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F7AED114-3E73-4BC2-A501-4E66F1A76E9C}" xr6:coauthVersionLast="47" xr6:coauthVersionMax="47" xr10:uidLastSave="{00000000-0000-0000-0000-000000000000}"/>
  <bookViews>
    <workbookView xWindow="28680" yWindow="-120" windowWidth="29040" windowHeight="15720" tabRatio="575" xr2:uid="{00000000-000D-0000-FFFF-FFFF00000000}"/>
  </bookViews>
  <sheets>
    <sheet name="No.1" sheetId="1" r:id="rId1"/>
    <sheet name="No.2" sheetId="2" r:id="rId2"/>
    <sheet name="No.3" sheetId="3" r:id="rId3"/>
    <sheet name="No.4" sheetId="4" r:id="rId4"/>
    <sheet name="No.5" sheetId="5" r:id="rId5"/>
    <sheet name="No.6" sheetId="6" r:id="rId6"/>
    <sheet name="No.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2" l="1"/>
  <c r="T10" i="3"/>
  <c r="T10" i="4"/>
  <c r="T10" i="5"/>
  <c r="T10" i="6"/>
  <c r="T10" i="7"/>
  <c r="T10" i="1"/>
  <c r="T103" i="7" l="1"/>
  <c r="R97" i="7"/>
  <c r="S59" i="7"/>
  <c r="R58" i="7"/>
  <c r="T29" i="7"/>
  <c r="R25" i="7"/>
  <c r="R27" i="7"/>
  <c r="S27" i="7"/>
  <c r="T27" i="7"/>
  <c r="T26" i="7"/>
  <c r="S26" i="7"/>
  <c r="R26" i="7"/>
  <c r="S25" i="7"/>
  <c r="T25" i="7"/>
  <c r="T24" i="7"/>
  <c r="S24" i="7"/>
  <c r="R24" i="7"/>
  <c r="R23" i="7"/>
  <c r="S23" i="7"/>
  <c r="T23" i="7"/>
  <c r="S22" i="7"/>
  <c r="T22" i="7"/>
  <c r="T21" i="7"/>
  <c r="R21" i="7"/>
  <c r="R29" i="7"/>
  <c r="S29" i="7"/>
  <c r="S28" i="7"/>
  <c r="R28" i="7"/>
  <c r="S102" i="7"/>
  <c r="S100" i="7"/>
  <c r="R103" i="7"/>
  <c r="S103" i="7"/>
  <c r="T102" i="7"/>
  <c r="R102" i="7"/>
  <c r="R86" i="7"/>
  <c r="T60" i="7"/>
  <c r="T58" i="7"/>
  <c r="S58" i="7"/>
  <c r="R32" i="7"/>
  <c r="R22" i="7"/>
  <c r="T15" i="7"/>
  <c r="S15" i="7"/>
  <c r="R15" i="7"/>
  <c r="R14" i="7"/>
  <c r="S14" i="7"/>
  <c r="T14" i="7"/>
  <c r="T13" i="7"/>
  <c r="S13" i="7"/>
  <c r="R13" i="7"/>
  <c r="R12" i="7"/>
  <c r="S12" i="7"/>
  <c r="T12" i="7"/>
  <c r="T11" i="7"/>
  <c r="S11" i="7"/>
  <c r="R11" i="7"/>
  <c r="S10" i="7"/>
  <c r="R10" i="7"/>
  <c r="R10" i="6"/>
  <c r="S10" i="6"/>
  <c r="T11" i="6"/>
  <c r="S11" i="6"/>
  <c r="R11" i="6"/>
  <c r="S104" i="6"/>
  <c r="T104" i="6"/>
  <c r="T103" i="6"/>
  <c r="S103" i="6"/>
  <c r="R103" i="6"/>
  <c r="R102" i="6"/>
  <c r="T102" i="6"/>
  <c r="S102" i="6"/>
  <c r="S100" i="6"/>
  <c r="T86" i="6"/>
  <c r="S86" i="6"/>
  <c r="R86" i="6"/>
  <c r="T60" i="6"/>
  <c r="T59" i="6"/>
  <c r="S59" i="6"/>
  <c r="R59" i="6"/>
  <c r="S58" i="6"/>
  <c r="R58" i="6"/>
  <c r="R34" i="6"/>
  <c r="S34" i="6"/>
  <c r="T34" i="6"/>
  <c r="T33" i="6"/>
  <c r="S33" i="6"/>
  <c r="R33" i="6"/>
  <c r="T32" i="6"/>
  <c r="S32" i="6"/>
  <c r="R32" i="6"/>
  <c r="R29" i="6"/>
  <c r="S29" i="6"/>
  <c r="T29" i="6"/>
  <c r="T28" i="6"/>
  <c r="S28" i="6"/>
  <c r="R28" i="6"/>
  <c r="R27" i="6"/>
  <c r="S27" i="6"/>
  <c r="T27" i="6"/>
  <c r="T26" i="6"/>
  <c r="S26" i="6"/>
  <c r="R26" i="6"/>
  <c r="R25" i="6"/>
  <c r="S25" i="6"/>
  <c r="T25" i="6"/>
  <c r="T24" i="6"/>
  <c r="S24" i="6"/>
  <c r="R24" i="6"/>
  <c r="R23" i="6"/>
  <c r="S23" i="6"/>
  <c r="T23" i="6"/>
  <c r="T22" i="6"/>
  <c r="S22" i="6"/>
  <c r="R22" i="6"/>
  <c r="S18" i="6"/>
  <c r="T18" i="6"/>
  <c r="R21" i="6"/>
  <c r="T21" i="6"/>
  <c r="T20" i="6"/>
  <c r="R20" i="6"/>
  <c r="S15" i="6"/>
  <c r="R13" i="6"/>
  <c r="S13" i="6"/>
  <c r="T13" i="6"/>
  <c r="T14" i="6"/>
  <c r="S14" i="6"/>
  <c r="R14" i="6"/>
  <c r="R15" i="6"/>
  <c r="T15" i="6"/>
  <c r="T16" i="6"/>
  <c r="S16" i="6"/>
  <c r="S102" i="5"/>
  <c r="T101" i="5"/>
  <c r="S101" i="5"/>
  <c r="S100" i="5"/>
  <c r="R98" i="5"/>
  <c r="S16" i="5"/>
  <c r="R15" i="5"/>
  <c r="S15" i="5"/>
  <c r="T15" i="5"/>
  <c r="T14" i="5"/>
  <c r="S14" i="5"/>
  <c r="R14" i="5"/>
  <c r="R13" i="5"/>
  <c r="S13" i="5"/>
  <c r="T13" i="5"/>
  <c r="T11" i="5"/>
  <c r="S11" i="5"/>
  <c r="R11" i="5"/>
  <c r="S10" i="5"/>
  <c r="R10" i="5"/>
  <c r="S96" i="4"/>
  <c r="S109" i="4"/>
  <c r="S102" i="4"/>
  <c r="R102" i="4"/>
  <c r="R98" i="4"/>
  <c r="R97" i="4"/>
  <c r="T58" i="4"/>
  <c r="T34" i="4"/>
  <c r="S34" i="4"/>
  <c r="R34" i="4"/>
  <c r="R33" i="4"/>
  <c r="S33" i="4"/>
  <c r="S32" i="4"/>
  <c r="T32" i="4"/>
  <c r="R31" i="4"/>
  <c r="T31" i="4"/>
  <c r="S31" i="4"/>
  <c r="S27" i="4"/>
  <c r="S28" i="4"/>
  <c r="T28" i="4"/>
  <c r="T29" i="4"/>
  <c r="S29" i="4"/>
  <c r="R29" i="4"/>
  <c r="R28" i="4"/>
  <c r="T27" i="4"/>
  <c r="R27" i="4"/>
  <c r="T26" i="4"/>
  <c r="R26" i="4"/>
  <c r="S26" i="4"/>
  <c r="T25" i="4"/>
  <c r="S25" i="4"/>
  <c r="R25" i="4"/>
  <c r="T24" i="4"/>
  <c r="T23" i="4"/>
  <c r="T22" i="4"/>
  <c r="S24" i="4"/>
  <c r="S23" i="4"/>
  <c r="S22" i="4"/>
  <c r="R23" i="4"/>
  <c r="R22" i="4"/>
  <c r="S17" i="4"/>
  <c r="S18" i="4"/>
  <c r="R18" i="4"/>
  <c r="R17" i="4"/>
  <c r="R16" i="4"/>
  <c r="R15" i="4"/>
  <c r="R14" i="4"/>
  <c r="R13" i="4"/>
  <c r="R12" i="4"/>
  <c r="R11" i="4"/>
  <c r="R10" i="4"/>
  <c r="S16" i="4"/>
  <c r="S15" i="4"/>
  <c r="S14" i="4"/>
  <c r="S13" i="4"/>
  <c r="S12" i="4"/>
  <c r="S11" i="4"/>
  <c r="S10" i="4"/>
  <c r="R109" i="3"/>
  <c r="R108" i="3"/>
  <c r="T108" i="3"/>
  <c r="T109" i="3"/>
  <c r="S109" i="3"/>
  <c r="S108" i="3"/>
  <c r="S107" i="3"/>
  <c r="S106" i="3"/>
  <c r="S105" i="3"/>
  <c r="T105" i="3"/>
  <c r="R104" i="3"/>
  <c r="R103" i="3"/>
  <c r="S103" i="3"/>
  <c r="T103" i="3"/>
  <c r="T102" i="3"/>
  <c r="S102" i="3"/>
  <c r="R102" i="3"/>
  <c r="R101" i="3"/>
  <c r="T101" i="3"/>
  <c r="S101" i="3"/>
  <c r="R59" i="3"/>
  <c r="S59" i="3"/>
  <c r="T59" i="3"/>
  <c r="T58" i="3"/>
  <c r="S58" i="3"/>
  <c r="R58" i="3"/>
  <c r="T34" i="3"/>
  <c r="S34" i="3"/>
  <c r="R34" i="3"/>
  <c r="R33" i="3"/>
  <c r="S33" i="3"/>
  <c r="T33" i="3"/>
  <c r="T32" i="3"/>
  <c r="S32" i="3"/>
  <c r="R32" i="3"/>
  <c r="S31" i="3"/>
  <c r="T31" i="3"/>
  <c r="T29" i="3"/>
  <c r="S29" i="3"/>
  <c r="R29" i="3"/>
  <c r="R28" i="3"/>
  <c r="S28" i="3"/>
  <c r="T28" i="3"/>
  <c r="T27" i="3"/>
  <c r="S27" i="3"/>
  <c r="R27" i="3"/>
  <c r="R26" i="3"/>
  <c r="S26" i="3"/>
  <c r="T26" i="3"/>
  <c r="T25" i="3"/>
  <c r="S25" i="3"/>
  <c r="R25" i="3"/>
  <c r="R24" i="3"/>
  <c r="S24" i="3"/>
  <c r="T24" i="3"/>
  <c r="T23" i="3"/>
  <c r="S23" i="3"/>
  <c r="R23" i="3"/>
  <c r="R22" i="3"/>
  <c r="S22" i="3"/>
  <c r="T22" i="3"/>
  <c r="T17" i="3"/>
  <c r="T18" i="3"/>
  <c r="R18" i="3"/>
  <c r="S18" i="3"/>
  <c r="T16" i="3"/>
  <c r="R100" i="4"/>
  <c r="S100" i="4"/>
  <c r="S101" i="4"/>
  <c r="R58" i="4"/>
  <c r="T33" i="4"/>
  <c r="R32" i="4"/>
  <c r="S28" i="2"/>
  <c r="T105" i="1"/>
  <c r="S102" i="1"/>
  <c r="S58" i="1"/>
  <c r="S23" i="1"/>
  <c r="S26" i="1"/>
  <c r="T33" i="1" l="1"/>
  <c r="T34" i="7" l="1"/>
  <c r="S18" i="7" l="1"/>
  <c r="R17" i="7"/>
  <c r="R18" i="7"/>
  <c r="R16" i="7"/>
  <c r="T20" i="7" l="1"/>
  <c r="R20" i="7"/>
  <c r="T109" i="7"/>
  <c r="S109" i="7"/>
  <c r="R109" i="7"/>
  <c r="T108" i="7"/>
  <c r="S108" i="7"/>
  <c r="R108" i="7"/>
  <c r="T107" i="7"/>
  <c r="S107" i="7"/>
  <c r="R107" i="7"/>
  <c r="T106" i="7"/>
  <c r="S106" i="7"/>
  <c r="R106" i="7"/>
  <c r="T105" i="7"/>
  <c r="S105" i="7"/>
  <c r="R105" i="7"/>
  <c r="T104" i="7"/>
  <c r="S104" i="7"/>
  <c r="R104" i="7"/>
  <c r="T101" i="7"/>
  <c r="S101" i="7"/>
  <c r="R101" i="7"/>
  <c r="T100" i="7"/>
  <c r="R100" i="7"/>
  <c r="T99" i="7"/>
  <c r="S99" i="7"/>
  <c r="R99" i="7"/>
  <c r="T98" i="7"/>
  <c r="S98" i="7"/>
  <c r="R98" i="7"/>
  <c r="T97" i="7"/>
  <c r="S97" i="7"/>
  <c r="T96" i="7"/>
  <c r="S96" i="7"/>
  <c r="R96" i="7"/>
  <c r="T95" i="7"/>
  <c r="S95" i="7"/>
  <c r="R95" i="7"/>
  <c r="T94" i="7"/>
  <c r="S94" i="7"/>
  <c r="R94" i="7"/>
  <c r="T93" i="7"/>
  <c r="S93" i="7"/>
  <c r="R93" i="7"/>
  <c r="T92" i="7"/>
  <c r="S92" i="7"/>
  <c r="R92" i="7"/>
  <c r="T91" i="7"/>
  <c r="S91" i="7"/>
  <c r="R91" i="7"/>
  <c r="T90" i="7"/>
  <c r="S90" i="7"/>
  <c r="R90" i="7"/>
  <c r="T89" i="7"/>
  <c r="S89" i="7"/>
  <c r="R89" i="7"/>
  <c r="T88" i="7"/>
  <c r="S88" i="7"/>
  <c r="R88" i="7"/>
  <c r="T87" i="7"/>
  <c r="S87" i="7"/>
  <c r="R87" i="7"/>
  <c r="T86" i="7"/>
  <c r="S86" i="7"/>
  <c r="T85" i="7"/>
  <c r="S85" i="7"/>
  <c r="R85" i="7"/>
  <c r="T84" i="7"/>
  <c r="S84" i="7"/>
  <c r="R84" i="7"/>
  <c r="T83" i="7"/>
  <c r="S83" i="7"/>
  <c r="R83" i="7"/>
  <c r="T82" i="7"/>
  <c r="S82" i="7"/>
  <c r="R82" i="7"/>
  <c r="T81" i="7"/>
  <c r="S81" i="7"/>
  <c r="R81" i="7"/>
  <c r="T80" i="7"/>
  <c r="S80" i="7"/>
  <c r="R80" i="7"/>
  <c r="T79" i="7"/>
  <c r="S79" i="7"/>
  <c r="R79" i="7"/>
  <c r="T78" i="7"/>
  <c r="S78" i="7"/>
  <c r="R78" i="7"/>
  <c r="T77" i="7"/>
  <c r="S77" i="7"/>
  <c r="R77" i="7"/>
  <c r="T76" i="7"/>
  <c r="S76" i="7"/>
  <c r="R76" i="7"/>
  <c r="T75" i="7"/>
  <c r="S75" i="7"/>
  <c r="R75" i="7"/>
  <c r="T74" i="7"/>
  <c r="S74" i="7"/>
  <c r="R74" i="7"/>
  <c r="T73" i="7"/>
  <c r="S73" i="7"/>
  <c r="R73" i="7"/>
  <c r="T72" i="7"/>
  <c r="S72" i="7"/>
  <c r="R72" i="7"/>
  <c r="T71" i="7"/>
  <c r="S71" i="7"/>
  <c r="R71" i="7"/>
  <c r="T70" i="7"/>
  <c r="S70" i="7"/>
  <c r="R70" i="7"/>
  <c r="T69" i="7"/>
  <c r="S69" i="7"/>
  <c r="R69" i="7"/>
  <c r="T68" i="7"/>
  <c r="S68" i="7"/>
  <c r="R68" i="7"/>
  <c r="T67" i="7"/>
  <c r="S67" i="7"/>
  <c r="R67" i="7"/>
  <c r="T66" i="7"/>
  <c r="S66" i="7"/>
  <c r="R66" i="7"/>
  <c r="T65" i="7"/>
  <c r="S65" i="7"/>
  <c r="R65" i="7"/>
  <c r="T64" i="7"/>
  <c r="S64" i="7"/>
  <c r="R64" i="7"/>
  <c r="T63" i="7"/>
  <c r="S63" i="7"/>
  <c r="R63" i="7"/>
  <c r="T62" i="7"/>
  <c r="S62" i="7"/>
  <c r="R62" i="7"/>
  <c r="T61" i="7"/>
  <c r="S61" i="7"/>
  <c r="R61" i="7"/>
  <c r="S60" i="7"/>
  <c r="R60" i="7"/>
  <c r="T59" i="7"/>
  <c r="R59" i="7"/>
  <c r="T57" i="7"/>
  <c r="S57" i="7"/>
  <c r="R57" i="7"/>
  <c r="T56" i="7"/>
  <c r="S56" i="7"/>
  <c r="R56" i="7"/>
  <c r="T55" i="7"/>
  <c r="S55" i="7"/>
  <c r="R55" i="7"/>
  <c r="T52" i="7"/>
  <c r="S52" i="7"/>
  <c r="R52" i="7"/>
  <c r="T51" i="7"/>
  <c r="S51" i="7"/>
  <c r="R51" i="7"/>
  <c r="T50" i="7"/>
  <c r="S50" i="7"/>
  <c r="R50" i="7"/>
  <c r="T49" i="7"/>
  <c r="S49" i="7"/>
  <c r="R49" i="7"/>
  <c r="T48" i="7"/>
  <c r="S48" i="7"/>
  <c r="R48" i="7"/>
  <c r="T47" i="7"/>
  <c r="S47" i="7"/>
  <c r="R47" i="7"/>
  <c r="T46" i="7"/>
  <c r="S46" i="7"/>
  <c r="R46" i="7"/>
  <c r="T45" i="7"/>
  <c r="S45" i="7"/>
  <c r="R45" i="7"/>
  <c r="T44" i="7"/>
  <c r="S44" i="7"/>
  <c r="R44" i="7"/>
  <c r="T43" i="7"/>
  <c r="S43" i="7"/>
  <c r="R43" i="7"/>
  <c r="S42" i="7"/>
  <c r="R42" i="7"/>
  <c r="T40" i="7"/>
  <c r="S40" i="7"/>
  <c r="R40" i="7"/>
  <c r="T39" i="7"/>
  <c r="S39" i="7"/>
  <c r="R39" i="7"/>
  <c r="T38" i="7"/>
  <c r="S38" i="7"/>
  <c r="R38" i="7"/>
  <c r="T37" i="7"/>
  <c r="S37" i="7"/>
  <c r="R37" i="7"/>
  <c r="T35" i="7"/>
  <c r="S35" i="7"/>
  <c r="R35" i="7"/>
  <c r="S34" i="7"/>
  <c r="R34" i="7"/>
  <c r="T33" i="7"/>
  <c r="S33" i="7"/>
  <c r="R33" i="7"/>
  <c r="T32" i="7"/>
  <c r="S32" i="7"/>
  <c r="T31" i="7"/>
  <c r="S31" i="7"/>
  <c r="R31" i="7"/>
  <c r="T30" i="7"/>
  <c r="S30" i="7"/>
  <c r="R30" i="7"/>
  <c r="T28" i="7"/>
  <c r="T19" i="7"/>
  <c r="R19" i="7"/>
  <c r="T18" i="7"/>
  <c r="T17" i="7"/>
  <c r="S17" i="7"/>
  <c r="T16" i="7"/>
  <c r="S16" i="7"/>
  <c r="T109" i="6"/>
  <c r="S109" i="6"/>
  <c r="R109" i="6"/>
  <c r="T108" i="6"/>
  <c r="S108" i="6"/>
  <c r="R108" i="6"/>
  <c r="T107" i="6"/>
  <c r="S107" i="6"/>
  <c r="R107" i="6"/>
  <c r="T106" i="6"/>
  <c r="S106" i="6"/>
  <c r="R106" i="6"/>
  <c r="T105" i="6"/>
  <c r="S105" i="6"/>
  <c r="R105" i="6"/>
  <c r="R104" i="6"/>
  <c r="T101" i="6"/>
  <c r="S101" i="6"/>
  <c r="R101" i="6"/>
  <c r="T100" i="6"/>
  <c r="R100" i="6"/>
  <c r="T99" i="6"/>
  <c r="S99" i="6"/>
  <c r="R99" i="6"/>
  <c r="T98" i="6"/>
  <c r="S98" i="6"/>
  <c r="R98" i="6"/>
  <c r="T97" i="6"/>
  <c r="S97" i="6"/>
  <c r="R97" i="6"/>
  <c r="T96" i="6"/>
  <c r="S96" i="6"/>
  <c r="R96" i="6"/>
  <c r="T95" i="6"/>
  <c r="S95" i="6"/>
  <c r="R95" i="6"/>
  <c r="T94" i="6"/>
  <c r="S94" i="6"/>
  <c r="R94" i="6"/>
  <c r="T93" i="6"/>
  <c r="S93" i="6"/>
  <c r="R93" i="6"/>
  <c r="T92" i="6"/>
  <c r="S92" i="6"/>
  <c r="R92" i="6"/>
  <c r="T91" i="6"/>
  <c r="S91" i="6"/>
  <c r="R91" i="6"/>
  <c r="T90" i="6"/>
  <c r="S90" i="6"/>
  <c r="R90" i="6"/>
  <c r="T89" i="6"/>
  <c r="S89" i="6"/>
  <c r="R89" i="6"/>
  <c r="T88" i="6"/>
  <c r="S88" i="6"/>
  <c r="R88" i="6"/>
  <c r="T87" i="6"/>
  <c r="S87" i="6"/>
  <c r="R87" i="6"/>
  <c r="T85" i="6"/>
  <c r="S85" i="6"/>
  <c r="R85" i="6"/>
  <c r="T84" i="6"/>
  <c r="S84" i="6"/>
  <c r="R84" i="6"/>
  <c r="T83" i="6"/>
  <c r="S83" i="6"/>
  <c r="R83" i="6"/>
  <c r="T82" i="6"/>
  <c r="S82" i="6"/>
  <c r="R82" i="6"/>
  <c r="T81" i="6"/>
  <c r="S81" i="6"/>
  <c r="R81" i="6"/>
  <c r="T80" i="6"/>
  <c r="S80" i="6"/>
  <c r="R80" i="6"/>
  <c r="T79" i="6"/>
  <c r="S79" i="6"/>
  <c r="R79" i="6"/>
  <c r="T78" i="6"/>
  <c r="S78" i="6"/>
  <c r="R78" i="6"/>
  <c r="T77" i="6"/>
  <c r="S77" i="6"/>
  <c r="R77" i="6"/>
  <c r="T76" i="6"/>
  <c r="S76" i="6"/>
  <c r="R76" i="6"/>
  <c r="T75" i="6"/>
  <c r="S75" i="6"/>
  <c r="R75" i="6"/>
  <c r="T74" i="6"/>
  <c r="S74" i="6"/>
  <c r="R74" i="6"/>
  <c r="T73" i="6"/>
  <c r="S73" i="6"/>
  <c r="R73" i="6"/>
  <c r="T72" i="6"/>
  <c r="S72" i="6"/>
  <c r="R72" i="6"/>
  <c r="T71" i="6"/>
  <c r="S71" i="6"/>
  <c r="R71" i="6"/>
  <c r="T70" i="6"/>
  <c r="S70" i="6"/>
  <c r="R70" i="6"/>
  <c r="T69" i="6"/>
  <c r="S69" i="6"/>
  <c r="R69" i="6"/>
  <c r="T68" i="6"/>
  <c r="S68" i="6"/>
  <c r="R68" i="6"/>
  <c r="T67" i="6"/>
  <c r="S67" i="6"/>
  <c r="R67" i="6"/>
  <c r="T66" i="6"/>
  <c r="S66" i="6"/>
  <c r="R66" i="6"/>
  <c r="T65" i="6"/>
  <c r="S65" i="6"/>
  <c r="R65" i="6"/>
  <c r="T64" i="6"/>
  <c r="S64" i="6"/>
  <c r="R64" i="6"/>
  <c r="T63" i="6"/>
  <c r="S63" i="6"/>
  <c r="R63" i="6"/>
  <c r="T62" i="6"/>
  <c r="S62" i="6"/>
  <c r="R62" i="6"/>
  <c r="T61" i="6"/>
  <c r="S61" i="6"/>
  <c r="R61" i="6"/>
  <c r="S60" i="6"/>
  <c r="R60" i="6"/>
  <c r="T58" i="6"/>
  <c r="T57" i="6"/>
  <c r="S57" i="6"/>
  <c r="R57" i="6"/>
  <c r="T56" i="6"/>
  <c r="S56" i="6"/>
  <c r="R56" i="6"/>
  <c r="T55" i="6"/>
  <c r="S55" i="6"/>
  <c r="R55" i="6"/>
  <c r="T52" i="6"/>
  <c r="S52" i="6"/>
  <c r="R52" i="6"/>
  <c r="T51" i="6"/>
  <c r="S51" i="6"/>
  <c r="R51" i="6"/>
  <c r="T50" i="6"/>
  <c r="S50" i="6"/>
  <c r="R50" i="6"/>
  <c r="T49" i="6"/>
  <c r="S49" i="6"/>
  <c r="R49" i="6"/>
  <c r="T48" i="6"/>
  <c r="S48" i="6"/>
  <c r="R48" i="6"/>
  <c r="T47" i="6"/>
  <c r="S47" i="6"/>
  <c r="R47" i="6"/>
  <c r="T46" i="6"/>
  <c r="S46" i="6"/>
  <c r="R46" i="6"/>
  <c r="T45" i="6"/>
  <c r="S45" i="6"/>
  <c r="R45" i="6"/>
  <c r="T44" i="6"/>
  <c r="S44" i="6"/>
  <c r="R44" i="6"/>
  <c r="T43" i="6"/>
  <c r="S43" i="6"/>
  <c r="R43" i="6"/>
  <c r="S42" i="6"/>
  <c r="R42" i="6"/>
  <c r="T40" i="6"/>
  <c r="S40" i="6"/>
  <c r="R40" i="6"/>
  <c r="T39" i="6"/>
  <c r="S39" i="6"/>
  <c r="R39" i="6"/>
  <c r="T38" i="6"/>
  <c r="S38" i="6"/>
  <c r="R38" i="6"/>
  <c r="T37" i="6"/>
  <c r="S37" i="6"/>
  <c r="R37" i="6"/>
  <c r="T35" i="6"/>
  <c r="S35" i="6"/>
  <c r="R35" i="6"/>
  <c r="T31" i="6"/>
  <c r="S31" i="6"/>
  <c r="R31" i="6"/>
  <c r="T30" i="6"/>
  <c r="S30" i="6"/>
  <c r="R30" i="6"/>
  <c r="T19" i="6"/>
  <c r="R19" i="6"/>
  <c r="T17" i="6"/>
  <c r="S17" i="6"/>
  <c r="T12" i="6"/>
  <c r="S12" i="6"/>
  <c r="R12" i="6"/>
  <c r="T61" i="4"/>
  <c r="R100" i="5" l="1"/>
  <c r="T62" i="5"/>
  <c r="T35" i="5"/>
  <c r="T34" i="5"/>
  <c r="T33" i="5"/>
  <c r="T32" i="5"/>
  <c r="T31" i="5"/>
  <c r="T29" i="5"/>
  <c r="T109" i="5"/>
  <c r="S109" i="5"/>
  <c r="R109" i="5"/>
  <c r="T108" i="5"/>
  <c r="S108" i="5"/>
  <c r="R108" i="5"/>
  <c r="T107" i="5"/>
  <c r="S107" i="5"/>
  <c r="R107" i="5"/>
  <c r="T106" i="5"/>
  <c r="S106" i="5"/>
  <c r="R106" i="5"/>
  <c r="T105" i="5"/>
  <c r="S105" i="5"/>
  <c r="R105" i="5"/>
  <c r="T104" i="5"/>
  <c r="S104" i="5"/>
  <c r="R104" i="5"/>
  <c r="T103" i="5"/>
  <c r="S103" i="5"/>
  <c r="R103" i="5"/>
  <c r="T102" i="5"/>
  <c r="R102" i="5"/>
  <c r="R101" i="5"/>
  <c r="T100" i="5"/>
  <c r="T99" i="5"/>
  <c r="S99" i="5"/>
  <c r="R99" i="5"/>
  <c r="T98" i="5"/>
  <c r="S98" i="5"/>
  <c r="T97" i="5"/>
  <c r="S97" i="5"/>
  <c r="R97" i="5"/>
  <c r="T96" i="5"/>
  <c r="S96" i="5"/>
  <c r="R96" i="5"/>
  <c r="T95" i="5"/>
  <c r="S95" i="5"/>
  <c r="R95" i="5"/>
  <c r="T94" i="5"/>
  <c r="S94" i="5"/>
  <c r="R94" i="5"/>
  <c r="T93" i="5"/>
  <c r="S93" i="5"/>
  <c r="R93" i="5"/>
  <c r="T92" i="5"/>
  <c r="S92" i="5"/>
  <c r="R92" i="5"/>
  <c r="T91" i="5"/>
  <c r="S91" i="5"/>
  <c r="R91" i="5"/>
  <c r="T90" i="5"/>
  <c r="S90" i="5"/>
  <c r="R90" i="5"/>
  <c r="T89" i="5"/>
  <c r="S89" i="5"/>
  <c r="R89" i="5"/>
  <c r="T88" i="5"/>
  <c r="S88" i="5"/>
  <c r="R88" i="5"/>
  <c r="T87" i="5"/>
  <c r="S87" i="5"/>
  <c r="R87" i="5"/>
  <c r="T86" i="5"/>
  <c r="S86" i="5"/>
  <c r="R86" i="5"/>
  <c r="T85" i="5"/>
  <c r="S85" i="5"/>
  <c r="R85" i="5"/>
  <c r="T84" i="5"/>
  <c r="S84" i="5"/>
  <c r="R84" i="5"/>
  <c r="T83" i="5"/>
  <c r="S83" i="5"/>
  <c r="R83" i="5"/>
  <c r="T82" i="5"/>
  <c r="S82" i="5"/>
  <c r="R82" i="5"/>
  <c r="T81" i="5"/>
  <c r="S81" i="5"/>
  <c r="R81" i="5"/>
  <c r="T80" i="5"/>
  <c r="S80" i="5"/>
  <c r="R80" i="5"/>
  <c r="T79" i="5"/>
  <c r="S79" i="5"/>
  <c r="R79" i="5"/>
  <c r="T78" i="5"/>
  <c r="S78" i="5"/>
  <c r="R78" i="5"/>
  <c r="T77" i="5"/>
  <c r="S77" i="5"/>
  <c r="R77" i="5"/>
  <c r="T76" i="5"/>
  <c r="S76" i="5"/>
  <c r="R76" i="5"/>
  <c r="T75" i="5"/>
  <c r="S75" i="5"/>
  <c r="R75" i="5"/>
  <c r="T74" i="5"/>
  <c r="S74" i="5"/>
  <c r="R74" i="5"/>
  <c r="T73" i="5"/>
  <c r="S73" i="5"/>
  <c r="R73" i="5"/>
  <c r="T72" i="5"/>
  <c r="S72" i="5"/>
  <c r="R72" i="5"/>
  <c r="T71" i="5"/>
  <c r="S71" i="5"/>
  <c r="R71" i="5"/>
  <c r="T70" i="5"/>
  <c r="S70" i="5"/>
  <c r="R70" i="5"/>
  <c r="T69" i="5"/>
  <c r="S69" i="5"/>
  <c r="R69" i="5"/>
  <c r="T68" i="5"/>
  <c r="S68" i="5"/>
  <c r="R68" i="5"/>
  <c r="T67" i="5"/>
  <c r="S67" i="5"/>
  <c r="R67" i="5"/>
  <c r="T66" i="5"/>
  <c r="S66" i="5"/>
  <c r="R66" i="5"/>
  <c r="T65" i="5"/>
  <c r="S65" i="5"/>
  <c r="R65" i="5"/>
  <c r="T64" i="5"/>
  <c r="S64" i="5"/>
  <c r="R64" i="5"/>
  <c r="T63" i="5"/>
  <c r="S63" i="5"/>
  <c r="R63" i="5"/>
  <c r="S62" i="5"/>
  <c r="R62" i="5"/>
  <c r="T61" i="5"/>
  <c r="S61" i="5"/>
  <c r="R61" i="5"/>
  <c r="T60" i="5"/>
  <c r="S60" i="5"/>
  <c r="R60" i="5"/>
  <c r="T59" i="5"/>
  <c r="S59" i="5"/>
  <c r="R59" i="5"/>
  <c r="T58" i="5"/>
  <c r="S58" i="5"/>
  <c r="R58" i="5"/>
  <c r="T57" i="5"/>
  <c r="S57" i="5"/>
  <c r="R57" i="5"/>
  <c r="T56" i="5"/>
  <c r="S56" i="5"/>
  <c r="R56" i="5"/>
  <c r="T55" i="5"/>
  <c r="S55" i="5"/>
  <c r="R55" i="5"/>
  <c r="T52" i="5"/>
  <c r="S52" i="5"/>
  <c r="R52" i="5"/>
  <c r="T51" i="5"/>
  <c r="S51" i="5"/>
  <c r="R51" i="5"/>
  <c r="T50" i="5"/>
  <c r="S50" i="5"/>
  <c r="R50" i="5"/>
  <c r="T49" i="5"/>
  <c r="S49" i="5"/>
  <c r="R49" i="5"/>
  <c r="T48" i="5"/>
  <c r="S48" i="5"/>
  <c r="R48" i="5"/>
  <c r="T47" i="5"/>
  <c r="S47" i="5"/>
  <c r="R47" i="5"/>
  <c r="T46" i="5"/>
  <c r="S46" i="5"/>
  <c r="R46" i="5"/>
  <c r="T45" i="5"/>
  <c r="S45" i="5"/>
  <c r="R45" i="5"/>
  <c r="T44" i="5"/>
  <c r="S44" i="5"/>
  <c r="R44" i="5"/>
  <c r="T43" i="5"/>
  <c r="S43" i="5"/>
  <c r="R43" i="5"/>
  <c r="S42" i="5"/>
  <c r="R42" i="5"/>
  <c r="T40" i="5"/>
  <c r="S40" i="5"/>
  <c r="R40" i="5"/>
  <c r="T39" i="5"/>
  <c r="S39" i="5"/>
  <c r="R39" i="5"/>
  <c r="T38" i="5"/>
  <c r="S38" i="5"/>
  <c r="R38" i="5"/>
  <c r="T37" i="5"/>
  <c r="S37" i="5"/>
  <c r="R37" i="5"/>
  <c r="S35" i="5"/>
  <c r="R35" i="5"/>
  <c r="S34" i="5"/>
  <c r="R34" i="5"/>
  <c r="S33" i="5"/>
  <c r="R33" i="5"/>
  <c r="S32" i="5"/>
  <c r="R32" i="5"/>
  <c r="S31" i="5"/>
  <c r="R31" i="5"/>
  <c r="T30" i="5"/>
  <c r="S30" i="5"/>
  <c r="R30" i="5"/>
  <c r="S29" i="5"/>
  <c r="R29" i="5"/>
  <c r="T28" i="5"/>
  <c r="S28" i="5"/>
  <c r="R28" i="5"/>
  <c r="T27" i="5"/>
  <c r="S27" i="5"/>
  <c r="R27" i="5"/>
  <c r="T26" i="5"/>
  <c r="S26" i="5"/>
  <c r="R26" i="5"/>
  <c r="T25" i="5"/>
  <c r="S25" i="5"/>
  <c r="R25" i="5"/>
  <c r="T24" i="5"/>
  <c r="S24" i="5"/>
  <c r="R24" i="5"/>
  <c r="T23" i="5"/>
  <c r="S23" i="5"/>
  <c r="R23" i="5"/>
  <c r="T22" i="5"/>
  <c r="S22" i="5"/>
  <c r="R22" i="5"/>
  <c r="T21" i="5"/>
  <c r="R21" i="5"/>
  <c r="T20" i="5"/>
  <c r="R20" i="5"/>
  <c r="T19" i="5"/>
  <c r="R19" i="5"/>
  <c r="R103" i="4" l="1"/>
  <c r="S103" i="4"/>
  <c r="R44" i="4"/>
  <c r="S44" i="4"/>
  <c r="R45" i="4"/>
  <c r="S45" i="4"/>
  <c r="R46" i="4"/>
  <c r="S46" i="4"/>
  <c r="R47" i="4"/>
  <c r="S47" i="4"/>
  <c r="R48" i="4"/>
  <c r="S48" i="4"/>
  <c r="R49" i="4"/>
  <c r="S49" i="4"/>
  <c r="R50" i="4"/>
  <c r="S50" i="4"/>
  <c r="R51" i="4"/>
  <c r="S51" i="4"/>
  <c r="R52" i="4"/>
  <c r="S52" i="4"/>
  <c r="R53" i="4"/>
  <c r="S53" i="4"/>
  <c r="R54" i="4"/>
  <c r="S54" i="4"/>
  <c r="R55" i="4"/>
  <c r="S55" i="4"/>
  <c r="R56" i="4"/>
  <c r="S56" i="4"/>
  <c r="R57" i="4"/>
  <c r="S57" i="4"/>
  <c r="S58" i="4"/>
  <c r="R59" i="4"/>
  <c r="S59" i="4"/>
  <c r="R60" i="4"/>
  <c r="S60" i="4"/>
  <c r="R61" i="4"/>
  <c r="S61" i="4"/>
  <c r="S43" i="4"/>
  <c r="R43" i="4"/>
  <c r="R40" i="4"/>
  <c r="S40" i="4"/>
  <c r="R38" i="4"/>
  <c r="S38" i="4"/>
  <c r="R39" i="4"/>
  <c r="S39" i="4"/>
  <c r="S37" i="4"/>
  <c r="S35" i="4"/>
  <c r="R37" i="4"/>
  <c r="R35" i="4"/>
  <c r="R30" i="4"/>
  <c r="S30" i="4"/>
  <c r="R19" i="4"/>
  <c r="T105" i="4"/>
  <c r="T106" i="4"/>
  <c r="T107" i="4"/>
  <c r="T108" i="4"/>
  <c r="T109" i="4"/>
  <c r="T104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62" i="4"/>
  <c r="T53" i="4"/>
  <c r="T52" i="4"/>
  <c r="T54" i="4"/>
  <c r="T55" i="4" l="1"/>
  <c r="T37" i="4"/>
  <c r="T38" i="4"/>
  <c r="T39" i="4"/>
  <c r="T40" i="4"/>
  <c r="T43" i="4"/>
  <c r="T44" i="4"/>
  <c r="T45" i="4"/>
  <c r="T46" i="4"/>
  <c r="T47" i="4"/>
  <c r="T48" i="4"/>
  <c r="T49" i="4"/>
  <c r="T50" i="4"/>
  <c r="T51" i="4"/>
  <c r="T56" i="4"/>
  <c r="T57" i="4"/>
  <c r="T59" i="4"/>
  <c r="T60" i="4"/>
  <c r="T101" i="4"/>
  <c r="T102" i="4"/>
  <c r="T103" i="4"/>
  <c r="T30" i="4"/>
  <c r="T35" i="4"/>
  <c r="T19" i="3"/>
  <c r="T19" i="4"/>
  <c r="T31" i="1"/>
  <c r="T20" i="3" l="1"/>
  <c r="S60" i="3" l="1"/>
  <c r="R29" i="2" l="1"/>
  <c r="S29" i="2"/>
  <c r="T29" i="1"/>
  <c r="S29" i="1"/>
  <c r="R29" i="1"/>
  <c r="R28" i="1"/>
  <c r="T19" i="1"/>
  <c r="R18" i="2"/>
  <c r="R32" i="1"/>
  <c r="T25" i="1"/>
  <c r="R102" i="1" l="1"/>
  <c r="T103" i="2"/>
  <c r="S103" i="2"/>
  <c r="R103" i="2"/>
  <c r="T102" i="2"/>
  <c r="S102" i="2"/>
  <c r="R102" i="2"/>
  <c r="T104" i="2"/>
  <c r="T104" i="3"/>
  <c r="T104" i="1"/>
  <c r="R104" i="2"/>
  <c r="R104" i="1"/>
  <c r="T103" i="1"/>
  <c r="T102" i="1"/>
  <c r="S101" i="2"/>
  <c r="S101" i="1"/>
  <c r="R60" i="1"/>
  <c r="T109" i="1" l="1"/>
  <c r="T108" i="1"/>
  <c r="T107" i="1"/>
  <c r="T106" i="1"/>
  <c r="T101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0" i="1"/>
  <c r="T59" i="1"/>
  <c r="T58" i="1"/>
  <c r="T34" i="1"/>
  <c r="T32" i="1"/>
  <c r="T28" i="1"/>
  <c r="T27" i="1"/>
  <c r="T26" i="1"/>
  <c r="T24" i="1"/>
  <c r="T23" i="1"/>
  <c r="T22" i="1"/>
  <c r="T21" i="1"/>
  <c r="T20" i="1"/>
  <c r="T18" i="1"/>
  <c r="T17" i="1"/>
  <c r="T16" i="1"/>
  <c r="T15" i="1"/>
  <c r="T14" i="1"/>
  <c r="T13" i="1"/>
  <c r="T12" i="1"/>
  <c r="T11" i="1"/>
  <c r="T109" i="2"/>
  <c r="T108" i="2"/>
  <c r="T107" i="2"/>
  <c r="T106" i="2"/>
  <c r="T105" i="2"/>
  <c r="T101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0" i="2"/>
  <c r="T59" i="2"/>
  <c r="T58" i="2"/>
  <c r="T34" i="2"/>
  <c r="T33" i="2"/>
  <c r="T32" i="2"/>
  <c r="T31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6" i="3"/>
  <c r="T107" i="3"/>
  <c r="S98" i="3"/>
  <c r="T60" i="3"/>
  <c r="R109" i="4" l="1"/>
  <c r="S108" i="4"/>
  <c r="R108" i="4"/>
  <c r="S107" i="4"/>
  <c r="R107" i="4"/>
  <c r="S106" i="4"/>
  <c r="R106" i="4"/>
  <c r="S105" i="4"/>
  <c r="R105" i="4"/>
  <c r="S104" i="4"/>
  <c r="R104" i="4"/>
  <c r="R101" i="4"/>
  <c r="S99" i="4"/>
  <c r="R99" i="4"/>
  <c r="S98" i="4"/>
  <c r="S97" i="4"/>
  <c r="R96" i="4"/>
  <c r="S95" i="4"/>
  <c r="R95" i="4"/>
  <c r="S94" i="4"/>
  <c r="R94" i="4"/>
  <c r="S93" i="4"/>
  <c r="R93" i="4"/>
  <c r="S92" i="4"/>
  <c r="R92" i="4"/>
  <c r="S91" i="4"/>
  <c r="R91" i="4"/>
  <c r="S90" i="4"/>
  <c r="R90" i="4"/>
  <c r="S89" i="4"/>
  <c r="R89" i="4"/>
  <c r="S88" i="4"/>
  <c r="R88" i="4"/>
  <c r="S87" i="4"/>
  <c r="R87" i="4"/>
  <c r="S86" i="4"/>
  <c r="R86" i="4"/>
  <c r="S85" i="4"/>
  <c r="R85" i="4"/>
  <c r="S84" i="4"/>
  <c r="R84" i="4"/>
  <c r="S83" i="4"/>
  <c r="R83" i="4"/>
  <c r="S82" i="4"/>
  <c r="R82" i="4"/>
  <c r="S81" i="4"/>
  <c r="R81" i="4"/>
  <c r="S80" i="4"/>
  <c r="R80" i="4"/>
  <c r="S79" i="4"/>
  <c r="R79" i="4"/>
  <c r="S78" i="4"/>
  <c r="R78" i="4"/>
  <c r="S77" i="4"/>
  <c r="R77" i="4"/>
  <c r="S76" i="4"/>
  <c r="R76" i="4"/>
  <c r="S75" i="4"/>
  <c r="R75" i="4"/>
  <c r="S74" i="4"/>
  <c r="R74" i="4"/>
  <c r="S73" i="4"/>
  <c r="R73" i="4"/>
  <c r="S72" i="4"/>
  <c r="R72" i="4"/>
  <c r="S71" i="4"/>
  <c r="R71" i="4"/>
  <c r="S70" i="4"/>
  <c r="R70" i="4"/>
  <c r="S69" i="4"/>
  <c r="R69" i="4"/>
  <c r="S68" i="4"/>
  <c r="R68" i="4"/>
  <c r="S67" i="4"/>
  <c r="R67" i="4"/>
  <c r="S66" i="4"/>
  <c r="R66" i="4"/>
  <c r="S65" i="4"/>
  <c r="R65" i="4"/>
  <c r="S64" i="4"/>
  <c r="R64" i="4"/>
  <c r="S63" i="4"/>
  <c r="R63" i="4"/>
  <c r="S62" i="4"/>
  <c r="R62" i="4"/>
  <c r="S42" i="4"/>
  <c r="R42" i="4"/>
  <c r="R107" i="3"/>
  <c r="R106" i="3"/>
  <c r="R105" i="3"/>
  <c r="S104" i="3"/>
  <c r="S100" i="3"/>
  <c r="S99" i="3"/>
  <c r="R99" i="3"/>
  <c r="R98" i="3"/>
  <c r="S97" i="3"/>
  <c r="R97" i="3"/>
  <c r="S96" i="3"/>
  <c r="R96" i="3"/>
  <c r="S95" i="3"/>
  <c r="R95" i="3"/>
  <c r="S94" i="3"/>
  <c r="R94" i="3"/>
  <c r="T93" i="3"/>
  <c r="S93" i="3"/>
  <c r="R93" i="3"/>
  <c r="T92" i="3"/>
  <c r="S92" i="3"/>
  <c r="R92" i="3"/>
  <c r="T91" i="3"/>
  <c r="S91" i="3"/>
  <c r="R91" i="3"/>
  <c r="T90" i="3"/>
  <c r="S90" i="3"/>
  <c r="R90" i="3"/>
  <c r="T89" i="3"/>
  <c r="S89" i="3"/>
  <c r="R89" i="3"/>
  <c r="T88" i="3"/>
  <c r="S88" i="3"/>
  <c r="R88" i="3"/>
  <c r="T87" i="3"/>
  <c r="S87" i="3"/>
  <c r="R87" i="3"/>
  <c r="T86" i="3"/>
  <c r="S86" i="3"/>
  <c r="R86" i="3"/>
  <c r="T85" i="3"/>
  <c r="S85" i="3"/>
  <c r="R85" i="3"/>
  <c r="T84" i="3"/>
  <c r="S84" i="3"/>
  <c r="R84" i="3"/>
  <c r="T83" i="3"/>
  <c r="S83" i="3"/>
  <c r="R83" i="3"/>
  <c r="T82" i="3"/>
  <c r="S82" i="3"/>
  <c r="R82" i="3"/>
  <c r="T81" i="3"/>
  <c r="S81" i="3"/>
  <c r="R81" i="3"/>
  <c r="T80" i="3"/>
  <c r="S80" i="3"/>
  <c r="R80" i="3"/>
  <c r="T79" i="3"/>
  <c r="S79" i="3"/>
  <c r="R79" i="3"/>
  <c r="T78" i="3"/>
  <c r="S78" i="3"/>
  <c r="R78" i="3"/>
  <c r="T77" i="3"/>
  <c r="S77" i="3"/>
  <c r="R77" i="3"/>
  <c r="T76" i="3"/>
  <c r="S76" i="3"/>
  <c r="R76" i="3"/>
  <c r="T75" i="3"/>
  <c r="S75" i="3"/>
  <c r="R75" i="3"/>
  <c r="T74" i="3"/>
  <c r="S74" i="3"/>
  <c r="R74" i="3"/>
  <c r="T73" i="3"/>
  <c r="S73" i="3"/>
  <c r="R73" i="3"/>
  <c r="T72" i="3"/>
  <c r="S72" i="3"/>
  <c r="R72" i="3"/>
  <c r="T71" i="3"/>
  <c r="S71" i="3"/>
  <c r="R71" i="3"/>
  <c r="T70" i="3"/>
  <c r="S70" i="3"/>
  <c r="R70" i="3"/>
  <c r="T69" i="3"/>
  <c r="S69" i="3"/>
  <c r="R69" i="3"/>
  <c r="T68" i="3"/>
  <c r="S68" i="3"/>
  <c r="R68" i="3"/>
  <c r="T67" i="3"/>
  <c r="S67" i="3"/>
  <c r="R67" i="3"/>
  <c r="T66" i="3"/>
  <c r="S66" i="3"/>
  <c r="R66" i="3"/>
  <c r="T65" i="3"/>
  <c r="S65" i="3"/>
  <c r="R65" i="3"/>
  <c r="T64" i="3"/>
  <c r="S64" i="3"/>
  <c r="R64" i="3"/>
  <c r="T63" i="3"/>
  <c r="S63" i="3"/>
  <c r="R63" i="3"/>
  <c r="T62" i="3"/>
  <c r="S62" i="3"/>
  <c r="R62" i="3"/>
  <c r="S42" i="3"/>
  <c r="R42" i="3"/>
  <c r="S109" i="2"/>
  <c r="R109" i="2"/>
  <c r="S108" i="2"/>
  <c r="R108" i="2"/>
  <c r="S107" i="2"/>
  <c r="R107" i="2"/>
  <c r="S106" i="2"/>
  <c r="R106" i="2"/>
  <c r="S105" i="2"/>
  <c r="R105" i="2"/>
  <c r="S104" i="2"/>
  <c r="R101" i="2"/>
  <c r="S100" i="2"/>
  <c r="S99" i="2"/>
  <c r="R99" i="2"/>
  <c r="S98" i="2"/>
  <c r="R98" i="2"/>
  <c r="S97" i="2"/>
  <c r="R97" i="2"/>
  <c r="S96" i="2"/>
  <c r="R96" i="2"/>
  <c r="S95" i="2"/>
  <c r="R95" i="2"/>
  <c r="S94" i="2"/>
  <c r="R94" i="2"/>
  <c r="S93" i="2"/>
  <c r="R93" i="2"/>
  <c r="S92" i="2"/>
  <c r="R92" i="2"/>
  <c r="S91" i="2"/>
  <c r="R91" i="2"/>
  <c r="S90" i="2"/>
  <c r="R90" i="2"/>
  <c r="S89" i="2"/>
  <c r="R89" i="2"/>
  <c r="S88" i="2"/>
  <c r="R88" i="2"/>
  <c r="S87" i="2"/>
  <c r="R87" i="2"/>
  <c r="S86" i="2"/>
  <c r="R86" i="2"/>
  <c r="S85" i="2"/>
  <c r="R85" i="2"/>
  <c r="S84" i="2"/>
  <c r="R84" i="2"/>
  <c r="S83" i="2"/>
  <c r="R83" i="2"/>
  <c r="S82" i="2"/>
  <c r="R82" i="2"/>
  <c r="S81" i="2"/>
  <c r="R81" i="2"/>
  <c r="S80" i="2"/>
  <c r="R80" i="2"/>
  <c r="S79" i="2"/>
  <c r="R79" i="2"/>
  <c r="S78" i="2"/>
  <c r="R78" i="2"/>
  <c r="S77" i="2"/>
  <c r="R77" i="2"/>
  <c r="S76" i="2"/>
  <c r="R76" i="2"/>
  <c r="S75" i="2"/>
  <c r="R75" i="2"/>
  <c r="S74" i="2"/>
  <c r="R74" i="2"/>
  <c r="S73" i="2"/>
  <c r="R73" i="2"/>
  <c r="S72" i="2"/>
  <c r="R72" i="2"/>
  <c r="S71" i="2"/>
  <c r="R71" i="2"/>
  <c r="S70" i="2"/>
  <c r="R70" i="2"/>
  <c r="S69" i="2"/>
  <c r="R69" i="2"/>
  <c r="S68" i="2"/>
  <c r="R68" i="2"/>
  <c r="S67" i="2"/>
  <c r="R67" i="2"/>
  <c r="S66" i="2"/>
  <c r="R66" i="2"/>
  <c r="S65" i="2"/>
  <c r="R65" i="2"/>
  <c r="S64" i="2"/>
  <c r="R64" i="2"/>
  <c r="S63" i="2"/>
  <c r="R63" i="2"/>
  <c r="S62" i="2"/>
  <c r="R62" i="2"/>
  <c r="S60" i="2"/>
  <c r="S59" i="2"/>
  <c r="R59" i="2"/>
  <c r="S58" i="2"/>
  <c r="R58" i="2"/>
  <c r="S42" i="2"/>
  <c r="R42" i="2"/>
  <c r="S34" i="2"/>
  <c r="R34" i="2"/>
  <c r="S33" i="2"/>
  <c r="R33" i="2"/>
  <c r="S32" i="2"/>
  <c r="R32" i="2"/>
  <c r="S31" i="2"/>
  <c r="R28" i="2"/>
  <c r="S27" i="2"/>
  <c r="R27" i="2"/>
  <c r="S26" i="2"/>
  <c r="R26" i="2"/>
  <c r="S25" i="2"/>
  <c r="R25" i="2"/>
  <c r="R17" i="3" l="1"/>
  <c r="R16" i="3"/>
  <c r="T18" i="5"/>
  <c r="S18" i="5"/>
  <c r="T17" i="5"/>
  <c r="S17" i="5"/>
  <c r="T16" i="5"/>
  <c r="T12" i="5"/>
  <c r="S12" i="5"/>
  <c r="R12" i="5"/>
  <c r="R24" i="4"/>
  <c r="T21" i="4"/>
  <c r="R21" i="4"/>
  <c r="T20" i="4"/>
  <c r="R20" i="4"/>
  <c r="T18" i="4"/>
  <c r="T17" i="4"/>
  <c r="T16" i="4"/>
  <c r="T15" i="4"/>
  <c r="T14" i="4"/>
  <c r="T13" i="4"/>
  <c r="T12" i="4"/>
  <c r="T11" i="4"/>
  <c r="T21" i="3"/>
  <c r="R21" i="3"/>
  <c r="R20" i="3"/>
  <c r="R19" i="3"/>
  <c r="S17" i="3"/>
  <c r="S16" i="3"/>
  <c r="T15" i="3"/>
  <c r="S15" i="3"/>
  <c r="R15" i="3"/>
  <c r="T14" i="3"/>
  <c r="S14" i="3"/>
  <c r="R14" i="3"/>
  <c r="T13" i="3"/>
  <c r="S13" i="3"/>
  <c r="R13" i="3"/>
  <c r="T12" i="3"/>
  <c r="S12" i="3"/>
  <c r="R12" i="3"/>
  <c r="T11" i="3"/>
  <c r="S11" i="3"/>
  <c r="R11" i="3"/>
  <c r="S10" i="3"/>
  <c r="R10" i="3"/>
  <c r="S24" i="2"/>
  <c r="R24" i="2"/>
  <c r="S23" i="2"/>
  <c r="R23" i="2"/>
  <c r="S22" i="2"/>
  <c r="R22" i="2"/>
  <c r="R21" i="2"/>
  <c r="R20" i="2"/>
  <c r="R19" i="2"/>
  <c r="S18" i="2"/>
  <c r="S17" i="2"/>
  <c r="S16" i="2"/>
  <c r="S15" i="2"/>
  <c r="R15" i="2"/>
  <c r="S14" i="2"/>
  <c r="R14" i="2"/>
  <c r="S13" i="2"/>
  <c r="R13" i="2"/>
  <c r="S12" i="2"/>
  <c r="R12" i="2"/>
  <c r="S11" i="2"/>
  <c r="R11" i="2"/>
  <c r="S10" i="2"/>
  <c r="R10" i="2"/>
  <c r="R21" i="1" l="1"/>
  <c r="R20" i="1"/>
  <c r="R19" i="1"/>
  <c r="S18" i="1"/>
  <c r="S17" i="1"/>
  <c r="S16" i="1"/>
  <c r="S34" i="1"/>
  <c r="S109" i="1"/>
  <c r="R109" i="1"/>
  <c r="S108" i="1"/>
  <c r="R108" i="1"/>
  <c r="S107" i="1"/>
  <c r="R107" i="1"/>
  <c r="S106" i="1"/>
  <c r="R106" i="1"/>
  <c r="S105" i="1"/>
  <c r="R105" i="1"/>
  <c r="S104" i="1"/>
  <c r="S103" i="1"/>
  <c r="R103" i="1"/>
  <c r="R101" i="1"/>
  <c r="S100" i="1"/>
  <c r="S99" i="1"/>
  <c r="R99" i="1"/>
  <c r="S98" i="1"/>
  <c r="R98" i="1"/>
  <c r="S97" i="1"/>
  <c r="R97" i="1"/>
  <c r="S96" i="1"/>
  <c r="R96" i="1"/>
  <c r="S95" i="1"/>
  <c r="R95" i="1"/>
  <c r="S94" i="1"/>
  <c r="R94" i="1"/>
  <c r="S93" i="1"/>
  <c r="R93" i="1"/>
  <c r="S92" i="1"/>
  <c r="R92" i="1"/>
  <c r="S91" i="1"/>
  <c r="R91" i="1"/>
  <c r="S90" i="1"/>
  <c r="R90" i="1"/>
  <c r="S89" i="1"/>
  <c r="R89" i="1"/>
  <c r="S88" i="1"/>
  <c r="R88" i="1"/>
  <c r="S87" i="1"/>
  <c r="R87" i="1"/>
  <c r="S86" i="1"/>
  <c r="R86" i="1"/>
  <c r="S85" i="1"/>
  <c r="R85" i="1"/>
  <c r="S84" i="1"/>
  <c r="R84" i="1"/>
  <c r="S83" i="1"/>
  <c r="R83" i="1"/>
  <c r="S82" i="1"/>
  <c r="R82" i="1"/>
  <c r="S81" i="1"/>
  <c r="R81" i="1"/>
  <c r="S80" i="1"/>
  <c r="R80" i="1"/>
  <c r="S79" i="1"/>
  <c r="R79" i="1"/>
  <c r="S78" i="1"/>
  <c r="R78" i="1"/>
  <c r="S77" i="1"/>
  <c r="R77" i="1"/>
  <c r="S76" i="1"/>
  <c r="R76" i="1"/>
  <c r="S75" i="1"/>
  <c r="R75" i="1"/>
  <c r="S74" i="1"/>
  <c r="R74" i="1"/>
  <c r="S73" i="1"/>
  <c r="R73" i="1"/>
  <c r="S72" i="1"/>
  <c r="R72" i="1"/>
  <c r="S71" i="1"/>
  <c r="R71" i="1"/>
  <c r="S70" i="1"/>
  <c r="R70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S60" i="1"/>
  <c r="S59" i="1"/>
  <c r="R59" i="1"/>
  <c r="R58" i="1"/>
  <c r="S42" i="1"/>
  <c r="R42" i="1"/>
  <c r="R34" i="1"/>
  <c r="S33" i="1"/>
  <c r="R33" i="1"/>
  <c r="S32" i="1"/>
  <c r="S31" i="1"/>
  <c r="S28" i="1"/>
  <c r="S27" i="1"/>
  <c r="R27" i="1"/>
  <c r="R26" i="1"/>
  <c r="S25" i="1"/>
  <c r="R25" i="1"/>
  <c r="S24" i="1"/>
  <c r="R24" i="1"/>
  <c r="R23" i="1"/>
  <c r="S22" i="1"/>
  <c r="R22" i="1"/>
  <c r="S15" i="1"/>
  <c r="R15" i="1"/>
  <c r="S14" i="1"/>
  <c r="R14" i="1"/>
  <c r="S13" i="1"/>
  <c r="R13" i="1"/>
  <c r="S12" i="1"/>
  <c r="R12" i="1"/>
  <c r="S11" i="1"/>
  <c r="R11" i="1"/>
  <c r="S10" i="1"/>
  <c r="R10" i="1"/>
</calcChain>
</file>

<file path=xl/sharedStrings.xml><?xml version="1.0" encoding="utf-8"?>
<sst xmlns="http://schemas.openxmlformats.org/spreadsheetml/2006/main" count="1950" uniqueCount="180">
  <si>
    <t>船橋川・新登橋上流（No.1）</t>
    <rPh sb="0" eb="2">
      <t>フナハシ</t>
    </rPh>
    <rPh sb="2" eb="3">
      <t>カワ</t>
    </rPh>
    <rPh sb="4" eb="5">
      <t>シン</t>
    </rPh>
    <rPh sb="5" eb="6">
      <t>ノボ</t>
    </rPh>
    <rPh sb="6" eb="7">
      <t>バシ</t>
    </rPh>
    <rPh sb="7" eb="9">
      <t>ジョウリュウ</t>
    </rPh>
    <phoneticPr fontId="3"/>
  </si>
  <si>
    <t/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</si>
  <si>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</si>
  <si>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</si>
  <si>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</si>
  <si>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</si>
  <si>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</si>
  <si>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</si>
  <si>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</si>
  <si>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</si>
  <si>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</si>
  <si>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</si>
  <si>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</si>
  <si>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</si>
  <si>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最小</t>
    <rPh sb="0" eb="2">
      <t>サイショウ</t>
    </rPh>
    <phoneticPr fontId="3"/>
  </si>
  <si>
    <t>最大</t>
    <rPh sb="0" eb="2">
      <t>サイダイ</t>
    </rPh>
    <phoneticPr fontId="3"/>
  </si>
  <si>
    <t>平均</t>
    <rPh sb="0" eb="2">
      <t>ヘイキン</t>
    </rPh>
    <phoneticPr fontId="3"/>
  </si>
  <si>
    <t>一</t>
  </si>
  <si>
    <t>項</t>
  </si>
  <si>
    <t>目</t>
  </si>
  <si>
    <t>生</t>
    <rPh sb="0" eb="1">
      <t>セイ</t>
    </rPh>
    <phoneticPr fontId="3"/>
  </si>
  <si>
    <t>活</t>
    <rPh sb="0" eb="1">
      <t>カツ</t>
    </rPh>
    <phoneticPr fontId="3"/>
  </si>
  <si>
    <t>溶存酸素量</t>
  </si>
  <si>
    <t>(mg/L)</t>
  </si>
  <si>
    <t>生物化学的酸素要求量</t>
  </si>
  <si>
    <t>化学的酸素要求量</t>
  </si>
  <si>
    <t>浮遊物質量</t>
  </si>
  <si>
    <t>ノニルフェノール</t>
    <phoneticPr fontId="3"/>
  </si>
  <si>
    <t>LAS</t>
    <phoneticPr fontId="3"/>
  </si>
  <si>
    <t>全窒素</t>
  </si>
  <si>
    <t>全りん</t>
    <phoneticPr fontId="3"/>
  </si>
  <si>
    <t>全亜鉛</t>
    <rPh sb="0" eb="1">
      <t>ゼン</t>
    </rPh>
    <rPh sb="1" eb="3">
      <t>アエン</t>
    </rPh>
    <phoneticPr fontId="3"/>
  </si>
  <si>
    <t>カドミウム</t>
    <phoneticPr fontId="3"/>
  </si>
  <si>
    <t>全シアン</t>
    <phoneticPr fontId="3"/>
  </si>
  <si>
    <t>鉛</t>
  </si>
  <si>
    <t>六価クロム</t>
    <phoneticPr fontId="3"/>
  </si>
  <si>
    <t>砒素</t>
  </si>
  <si>
    <t>総水銀</t>
  </si>
  <si>
    <t>アルキル水銀</t>
    <phoneticPr fontId="3"/>
  </si>
  <si>
    <t>ＰＣＢ</t>
    <phoneticPr fontId="3"/>
  </si>
  <si>
    <t>ジクロロメタン</t>
    <phoneticPr fontId="3"/>
  </si>
  <si>
    <t>健</t>
    <rPh sb="0" eb="1">
      <t>ケン</t>
    </rPh>
    <phoneticPr fontId="3"/>
  </si>
  <si>
    <t>四塩化炭素</t>
  </si>
  <si>
    <t>康</t>
  </si>
  <si>
    <t>トリクロロエチレン</t>
    <phoneticPr fontId="3"/>
  </si>
  <si>
    <t>テトラクロロエチレン</t>
    <phoneticPr fontId="3"/>
  </si>
  <si>
    <t>チウラム</t>
    <phoneticPr fontId="3"/>
  </si>
  <si>
    <t>シマジン</t>
    <phoneticPr fontId="3"/>
  </si>
  <si>
    <t>チオベンカルブ</t>
    <phoneticPr fontId="3"/>
  </si>
  <si>
    <t>ベンゼン</t>
    <phoneticPr fontId="3"/>
  </si>
  <si>
    <t>セレン</t>
    <phoneticPr fontId="3"/>
  </si>
  <si>
    <t>硝酸性窒素及び亜硝酸性窒素</t>
  </si>
  <si>
    <t>ふっ素</t>
  </si>
  <si>
    <t>ほう素</t>
  </si>
  <si>
    <t>クロロホルム</t>
    <phoneticPr fontId="3"/>
  </si>
  <si>
    <t>イソキサチオン</t>
    <phoneticPr fontId="3"/>
  </si>
  <si>
    <t>ダイアジノン</t>
    <phoneticPr fontId="3"/>
  </si>
  <si>
    <t>要</t>
  </si>
  <si>
    <t>フェニトロチオン（ＭＥＰ）</t>
    <phoneticPr fontId="3"/>
  </si>
  <si>
    <t>イソプロチオラン</t>
    <phoneticPr fontId="3"/>
  </si>
  <si>
    <t>オキシン銅（有機銅）</t>
    <rPh sb="6" eb="8">
      <t>ユウキ</t>
    </rPh>
    <rPh sb="8" eb="9">
      <t>ドウ</t>
    </rPh>
    <phoneticPr fontId="3"/>
  </si>
  <si>
    <t>監</t>
  </si>
  <si>
    <t>クロロタロニル（ＴＰＮ）</t>
    <phoneticPr fontId="3"/>
  </si>
  <si>
    <t>プロピザミド</t>
    <phoneticPr fontId="3"/>
  </si>
  <si>
    <t>ＥＰＮ</t>
    <phoneticPr fontId="3"/>
  </si>
  <si>
    <t>視</t>
  </si>
  <si>
    <t>ジクロルボス（ＤＤＶＰ）</t>
    <phoneticPr fontId="3"/>
  </si>
  <si>
    <t>フェノブカルブ（ＢＰＭＣ）</t>
    <phoneticPr fontId="3"/>
  </si>
  <si>
    <t>イプロベンホス（ＩＢＰ）</t>
    <phoneticPr fontId="3"/>
  </si>
  <si>
    <t>クロルニトロフェン（ＣＮＰ）</t>
    <phoneticPr fontId="3"/>
  </si>
  <si>
    <t>トルエン</t>
    <phoneticPr fontId="3"/>
  </si>
  <si>
    <t>キシレン</t>
    <phoneticPr fontId="3"/>
  </si>
  <si>
    <t>フタル酸ジエチルヘキシル</t>
    <phoneticPr fontId="3"/>
  </si>
  <si>
    <t>ニッケル</t>
    <phoneticPr fontId="3"/>
  </si>
  <si>
    <t>モリブデン</t>
    <phoneticPr fontId="3"/>
  </si>
  <si>
    <t>アンチモン</t>
    <phoneticPr fontId="3"/>
  </si>
  <si>
    <t>塩化ビニルモノマー</t>
    <rPh sb="0" eb="2">
      <t>エンカ</t>
    </rPh>
    <phoneticPr fontId="3"/>
  </si>
  <si>
    <t>エピクロロヒドリン</t>
    <phoneticPr fontId="3"/>
  </si>
  <si>
    <t>全マンガン</t>
    <rPh sb="0" eb="1">
      <t>ゼン</t>
    </rPh>
    <phoneticPr fontId="3"/>
  </si>
  <si>
    <t>ウラン</t>
    <phoneticPr fontId="3"/>
  </si>
  <si>
    <t>フェノール</t>
    <phoneticPr fontId="3"/>
  </si>
  <si>
    <t>ホルムアルデヒド</t>
    <phoneticPr fontId="3"/>
  </si>
  <si>
    <t>4-t-オクチルフェノール</t>
    <phoneticPr fontId="3"/>
  </si>
  <si>
    <t>アニリン</t>
    <phoneticPr fontId="3"/>
  </si>
  <si>
    <t>ノルマルヘキサン抽出物質</t>
    <phoneticPr fontId="3"/>
  </si>
  <si>
    <t>フェノール類</t>
    <phoneticPr fontId="3"/>
  </si>
  <si>
    <t>特</t>
    <rPh sb="0" eb="1">
      <t>トク</t>
    </rPh>
    <phoneticPr fontId="3"/>
  </si>
  <si>
    <t>銅</t>
  </si>
  <si>
    <t>溶解性鉄</t>
  </si>
  <si>
    <t>殊</t>
  </si>
  <si>
    <t>溶解性マンガン</t>
    <phoneticPr fontId="3"/>
  </si>
  <si>
    <t>全クロム</t>
    <phoneticPr fontId="3"/>
  </si>
  <si>
    <t>陰イオン界面活性剤</t>
    <phoneticPr fontId="3"/>
  </si>
  <si>
    <t>亜硝酸性窒素</t>
    <rPh sb="0" eb="1">
      <t>ア</t>
    </rPh>
    <phoneticPr fontId="3"/>
  </si>
  <si>
    <t>硝酸性窒素</t>
    <phoneticPr fontId="3"/>
  </si>
  <si>
    <t>アンモニア性窒素</t>
    <phoneticPr fontId="3"/>
  </si>
  <si>
    <t>りん酸性りん</t>
    <rPh sb="2" eb="3">
      <t>サン</t>
    </rPh>
    <rPh sb="3" eb="4">
      <t>セイ</t>
    </rPh>
    <phoneticPr fontId="3"/>
  </si>
  <si>
    <t>特</t>
  </si>
  <si>
    <t>トリハロメタン生成能</t>
    <phoneticPr fontId="3"/>
  </si>
  <si>
    <t>定</t>
  </si>
  <si>
    <t>クロロホルム生成能</t>
    <phoneticPr fontId="3"/>
  </si>
  <si>
    <t>ブロモジクロロメタン生成能</t>
    <phoneticPr fontId="3"/>
  </si>
  <si>
    <t>ジブロモクロロメタン生成能</t>
    <phoneticPr fontId="3"/>
  </si>
  <si>
    <t>ブロモホルム生成能</t>
    <phoneticPr fontId="3"/>
  </si>
  <si>
    <t>備考</t>
  </si>
  <si>
    <t>1,2-ジクロロエタン</t>
    <phoneticPr fontId="2"/>
  </si>
  <si>
    <t>1,1-ジクロロエチレン</t>
    <phoneticPr fontId="2"/>
  </si>
  <si>
    <t>シス-1,2-ジクロロエチレン</t>
    <phoneticPr fontId="2"/>
  </si>
  <si>
    <t>1,1,1-トリクロロエタン</t>
    <phoneticPr fontId="2"/>
  </si>
  <si>
    <t>1,1,2-トリクロロエタン</t>
    <phoneticPr fontId="2"/>
  </si>
  <si>
    <t>1,3-ジクロロプロペン</t>
    <phoneticPr fontId="2"/>
  </si>
  <si>
    <t>1,4-ジオキサン</t>
    <phoneticPr fontId="2"/>
  </si>
  <si>
    <t>トランス-1,2-ジクロロエチレン</t>
    <phoneticPr fontId="2"/>
  </si>
  <si>
    <t>1,2-ジクロロプロパン</t>
    <phoneticPr fontId="2"/>
  </si>
  <si>
    <t>p-ジクロロベンゼン</t>
    <phoneticPr fontId="2"/>
  </si>
  <si>
    <t>2,4-ジクロロフェノール</t>
    <phoneticPr fontId="3"/>
  </si>
  <si>
    <t>穂谷川・淀川合流直前（No.2）</t>
    <rPh sb="0" eb="1">
      <t>ホ</t>
    </rPh>
    <rPh sb="1" eb="2">
      <t>タニ</t>
    </rPh>
    <rPh sb="2" eb="3">
      <t>カワ</t>
    </rPh>
    <rPh sb="4" eb="6">
      <t>ヨドガワ</t>
    </rPh>
    <rPh sb="6" eb="8">
      <t>ゴウリュウ</t>
    </rPh>
    <rPh sb="8" eb="10">
      <t>チョクゼン</t>
    </rPh>
    <phoneticPr fontId="3"/>
  </si>
  <si>
    <t>天野川・淀川合流直前（No.3）</t>
    <rPh sb="0" eb="1">
      <t>テン</t>
    </rPh>
    <rPh sb="1" eb="3">
      <t>ノガワ</t>
    </rPh>
    <rPh sb="4" eb="6">
      <t>ヨドガワ</t>
    </rPh>
    <rPh sb="6" eb="8">
      <t>ゴウリュウ</t>
    </rPh>
    <rPh sb="8" eb="9">
      <t>チョク</t>
    </rPh>
    <rPh sb="9" eb="10">
      <t>マエ</t>
    </rPh>
    <phoneticPr fontId="3"/>
  </si>
  <si>
    <t>黒田川・西ノ口樋門（No.4）</t>
    <rPh sb="0" eb="2">
      <t>クロダ</t>
    </rPh>
    <rPh sb="2" eb="3">
      <t>カワ</t>
    </rPh>
    <rPh sb="4" eb="5">
      <t>ニシ</t>
    </rPh>
    <rPh sb="6" eb="7">
      <t>クチ</t>
    </rPh>
    <rPh sb="7" eb="8">
      <t>ヒ</t>
    </rPh>
    <rPh sb="8" eb="9">
      <t>モン</t>
    </rPh>
    <phoneticPr fontId="3"/>
  </si>
  <si>
    <t>安居川・淀川合流直前（No.5）</t>
    <rPh sb="0" eb="2">
      <t>ヤスイ</t>
    </rPh>
    <rPh sb="2" eb="3">
      <t>カワ</t>
    </rPh>
    <phoneticPr fontId="3"/>
  </si>
  <si>
    <t>出口雨水幹線・枚方寝屋川市境（No.6）</t>
    <rPh sb="0" eb="2">
      <t>デグチ</t>
    </rPh>
    <rPh sb="2" eb="4">
      <t>ウスイ</t>
    </rPh>
    <rPh sb="4" eb="6">
      <t>カンセン</t>
    </rPh>
    <rPh sb="7" eb="9">
      <t>ヒラカタ</t>
    </rPh>
    <rPh sb="9" eb="12">
      <t>ネヤガワ</t>
    </rPh>
    <rPh sb="12" eb="13">
      <t>シ</t>
    </rPh>
    <rPh sb="13" eb="14">
      <t>キョウ</t>
    </rPh>
    <phoneticPr fontId="3"/>
  </si>
  <si>
    <t>藤本川・淀川合流直前（No.7）</t>
    <rPh sb="0" eb="2">
      <t>フジモト</t>
    </rPh>
    <rPh sb="2" eb="3">
      <t>ガワ</t>
    </rPh>
    <rPh sb="4" eb="6">
      <t>ヨドガワ</t>
    </rPh>
    <rPh sb="6" eb="8">
      <t>ゴウリュウ</t>
    </rPh>
    <rPh sb="8" eb="10">
      <t>チョクゼン</t>
    </rPh>
    <phoneticPr fontId="3"/>
  </si>
  <si>
    <t>PFOS及びPFOA</t>
    <rPh sb="4" eb="5">
      <t>オヨ</t>
    </rPh>
    <phoneticPr fontId="3"/>
  </si>
  <si>
    <t>&lt;0.01</t>
  </si>
  <si>
    <t>&gt;50</t>
  </si>
  <si>
    <t>&lt;0.00006</t>
  </si>
  <si>
    <t>&lt;0.0006</t>
  </si>
  <si>
    <t>&lt;0.0003</t>
  </si>
  <si>
    <t>不検出</t>
  </si>
  <si>
    <t>&lt;0.005</t>
  </si>
  <si>
    <t>&lt;0.02</t>
  </si>
  <si>
    <t>&lt;0.0005</t>
  </si>
  <si>
    <t>&lt;0.002</t>
  </si>
  <si>
    <t>&lt;0.0002</t>
  </si>
  <si>
    <t>&lt;0.0004</t>
  </si>
  <si>
    <t>&lt;0.004</t>
  </si>
  <si>
    <t>&lt;0.001</t>
  </si>
  <si>
    <t>PFOS及びPFOA</t>
  </si>
  <si>
    <t>大腸菌数</t>
    <phoneticPr fontId="7"/>
  </si>
  <si>
    <t>大腸菌数</t>
    <phoneticPr fontId="3"/>
  </si>
  <si>
    <t>大腸菌数</t>
    <phoneticPr fontId="6"/>
  </si>
  <si>
    <t>(CFU/100mL)</t>
  </si>
  <si>
    <t>(CFU/100mL)</t>
    <phoneticPr fontId="6"/>
  </si>
  <si>
    <t>(CFU/100mL)</t>
    <phoneticPr fontId="7"/>
  </si>
  <si>
    <t>&lt;0.03</t>
  </si>
  <si>
    <t>&lt;0.0002</t>
    <phoneticPr fontId="7"/>
  </si>
  <si>
    <t>&lt;0.00006</t>
    <phoneticPr fontId="7"/>
  </si>
  <si>
    <t>&lt;0.005</t>
    <phoneticPr fontId="7"/>
  </si>
  <si>
    <t>&lt;0.5</t>
  </si>
  <si>
    <t>&lt;0.01</t>
    <phoneticPr fontId="7"/>
  </si>
  <si>
    <t>&lt;0.005</t>
    <phoneticPr fontId="7"/>
  </si>
  <si>
    <t>&lt;0.00006</t>
    <phoneticPr fontId="7"/>
  </si>
  <si>
    <t>不検出</t>
    <phoneticPr fontId="7"/>
  </si>
  <si>
    <t>&lt;0.01</t>
    <phoneticPr fontId="7"/>
  </si>
  <si>
    <t>&lt;0.0006</t>
    <phoneticPr fontId="7"/>
  </si>
  <si>
    <t>&lt;0.01</t>
    <phoneticPr fontId="6"/>
  </si>
  <si>
    <t>&gt;50</t>
    <phoneticPr fontId="6"/>
  </si>
  <si>
    <t>&lt;0.01</t>
    <phoneticPr fontId="6"/>
  </si>
  <si>
    <t>採水時刻</t>
    <phoneticPr fontId="3"/>
  </si>
  <si>
    <t>天候</t>
    <phoneticPr fontId="3"/>
  </si>
  <si>
    <t>気温</t>
    <phoneticPr fontId="3"/>
  </si>
  <si>
    <t>(℃)</t>
    <phoneticPr fontId="3"/>
  </si>
  <si>
    <t>水温</t>
    <phoneticPr fontId="3"/>
  </si>
  <si>
    <t>河川流量</t>
    <phoneticPr fontId="3"/>
  </si>
  <si>
    <t>(m3/sec)</t>
    <phoneticPr fontId="3"/>
  </si>
  <si>
    <t>透視度</t>
    <phoneticPr fontId="3"/>
  </si>
  <si>
    <t>(cm)</t>
    <phoneticPr fontId="3"/>
  </si>
  <si>
    <t>水素イオン濃度</t>
    <phoneticPr fontId="3"/>
  </si>
  <si>
    <t>(pH)</t>
    <phoneticPr fontId="3"/>
  </si>
  <si>
    <t>般</t>
    <rPh sb="0" eb="1">
      <t>ハン</t>
    </rPh>
    <phoneticPr fontId="3"/>
  </si>
  <si>
    <t>項</t>
    <rPh sb="0" eb="1">
      <t>コウ</t>
    </rPh>
    <phoneticPr fontId="3"/>
  </si>
  <si>
    <t>目</t>
    <rPh sb="0" eb="1">
      <t>メ</t>
    </rPh>
    <phoneticPr fontId="3"/>
  </si>
  <si>
    <t>環</t>
    <rPh sb="0" eb="1">
      <t>ワ</t>
    </rPh>
    <phoneticPr fontId="3"/>
  </si>
  <si>
    <t>境</t>
    <rPh sb="0" eb="1">
      <t>サカイ</t>
    </rPh>
    <phoneticPr fontId="3"/>
  </si>
  <si>
    <t>&lt;0.0004</t>
    <phoneticPr fontId="3"/>
  </si>
  <si>
    <t>&lt;0.0003</t>
    <phoneticPr fontId="3"/>
  </si>
  <si>
    <t>令和8年度</t>
    <rPh sb="0" eb="2">
      <t>レイワ</t>
    </rPh>
    <rPh sb="3" eb="5">
      <t>ネンド</t>
    </rPh>
    <phoneticPr fontId="3"/>
  </si>
  <si>
    <t>晴</t>
  </si>
  <si>
    <t>不検出</t>
    <rPh sb="0" eb="3">
      <t>フケンシュツ</t>
    </rPh>
    <phoneticPr fontId="4"/>
  </si>
  <si>
    <t>曇</t>
    <rPh sb="0" eb="1">
      <t>クモ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</si>
</sst>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76" formatCode="hh:mm"/>
    <numFmt numFmtId="177" formatCode="0_);[Red]\(0\)"/>
    <numFmt numFmtId="178" formatCode="mm/dd"/>
    <numFmt numFmtId="179" formatCode="0.0"/>
    <numFmt numFmtId="180" formatCode="0.00_);[Red]\(0.00\)"/>
    <numFmt numFmtId="181" formatCode="0_ "/>
    <numFmt numFmtId="182" formatCode="0.000_ "/>
    <numFmt numFmtId="183" formatCode="0.000"/>
    <numFmt numFmtId="184" formatCode="\&gt;0"/>
    <numFmt numFmtId="185" formatCode="\&lt;0.00"/>
    <numFmt numFmtId="186" formatCode="\&lt;0"/>
    <numFmt numFmtId="187" formatCode="0.0000"/>
    <numFmt numFmtId="188" formatCode="\&lt;0.0"/>
    <numFmt numFmtId="189" formatCode="\&lt;General"/>
    <numFmt numFmtId="190" formatCode="\&lt;0.0000"/>
    <numFmt numFmtId="191" formatCode="\&lt;0.000"/>
    <numFmt numFmtId="192" formatCode="\&lt;0.0\4"/>
    <numFmt numFmtId="193" formatCode="\&lt;0.00000"/>
    <numFmt numFmtId="194" formatCode="0.000000"/>
    <numFmt numFmtId="195" formatCode="0.00\ "/>
  </numFmts>
  <fonts count="2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  <font>
      <sz val="12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color theme="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double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theme="1"/>
      </left>
      <right/>
      <top style="medium">
        <color theme="1"/>
      </top>
      <bottom style="double">
        <color indexed="8"/>
      </bottom>
      <diagonal/>
    </border>
    <border>
      <left/>
      <right/>
      <top style="medium">
        <color theme="1"/>
      </top>
      <bottom style="double">
        <color indexed="8"/>
      </bottom>
      <diagonal/>
    </border>
    <border>
      <left style="double">
        <color indexed="8"/>
      </left>
      <right/>
      <top style="medium">
        <color theme="1"/>
      </top>
      <bottom style="double">
        <color indexed="8"/>
      </bottom>
      <diagonal/>
    </border>
    <border>
      <left style="hair">
        <color indexed="8"/>
      </left>
      <right/>
      <top style="medium">
        <color theme="1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 style="medium">
        <color theme="1"/>
      </top>
      <bottom style="double">
        <color indexed="8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double">
        <color indexed="8"/>
      </bottom>
      <diagonal/>
    </border>
    <border>
      <left style="medium">
        <color theme="1"/>
      </left>
      <right/>
      <top/>
      <bottom/>
      <diagonal/>
    </border>
    <border>
      <left style="hair">
        <color indexed="8"/>
      </left>
      <right style="medium">
        <color theme="1"/>
      </right>
      <top/>
      <bottom style="hair">
        <color indexed="8"/>
      </bottom>
      <diagonal/>
    </border>
    <border>
      <left style="hair">
        <color indexed="8"/>
      </left>
      <right style="medium">
        <color theme="1"/>
      </right>
      <top/>
      <bottom style="thin">
        <color indexed="8"/>
      </bottom>
      <diagonal/>
    </border>
    <border>
      <left style="hair">
        <color indexed="8"/>
      </left>
      <right style="medium">
        <color theme="1"/>
      </right>
      <top/>
      <bottom/>
      <diagonal/>
    </border>
    <border>
      <left style="hair">
        <color indexed="8"/>
      </left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 style="thin">
        <color indexed="8"/>
      </right>
      <top/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 style="medium">
        <color theme="1"/>
      </left>
      <right style="thin">
        <color indexed="8"/>
      </right>
      <top style="thin">
        <color indexed="8"/>
      </top>
      <bottom/>
      <diagonal/>
    </border>
    <border>
      <left style="medium">
        <color theme="1"/>
      </left>
      <right/>
      <top style="thin">
        <color indexed="8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double">
        <color indexed="8"/>
      </left>
      <right/>
      <top/>
      <bottom style="medium">
        <color theme="1"/>
      </bottom>
      <diagonal/>
    </border>
    <border>
      <left style="thin">
        <color indexed="8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hair">
        <color indexed="8"/>
      </left>
      <right style="medium">
        <color theme="1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theme="1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theme="1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</borders>
  <cellStyleXfs count="9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38" fontId="4" fillId="0" borderId="0" applyFont="0" applyFill="0" applyBorder="0" applyAlignment="0" applyProtection="0"/>
    <xf numFmtId="0" fontId="8" fillId="0" borderId="0"/>
  </cellStyleXfs>
  <cellXfs count="412">
    <xf numFmtId="0" fontId="0" fillId="0" borderId="0" xfId="0">
      <alignment vertical="center"/>
    </xf>
    <xf numFmtId="0" fontId="9" fillId="0" borderId="42" xfId="1" applyFont="1" applyBorder="1" applyAlignment="1">
      <alignment shrinkToFit="1"/>
    </xf>
    <xf numFmtId="0" fontId="9" fillId="0" borderId="0" xfId="1" applyFont="1"/>
    <xf numFmtId="0" fontId="10" fillId="0" borderId="0" xfId="1" applyFont="1"/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shrinkToFit="1"/>
    </xf>
    <xf numFmtId="0" fontId="9" fillId="0" borderId="3" xfId="1" applyFont="1" applyBorder="1" applyAlignment="1">
      <alignment shrinkToFit="1"/>
    </xf>
    <xf numFmtId="0" fontId="9" fillId="0" borderId="3" xfId="1" applyFont="1" applyBorder="1" applyAlignment="1">
      <alignment horizontal="center" shrinkToFit="1"/>
    </xf>
    <xf numFmtId="0" fontId="9" fillId="0" borderId="4" xfId="1" applyFont="1" applyBorder="1" applyAlignment="1">
      <alignment shrinkToFit="1"/>
    </xf>
    <xf numFmtId="0" fontId="9" fillId="0" borderId="0" xfId="1" applyFont="1" applyAlignment="1">
      <alignment shrinkToFit="1"/>
    </xf>
    <xf numFmtId="0" fontId="9" fillId="0" borderId="5" xfId="1" applyFont="1" applyBorder="1" applyAlignment="1">
      <alignment horizontal="center" shrinkToFit="1"/>
    </xf>
    <xf numFmtId="20" fontId="12" fillId="0" borderId="6" xfId="2" applyNumberFormat="1" applyFont="1" applyBorder="1" applyAlignment="1">
      <alignment horizontal="center" shrinkToFit="1"/>
    </xf>
    <xf numFmtId="20" fontId="12" fillId="0" borderId="7" xfId="2" applyNumberFormat="1" applyFont="1" applyBorder="1" applyAlignment="1">
      <alignment horizontal="center" vertical="center" shrinkToFit="1"/>
    </xf>
    <xf numFmtId="20" fontId="12" fillId="0" borderId="5" xfId="2" applyNumberFormat="1" applyFont="1" applyBorder="1" applyAlignment="1">
      <alignment horizontal="center" vertical="center" shrinkToFit="1"/>
    </xf>
    <xf numFmtId="20" fontId="12" fillId="0" borderId="5" xfId="2" applyNumberFormat="1" applyFont="1" applyBorder="1" applyAlignment="1">
      <alignment horizontal="center" shrinkToFit="1"/>
    </xf>
    <xf numFmtId="0" fontId="9" fillId="0" borderId="11" xfId="1" applyFont="1" applyBorder="1" applyAlignment="1">
      <alignment shrinkToFit="1"/>
    </xf>
    <xf numFmtId="0" fontId="9" fillId="0" borderId="12" xfId="1" applyFont="1" applyBorder="1" applyAlignment="1">
      <alignment shrinkToFit="1"/>
    </xf>
    <xf numFmtId="0" fontId="9" fillId="0" borderId="13" xfId="1" applyFont="1" applyBorder="1" applyAlignment="1">
      <alignment horizontal="center" shrinkToFit="1"/>
    </xf>
    <xf numFmtId="20" fontId="12" fillId="0" borderId="14" xfId="2" applyNumberFormat="1" applyFont="1" applyBorder="1" applyAlignment="1">
      <alignment horizontal="center" shrinkToFit="1"/>
    </xf>
    <xf numFmtId="20" fontId="12" fillId="0" borderId="15" xfId="2" applyNumberFormat="1" applyFont="1" applyBorder="1" applyAlignment="1">
      <alignment horizontal="center" vertical="center" shrinkToFit="1"/>
    </xf>
    <xf numFmtId="20" fontId="12" fillId="0" borderId="13" xfId="2" applyNumberFormat="1" applyFont="1" applyBorder="1" applyAlignment="1">
      <alignment horizontal="center" vertical="center" shrinkToFit="1"/>
    </xf>
    <xf numFmtId="20" fontId="12" fillId="0" borderId="13" xfId="2" applyNumberFormat="1" applyFont="1" applyBorder="1" applyAlignment="1">
      <alignment horizontal="center" shrinkToFit="1"/>
    </xf>
    <xf numFmtId="49" fontId="12" fillId="0" borderId="6" xfId="2" applyNumberFormat="1" applyFont="1" applyBorder="1" applyAlignment="1">
      <alignment horizontal="center" shrinkToFit="1"/>
    </xf>
    <xf numFmtId="176" fontId="12" fillId="0" borderId="10" xfId="2" applyNumberFormat="1" applyFont="1" applyBorder="1" applyAlignment="1">
      <alignment horizontal="center" vertical="center" shrinkToFit="1"/>
    </xf>
    <xf numFmtId="49" fontId="12" fillId="0" borderId="5" xfId="2" applyNumberFormat="1" applyFont="1" applyBorder="1" applyAlignment="1">
      <alignment horizontal="center" shrinkToFit="1"/>
    </xf>
    <xf numFmtId="0" fontId="12" fillId="0" borderId="5" xfId="2" applyFont="1" applyBorder="1" applyAlignment="1">
      <alignment horizontal="center" shrinkToFit="1"/>
    </xf>
    <xf numFmtId="49" fontId="12" fillId="0" borderId="14" xfId="2" applyNumberFormat="1" applyFont="1" applyBorder="1" applyAlignment="1">
      <alignment horizontal="center" shrinkToFit="1"/>
    </xf>
    <xf numFmtId="176" fontId="12" fillId="0" borderId="15" xfId="2" applyNumberFormat="1" applyFont="1" applyBorder="1" applyAlignment="1">
      <alignment horizontal="center" vertical="center" shrinkToFit="1"/>
    </xf>
    <xf numFmtId="49" fontId="12" fillId="0" borderId="13" xfId="2" applyNumberFormat="1" applyFont="1" applyBorder="1" applyAlignment="1">
      <alignment horizontal="center" shrinkToFit="1"/>
    </xf>
    <xf numFmtId="0" fontId="12" fillId="0" borderId="13" xfId="2" applyFont="1" applyBorder="1" applyAlignment="1">
      <alignment horizontal="center" shrinkToFit="1"/>
    </xf>
    <xf numFmtId="179" fontId="12" fillId="0" borderId="6" xfId="2" applyNumberFormat="1" applyFont="1" applyBorder="1" applyAlignment="1">
      <alignment horizontal="center" shrinkToFit="1"/>
    </xf>
    <xf numFmtId="179" fontId="12" fillId="0" borderId="10" xfId="2" applyNumberFormat="1" applyFont="1" applyBorder="1" applyAlignment="1">
      <alignment horizontal="center" vertical="center" shrinkToFit="1"/>
    </xf>
    <xf numFmtId="179" fontId="12" fillId="0" borderId="5" xfId="2" applyNumberFormat="1" applyFont="1" applyBorder="1" applyAlignment="1">
      <alignment horizontal="center" vertical="center" shrinkToFit="1"/>
    </xf>
    <xf numFmtId="179" fontId="12" fillId="0" borderId="5" xfId="2" applyNumberFormat="1" applyFont="1" applyBorder="1" applyAlignment="1">
      <alignment horizontal="center" shrinkToFit="1"/>
    </xf>
    <xf numFmtId="179" fontId="12" fillId="0" borderId="18" xfId="2" applyNumberFormat="1" applyFont="1" applyBorder="1" applyAlignment="1">
      <alignment horizontal="center" shrinkToFit="1"/>
    </xf>
    <xf numFmtId="179" fontId="12" fillId="0" borderId="15" xfId="2" applyNumberFormat="1" applyFont="1" applyBorder="1" applyAlignment="1">
      <alignment horizontal="center" vertical="center" shrinkToFit="1"/>
    </xf>
    <xf numFmtId="179" fontId="12" fillId="0" borderId="13" xfId="2" applyNumberFormat="1" applyFont="1" applyBorder="1" applyAlignment="1">
      <alignment horizontal="center" vertical="center" shrinkToFit="1"/>
    </xf>
    <xf numFmtId="179" fontId="12" fillId="0" borderId="13" xfId="2" applyNumberFormat="1" applyFont="1" applyBorder="1" applyAlignment="1">
      <alignment horizontal="center" shrinkToFit="1"/>
    </xf>
    <xf numFmtId="179" fontId="12" fillId="0" borderId="14" xfId="2" applyNumberFormat="1" applyFont="1" applyBorder="1" applyAlignment="1">
      <alignment horizontal="center" shrinkToFit="1"/>
    </xf>
    <xf numFmtId="185" fontId="12" fillId="0" borderId="6" xfId="2" applyNumberFormat="1" applyFont="1" applyBorder="1" applyAlignment="1">
      <alignment horizontal="center" vertical="center" shrinkToFit="1"/>
    </xf>
    <xf numFmtId="185" fontId="13" fillId="0" borderId="10" xfId="2" applyNumberFormat="1" applyFont="1" applyBorder="1" applyAlignment="1">
      <alignment horizontal="center" vertical="center" shrinkToFit="1"/>
    </xf>
    <xf numFmtId="185" fontId="12" fillId="0" borderId="14" xfId="2" applyNumberFormat="1" applyFont="1" applyBorder="1" applyAlignment="1">
      <alignment horizontal="center" vertical="center" shrinkToFit="1"/>
    </xf>
    <xf numFmtId="0" fontId="9" fillId="0" borderId="54" xfId="1" applyFont="1" applyBorder="1" applyAlignment="1">
      <alignment horizontal="center" shrinkToFit="1"/>
    </xf>
    <xf numFmtId="184" fontId="9" fillId="0" borderId="6" xfId="2" applyNumberFormat="1" applyFont="1" applyBorder="1" applyAlignment="1" applyProtection="1">
      <alignment horizontal="center" vertical="center" shrinkToFit="1"/>
      <protection locked="0"/>
    </xf>
    <xf numFmtId="184" fontId="9" fillId="0" borderId="14" xfId="2" applyNumberFormat="1" applyFont="1" applyBorder="1" applyAlignment="1" applyProtection="1">
      <alignment horizontal="center" vertical="center" shrinkToFit="1"/>
      <protection locked="0"/>
    </xf>
    <xf numFmtId="184" fontId="12" fillId="0" borderId="15" xfId="2" applyNumberFormat="1" applyFont="1" applyBorder="1" applyAlignment="1" applyProtection="1">
      <alignment horizontal="center" vertical="center" shrinkToFit="1"/>
      <protection locked="0"/>
    </xf>
    <xf numFmtId="179" fontId="13" fillId="0" borderId="6" xfId="2" applyNumberFormat="1" applyFont="1" applyBorder="1" applyAlignment="1">
      <alignment horizontal="center" shrinkToFit="1"/>
    </xf>
    <xf numFmtId="179" fontId="13" fillId="0" borderId="5" xfId="2" applyNumberFormat="1" applyFont="1" applyBorder="1" applyAlignment="1">
      <alignment horizontal="center" vertical="center" shrinkToFit="1"/>
    </xf>
    <xf numFmtId="179" fontId="13" fillId="0" borderId="15" xfId="2" applyNumberFormat="1" applyFont="1" applyBorder="1" applyAlignment="1">
      <alignment horizontal="center" vertical="center" shrinkToFit="1"/>
    </xf>
    <xf numFmtId="179" fontId="13" fillId="0" borderId="13" xfId="2" applyNumberFormat="1" applyFont="1" applyBorder="1" applyAlignment="1">
      <alignment horizontal="center" shrinkToFit="1"/>
    </xf>
    <xf numFmtId="0" fontId="9" fillId="0" borderId="23" xfId="1" applyFont="1" applyBorder="1" applyAlignment="1">
      <alignment shrinkToFit="1"/>
    </xf>
    <xf numFmtId="0" fontId="9" fillId="0" borderId="19" xfId="1" applyFont="1" applyBorder="1" applyAlignment="1">
      <alignment shrinkToFit="1"/>
    </xf>
    <xf numFmtId="0" fontId="9" fillId="0" borderId="9" xfId="1" applyFont="1" applyBorder="1" applyAlignment="1">
      <alignment shrinkToFit="1"/>
    </xf>
    <xf numFmtId="186" fontId="9" fillId="0" borderId="6" xfId="2" applyNumberFormat="1" applyFont="1" applyBorder="1" applyAlignment="1">
      <alignment horizontal="center" shrinkToFit="1"/>
    </xf>
    <xf numFmtId="186" fontId="13" fillId="0" borderId="5" xfId="2" applyNumberFormat="1" applyFont="1" applyBorder="1" applyAlignment="1">
      <alignment horizontal="center" vertical="center" shrinkToFit="1"/>
    </xf>
    <xf numFmtId="0" fontId="14" fillId="0" borderId="5" xfId="1" applyFont="1" applyBorder="1" applyAlignment="1">
      <alignment horizontal="center" shrinkToFit="1"/>
    </xf>
    <xf numFmtId="186" fontId="9" fillId="0" borderId="6" xfId="0" applyNumberFormat="1" applyFont="1" applyBorder="1" applyAlignment="1">
      <alignment horizontal="center" shrinkToFit="1"/>
    </xf>
    <xf numFmtId="186" fontId="13" fillId="0" borderId="5" xfId="1" applyNumberFormat="1" applyFont="1" applyBorder="1" applyAlignment="1">
      <alignment horizontal="center" vertical="center" shrinkToFit="1"/>
    </xf>
    <xf numFmtId="186" fontId="13" fillId="0" borderId="5" xfId="0" applyNumberFormat="1" applyFont="1" applyBorder="1" applyAlignment="1">
      <alignment horizontal="center" shrinkToFit="1"/>
    </xf>
    <xf numFmtId="0" fontId="9" fillId="0" borderId="25" xfId="1" applyFont="1" applyBorder="1" applyAlignment="1">
      <alignment shrinkToFit="1"/>
    </xf>
    <xf numFmtId="0" fontId="9" fillId="0" borderId="26" xfId="1" applyFont="1" applyBorder="1" applyAlignment="1">
      <alignment horizontal="center" shrinkToFit="1"/>
    </xf>
    <xf numFmtId="186" fontId="9" fillId="0" borderId="24" xfId="0" applyNumberFormat="1" applyFont="1" applyBorder="1" applyAlignment="1">
      <alignment horizontal="center" shrinkToFit="1"/>
    </xf>
    <xf numFmtId="186" fontId="13" fillId="0" borderId="26" xfId="1" applyNumberFormat="1" applyFont="1" applyBorder="1" applyAlignment="1">
      <alignment horizontal="center" vertical="center" shrinkToFit="1"/>
    </xf>
    <xf numFmtId="0" fontId="9" fillId="0" borderId="27" xfId="1" applyFont="1" applyBorder="1" applyAlignment="1">
      <alignment shrinkToFit="1"/>
    </xf>
    <xf numFmtId="0" fontId="9" fillId="0" borderId="28" xfId="1" applyFont="1" applyBorder="1" applyAlignment="1">
      <alignment horizontal="center" shrinkToFit="1"/>
    </xf>
    <xf numFmtId="0" fontId="9" fillId="0" borderId="30" xfId="1" applyFont="1" applyBorder="1" applyAlignment="1">
      <alignment shrinkToFit="1"/>
    </xf>
    <xf numFmtId="0" fontId="9" fillId="0" borderId="31" xfId="1" applyFont="1" applyBorder="1" applyAlignment="1">
      <alignment shrinkToFit="1"/>
    </xf>
    <xf numFmtId="0" fontId="9" fillId="0" borderId="32" xfId="1" applyFont="1" applyBorder="1" applyAlignment="1">
      <alignment horizontal="center" shrinkToFit="1"/>
    </xf>
    <xf numFmtId="186" fontId="12" fillId="0" borderId="33" xfId="1" applyNumberFormat="1" applyFont="1" applyBorder="1" applyAlignment="1">
      <alignment horizontal="center" vertical="center" shrinkToFit="1"/>
    </xf>
    <xf numFmtId="186" fontId="13" fillId="0" borderId="22" xfId="1" applyNumberFormat="1" applyFont="1" applyBorder="1" applyAlignment="1">
      <alignment horizontal="center" vertical="center" shrinkToFit="1"/>
    </xf>
    <xf numFmtId="186" fontId="13" fillId="0" borderId="32" xfId="1" applyNumberFormat="1" applyFont="1" applyBorder="1" applyAlignment="1">
      <alignment horizontal="center" vertical="center" shrinkToFit="1"/>
    </xf>
    <xf numFmtId="186" fontId="13" fillId="0" borderId="32" xfId="0" applyNumberFormat="1" applyFont="1" applyBorder="1" applyAlignment="1">
      <alignment horizontal="center"/>
    </xf>
    <xf numFmtId="186" fontId="12" fillId="0" borderId="32" xfId="1" applyNumberFormat="1" applyFont="1" applyBorder="1" applyAlignment="1">
      <alignment horizontal="center" vertical="center" shrinkToFit="1"/>
    </xf>
    <xf numFmtId="186" fontId="12" fillId="0" borderId="6" xfId="1" applyNumberFormat="1" applyFont="1" applyBorder="1" applyAlignment="1">
      <alignment horizontal="center" vertical="center" shrinkToFit="1"/>
    </xf>
    <xf numFmtId="186" fontId="13" fillId="0" borderId="10" xfId="1" applyNumberFormat="1" applyFont="1" applyBorder="1" applyAlignment="1">
      <alignment horizontal="center" vertical="center" shrinkToFit="1"/>
    </xf>
    <xf numFmtId="186" fontId="13" fillId="0" borderId="5" xfId="0" applyNumberFormat="1" applyFont="1" applyBorder="1" applyAlignment="1">
      <alignment horizontal="center"/>
    </xf>
    <xf numFmtId="186" fontId="12" fillId="0" borderId="5" xfId="1" applyNumberFormat="1" applyFont="1" applyBorder="1" applyAlignment="1">
      <alignment horizontal="center" vertical="center" shrinkToFit="1"/>
    </xf>
    <xf numFmtId="0" fontId="15" fillId="0" borderId="9" xfId="1" applyFont="1" applyBorder="1" applyAlignment="1">
      <alignment shrinkToFit="1"/>
    </xf>
    <xf numFmtId="186" fontId="12" fillId="0" borderId="6" xfId="3" applyNumberFormat="1" applyFont="1" applyBorder="1" applyAlignment="1">
      <alignment horizontal="center" vertical="center" shrinkToFit="1"/>
    </xf>
    <xf numFmtId="186" fontId="13" fillId="0" borderId="10" xfId="3" applyNumberFormat="1" applyFont="1" applyBorder="1" applyAlignment="1">
      <alignment horizontal="center" vertical="center" shrinkToFit="1"/>
    </xf>
    <xf numFmtId="186" fontId="13" fillId="0" borderId="5" xfId="3" applyNumberFormat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center" shrinkToFit="1"/>
    </xf>
    <xf numFmtId="186" fontId="12" fillId="0" borderId="21" xfId="1" applyNumberFormat="1" applyFont="1" applyBorder="1" applyAlignment="1">
      <alignment horizontal="center" vertical="center" shrinkToFit="1"/>
    </xf>
    <xf numFmtId="186" fontId="13" fillId="0" borderId="35" xfId="1" applyNumberFormat="1" applyFont="1" applyBorder="1" applyAlignment="1">
      <alignment horizontal="center" vertical="center" shrinkToFit="1"/>
    </xf>
    <xf numFmtId="186" fontId="13" fillId="0" borderId="29" xfId="1" applyNumberFormat="1" applyFont="1" applyBorder="1" applyAlignment="1">
      <alignment horizontal="center" vertical="center" shrinkToFit="1"/>
    </xf>
    <xf numFmtId="186" fontId="12" fillId="0" borderId="29" xfId="1" applyNumberFormat="1" applyFont="1" applyBorder="1" applyAlignment="1">
      <alignment horizontal="center" vertical="center" shrinkToFit="1"/>
    </xf>
    <xf numFmtId="0" fontId="9" fillId="0" borderId="37" xfId="1" applyFont="1" applyBorder="1" applyAlignment="1">
      <alignment shrinkToFit="1"/>
    </xf>
    <xf numFmtId="0" fontId="9" fillId="0" borderId="38" xfId="1" applyFont="1" applyBorder="1" applyAlignment="1">
      <alignment shrinkToFit="1"/>
    </xf>
    <xf numFmtId="0" fontId="9" fillId="0" borderId="39" xfId="1" applyFont="1" applyBorder="1" applyAlignment="1">
      <alignment horizontal="center" shrinkToFit="1"/>
    </xf>
    <xf numFmtId="186" fontId="12" fillId="0" borderId="18" xfId="1" applyNumberFormat="1" applyFont="1" applyBorder="1" applyAlignment="1">
      <alignment horizontal="center" vertical="center" shrinkToFit="1"/>
    </xf>
    <xf numFmtId="186" fontId="13" fillId="0" borderId="17" xfId="1" applyNumberFormat="1" applyFont="1" applyBorder="1" applyAlignment="1">
      <alignment horizontal="center" vertical="center" shrinkToFit="1"/>
    </xf>
    <xf numFmtId="186" fontId="13" fillId="0" borderId="39" xfId="1" applyNumberFormat="1" applyFont="1" applyBorder="1" applyAlignment="1">
      <alignment horizontal="center" vertical="center" shrinkToFit="1"/>
    </xf>
    <xf numFmtId="186" fontId="13" fillId="0" borderId="39" xfId="0" applyNumberFormat="1" applyFont="1" applyBorder="1" applyAlignment="1">
      <alignment horizontal="center"/>
    </xf>
    <xf numFmtId="186" fontId="12" fillId="0" borderId="39" xfId="1" applyNumberFormat="1" applyFont="1" applyBorder="1" applyAlignment="1">
      <alignment horizontal="center" vertical="center" shrinkToFit="1"/>
    </xf>
    <xf numFmtId="186" fontId="13" fillId="0" borderId="5" xfId="0" applyNumberFormat="1" applyFont="1" applyBorder="1" applyAlignment="1">
      <alignment horizontal="center" vertical="center" shrinkToFit="1"/>
    </xf>
    <xf numFmtId="0" fontId="14" fillId="0" borderId="9" xfId="1" applyFont="1" applyBorder="1" applyAlignment="1">
      <alignment shrinkToFit="1"/>
    </xf>
    <xf numFmtId="0" fontId="9" fillId="0" borderId="43" xfId="1" applyFont="1" applyBorder="1" applyAlignment="1">
      <alignment shrinkToFit="1"/>
    </xf>
    <xf numFmtId="186" fontId="12" fillId="0" borderId="24" xfId="1" applyNumberFormat="1" applyFont="1" applyBorder="1" applyAlignment="1">
      <alignment horizontal="center" vertical="center" shrinkToFit="1"/>
    </xf>
    <xf numFmtId="186" fontId="13" fillId="0" borderId="20" xfId="1" applyNumberFormat="1" applyFont="1" applyBorder="1" applyAlignment="1">
      <alignment horizontal="center" vertical="center" shrinkToFit="1"/>
    </xf>
    <xf numFmtId="186" fontId="13" fillId="0" borderId="26" xfId="0" applyNumberFormat="1" applyFont="1" applyBorder="1" applyAlignment="1">
      <alignment horizontal="center"/>
    </xf>
    <xf numFmtId="186" fontId="12" fillId="0" borderId="26" xfId="1" applyNumberFormat="1" applyFont="1" applyBorder="1" applyAlignment="1">
      <alignment horizontal="center" vertical="center" shrinkToFit="1"/>
    </xf>
    <xf numFmtId="0" fontId="9" fillId="0" borderId="44" xfId="1" applyFont="1" applyBorder="1" applyAlignment="1">
      <alignment shrinkToFit="1"/>
    </xf>
    <xf numFmtId="0" fontId="15" fillId="0" borderId="31" xfId="1" applyFont="1" applyBorder="1" applyAlignment="1">
      <alignment shrinkToFit="1"/>
    </xf>
    <xf numFmtId="186" fontId="12" fillId="0" borderId="14" xfId="1" applyNumberFormat="1" applyFont="1" applyBorder="1" applyAlignment="1">
      <alignment horizontal="center" vertical="center" shrinkToFit="1"/>
    </xf>
    <xf numFmtId="186" fontId="13" fillId="0" borderId="15" xfId="1" applyNumberFormat="1" applyFont="1" applyBorder="1" applyAlignment="1">
      <alignment horizontal="center" vertical="center" shrinkToFit="1"/>
    </xf>
    <xf numFmtId="186" fontId="13" fillId="0" borderId="13" xfId="1" applyNumberFormat="1" applyFont="1" applyBorder="1" applyAlignment="1">
      <alignment horizontal="center" vertical="center" shrinkToFit="1"/>
    </xf>
    <xf numFmtId="186" fontId="13" fillId="0" borderId="13" xfId="0" applyNumberFormat="1" applyFont="1" applyBorder="1" applyAlignment="1">
      <alignment horizontal="center"/>
    </xf>
    <xf numFmtId="186" fontId="12" fillId="0" borderId="13" xfId="1" applyNumberFormat="1" applyFont="1" applyBorder="1" applyAlignment="1">
      <alignment horizontal="center" vertical="center" shrinkToFit="1"/>
    </xf>
    <xf numFmtId="0" fontId="15" fillId="0" borderId="25" xfId="1" applyFont="1" applyBorder="1" applyAlignment="1">
      <alignment shrinkToFit="1"/>
    </xf>
    <xf numFmtId="186" fontId="13" fillId="0" borderId="17" xfId="0" applyNumberFormat="1" applyFont="1" applyBorder="1" applyAlignment="1">
      <alignment horizontal="center" vertical="center" shrinkToFit="1"/>
    </xf>
    <xf numFmtId="0" fontId="9" fillId="0" borderId="0" xfId="1" applyFont="1" applyAlignment="1">
      <alignment horizontal="center" shrinkToFit="1"/>
    </xf>
    <xf numFmtId="0" fontId="9" fillId="0" borderId="21" xfId="1" applyFont="1" applyBorder="1" applyAlignment="1">
      <alignment horizontal="center" shrinkToFit="1"/>
    </xf>
    <xf numFmtId="0" fontId="9" fillId="0" borderId="48" xfId="1" applyFont="1" applyBorder="1" applyAlignment="1">
      <alignment shrinkToFit="1"/>
    </xf>
    <xf numFmtId="0" fontId="9" fillId="0" borderId="1" xfId="1" applyFont="1" applyBorder="1" applyAlignment="1">
      <alignment shrinkToFit="1"/>
    </xf>
    <xf numFmtId="0" fontId="9" fillId="0" borderId="1" xfId="1" applyFont="1" applyBorder="1" applyAlignment="1">
      <alignment horizontal="center" shrinkToFit="1"/>
    </xf>
    <xf numFmtId="0" fontId="9" fillId="0" borderId="0" xfId="1" applyFont="1" applyAlignment="1">
      <alignment horizontal="center"/>
    </xf>
    <xf numFmtId="2" fontId="12" fillId="0" borderId="13" xfId="2" applyNumberFormat="1" applyFont="1" applyBorder="1" applyAlignment="1">
      <alignment horizontal="center" vertical="center" shrinkToFit="1"/>
    </xf>
    <xf numFmtId="2" fontId="12" fillId="0" borderId="15" xfId="2" applyNumberFormat="1" applyFont="1" applyBorder="1" applyAlignment="1">
      <alignment horizontal="center" vertical="center" shrinkToFit="1"/>
    </xf>
    <xf numFmtId="185" fontId="9" fillId="0" borderId="10" xfId="0" applyNumberFormat="1" applyFont="1" applyBorder="1" applyAlignment="1">
      <alignment horizontal="center" shrinkToFit="1"/>
    </xf>
    <xf numFmtId="2" fontId="12" fillId="0" borderId="49" xfId="2" applyNumberFormat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shrinkToFit="1"/>
    </xf>
    <xf numFmtId="0" fontId="9" fillId="0" borderId="26" xfId="0" applyFont="1" applyBorder="1" applyAlignment="1">
      <alignment horizont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2" fontId="9" fillId="0" borderId="5" xfId="0" applyNumberFormat="1" applyFont="1" applyBorder="1" applyAlignment="1">
      <alignment horizontal="center" vertical="center" shrinkToFit="1"/>
    </xf>
    <xf numFmtId="0" fontId="9" fillId="0" borderId="6" xfId="2" applyFont="1" applyBorder="1" applyAlignment="1">
      <alignment horizontal="center" shrinkToFit="1"/>
    </xf>
    <xf numFmtId="0" fontId="9" fillId="0" borderId="24" xfId="2" applyFont="1" applyBorder="1" applyAlignment="1">
      <alignment horizontal="center" shrinkToFit="1"/>
    </xf>
    <xf numFmtId="1" fontId="9" fillId="0" borderId="6" xfId="2" applyNumberFormat="1" applyFont="1" applyBorder="1" applyAlignment="1">
      <alignment horizontal="center" shrinkToFit="1"/>
    </xf>
    <xf numFmtId="182" fontId="9" fillId="0" borderId="18" xfId="0" applyNumberFormat="1" applyFont="1" applyBorder="1" applyAlignment="1">
      <alignment horizontal="center" shrinkToFit="1"/>
    </xf>
    <xf numFmtId="179" fontId="12" fillId="0" borderId="55" xfId="2" applyNumberFormat="1" applyFont="1" applyBorder="1" applyAlignment="1">
      <alignment horizontal="center" shrinkToFit="1"/>
    </xf>
    <xf numFmtId="185" fontId="12" fillId="0" borderId="12" xfId="2" applyNumberFormat="1" applyFont="1" applyBorder="1" applyAlignment="1">
      <alignment horizontal="center" vertical="center" shrinkToFit="1"/>
    </xf>
    <xf numFmtId="20" fontId="9" fillId="0" borderId="7" xfId="2" applyNumberFormat="1" applyFont="1" applyBorder="1" applyAlignment="1">
      <alignment horizontal="center" vertical="center" shrinkToFit="1"/>
    </xf>
    <xf numFmtId="20" fontId="9" fillId="0" borderId="10" xfId="2" applyNumberFormat="1" applyFont="1" applyBorder="1" applyAlignment="1">
      <alignment horizontal="center" vertical="center" shrinkToFit="1"/>
    </xf>
    <xf numFmtId="20" fontId="9" fillId="0" borderId="15" xfId="2" applyNumberFormat="1" applyFont="1" applyBorder="1" applyAlignment="1">
      <alignment horizontal="center" vertical="center" shrinkToFit="1"/>
    </xf>
    <xf numFmtId="20" fontId="9" fillId="0" borderId="17" xfId="2" applyNumberFormat="1" applyFont="1" applyBorder="1" applyAlignment="1">
      <alignment horizontal="center" vertical="center" shrinkToFit="1"/>
    </xf>
    <xf numFmtId="179" fontId="9" fillId="0" borderId="10" xfId="2" applyNumberFormat="1" applyFont="1" applyBorder="1" applyAlignment="1">
      <alignment horizontal="center" vertical="center" shrinkToFit="1"/>
    </xf>
    <xf numFmtId="179" fontId="9" fillId="0" borderId="17" xfId="2" applyNumberFormat="1" applyFont="1" applyBorder="1" applyAlignment="1">
      <alignment horizontal="center" vertical="center" shrinkToFit="1"/>
    </xf>
    <xf numFmtId="179" fontId="9" fillId="0" borderId="53" xfId="2" applyNumberFormat="1" applyFont="1" applyBorder="1" applyAlignment="1">
      <alignment horizontal="center" vertical="center" shrinkToFit="1"/>
    </xf>
    <xf numFmtId="179" fontId="9" fillId="0" borderId="15" xfId="2" applyNumberFormat="1" applyFont="1" applyBorder="1" applyAlignment="1">
      <alignment horizontal="center" vertical="center" shrinkToFit="1"/>
    </xf>
    <xf numFmtId="185" fontId="9" fillId="0" borderId="10" xfId="2" applyNumberFormat="1" applyFont="1" applyBorder="1" applyAlignment="1">
      <alignment horizontal="center" vertical="center" shrinkToFit="1"/>
    </xf>
    <xf numFmtId="185" fontId="9" fillId="0" borderId="15" xfId="2" applyNumberFormat="1" applyFont="1" applyBorder="1" applyAlignment="1">
      <alignment horizontal="center" vertical="center" shrinkToFit="1"/>
    </xf>
    <xf numFmtId="185" fontId="12" fillId="0" borderId="53" xfId="2" applyNumberFormat="1" applyFont="1" applyBorder="1" applyAlignment="1">
      <alignment horizontal="center" vertical="center" shrinkToFit="1"/>
    </xf>
    <xf numFmtId="184" fontId="9" fillId="0" borderId="10" xfId="2" applyNumberFormat="1" applyFont="1" applyBorder="1" applyAlignment="1" applyProtection="1">
      <alignment horizontal="center" vertical="center" shrinkToFit="1"/>
      <protection locked="0"/>
    </xf>
    <xf numFmtId="184" fontId="9" fillId="0" borderId="15" xfId="2" applyNumberFormat="1" applyFont="1" applyBorder="1" applyAlignment="1" applyProtection="1">
      <alignment horizontal="center" vertical="center" shrinkToFit="1"/>
      <protection locked="0"/>
    </xf>
    <xf numFmtId="1" fontId="9" fillId="0" borderId="10" xfId="2" applyNumberFormat="1" applyFont="1" applyBorder="1" applyAlignment="1">
      <alignment horizontal="center" vertical="center" shrinkToFit="1"/>
    </xf>
    <xf numFmtId="179" fontId="9" fillId="0" borderId="20" xfId="2" applyNumberFormat="1" applyFont="1" applyBorder="1" applyAlignment="1">
      <alignment horizontal="center" vertical="center" shrinkToFit="1"/>
    </xf>
    <xf numFmtId="1" fontId="9" fillId="0" borderId="20" xfId="2" applyNumberFormat="1" applyFont="1" applyBorder="1" applyAlignment="1">
      <alignment horizontal="center" vertical="center" shrinkToFit="1"/>
    </xf>
    <xf numFmtId="2" fontId="9" fillId="0" borderId="10" xfId="0" applyNumberFormat="1" applyFont="1" applyBorder="1" applyAlignment="1">
      <alignment horizontal="center" vertical="center" shrinkToFit="1"/>
    </xf>
    <xf numFmtId="183" fontId="9" fillId="0" borderId="17" xfId="0" applyNumberFormat="1" applyFont="1" applyBorder="1" applyAlignment="1">
      <alignment horizontal="center" vertical="center" shrinkToFit="1"/>
    </xf>
    <xf numFmtId="190" fontId="9" fillId="0" borderId="10" xfId="0" applyNumberFormat="1" applyFont="1" applyBorder="1" applyAlignment="1">
      <alignment horizontal="center" vertical="center" shrinkToFit="1"/>
    </xf>
    <xf numFmtId="191" fontId="9" fillId="0" borderId="10" xfId="0" applyNumberFormat="1" applyFont="1" applyBorder="1" applyAlignment="1">
      <alignment horizontal="center" vertical="center" shrinkToFit="1"/>
    </xf>
    <xf numFmtId="185" fontId="9" fillId="0" borderId="10" xfId="0" applyNumberFormat="1" applyFont="1" applyBorder="1" applyAlignment="1">
      <alignment horizontal="center" vertical="center" shrinkToFit="1"/>
    </xf>
    <xf numFmtId="185" fontId="13" fillId="0" borderId="10" xfId="0" applyNumberFormat="1" applyFont="1" applyBorder="1" applyAlignment="1">
      <alignment horizontal="center" vertical="center" shrinkToFit="1"/>
    </xf>
    <xf numFmtId="2" fontId="9" fillId="0" borderId="20" xfId="0" applyNumberFormat="1" applyFont="1" applyBorder="1" applyAlignment="1">
      <alignment horizontal="center" vertical="center" shrinkToFit="1"/>
    </xf>
    <xf numFmtId="191" fontId="9" fillId="0" borderId="15" xfId="0" applyNumberFormat="1" applyFont="1" applyBorder="1" applyAlignment="1">
      <alignment horizontal="center" vertical="center" shrinkToFit="1"/>
    </xf>
    <xf numFmtId="185" fontId="13" fillId="0" borderId="20" xfId="0" applyNumberFormat="1" applyFont="1" applyBorder="1" applyAlignment="1">
      <alignment horizontal="center" vertical="center" shrinkToFit="1"/>
    </xf>
    <xf numFmtId="185" fontId="9" fillId="0" borderId="20" xfId="0" applyNumberFormat="1" applyFont="1" applyBorder="1" applyAlignment="1">
      <alignment horizontal="center"/>
    </xf>
    <xf numFmtId="185" fontId="13" fillId="0" borderId="17" xfId="0" applyNumberFormat="1" applyFont="1" applyBorder="1" applyAlignment="1">
      <alignment horizontal="center" vertical="center" shrinkToFit="1"/>
    </xf>
    <xf numFmtId="192" fontId="9" fillId="0" borderId="20" xfId="0" applyNumberFormat="1" applyFont="1" applyBorder="1" applyAlignment="1">
      <alignment horizontal="center" vertical="center" shrinkToFit="1"/>
    </xf>
    <xf numFmtId="2" fontId="9" fillId="0" borderId="10" xfId="2" applyNumberFormat="1" applyFont="1" applyBorder="1" applyAlignment="1">
      <alignment horizontal="center" vertical="center" shrinkToFit="1"/>
    </xf>
    <xf numFmtId="2" fontId="9" fillId="0" borderId="15" xfId="2" applyNumberFormat="1" applyFont="1" applyBorder="1" applyAlignment="1">
      <alignment horizontal="center" vertical="center" shrinkToFit="1"/>
    </xf>
    <xf numFmtId="185" fontId="9" fillId="0" borderId="20" xfId="0" applyNumberFormat="1" applyFont="1" applyBorder="1" applyAlignment="1">
      <alignment horizontal="center" vertical="center" shrinkToFit="1"/>
    </xf>
    <xf numFmtId="179" fontId="9" fillId="0" borderId="10" xfId="0" applyNumberFormat="1" applyFont="1" applyBorder="1" applyAlignment="1">
      <alignment horizontal="center" vertical="center" shrinkToFit="1"/>
    </xf>
    <xf numFmtId="2" fontId="9" fillId="0" borderId="5" xfId="2" applyNumberFormat="1" applyFont="1" applyBorder="1" applyAlignment="1">
      <alignment horizontal="center" vertical="center" shrinkToFit="1"/>
    </xf>
    <xf numFmtId="2" fontId="9" fillId="0" borderId="13" xfId="2" applyNumberFormat="1" applyFont="1" applyBorder="1" applyAlignment="1">
      <alignment horizontal="center" vertical="center" shrinkToFit="1"/>
    </xf>
    <xf numFmtId="1" fontId="9" fillId="0" borderId="5" xfId="2" applyNumberFormat="1" applyFont="1" applyBorder="1" applyAlignment="1">
      <alignment horizontal="center" vertical="center" shrinkToFit="1"/>
    </xf>
    <xf numFmtId="183" fontId="9" fillId="0" borderId="39" xfId="0" applyNumberFormat="1" applyFont="1" applyBorder="1" applyAlignment="1">
      <alignment horizontal="center" vertical="center" shrinkToFit="1"/>
    </xf>
    <xf numFmtId="179" fontId="9" fillId="0" borderId="22" xfId="2" applyNumberFormat="1" applyFont="1" applyBorder="1" applyAlignment="1">
      <alignment horizontal="center" vertical="center" shrinkToFit="1"/>
    </xf>
    <xf numFmtId="179" fontId="9" fillId="0" borderId="26" xfId="2" applyNumberFormat="1" applyFont="1" applyBorder="1" applyAlignment="1">
      <alignment horizontal="center" vertical="center" shrinkToFit="1"/>
    </xf>
    <xf numFmtId="1" fontId="9" fillId="0" borderId="26" xfId="2" applyNumberFormat="1" applyFont="1" applyBorder="1" applyAlignment="1">
      <alignment horizontal="center" vertical="center" shrinkToFit="1"/>
    </xf>
    <xf numFmtId="189" fontId="9" fillId="0" borderId="5" xfId="2" applyNumberFormat="1" applyFont="1" applyBorder="1" applyAlignment="1">
      <alignment horizontal="center" vertical="center" shrinkToFit="1"/>
    </xf>
    <xf numFmtId="183" fontId="9" fillId="0" borderId="26" xfId="0" applyNumberFormat="1" applyFont="1" applyBorder="1" applyAlignment="1">
      <alignment horizontal="center" vertical="center" shrinkToFit="1"/>
    </xf>
    <xf numFmtId="1" fontId="9" fillId="0" borderId="22" xfId="2" applyNumberFormat="1" applyFont="1" applyBorder="1" applyAlignment="1">
      <alignment horizontal="center" vertical="center" shrinkToFit="1"/>
    </xf>
    <xf numFmtId="185" fontId="13" fillId="0" borderId="20" xfId="2" applyNumberFormat="1" applyFont="1" applyBorder="1" applyAlignment="1">
      <alignment horizontal="center" vertical="center" shrinkToFit="1"/>
    </xf>
    <xf numFmtId="187" fontId="9" fillId="0" borderId="5" xfId="2" applyNumberFormat="1" applyFont="1" applyBorder="1" applyAlignment="1">
      <alignment horizontal="center" vertical="center" shrinkToFit="1"/>
    </xf>
    <xf numFmtId="179" fontId="9" fillId="0" borderId="5" xfId="2" applyNumberFormat="1" applyFont="1" applyBorder="1" applyAlignment="1">
      <alignment horizontal="center" shrinkToFit="1"/>
    </xf>
    <xf numFmtId="185" fontId="9" fillId="0" borderId="22" xfId="0" applyNumberFormat="1" applyFont="1" applyBorder="1" applyAlignment="1">
      <alignment horizontal="center"/>
    </xf>
    <xf numFmtId="185" fontId="9" fillId="0" borderId="10" xfId="0" applyNumberFormat="1" applyFont="1" applyBorder="1" applyAlignment="1">
      <alignment horizontal="center"/>
    </xf>
    <xf numFmtId="190" fontId="14" fillId="0" borderId="10" xfId="0" applyNumberFormat="1" applyFont="1" applyBorder="1" applyAlignment="1">
      <alignment horizontal="center"/>
    </xf>
    <xf numFmtId="191" fontId="14" fillId="0" borderId="10" xfId="0" applyNumberFormat="1" applyFont="1" applyBorder="1" applyAlignment="1">
      <alignment horizontal="center"/>
    </xf>
    <xf numFmtId="191" fontId="17" fillId="0" borderId="10" xfId="0" applyNumberFormat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190" fontId="17" fillId="0" borderId="10" xfId="0" applyNumberFormat="1" applyFont="1" applyBorder="1" applyAlignment="1">
      <alignment horizontal="center"/>
    </xf>
    <xf numFmtId="193" fontId="18" fillId="0" borderId="2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85" fontId="17" fillId="0" borderId="20" xfId="0" applyNumberFormat="1" applyFont="1" applyBorder="1" applyAlignment="1">
      <alignment horizontal="center"/>
    </xf>
    <xf numFmtId="191" fontId="17" fillId="0" borderId="20" xfId="0" applyNumberFormat="1" applyFont="1" applyBorder="1" applyAlignment="1">
      <alignment horizontal="center"/>
    </xf>
    <xf numFmtId="185" fontId="17" fillId="0" borderId="10" xfId="0" applyNumberFormat="1" applyFont="1" applyBorder="1" applyAlignment="1">
      <alignment horizontal="center"/>
    </xf>
    <xf numFmtId="190" fontId="17" fillId="0" borderId="17" xfId="0" applyNumberFormat="1" applyFont="1" applyBorder="1" applyAlignment="1">
      <alignment horizontal="center"/>
    </xf>
    <xf numFmtId="191" fontId="9" fillId="0" borderId="10" xfId="0" applyNumberFormat="1" applyFont="1" applyBorder="1" applyAlignment="1">
      <alignment horizontal="center" shrinkToFit="1"/>
    </xf>
    <xf numFmtId="2" fontId="9" fillId="0" borderId="10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83" fontId="9" fillId="0" borderId="10" xfId="0" applyNumberFormat="1" applyFont="1" applyBorder="1" applyAlignment="1">
      <alignment horizontal="center"/>
    </xf>
    <xf numFmtId="187" fontId="15" fillId="0" borderId="15" xfId="0" applyNumberFormat="1" applyFont="1" applyBorder="1" applyAlignment="1">
      <alignment horizontal="center"/>
    </xf>
    <xf numFmtId="194" fontId="18" fillId="0" borderId="26" xfId="0" applyNumberFormat="1" applyFont="1" applyBorder="1" applyAlignment="1">
      <alignment horizontal="center"/>
    </xf>
    <xf numFmtId="0" fontId="9" fillId="0" borderId="5" xfId="2" applyFont="1" applyBorder="1" applyAlignment="1">
      <alignment horizontal="center" shrinkToFit="1"/>
    </xf>
    <xf numFmtId="186" fontId="9" fillId="0" borderId="5" xfId="2" applyNumberFormat="1" applyFont="1" applyBorder="1" applyAlignment="1">
      <alignment horizontal="center" shrinkToFit="1"/>
    </xf>
    <xf numFmtId="186" fontId="9" fillId="0" borderId="5" xfId="0" applyNumberFormat="1" applyFont="1" applyBorder="1" applyAlignment="1">
      <alignment horizontal="center" shrinkToFit="1"/>
    </xf>
    <xf numFmtId="186" fontId="9" fillId="0" borderId="26" xfId="0" applyNumberFormat="1" applyFont="1" applyBorder="1" applyAlignment="1">
      <alignment horizontal="center" shrinkToFit="1"/>
    </xf>
    <xf numFmtId="1" fontId="9" fillId="0" borderId="5" xfId="2" applyNumberFormat="1" applyFont="1" applyBorder="1" applyAlignment="1">
      <alignment horizontal="center" shrinkToFit="1"/>
    </xf>
    <xf numFmtId="183" fontId="9" fillId="0" borderId="28" xfId="0" applyNumberFormat="1" applyFont="1" applyBorder="1" applyAlignment="1">
      <alignment horizontal="center" shrinkToFit="1"/>
    </xf>
    <xf numFmtId="179" fontId="9" fillId="0" borderId="5" xfId="0" applyNumberFormat="1" applyFont="1" applyBorder="1" applyAlignment="1">
      <alignment horizontal="center" vertical="center" shrinkToFit="1"/>
    </xf>
    <xf numFmtId="183" fontId="9" fillId="0" borderId="5" xfId="2" applyNumberFormat="1" applyFont="1" applyBorder="1" applyAlignment="1">
      <alignment horizontal="center" vertical="center" shrinkToFit="1"/>
    </xf>
    <xf numFmtId="0" fontId="9" fillId="0" borderId="10" xfId="2" applyFont="1" applyBorder="1" applyAlignment="1">
      <alignment horizontal="center" vertical="center" shrinkToFit="1"/>
    </xf>
    <xf numFmtId="179" fontId="13" fillId="0" borderId="20" xfId="2" applyNumberFormat="1" applyFont="1" applyBorder="1" applyAlignment="1">
      <alignment horizontal="center" vertical="center" shrinkToFit="1"/>
    </xf>
    <xf numFmtId="20" fontId="12" fillId="0" borderId="56" xfId="2" applyNumberFormat="1" applyFont="1" applyBorder="1" applyAlignment="1">
      <alignment horizontal="center" shrinkToFit="1"/>
    </xf>
    <xf numFmtId="20" fontId="12" fillId="0" borderId="58" xfId="2" applyNumberFormat="1" applyFont="1" applyBorder="1" applyAlignment="1">
      <alignment horizontal="center" shrinkToFit="1"/>
    </xf>
    <xf numFmtId="49" fontId="12" fillId="0" borderId="57" xfId="2" applyNumberFormat="1" applyFont="1" applyBorder="1" applyAlignment="1">
      <alignment horizontal="center" shrinkToFit="1"/>
    </xf>
    <xf numFmtId="49" fontId="12" fillId="0" borderId="58" xfId="2" applyNumberFormat="1" applyFont="1" applyBorder="1" applyAlignment="1">
      <alignment horizontal="center" shrinkToFit="1"/>
    </xf>
    <xf numFmtId="179" fontId="12" fillId="0" borderId="57" xfId="2" applyNumberFormat="1" applyFont="1" applyBorder="1" applyAlignment="1">
      <alignment horizontal="center" shrinkToFit="1"/>
    </xf>
    <xf numFmtId="179" fontId="12" fillId="0" borderId="59" xfId="2" applyNumberFormat="1" applyFont="1" applyBorder="1" applyAlignment="1">
      <alignment horizontal="center" shrinkToFit="1"/>
    </xf>
    <xf numFmtId="179" fontId="12" fillId="0" borderId="60" xfId="2" applyNumberFormat="1" applyFont="1" applyBorder="1" applyAlignment="1">
      <alignment horizontal="center" shrinkToFit="1"/>
    </xf>
    <xf numFmtId="179" fontId="12" fillId="0" borderId="58" xfId="2" applyNumberFormat="1" applyFont="1" applyBorder="1" applyAlignment="1">
      <alignment horizontal="center" shrinkToFit="1"/>
    </xf>
    <xf numFmtId="185" fontId="12" fillId="0" borderId="57" xfId="2" applyNumberFormat="1" applyFont="1" applyBorder="1" applyAlignment="1">
      <alignment horizontal="center" shrinkToFit="1"/>
    </xf>
    <xf numFmtId="2" fontId="12" fillId="0" borderId="58" xfId="2" applyNumberFormat="1" applyFont="1" applyBorder="1" applyAlignment="1">
      <alignment horizontal="center" shrinkToFit="1"/>
    </xf>
    <xf numFmtId="2" fontId="12" fillId="0" borderId="60" xfId="2" applyNumberFormat="1" applyFont="1" applyBorder="1" applyAlignment="1">
      <alignment horizontal="center" shrinkToFit="1"/>
    </xf>
    <xf numFmtId="184" fontId="12" fillId="0" borderId="59" xfId="2" applyNumberFormat="1" applyFont="1" applyBorder="1" applyAlignment="1" applyProtection="1">
      <alignment horizontal="center" vertical="center" shrinkToFit="1"/>
      <protection locked="0"/>
    </xf>
    <xf numFmtId="1" fontId="12" fillId="0" borderId="58" xfId="2" applyNumberFormat="1" applyFont="1" applyBorder="1" applyAlignment="1">
      <alignment horizontal="center" shrinkToFit="1"/>
    </xf>
    <xf numFmtId="1" fontId="12" fillId="0" borderId="57" xfId="2" applyNumberFormat="1" applyFont="1" applyBorder="1" applyAlignment="1">
      <alignment horizontal="center" shrinkToFit="1"/>
    </xf>
    <xf numFmtId="179" fontId="12" fillId="0" borderId="61" xfId="2" applyNumberFormat="1" applyFont="1" applyBorder="1" applyAlignment="1">
      <alignment horizontal="center" shrinkToFit="1"/>
    </xf>
    <xf numFmtId="1" fontId="12" fillId="0" borderId="61" xfId="2" applyNumberFormat="1" applyFont="1" applyBorder="1" applyAlignment="1">
      <alignment horizontal="center" shrinkToFit="1"/>
    </xf>
    <xf numFmtId="185" fontId="12" fillId="0" borderId="61" xfId="2" applyNumberFormat="1" applyFont="1" applyBorder="1" applyAlignment="1">
      <alignment horizontal="center" shrinkToFit="1"/>
    </xf>
    <xf numFmtId="185" fontId="12" fillId="0" borderId="57" xfId="0" applyNumberFormat="1" applyFont="1" applyBorder="1" applyAlignment="1">
      <alignment horizontal="center" shrinkToFit="1"/>
    </xf>
    <xf numFmtId="185" fontId="12" fillId="0" borderId="61" xfId="0" applyNumberFormat="1" applyFont="1" applyBorder="1" applyAlignment="1">
      <alignment horizontal="center" shrinkToFit="1"/>
    </xf>
    <xf numFmtId="0" fontId="9" fillId="0" borderId="62" xfId="1" applyFont="1" applyBorder="1" applyAlignment="1">
      <alignment shrinkToFit="1"/>
    </xf>
    <xf numFmtId="0" fontId="9" fillId="0" borderId="63" xfId="1" applyFont="1" applyBorder="1" applyAlignment="1">
      <alignment shrinkToFit="1"/>
    </xf>
    <xf numFmtId="0" fontId="9" fillId="0" borderId="63" xfId="1" applyFont="1" applyBorder="1" applyAlignment="1">
      <alignment horizontal="center" shrinkToFit="1"/>
    </xf>
    <xf numFmtId="178" fontId="12" fillId="0" borderId="64" xfId="1" applyNumberFormat="1" applyFont="1" applyBorder="1" applyAlignment="1">
      <alignment horizontal="center" shrinkToFit="1"/>
    </xf>
    <xf numFmtId="178" fontId="12" fillId="0" borderId="65" xfId="1" applyNumberFormat="1" applyFont="1" applyBorder="1" applyAlignment="1">
      <alignment horizontal="center" shrinkToFit="1"/>
    </xf>
    <xf numFmtId="0" fontId="9" fillId="0" borderId="78" xfId="1" applyFont="1" applyBorder="1" applyAlignment="1">
      <alignment shrinkToFit="1"/>
    </xf>
    <xf numFmtId="0" fontId="9" fillId="0" borderId="79" xfId="1" applyFont="1" applyBorder="1" applyAlignment="1">
      <alignment shrinkToFit="1"/>
    </xf>
    <xf numFmtId="0" fontId="9" fillId="0" borderId="79" xfId="1" applyFont="1" applyBorder="1" applyAlignment="1">
      <alignment horizontal="center" shrinkToFit="1"/>
    </xf>
    <xf numFmtId="0" fontId="9" fillId="0" borderId="80" xfId="1" applyFont="1" applyBorder="1" applyAlignment="1">
      <alignment horizontal="center" shrinkToFit="1"/>
    </xf>
    <xf numFmtId="177" fontId="19" fillId="0" borderId="0" xfId="1" applyNumberFormat="1" applyFont="1" applyAlignment="1">
      <alignment horizontal="center"/>
    </xf>
    <xf numFmtId="177" fontId="19" fillId="0" borderId="66" xfId="1" applyNumberFormat="1" applyFont="1" applyBorder="1" applyAlignment="1">
      <alignment horizontal="center" shrinkToFit="1"/>
    </xf>
    <xf numFmtId="177" fontId="19" fillId="0" borderId="63" xfId="1" applyNumberFormat="1" applyFont="1" applyBorder="1" applyAlignment="1">
      <alignment horizontal="center" shrinkToFit="1"/>
    </xf>
    <xf numFmtId="177" fontId="19" fillId="0" borderId="67" xfId="1" applyNumberFormat="1" applyFont="1" applyBorder="1" applyAlignment="1">
      <alignment horizontal="center" shrinkToFit="1"/>
    </xf>
    <xf numFmtId="177" fontId="19" fillId="0" borderId="8" xfId="1" applyNumberFormat="1" applyFont="1" applyBorder="1" applyAlignment="1">
      <alignment horizontal="center" vertical="center" shrinkToFit="1"/>
    </xf>
    <xf numFmtId="177" fontId="19" fillId="0" borderId="9" xfId="1" applyNumberFormat="1" applyFont="1" applyBorder="1" applyAlignment="1">
      <alignment horizontal="center" vertical="center" shrinkToFit="1"/>
    </xf>
    <xf numFmtId="177" fontId="19" fillId="0" borderId="69" xfId="1" applyNumberFormat="1" applyFont="1" applyBorder="1" applyAlignment="1">
      <alignment horizontal="center" vertical="center" shrinkToFit="1"/>
    </xf>
    <xf numFmtId="177" fontId="19" fillId="0" borderId="16" xfId="1" applyNumberFormat="1" applyFont="1" applyBorder="1" applyAlignment="1">
      <alignment horizontal="center" vertical="center" shrinkToFit="1"/>
    </xf>
    <xf numFmtId="177" fontId="19" fillId="0" borderId="12" xfId="1" applyNumberFormat="1" applyFont="1" applyBorder="1" applyAlignment="1">
      <alignment horizontal="center" vertical="center" shrinkToFit="1"/>
    </xf>
    <xf numFmtId="177" fontId="19" fillId="0" borderId="70" xfId="1" applyNumberFormat="1" applyFont="1" applyBorder="1" applyAlignment="1">
      <alignment horizontal="center" vertical="center" shrinkToFit="1"/>
    </xf>
    <xf numFmtId="179" fontId="19" fillId="0" borderId="8" xfId="1" applyNumberFormat="1" applyFont="1" applyBorder="1" applyAlignment="1">
      <alignment horizontal="center" vertical="center" shrinkToFit="1"/>
    </xf>
    <xf numFmtId="179" fontId="19" fillId="0" borderId="9" xfId="1" applyNumberFormat="1" applyFont="1" applyBorder="1" applyAlignment="1">
      <alignment horizontal="center" vertical="center" shrinkToFit="1"/>
    </xf>
    <xf numFmtId="179" fontId="19" fillId="0" borderId="69" xfId="1" applyNumberFormat="1" applyFont="1" applyBorder="1" applyAlignment="1">
      <alignment horizontal="center" vertical="center" shrinkToFit="1"/>
    </xf>
    <xf numFmtId="179" fontId="19" fillId="0" borderId="36" xfId="1" applyNumberFormat="1" applyFont="1" applyBorder="1" applyAlignment="1">
      <alignment horizontal="center" vertical="center" shrinkToFit="1"/>
    </xf>
    <xf numFmtId="179" fontId="19" fillId="0" borderId="0" xfId="1" applyNumberFormat="1" applyFont="1" applyAlignment="1">
      <alignment horizontal="center" vertical="center" shrinkToFit="1"/>
    </xf>
    <xf numFmtId="179" fontId="19" fillId="0" borderId="71" xfId="1" applyNumberFormat="1" applyFont="1" applyBorder="1" applyAlignment="1">
      <alignment horizontal="center" vertical="center" shrinkToFit="1"/>
    </xf>
    <xf numFmtId="179" fontId="19" fillId="0" borderId="50" xfId="1" applyNumberFormat="1" applyFont="1" applyBorder="1" applyAlignment="1">
      <alignment horizontal="center" vertical="center" shrinkToFit="1"/>
    </xf>
    <xf numFmtId="179" fontId="19" fillId="0" borderId="51" xfId="1" applyNumberFormat="1" applyFont="1" applyBorder="1" applyAlignment="1">
      <alignment horizontal="center" vertical="center" shrinkToFit="1"/>
    </xf>
    <xf numFmtId="179" fontId="19" fillId="0" borderId="72" xfId="1" applyNumberFormat="1" applyFont="1" applyBorder="1" applyAlignment="1">
      <alignment horizontal="center" vertical="center" shrinkToFit="1"/>
    </xf>
    <xf numFmtId="2" fontId="19" fillId="0" borderId="10" xfId="1" applyNumberFormat="1" applyFont="1" applyBorder="1" applyAlignment="1">
      <alignment horizontal="center" vertical="center" shrinkToFit="1"/>
    </xf>
    <xf numFmtId="2" fontId="19" fillId="0" borderId="69" xfId="1" applyNumberFormat="1" applyFont="1" applyBorder="1" applyAlignment="1">
      <alignment horizontal="center" vertical="center" shrinkToFit="1"/>
    </xf>
    <xf numFmtId="2" fontId="19" fillId="0" borderId="35" xfId="1" applyNumberFormat="1" applyFont="1" applyBorder="1" applyAlignment="1">
      <alignment horizontal="center" vertical="center" shrinkToFit="1"/>
    </xf>
    <xf numFmtId="2" fontId="19" fillId="0" borderId="71" xfId="1" applyNumberFormat="1" applyFont="1" applyBorder="1" applyAlignment="1">
      <alignment horizontal="center" vertical="center" shrinkToFit="1"/>
    </xf>
    <xf numFmtId="179" fontId="19" fillId="0" borderId="52" xfId="1" applyNumberFormat="1" applyFont="1" applyBorder="1" applyAlignment="1">
      <alignment horizontal="center" vertical="center" shrinkToFit="1"/>
    </xf>
    <xf numFmtId="2" fontId="19" fillId="0" borderId="53" xfId="1" applyNumberFormat="1" applyFont="1" applyBorder="1" applyAlignment="1">
      <alignment horizontal="center" vertical="center" shrinkToFit="1"/>
    </xf>
    <xf numFmtId="2" fontId="19" fillId="0" borderId="72" xfId="1" applyNumberFormat="1" applyFont="1" applyBorder="1" applyAlignment="1">
      <alignment horizontal="center" vertical="center" shrinkToFit="1"/>
    </xf>
    <xf numFmtId="1" fontId="19" fillId="0" borderId="8" xfId="1" applyNumberFormat="1" applyFont="1" applyBorder="1" applyAlignment="1">
      <alignment horizontal="center" vertical="center" shrinkToFit="1"/>
    </xf>
    <xf numFmtId="1" fontId="19" fillId="0" borderId="69" xfId="1" applyNumberFormat="1" applyFont="1" applyBorder="1" applyAlignment="1">
      <alignment horizontal="center" vertical="center" shrinkToFit="1"/>
    </xf>
    <xf numFmtId="1" fontId="19" fillId="0" borderId="50" xfId="1" applyNumberFormat="1" applyFont="1" applyBorder="1" applyAlignment="1">
      <alignment horizontal="center" vertical="center" shrinkToFit="1"/>
    </xf>
    <xf numFmtId="1" fontId="19" fillId="0" borderId="72" xfId="1" applyNumberFormat="1" applyFont="1" applyBorder="1" applyAlignment="1">
      <alignment horizontal="center" vertical="center" shrinkToFit="1"/>
    </xf>
    <xf numFmtId="1" fontId="19" fillId="0" borderId="9" xfId="1" applyNumberFormat="1" applyFont="1" applyBorder="1" applyAlignment="1">
      <alignment horizontal="center" vertical="center" shrinkToFit="1"/>
    </xf>
    <xf numFmtId="1" fontId="19" fillId="0" borderId="71" xfId="1" applyNumberFormat="1" applyFont="1" applyBorder="1" applyAlignment="1">
      <alignment horizontal="center" vertical="center" shrinkToFit="1"/>
    </xf>
    <xf numFmtId="179" fontId="19" fillId="0" borderId="83" xfId="1" applyNumberFormat="1" applyFont="1" applyBorder="1" applyAlignment="1">
      <alignment horizontal="center" vertical="center" shrinkToFit="1"/>
    </xf>
    <xf numFmtId="1" fontId="19" fillId="0" borderId="83" xfId="1" applyNumberFormat="1" applyFont="1" applyBorder="1" applyAlignment="1">
      <alignment horizontal="center" vertical="center" shrinkToFit="1"/>
    </xf>
    <xf numFmtId="183" fontId="19" fillId="0" borderId="9" xfId="1" applyNumberFormat="1" applyFont="1" applyBorder="1" applyAlignment="1">
      <alignment horizontal="center" vertical="center" shrinkToFit="1"/>
    </xf>
    <xf numFmtId="183" fontId="19" fillId="0" borderId="83" xfId="1" applyNumberFormat="1" applyFont="1" applyBorder="1" applyAlignment="1">
      <alignment horizontal="center" vertical="center" shrinkToFit="1"/>
    </xf>
    <xf numFmtId="2" fontId="19" fillId="0" borderId="8" xfId="1" applyNumberFormat="1" applyFont="1" applyBorder="1" applyAlignment="1">
      <alignment horizontal="center" vertical="center" shrinkToFit="1"/>
    </xf>
    <xf numFmtId="183" fontId="19" fillId="0" borderId="8" xfId="1" applyNumberFormat="1" applyFont="1" applyBorder="1" applyAlignment="1">
      <alignment horizontal="center" vertical="center" shrinkToFit="1"/>
    </xf>
    <xf numFmtId="183" fontId="19" fillId="0" borderId="70" xfId="1" applyNumberFormat="1" applyFont="1" applyBorder="1" applyAlignment="1">
      <alignment horizontal="center" vertical="center" shrinkToFit="1"/>
    </xf>
    <xf numFmtId="20" fontId="19" fillId="0" borderId="34" xfId="1" applyNumberFormat="1" applyFont="1" applyBorder="1" applyAlignment="1">
      <alignment horizontal="center" vertical="center" shrinkToFit="1"/>
    </xf>
    <xf numFmtId="20" fontId="19" fillId="0" borderId="31" xfId="1" applyNumberFormat="1" applyFont="1" applyBorder="1" applyAlignment="1">
      <alignment horizontal="center" vertical="center" shrinkToFit="1"/>
    </xf>
    <xf numFmtId="20" fontId="19" fillId="0" borderId="85" xfId="1" applyNumberFormat="1" applyFont="1" applyBorder="1" applyAlignment="1">
      <alignment horizontal="center" vertical="center" shrinkToFit="1"/>
    </xf>
    <xf numFmtId="20" fontId="19" fillId="0" borderId="8" xfId="1" applyNumberFormat="1" applyFont="1" applyBorder="1" applyAlignment="1">
      <alignment horizontal="center" vertical="center" shrinkToFit="1"/>
    </xf>
    <xf numFmtId="20" fontId="19" fillId="0" borderId="9" xfId="1" applyNumberFormat="1" applyFont="1" applyBorder="1" applyAlignment="1">
      <alignment horizontal="center" vertical="center" shrinkToFit="1"/>
    </xf>
    <xf numFmtId="20" fontId="19" fillId="0" borderId="69" xfId="1" applyNumberFormat="1" applyFont="1" applyBorder="1" applyAlignment="1">
      <alignment horizontal="center" vertical="center" shrinkToFit="1"/>
    </xf>
    <xf numFmtId="185" fontId="19" fillId="0" borderId="8" xfId="1" applyNumberFormat="1" applyFont="1" applyBorder="1" applyAlignment="1">
      <alignment horizontal="center" vertical="center" shrinkToFit="1"/>
    </xf>
    <xf numFmtId="185" fontId="19" fillId="0" borderId="9" xfId="1" applyNumberFormat="1" applyFont="1" applyBorder="1" applyAlignment="1">
      <alignment horizontal="center" vertical="center" shrinkToFit="1"/>
    </xf>
    <xf numFmtId="185" fontId="19" fillId="0" borderId="69" xfId="1" applyNumberFormat="1" applyFont="1" applyBorder="1" applyAlignment="1">
      <alignment horizontal="center" vertical="center" shrinkToFit="1"/>
    </xf>
    <xf numFmtId="0" fontId="19" fillId="0" borderId="8" xfId="1" applyFont="1" applyBorder="1" applyAlignment="1">
      <alignment horizontal="center" vertical="center" shrinkToFit="1"/>
    </xf>
    <xf numFmtId="0" fontId="19" fillId="0" borderId="9" xfId="1" applyFont="1" applyBorder="1" applyAlignment="1">
      <alignment horizontal="center" vertical="center" shrinkToFit="1"/>
    </xf>
    <xf numFmtId="0" fontId="19" fillId="0" borderId="69" xfId="1" applyFont="1" applyBorder="1" applyAlignment="1">
      <alignment horizontal="center" vertical="center" shrinkToFit="1"/>
    </xf>
    <xf numFmtId="0" fontId="19" fillId="0" borderId="8" xfId="2" applyFont="1" applyBorder="1" applyAlignment="1">
      <alignment horizontal="center" vertical="center" shrinkToFit="1"/>
    </xf>
    <xf numFmtId="0" fontId="19" fillId="0" borderId="9" xfId="2" applyFont="1" applyBorder="1" applyAlignment="1">
      <alignment horizontal="center" vertical="center" shrinkToFit="1"/>
    </xf>
    <xf numFmtId="0" fontId="19" fillId="0" borderId="69" xfId="2" applyFont="1" applyBorder="1" applyAlignment="1">
      <alignment horizontal="center" vertical="center" shrinkToFit="1"/>
    </xf>
    <xf numFmtId="2" fontId="19" fillId="0" borderId="83" xfId="1" applyNumberFormat="1" applyFont="1" applyBorder="1" applyAlignment="1">
      <alignment horizontal="center" vertical="center" shrinkToFit="1"/>
    </xf>
    <xf numFmtId="0" fontId="19" fillId="0" borderId="40" xfId="1" applyFont="1" applyBorder="1" applyAlignment="1">
      <alignment horizontal="center" vertical="center" shrinkToFit="1"/>
    </xf>
    <xf numFmtId="0" fontId="19" fillId="0" borderId="38" xfId="1" applyFont="1" applyBorder="1" applyAlignment="1">
      <alignment horizontal="center" vertical="center" shrinkToFit="1"/>
    </xf>
    <xf numFmtId="0" fontId="19" fillId="0" borderId="84" xfId="1" applyFont="1" applyBorder="1" applyAlignment="1">
      <alignment horizontal="center" vertical="center" shrinkToFit="1"/>
    </xf>
    <xf numFmtId="189" fontId="19" fillId="0" borderId="8" xfId="1" applyNumberFormat="1" applyFont="1" applyBorder="1" applyAlignment="1">
      <alignment horizontal="center" vertical="center" shrinkToFit="1"/>
    </xf>
    <xf numFmtId="189" fontId="19" fillId="0" borderId="9" xfId="1" applyNumberFormat="1" applyFont="1" applyBorder="1" applyAlignment="1">
      <alignment horizontal="center" vertical="center" shrinkToFit="1"/>
    </xf>
    <xf numFmtId="189" fontId="19" fillId="0" borderId="69" xfId="1" applyNumberFormat="1" applyFont="1" applyBorder="1" applyAlignment="1">
      <alignment horizontal="center" vertical="center" shrinkToFit="1"/>
    </xf>
    <xf numFmtId="191" fontId="19" fillId="0" borderId="8" xfId="1" applyNumberFormat="1" applyFont="1" applyBorder="1" applyAlignment="1">
      <alignment horizontal="center" vertical="center" shrinkToFit="1"/>
    </xf>
    <xf numFmtId="191" fontId="19" fillId="0" borderId="9" xfId="1" applyNumberFormat="1" applyFont="1" applyBorder="1" applyAlignment="1">
      <alignment horizontal="center" vertical="center" shrinkToFit="1"/>
    </xf>
    <xf numFmtId="191" fontId="19" fillId="0" borderId="69" xfId="1" applyNumberFormat="1" applyFont="1" applyBorder="1" applyAlignment="1">
      <alignment horizontal="center" vertical="center" shrinkToFit="1"/>
    </xf>
    <xf numFmtId="190" fontId="19" fillId="0" borderId="8" xfId="1" applyNumberFormat="1" applyFont="1" applyBorder="1" applyAlignment="1">
      <alignment horizontal="center" vertical="center" shrinkToFit="1"/>
    </xf>
    <xf numFmtId="190" fontId="19" fillId="0" borderId="9" xfId="1" applyNumberFormat="1" applyFont="1" applyBorder="1" applyAlignment="1">
      <alignment horizontal="center" vertical="center" shrinkToFit="1"/>
    </xf>
    <xf numFmtId="190" fontId="19" fillId="0" borderId="69" xfId="1" applyNumberFormat="1" applyFont="1" applyBorder="1" applyAlignment="1">
      <alignment horizontal="center" vertical="center" shrinkToFit="1"/>
    </xf>
    <xf numFmtId="0" fontId="19" fillId="0" borderId="41" xfId="1" applyFont="1" applyBorder="1" applyAlignment="1">
      <alignment horizontal="center" vertical="center" shrinkToFit="1"/>
    </xf>
    <xf numFmtId="0" fontId="19" fillId="0" borderId="42" xfId="1" applyFont="1" applyBorder="1" applyAlignment="1">
      <alignment horizontal="center" vertical="center" shrinkToFit="1"/>
    </xf>
    <xf numFmtId="0" fontId="19" fillId="0" borderId="83" xfId="1" applyFont="1" applyBorder="1" applyAlignment="1">
      <alignment horizontal="center" vertical="center" shrinkToFit="1"/>
    </xf>
    <xf numFmtId="189" fontId="19" fillId="0" borderId="41" xfId="1" applyNumberFormat="1" applyFont="1" applyBorder="1" applyAlignment="1">
      <alignment horizontal="center" vertical="center" shrinkToFit="1"/>
    </xf>
    <xf numFmtId="189" fontId="19" fillId="0" borderId="42" xfId="1" applyNumberFormat="1" applyFont="1" applyBorder="1" applyAlignment="1">
      <alignment horizontal="center" vertical="center" shrinkToFit="1"/>
    </xf>
    <xf numFmtId="189" fontId="19" fillId="0" borderId="83" xfId="1" applyNumberFormat="1" applyFont="1" applyBorder="1" applyAlignment="1">
      <alignment horizontal="center" vertical="center" shrinkToFit="1"/>
    </xf>
    <xf numFmtId="0" fontId="19" fillId="0" borderId="41" xfId="2" applyFont="1" applyBorder="1" applyAlignment="1">
      <alignment horizontal="center" vertical="center" shrinkToFit="1"/>
    </xf>
    <xf numFmtId="0" fontId="19" fillId="0" borderId="42" xfId="2" applyFont="1" applyBorder="1" applyAlignment="1">
      <alignment horizontal="center" vertical="center" shrinkToFit="1"/>
    </xf>
    <xf numFmtId="0" fontId="19" fillId="0" borderId="83" xfId="2" applyFont="1" applyBorder="1" applyAlignment="1">
      <alignment horizontal="center" vertical="center" shrinkToFit="1"/>
    </xf>
    <xf numFmtId="189" fontId="19" fillId="0" borderId="25" xfId="1" applyNumberFormat="1" applyFont="1" applyBorder="1" applyAlignment="1">
      <alignment horizontal="center" vertical="center" shrinkToFit="1"/>
    </xf>
    <xf numFmtId="0" fontId="19" fillId="0" borderId="25" xfId="1" applyFont="1" applyBorder="1" applyAlignment="1">
      <alignment horizontal="center" vertical="center" shrinkToFit="1"/>
    </xf>
    <xf numFmtId="190" fontId="19" fillId="0" borderId="40" xfId="1" applyNumberFormat="1" applyFont="1" applyBorder="1" applyAlignment="1">
      <alignment horizontal="center" vertical="center" shrinkToFit="1"/>
    </xf>
    <xf numFmtId="190" fontId="19" fillId="0" borderId="38" xfId="1" applyNumberFormat="1" applyFont="1" applyBorder="1" applyAlignment="1">
      <alignment horizontal="center" vertical="center" shrinkToFit="1"/>
    </xf>
    <xf numFmtId="189" fontId="19" fillId="0" borderId="84" xfId="1" applyNumberFormat="1" applyFont="1" applyBorder="1" applyAlignment="1">
      <alignment horizontal="center" vertical="center" shrinkToFit="1"/>
    </xf>
    <xf numFmtId="0" fontId="19" fillId="0" borderId="34" xfId="1" applyFont="1" applyBorder="1" applyAlignment="1">
      <alignment horizontal="center" vertical="center" shrinkToFit="1"/>
    </xf>
    <xf numFmtId="0" fontId="19" fillId="0" borderId="31" xfId="1" applyFont="1" applyBorder="1" applyAlignment="1">
      <alignment horizontal="center" vertical="center" shrinkToFit="1"/>
    </xf>
    <xf numFmtId="179" fontId="19" fillId="0" borderId="85" xfId="1" applyNumberFormat="1" applyFont="1" applyBorder="1" applyAlignment="1">
      <alignment horizontal="center" vertical="center" shrinkToFit="1"/>
    </xf>
    <xf numFmtId="182" fontId="19" fillId="0" borderId="8" xfId="1" applyNumberFormat="1" applyFont="1" applyBorder="1" applyAlignment="1">
      <alignment horizontal="center" vertical="center" shrinkToFit="1"/>
    </xf>
    <xf numFmtId="182" fontId="19" fillId="0" borderId="9" xfId="1" applyNumberFormat="1" applyFont="1" applyBorder="1" applyAlignment="1">
      <alignment horizontal="center" vertical="center" shrinkToFit="1"/>
    </xf>
    <xf numFmtId="2" fontId="19" fillId="0" borderId="8" xfId="2" applyNumberFormat="1" applyFont="1" applyBorder="1" applyAlignment="1">
      <alignment horizontal="center" vertical="center" shrinkToFit="1"/>
    </xf>
    <xf numFmtId="183" fontId="19" fillId="0" borderId="85" xfId="1" applyNumberFormat="1" applyFont="1" applyBorder="1" applyAlignment="1">
      <alignment horizontal="center" vertical="center" shrinkToFit="1"/>
    </xf>
    <xf numFmtId="187" fontId="19" fillId="0" borderId="83" xfId="1" applyNumberFormat="1" applyFont="1" applyBorder="1" applyAlignment="1">
      <alignment horizontal="center" vertical="center" shrinkToFit="1"/>
    </xf>
    <xf numFmtId="0" fontId="19" fillId="0" borderId="16" xfId="1" applyFont="1" applyBorder="1" applyAlignment="1">
      <alignment horizontal="center" vertical="center" shrinkToFit="1"/>
    </xf>
    <xf numFmtId="0" fontId="19" fillId="0" borderId="12" xfId="1" applyFont="1" applyBorder="1" applyAlignment="1">
      <alignment horizontal="center" vertical="center" shrinkToFit="1"/>
    </xf>
    <xf numFmtId="187" fontId="19" fillId="0" borderId="70" xfId="1" applyNumberFormat="1" applyFont="1" applyBorder="1" applyAlignment="1">
      <alignment horizontal="center" vertical="center" shrinkToFit="1"/>
    </xf>
    <xf numFmtId="177" fontId="19" fillId="0" borderId="47" xfId="1" applyNumberFormat="1" applyFont="1" applyBorder="1" applyAlignment="1">
      <alignment horizontal="center" shrinkToFit="1"/>
    </xf>
    <xf numFmtId="177" fontId="19" fillId="0" borderId="46" xfId="1" applyNumberFormat="1" applyFont="1" applyBorder="1" applyAlignment="1">
      <alignment horizontal="center" shrinkToFit="1"/>
    </xf>
    <xf numFmtId="177" fontId="19" fillId="0" borderId="77" xfId="1" applyNumberFormat="1" applyFont="1" applyBorder="1" applyAlignment="1">
      <alignment horizontal="center" shrinkToFit="1"/>
    </xf>
    <xf numFmtId="177" fontId="19" fillId="0" borderId="81" xfId="1" applyNumberFormat="1" applyFont="1" applyBorder="1" applyAlignment="1">
      <alignment horizontal="center" shrinkToFit="1"/>
    </xf>
    <xf numFmtId="177" fontId="19" fillId="0" borderId="79" xfId="1" applyNumberFormat="1" applyFont="1" applyBorder="1" applyAlignment="1">
      <alignment horizontal="center" shrinkToFit="1"/>
    </xf>
    <xf numFmtId="177" fontId="19" fillId="0" borderId="82" xfId="1" applyNumberFormat="1" applyFont="1" applyBorder="1" applyAlignment="1">
      <alignment horizontal="center" shrinkToFit="1"/>
    </xf>
    <xf numFmtId="2" fontId="19" fillId="0" borderId="19" xfId="1" applyNumberFormat="1" applyFont="1" applyBorder="1" applyAlignment="1">
      <alignment horizontal="center" vertical="center" shrinkToFit="1"/>
    </xf>
    <xf numFmtId="2" fontId="19" fillId="0" borderId="4" xfId="1" applyNumberFormat="1" applyFont="1" applyBorder="1" applyAlignment="1">
      <alignment horizontal="center" vertical="center" shrinkToFit="1"/>
    </xf>
    <xf numFmtId="185" fontId="19" fillId="0" borderId="8" xfId="2" applyNumberFormat="1" applyFont="1" applyBorder="1" applyAlignment="1">
      <alignment horizontal="center" vertical="center" shrinkToFit="1"/>
    </xf>
    <xf numFmtId="185" fontId="19" fillId="0" borderId="9" xfId="2" applyNumberFormat="1" applyFont="1" applyBorder="1" applyAlignment="1">
      <alignment horizontal="center" vertical="center" shrinkToFit="1"/>
    </xf>
    <xf numFmtId="1" fontId="19" fillId="0" borderId="36" xfId="1" applyNumberFormat="1" applyFont="1" applyBorder="1" applyAlignment="1">
      <alignment horizontal="center" vertical="center" shrinkToFit="1"/>
    </xf>
    <xf numFmtId="188" fontId="19" fillId="0" borderId="8" xfId="1" applyNumberFormat="1" applyFont="1" applyBorder="1" applyAlignment="1">
      <alignment horizontal="center" vertical="center" shrinkToFit="1"/>
    </xf>
    <xf numFmtId="0" fontId="9" fillId="0" borderId="68" xfId="1" applyFont="1" applyBorder="1" applyAlignment="1">
      <alignment horizontal="center" vertical="center" shrinkToFit="1"/>
    </xf>
    <xf numFmtId="0" fontId="9" fillId="0" borderId="73" xfId="1" applyFont="1" applyBorder="1" applyAlignment="1">
      <alignment horizontal="center" vertical="center" shrinkToFit="1"/>
    </xf>
    <xf numFmtId="0" fontId="9" fillId="0" borderId="74" xfId="1" applyFont="1" applyBorder="1" applyAlignment="1">
      <alignment horizontal="center" vertical="center" shrinkToFit="1"/>
    </xf>
    <xf numFmtId="0" fontId="9" fillId="0" borderId="75" xfId="1" applyFont="1" applyBorder="1" applyAlignment="1">
      <alignment horizontal="center" vertical="center" shrinkToFit="1"/>
    </xf>
    <xf numFmtId="0" fontId="9" fillId="0" borderId="76" xfId="1" applyFont="1" applyBorder="1" applyAlignment="1">
      <alignment horizontal="center" vertical="center" shrinkToFit="1"/>
    </xf>
    <xf numFmtId="184" fontId="12" fillId="0" borderId="14" xfId="2" applyNumberFormat="1" applyFont="1" applyBorder="1" applyAlignment="1">
      <alignment horizontal="center" shrinkToFit="1"/>
    </xf>
    <xf numFmtId="179" fontId="13" fillId="0" borderId="14" xfId="2" applyNumberFormat="1" applyFont="1" applyBorder="1" applyAlignment="1">
      <alignment horizontal="center" shrinkToFit="1"/>
    </xf>
    <xf numFmtId="179" fontId="13" fillId="0" borderId="55" xfId="2" applyNumberFormat="1" applyFont="1" applyBorder="1" applyAlignment="1">
      <alignment horizontal="center" shrinkToFit="1"/>
    </xf>
    <xf numFmtId="177" fontId="9" fillId="0" borderId="0" xfId="1" applyNumberFormat="1" applyFont="1" applyAlignment="1">
      <alignment horizontal="centerContinuous"/>
    </xf>
    <xf numFmtId="177" fontId="19" fillId="0" borderId="0" xfId="1" applyNumberFormat="1" applyFont="1" applyAlignment="1">
      <alignment horizontal="centerContinuous"/>
    </xf>
    <xf numFmtId="2" fontId="12" fillId="0" borderId="57" xfId="2" applyNumberFormat="1" applyFont="1" applyBorder="1" applyAlignment="1">
      <alignment horizontal="center" shrinkToFit="1"/>
    </xf>
    <xf numFmtId="195" fontId="9" fillId="0" borderId="15" xfId="2" applyNumberFormat="1" applyFont="1" applyBorder="1" applyAlignment="1">
      <alignment horizontal="center" vertical="center" shrinkToFit="1"/>
    </xf>
    <xf numFmtId="177" fontId="9" fillId="0" borderId="5" xfId="2" applyNumberFormat="1" applyFont="1" applyBorder="1" applyAlignment="1" applyProtection="1">
      <alignment horizontal="center" vertical="center" shrinkToFit="1"/>
      <protection locked="0"/>
    </xf>
    <xf numFmtId="181" fontId="12" fillId="0" borderId="57" xfId="2" applyNumberFormat="1" applyFont="1" applyBorder="1" applyAlignment="1" applyProtection="1">
      <alignment horizontal="center" vertical="center" shrinkToFit="1"/>
      <protection locked="0"/>
    </xf>
    <xf numFmtId="177" fontId="9" fillId="0" borderId="13" xfId="2" applyNumberFormat="1" applyFont="1" applyBorder="1" applyAlignment="1" applyProtection="1">
      <alignment horizontal="center" vertical="center" shrinkToFit="1"/>
      <protection locked="0"/>
    </xf>
    <xf numFmtId="177" fontId="12" fillId="0" borderId="13" xfId="2" applyNumberFormat="1" applyFont="1" applyBorder="1" applyAlignment="1" applyProtection="1">
      <alignment horizontal="center" vertical="center" shrinkToFit="1"/>
      <protection locked="0"/>
    </xf>
    <xf numFmtId="179" fontId="13" fillId="0" borderId="13" xfId="2" applyNumberFormat="1" applyFont="1" applyBorder="1" applyAlignment="1">
      <alignment horizontal="center" vertical="center" shrinkToFit="1"/>
    </xf>
    <xf numFmtId="0" fontId="13" fillId="0" borderId="13" xfId="2" applyFont="1" applyBorder="1" applyAlignment="1">
      <alignment horizontal="center" shrinkToFit="1"/>
    </xf>
    <xf numFmtId="179" fontId="13" fillId="0" borderId="51" xfId="2" applyNumberFormat="1" applyFont="1" applyBorder="1" applyAlignment="1">
      <alignment horizontal="center" shrinkToFit="1"/>
    </xf>
    <xf numFmtId="179" fontId="16" fillId="0" borderId="13" xfId="2" applyNumberFormat="1" applyFont="1" applyBorder="1" applyAlignment="1">
      <alignment horizontal="center" shrinkToFit="1"/>
    </xf>
    <xf numFmtId="0" fontId="9" fillId="0" borderId="32" xfId="2" applyFont="1" applyBorder="1" applyAlignment="1">
      <alignment horizontal="center" vertical="center" shrinkToFit="1"/>
    </xf>
    <xf numFmtId="188" fontId="9" fillId="0" borderId="5" xfId="2" applyNumberFormat="1" applyFont="1" applyBorder="1" applyAlignment="1">
      <alignment horizontal="center" shrinkToFit="1"/>
    </xf>
    <xf numFmtId="0" fontId="9" fillId="0" borderId="26" xfId="2" applyFont="1" applyBorder="1" applyAlignment="1">
      <alignment horizontal="center" vertical="center" shrinkToFit="1"/>
    </xf>
    <xf numFmtId="179" fontId="9" fillId="0" borderId="61" xfId="2" applyNumberFormat="1" applyFont="1" applyBorder="1" applyAlignment="1">
      <alignment horizontal="center" shrinkToFit="1"/>
    </xf>
    <xf numFmtId="0" fontId="9" fillId="0" borderId="5" xfId="2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shrinkToFit="1"/>
    </xf>
    <xf numFmtId="183" fontId="13" fillId="0" borderId="59" xfId="0" applyNumberFormat="1" applyFont="1" applyBorder="1" applyAlignment="1">
      <alignment horizontal="center" shrinkToFit="1"/>
    </xf>
    <xf numFmtId="186" fontId="16" fillId="0" borderId="32" xfId="1" applyNumberFormat="1" applyFont="1" applyBorder="1" applyAlignment="1">
      <alignment horizontal="center" vertical="center" shrinkToFit="1"/>
    </xf>
    <xf numFmtId="186" fontId="16" fillId="0" borderId="5" xfId="1" applyNumberFormat="1" applyFont="1" applyBorder="1" applyAlignment="1">
      <alignment horizontal="center" vertical="center" shrinkToFit="1"/>
    </xf>
    <xf numFmtId="186" fontId="16" fillId="0" borderId="5" xfId="3" applyNumberFormat="1" applyFont="1" applyBorder="1" applyAlignment="1">
      <alignment horizontal="center" vertical="center" shrinkToFit="1"/>
    </xf>
    <xf numFmtId="186" fontId="16" fillId="0" borderId="39" xfId="1" applyNumberFormat="1" applyFont="1" applyBorder="1" applyAlignment="1">
      <alignment horizontal="center" vertical="center" shrinkToFit="1"/>
    </xf>
    <xf numFmtId="194" fontId="20" fillId="0" borderId="26" xfId="0" applyNumberFormat="1" applyFont="1" applyBorder="1" applyAlignment="1">
      <alignment horizontal="center"/>
    </xf>
    <xf numFmtId="179" fontId="16" fillId="0" borderId="5" xfId="1" applyNumberFormat="1" applyFont="1" applyBorder="1" applyAlignment="1">
      <alignment horizontal="center" vertical="center" shrinkToFit="1"/>
    </xf>
    <xf numFmtId="0" fontId="16" fillId="0" borderId="5" xfId="1" applyFont="1" applyBorder="1" applyAlignment="1">
      <alignment horizontal="center" vertical="center" shrinkToFit="1"/>
    </xf>
    <xf numFmtId="186" fontId="16" fillId="0" borderId="13" xfId="1" applyNumberFormat="1" applyFont="1" applyBorder="1" applyAlignment="1">
      <alignment horizontal="center" vertical="center" shrinkToFit="1"/>
    </xf>
    <xf numFmtId="180" fontId="19" fillId="0" borderId="0" xfId="1" applyNumberFormat="1" applyFont="1" applyAlignment="1">
      <alignment horizontal="center"/>
    </xf>
    <xf numFmtId="0" fontId="19" fillId="0" borderId="0" xfId="3" applyFont="1" applyAlignment="1">
      <alignment horizontal="center" vertical="center" shrinkToFit="1"/>
    </xf>
    <xf numFmtId="185" fontId="19" fillId="0" borderId="69" xfId="2" applyNumberFormat="1" applyFont="1" applyBorder="1" applyAlignment="1">
      <alignment horizontal="center" vertical="center" shrinkToFit="1"/>
    </xf>
    <xf numFmtId="185" fontId="12" fillId="0" borderId="49" xfId="2" applyNumberFormat="1" applyFont="1" applyBorder="1" applyAlignment="1">
      <alignment horizontal="center" vertical="center" shrinkToFit="1"/>
    </xf>
    <xf numFmtId="0" fontId="12" fillId="0" borderId="6" xfId="2" applyFont="1" applyBorder="1" applyAlignment="1">
      <alignment horizontal="center" vertical="center" shrinkToFit="1"/>
    </xf>
    <xf numFmtId="0" fontId="12" fillId="0" borderId="14" xfId="2" applyFont="1" applyBorder="1" applyAlignment="1">
      <alignment horizontal="center" vertical="center" shrinkToFit="1"/>
    </xf>
    <xf numFmtId="0" fontId="12" fillId="0" borderId="49" xfId="2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shrinkToFit="1"/>
    </xf>
    <xf numFmtId="0" fontId="9" fillId="0" borderId="6" xfId="2" applyFont="1" applyBorder="1" applyAlignment="1">
      <alignment horizontal="center" vertical="center" shrinkToFit="1"/>
    </xf>
    <xf numFmtId="0" fontId="9" fillId="0" borderId="24" xfId="2" applyFont="1" applyBorder="1" applyAlignment="1">
      <alignment horizontal="center" vertical="center" shrinkToFit="1"/>
    </xf>
    <xf numFmtId="186" fontId="9" fillId="0" borderId="6" xfId="2" applyNumberFormat="1" applyFont="1" applyBorder="1" applyAlignment="1">
      <alignment horizontal="center" vertical="center" shrinkToFit="1"/>
    </xf>
    <xf numFmtId="186" fontId="9" fillId="0" borderId="6" xfId="0" applyNumberFormat="1" applyFont="1" applyBorder="1" applyAlignment="1">
      <alignment horizontal="center" vertical="center" shrinkToFit="1"/>
    </xf>
    <xf numFmtId="186" fontId="9" fillId="0" borderId="24" xfId="0" applyNumberFormat="1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2" fontId="12" fillId="0" borderId="53" xfId="2" applyNumberFormat="1" applyFont="1" applyBorder="1" applyAlignment="1">
      <alignment horizontal="center" vertical="center" shrinkToFit="1"/>
    </xf>
    <xf numFmtId="195" fontId="9" fillId="0" borderId="10" xfId="2" applyNumberFormat="1" applyFont="1" applyBorder="1" applyAlignment="1">
      <alignment horizontal="center" vertical="center" shrinkToFit="1"/>
    </xf>
    <xf numFmtId="195" fontId="12" fillId="0" borderId="53" xfId="2" applyNumberFormat="1" applyFont="1" applyBorder="1" applyAlignment="1">
      <alignment horizontal="center" vertical="center" shrinkToFit="1"/>
    </xf>
    <xf numFmtId="179" fontId="9" fillId="0" borderId="24" xfId="2" applyNumberFormat="1" applyFont="1" applyBorder="1" applyAlignment="1">
      <alignment horizontal="center" shrinkToFit="1"/>
    </xf>
    <xf numFmtId="2" fontId="9" fillId="0" borderId="26" xfId="0" applyNumberFormat="1" applyFont="1" applyBorder="1" applyAlignment="1">
      <alignment horizontal="center" vertical="center" shrinkToFit="1"/>
    </xf>
    <xf numFmtId="180" fontId="9" fillId="0" borderId="10" xfId="2" applyNumberFormat="1" applyFont="1" applyBorder="1" applyAlignment="1">
      <alignment horizontal="right" vertical="center" shrinkToFit="1"/>
    </xf>
    <xf numFmtId="180" fontId="9" fillId="0" borderId="15" xfId="2" applyNumberFormat="1" applyFont="1" applyBorder="1" applyAlignment="1">
      <alignment horizontal="right" vertical="center" shrinkToFit="1"/>
    </xf>
    <xf numFmtId="180" fontId="12" fillId="0" borderId="53" xfId="2" applyNumberFormat="1" applyFont="1" applyBorder="1" applyAlignment="1">
      <alignment horizontal="right" vertical="center" shrinkToFit="1"/>
    </xf>
    <xf numFmtId="179" fontId="9" fillId="0" borderId="6" xfId="2" applyNumberFormat="1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179" fontId="9" fillId="0" borderId="55" xfId="2" applyNumberFormat="1" applyFont="1" applyBorder="1" applyAlignment="1">
      <alignment horizontal="center" vertical="center" shrinkToFit="1"/>
    </xf>
    <xf numFmtId="179" fontId="9" fillId="0" borderId="51" xfId="2" applyNumberFormat="1" applyFont="1" applyBorder="1" applyAlignment="1">
      <alignment horizontal="center" shrinkToFit="1"/>
    </xf>
    <xf numFmtId="0" fontId="9" fillId="0" borderId="14" xfId="2" applyFont="1" applyBorder="1" applyAlignment="1">
      <alignment horizontal="center" shrinkToFit="1"/>
    </xf>
    <xf numFmtId="179" fontId="9" fillId="0" borderId="55" xfId="2" applyNumberFormat="1" applyFont="1" applyBorder="1" applyAlignment="1">
      <alignment horizontal="center" shrinkToFit="1"/>
    </xf>
    <xf numFmtId="0" fontId="9" fillId="0" borderId="45" xfId="1" applyFont="1" applyBorder="1" applyAlignment="1">
      <alignment horizontal="center" shrinkToFit="1"/>
    </xf>
    <xf numFmtId="0" fontId="9" fillId="0" borderId="46" xfId="1" applyFont="1" applyBorder="1" applyAlignment="1">
      <alignment horizontal="center" shrinkToFit="1"/>
    </xf>
    <xf numFmtId="0" fontId="9" fillId="0" borderId="76" xfId="1" applyFont="1" applyBorder="1" applyAlignment="1">
      <alignment horizontal="center" shrinkToFit="1"/>
    </xf>
    <xf numFmtId="20" fontId="9" fillId="0" borderId="86" xfId="2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9">
    <cellStyle name="桁区切り 2" xfId="7" xr:uid="{00000000-0005-0000-0000-000000000000}"/>
    <cellStyle name="標準" xfId="0" builtinId="0"/>
    <cellStyle name="標準 2" xfId="4" xr:uid="{00000000-0005-0000-0000-000002000000}"/>
    <cellStyle name="標準 3" xfId="8" xr:uid="{00000000-0005-0000-0000-000003000000}"/>
    <cellStyle name="標準 4" xfId="6" xr:uid="{00000000-0005-0000-0000-000004000000}"/>
    <cellStyle name="標準_月間報告様式4-1" xfId="3" xr:uid="{00000000-0005-0000-0000-000005000000}"/>
    <cellStyle name="標準_月別報告様式(ｈ１９枚方市） (4月)" xfId="2" xr:uid="{00000000-0005-0000-0000-000006000000}"/>
    <cellStyle name="標準_地点別測定結果（年間報告様式4-2）120521改訂" xfId="1" xr:uid="{00000000-0005-0000-0000-000007000000}"/>
    <cellStyle name="未定義" xfId="5" xr:uid="{00000000-0005-0000-0000-000009000000}"/>
  </cellStyles>
  <dxfs count="0"/>
  <tableStyles count="0" defaultTableStyle="TableStyleMedium2" defaultPivotStyle="PivotStyleLight16"/>
  <colors>
    <mruColors>
      <color rgb="FF9F9F9F"/>
      <color rgb="FF828282"/>
      <color rgb="FF6B6B6B"/>
      <color rgb="FF4D4D4D"/>
      <color rgb="FFC0C0C0"/>
      <color rgb="FF969696"/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163285</xdr:colOff>
      <xdr:row>14</xdr:row>
      <xdr:rowOff>149679</xdr:rowOff>
    </xdr:from>
    <xdr:to>
      <xdr:col>6</xdr:col>
      <xdr:colOff>516884</xdr:colOff>
      <xdr:row>26</xdr:row>
      <xdr:rowOff>24492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D7B09B-117C-BC5B-8EEE-B8889E2A3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49" y="3252108"/>
          <a:ext cx="353599" cy="2487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B2:T116"/>
  <sheetViews>
    <sheetView tabSelected="1" defaultGridColor="0" view="pageBreakPreview" colorId="22" zoomScale="80" zoomScaleNormal="55" zoomScaleSheetLayoutView="80" workbookViewId="0"/>
  </sheetViews>
  <sheetFormatPr defaultColWidth="7.08984375" defaultRowHeight="16.5" x14ac:dyDescent="0.25"/>
  <cols>
    <col min="1" max="1" width="7.08984375" style="2"/>
    <col min="2" max="2" width="4" style="2" customWidth="1"/>
    <col min="3" max="3" width="1.08984375" style="2" customWidth="1"/>
    <col min="4" max="4" width="29.26953125" style="2" customWidth="1"/>
    <col min="5" max="5" width="9.26953125" style="118" customWidth="1"/>
    <col min="6" max="17" width="8.36328125" style="118" customWidth="1"/>
    <col min="18" max="19" width="8.36328125" style="239" customWidth="1"/>
    <col min="20" max="20" width="10.453125" style="239" bestFit="1" customWidth="1"/>
    <col min="21" max="21" width="2.08984375" style="2" customWidth="1"/>
    <col min="22" max="16384" width="7.08984375" style="2"/>
  </cols>
  <sheetData>
    <row r="2" spans="2:20" ht="6.65" customHeight="1" x14ac:dyDescent="0.25"/>
    <row r="3" spans="2:20" ht="24" customHeight="1" x14ac:dyDescent="0.3">
      <c r="D3" s="3" t="s">
        <v>0</v>
      </c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2:20" ht="23.5" customHeight="1" thickBot="1" x14ac:dyDescent="0.3"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51" t="s">
        <v>176</v>
      </c>
      <c r="T4" s="352"/>
    </row>
    <row r="5" spans="2:20" ht="17" thickBot="1" x14ac:dyDescent="0.3">
      <c r="B5" s="230" t="s">
        <v>1</v>
      </c>
      <c r="C5" s="231"/>
      <c r="D5" s="231"/>
      <c r="E5" s="232"/>
      <c r="F5" s="233" t="s">
        <v>2</v>
      </c>
      <c r="G5" s="234" t="s">
        <v>3</v>
      </c>
      <c r="H5" s="234" t="s">
        <v>4</v>
      </c>
      <c r="I5" s="234" t="s">
        <v>5</v>
      </c>
      <c r="J5" s="234" t="s">
        <v>6</v>
      </c>
      <c r="K5" s="234" t="s">
        <v>7</v>
      </c>
      <c r="L5" s="234" t="s">
        <v>8</v>
      </c>
      <c r="M5" s="234" t="s">
        <v>9</v>
      </c>
      <c r="N5" s="234" t="s">
        <v>10</v>
      </c>
      <c r="O5" s="234" t="s">
        <v>11</v>
      </c>
      <c r="P5" s="234" t="s">
        <v>12</v>
      </c>
      <c r="Q5" s="234" t="s">
        <v>13</v>
      </c>
      <c r="R5" s="240" t="s">
        <v>14</v>
      </c>
      <c r="S5" s="241" t="s">
        <v>15</v>
      </c>
      <c r="T5" s="242" t="s">
        <v>16</v>
      </c>
    </row>
    <row r="6" spans="2:20" ht="17" thickTop="1" x14ac:dyDescent="0.25">
      <c r="B6" s="343"/>
      <c r="C6" s="11"/>
      <c r="D6" s="12" t="s">
        <v>158</v>
      </c>
      <c r="E6" s="13">
        <v>1</v>
      </c>
      <c r="F6" s="14">
        <v>0.4548611111111111</v>
      </c>
      <c r="G6" s="136">
        <v>0.38124999999999998</v>
      </c>
      <c r="H6" s="15">
        <v>0.47916666666666669</v>
      </c>
      <c r="I6" s="16"/>
      <c r="J6" s="17"/>
      <c r="K6" s="17"/>
      <c r="L6" s="17"/>
      <c r="M6" s="17"/>
      <c r="N6" s="17"/>
      <c r="O6" s="17"/>
      <c r="P6" s="17"/>
      <c r="Q6" s="211"/>
      <c r="R6" s="243"/>
      <c r="S6" s="244"/>
      <c r="T6" s="245"/>
    </row>
    <row r="7" spans="2:20" x14ac:dyDescent="0.25">
      <c r="B7" s="343"/>
      <c r="C7" s="18"/>
      <c r="D7" s="19"/>
      <c r="E7" s="20">
        <v>2</v>
      </c>
      <c r="F7" s="21">
        <v>0.59722222222222221</v>
      </c>
      <c r="G7" s="138">
        <v>0.5</v>
      </c>
      <c r="H7" s="22">
        <v>0.62222222222222223</v>
      </c>
      <c r="I7" s="23"/>
      <c r="J7" s="24"/>
      <c r="K7" s="24"/>
      <c r="L7" s="24"/>
      <c r="M7" s="24"/>
      <c r="N7" s="24"/>
      <c r="O7" s="24"/>
      <c r="P7" s="24"/>
      <c r="Q7" s="212"/>
      <c r="R7" s="246"/>
      <c r="S7" s="247"/>
      <c r="T7" s="248"/>
    </row>
    <row r="8" spans="2:20" x14ac:dyDescent="0.25">
      <c r="B8" s="343"/>
      <c r="C8" s="11"/>
      <c r="D8" s="12" t="s">
        <v>159</v>
      </c>
      <c r="E8" s="13">
        <v>1</v>
      </c>
      <c r="F8" s="25" t="s">
        <v>177</v>
      </c>
      <c r="G8" s="137" t="s">
        <v>177</v>
      </c>
      <c r="H8" s="26" t="s">
        <v>179</v>
      </c>
      <c r="I8" s="16"/>
      <c r="J8" s="27"/>
      <c r="K8" s="28"/>
      <c r="L8" s="28"/>
      <c r="M8" s="28"/>
      <c r="N8" s="27"/>
      <c r="O8" s="28"/>
      <c r="P8" s="27"/>
      <c r="Q8" s="213"/>
      <c r="R8" s="243"/>
      <c r="S8" s="244"/>
      <c r="T8" s="245"/>
    </row>
    <row r="9" spans="2:20" x14ac:dyDescent="0.25">
      <c r="B9" s="343"/>
      <c r="C9" s="18"/>
      <c r="D9" s="19"/>
      <c r="E9" s="20">
        <v>2</v>
      </c>
      <c r="F9" s="29" t="s">
        <v>177</v>
      </c>
      <c r="G9" s="139" t="s">
        <v>177</v>
      </c>
      <c r="H9" s="30" t="s">
        <v>179</v>
      </c>
      <c r="I9" s="23"/>
      <c r="J9" s="31"/>
      <c r="K9" s="32"/>
      <c r="L9" s="32"/>
      <c r="M9" s="32"/>
      <c r="N9" s="31"/>
      <c r="O9" s="32"/>
      <c r="P9" s="31"/>
      <c r="Q9" s="214"/>
      <c r="R9" s="246"/>
      <c r="S9" s="247"/>
      <c r="T9" s="248"/>
    </row>
    <row r="10" spans="2:20" x14ac:dyDescent="0.25">
      <c r="B10" s="343" t="s">
        <v>17</v>
      </c>
      <c r="C10" s="11"/>
      <c r="D10" s="12" t="s">
        <v>160</v>
      </c>
      <c r="E10" s="13">
        <v>1</v>
      </c>
      <c r="F10" s="33">
        <v>26.6</v>
      </c>
      <c r="G10" s="209">
        <v>23.5</v>
      </c>
      <c r="H10" s="34">
        <v>22.6</v>
      </c>
      <c r="I10" s="35"/>
      <c r="J10" s="36"/>
      <c r="K10" s="36"/>
      <c r="L10" s="36"/>
      <c r="M10" s="36"/>
      <c r="N10" s="36"/>
      <c r="O10" s="36"/>
      <c r="P10" s="36"/>
      <c r="Q10" s="215"/>
      <c r="R10" s="249">
        <f>MIN($F10:$Q10)</f>
        <v>22.6</v>
      </c>
      <c r="S10" s="250">
        <f>MAX($F10:$Q10)</f>
        <v>26.6</v>
      </c>
      <c r="T10" s="251">
        <f>ROUNDDOWN(AVERAGE($F10:$Q10),1)</f>
        <v>24.2</v>
      </c>
    </row>
    <row r="11" spans="2:20" x14ac:dyDescent="0.25">
      <c r="B11" s="343"/>
      <c r="C11" s="11"/>
      <c r="D11" s="12" t="s">
        <v>161</v>
      </c>
      <c r="E11" s="20">
        <v>2</v>
      </c>
      <c r="F11" s="37">
        <v>25.3</v>
      </c>
      <c r="G11" s="141">
        <v>30.8</v>
      </c>
      <c r="H11" s="38">
        <v>23.6</v>
      </c>
      <c r="I11" s="39"/>
      <c r="J11" s="40"/>
      <c r="K11" s="40"/>
      <c r="L11" s="40"/>
      <c r="M11" s="40"/>
      <c r="N11" s="40"/>
      <c r="O11" s="40"/>
      <c r="P11" s="40"/>
      <c r="Q11" s="216"/>
      <c r="R11" s="252">
        <f t="shared" ref="R11:R15" si="0">MIN($F11:$Q11)</f>
        <v>23.6</v>
      </c>
      <c r="S11" s="253">
        <f t="shared" ref="S11:S15" si="1">MAX($F11:$Q11)</f>
        <v>30.8</v>
      </c>
      <c r="T11" s="254">
        <f t="shared" ref="T11:T15" si="2">ROUNDDOWN(AVERAGE($F11:$Q11),1)</f>
        <v>26.5</v>
      </c>
    </row>
    <row r="12" spans="2:20" x14ac:dyDescent="0.25">
      <c r="B12" s="343" t="s">
        <v>169</v>
      </c>
      <c r="C12" s="18"/>
      <c r="D12" s="19"/>
      <c r="E12" s="20" t="s">
        <v>16</v>
      </c>
      <c r="F12" s="134">
        <v>25.950000000000003</v>
      </c>
      <c r="G12" s="142">
        <v>27.15</v>
      </c>
      <c r="H12" s="142">
        <v>23.1</v>
      </c>
      <c r="I12" s="142"/>
      <c r="J12" s="40"/>
      <c r="K12" s="40"/>
      <c r="L12" s="40"/>
      <c r="M12" s="40"/>
      <c r="N12" s="40"/>
      <c r="O12" s="40"/>
      <c r="P12" s="40"/>
      <c r="Q12" s="217"/>
      <c r="R12" s="255">
        <f t="shared" si="0"/>
        <v>23.1</v>
      </c>
      <c r="S12" s="256">
        <f t="shared" si="1"/>
        <v>27.15</v>
      </c>
      <c r="T12" s="257">
        <f t="shared" si="2"/>
        <v>25.4</v>
      </c>
    </row>
    <row r="13" spans="2:20" x14ac:dyDescent="0.25">
      <c r="B13" s="343"/>
      <c r="C13" s="11"/>
      <c r="D13" s="12" t="s">
        <v>162</v>
      </c>
      <c r="E13" s="13">
        <v>1</v>
      </c>
      <c r="F13" s="33">
        <v>21.9</v>
      </c>
      <c r="G13" s="140">
        <v>21.9</v>
      </c>
      <c r="H13" s="35">
        <v>21.3</v>
      </c>
      <c r="I13" s="35"/>
      <c r="J13" s="36"/>
      <c r="K13" s="36"/>
      <c r="L13" s="36"/>
      <c r="M13" s="36"/>
      <c r="N13" s="36"/>
      <c r="O13" s="36"/>
      <c r="P13" s="36"/>
      <c r="Q13" s="215"/>
      <c r="R13" s="249">
        <f>MIN($F13:$Q13)</f>
        <v>21.3</v>
      </c>
      <c r="S13" s="250">
        <f t="shared" si="1"/>
        <v>21.9</v>
      </c>
      <c r="T13" s="251">
        <f>ROUNDDOWN(AVERAGE($F13:$Q13),1)</f>
        <v>21.7</v>
      </c>
    </row>
    <row r="14" spans="2:20" x14ac:dyDescent="0.25">
      <c r="B14" s="343" t="s">
        <v>170</v>
      </c>
      <c r="C14" s="11"/>
      <c r="D14" s="12" t="s">
        <v>161</v>
      </c>
      <c r="E14" s="20">
        <v>2</v>
      </c>
      <c r="F14" s="41">
        <v>24.1</v>
      </c>
      <c r="G14" s="143">
        <v>24.7</v>
      </c>
      <c r="H14" s="39">
        <v>21.9</v>
      </c>
      <c r="I14" s="39"/>
      <c r="J14" s="40"/>
      <c r="K14" s="40"/>
      <c r="L14" s="40"/>
      <c r="M14" s="40"/>
      <c r="N14" s="40"/>
      <c r="O14" s="40"/>
      <c r="P14" s="40"/>
      <c r="Q14" s="218"/>
      <c r="R14" s="252">
        <f t="shared" si="0"/>
        <v>21.9</v>
      </c>
      <c r="S14" s="253">
        <f t="shared" si="1"/>
        <v>24.7</v>
      </c>
      <c r="T14" s="254">
        <f t="shared" si="2"/>
        <v>23.5</v>
      </c>
    </row>
    <row r="15" spans="2:20" x14ac:dyDescent="0.25">
      <c r="B15" s="343"/>
      <c r="C15" s="18"/>
      <c r="D15" s="19"/>
      <c r="E15" s="20" t="s">
        <v>16</v>
      </c>
      <c r="F15" s="134">
        <v>24.700000000000003</v>
      </c>
      <c r="G15" s="142">
        <v>23.299999999999997</v>
      </c>
      <c r="H15" s="142">
        <v>21.6</v>
      </c>
      <c r="I15" s="142"/>
      <c r="J15" s="39"/>
      <c r="K15" s="40"/>
      <c r="L15" s="40"/>
      <c r="M15" s="40"/>
      <c r="N15" s="40"/>
      <c r="O15" s="40"/>
      <c r="P15" s="39"/>
      <c r="Q15" s="217"/>
      <c r="R15" s="255">
        <f t="shared" si="0"/>
        <v>21.6</v>
      </c>
      <c r="S15" s="256">
        <f t="shared" si="1"/>
        <v>24.700000000000003</v>
      </c>
      <c r="T15" s="257">
        <f t="shared" si="2"/>
        <v>23.2</v>
      </c>
    </row>
    <row r="16" spans="2:20" x14ac:dyDescent="0.25">
      <c r="B16" s="343" t="s">
        <v>171</v>
      </c>
      <c r="C16" s="11"/>
      <c r="D16" s="12" t="s">
        <v>163</v>
      </c>
      <c r="E16" s="13">
        <v>1</v>
      </c>
      <c r="F16" s="42">
        <v>0.01</v>
      </c>
      <c r="G16" s="144">
        <v>0.01</v>
      </c>
      <c r="H16" s="168">
        <v>0.12</v>
      </c>
      <c r="I16" s="144"/>
      <c r="J16" s="144"/>
      <c r="K16" s="144"/>
      <c r="L16" s="144"/>
      <c r="M16" s="144"/>
      <c r="N16" s="164"/>
      <c r="O16" s="144"/>
      <c r="P16" s="144"/>
      <c r="Q16" s="353"/>
      <c r="R16" s="337" t="s">
        <v>123</v>
      </c>
      <c r="S16" s="258">
        <f>MAX($F16:$Q16)</f>
        <v>0.12</v>
      </c>
      <c r="T16" s="259">
        <f>AVERAGE($F16:$Q16)</f>
        <v>4.6666666666666662E-2</v>
      </c>
    </row>
    <row r="17" spans="2:20" x14ac:dyDescent="0.25">
      <c r="B17" s="343"/>
      <c r="C17" s="11"/>
      <c r="D17" s="12" t="s">
        <v>164</v>
      </c>
      <c r="E17" s="20">
        <v>2</v>
      </c>
      <c r="F17" s="44">
        <v>0.01</v>
      </c>
      <c r="G17" s="145">
        <v>0.01</v>
      </c>
      <c r="H17" s="169">
        <v>0.05</v>
      </c>
      <c r="I17" s="165"/>
      <c r="J17" s="145"/>
      <c r="K17" s="145"/>
      <c r="L17" s="145"/>
      <c r="M17" s="145"/>
      <c r="N17" s="145"/>
      <c r="O17" s="145"/>
      <c r="P17" s="169"/>
      <c r="Q17" s="220"/>
      <c r="R17" s="338" t="s">
        <v>123</v>
      </c>
      <c r="S17" s="260">
        <f t="shared" ref="S17:S18" si="3">MAX($F17:$Q17)</f>
        <v>0.05</v>
      </c>
      <c r="T17" s="261">
        <f t="shared" ref="T17:T21" si="4">AVERAGE($F17:$Q17)</f>
        <v>2.3333333333333334E-2</v>
      </c>
    </row>
    <row r="18" spans="2:20" x14ac:dyDescent="0.25">
      <c r="B18" s="344"/>
      <c r="C18" s="18"/>
      <c r="D18" s="19"/>
      <c r="E18" s="45" t="s">
        <v>16</v>
      </c>
      <c r="F18" s="135">
        <v>0.01</v>
      </c>
      <c r="G18" s="146">
        <v>0.01</v>
      </c>
      <c r="H18" s="120">
        <v>8.4999999999999992E-2</v>
      </c>
      <c r="I18" s="354"/>
      <c r="J18" s="146"/>
      <c r="K18" s="146"/>
      <c r="L18" s="146"/>
      <c r="M18" s="146"/>
      <c r="N18" s="119"/>
      <c r="O18" s="146"/>
      <c r="P18" s="119"/>
      <c r="Q18" s="221"/>
      <c r="R18" s="262" t="s">
        <v>123</v>
      </c>
      <c r="S18" s="263">
        <f t="shared" si="3"/>
        <v>8.4999999999999992E-2</v>
      </c>
      <c r="T18" s="264">
        <f t="shared" si="4"/>
        <v>3.4999999999999996E-2</v>
      </c>
    </row>
    <row r="19" spans="2:20" x14ac:dyDescent="0.25">
      <c r="B19" s="343"/>
      <c r="C19" s="11"/>
      <c r="D19" s="12" t="s">
        <v>165</v>
      </c>
      <c r="E19" s="13">
        <v>1</v>
      </c>
      <c r="F19" s="46">
        <v>50</v>
      </c>
      <c r="G19" s="147">
        <v>50</v>
      </c>
      <c r="H19" s="147">
        <v>50</v>
      </c>
      <c r="I19" s="147"/>
      <c r="J19" s="147"/>
      <c r="K19" s="147"/>
      <c r="L19" s="147"/>
      <c r="M19" s="147"/>
      <c r="N19" s="355"/>
      <c r="O19" s="147"/>
      <c r="P19" s="147"/>
      <c r="Q19" s="356"/>
      <c r="R19" s="265">
        <f>MIN($F19:$Q19)</f>
        <v>50</v>
      </c>
      <c r="S19" s="250" t="s">
        <v>124</v>
      </c>
      <c r="T19" s="266">
        <f>AVERAGE($F19:$Q19)</f>
        <v>50</v>
      </c>
    </row>
    <row r="20" spans="2:20" x14ac:dyDescent="0.25">
      <c r="B20" s="343"/>
      <c r="C20" s="11"/>
      <c r="D20" s="12" t="s">
        <v>166</v>
      </c>
      <c r="E20" s="20">
        <v>2</v>
      </c>
      <c r="F20" s="47">
        <v>50</v>
      </c>
      <c r="G20" s="148">
        <v>50</v>
      </c>
      <c r="H20" s="148">
        <v>50</v>
      </c>
      <c r="I20" s="148"/>
      <c r="J20" s="148"/>
      <c r="K20" s="148"/>
      <c r="L20" s="148"/>
      <c r="M20" s="148"/>
      <c r="N20" s="357"/>
      <c r="O20" s="148"/>
      <c r="P20" s="148"/>
      <c r="Q20" s="222"/>
      <c r="R20" s="341">
        <f t="shared" ref="R20:R21" si="5">MIN($F20:$Q20)</f>
        <v>50</v>
      </c>
      <c r="S20" s="253" t="s">
        <v>124</v>
      </c>
      <c r="T20" s="270">
        <f t="shared" si="4"/>
        <v>50</v>
      </c>
    </row>
    <row r="21" spans="2:20" x14ac:dyDescent="0.25">
      <c r="B21" s="345"/>
      <c r="C21" s="18"/>
      <c r="D21" s="19"/>
      <c r="E21" s="20" t="s">
        <v>16</v>
      </c>
      <c r="F21" s="348">
        <v>50</v>
      </c>
      <c r="G21" s="148">
        <v>50</v>
      </c>
      <c r="H21" s="48">
        <v>50</v>
      </c>
      <c r="I21" s="48"/>
      <c r="J21" s="48"/>
      <c r="K21" s="48"/>
      <c r="L21" s="48"/>
      <c r="M21" s="48"/>
      <c r="N21" s="358"/>
      <c r="O21" s="48"/>
      <c r="P21" s="48"/>
      <c r="Q21" s="223"/>
      <c r="R21" s="267">
        <f t="shared" si="5"/>
        <v>50</v>
      </c>
      <c r="S21" s="256" t="s">
        <v>124</v>
      </c>
      <c r="T21" s="268">
        <f t="shared" si="4"/>
        <v>50</v>
      </c>
    </row>
    <row r="22" spans="2:20" x14ac:dyDescent="0.25">
      <c r="B22" s="346"/>
      <c r="C22" s="11"/>
      <c r="D22" s="12" t="s">
        <v>167</v>
      </c>
      <c r="E22" s="13">
        <v>1</v>
      </c>
      <c r="F22" s="400">
        <v>9</v>
      </c>
      <c r="G22" s="140">
        <v>9</v>
      </c>
      <c r="H22" s="172">
        <v>8.3000000000000007</v>
      </c>
      <c r="I22" s="50"/>
      <c r="J22" s="180"/>
      <c r="K22" s="201"/>
      <c r="L22" s="201"/>
      <c r="M22" s="180"/>
      <c r="N22" s="180"/>
      <c r="O22" s="180"/>
      <c r="P22" s="180"/>
      <c r="Q22" s="215"/>
      <c r="R22" s="249">
        <f t="shared" ref="R22:R27" si="6">MIN($F22:$Q22)</f>
        <v>8.3000000000000007</v>
      </c>
      <c r="S22" s="250">
        <f>MAX($F22:$Q22)</f>
        <v>9</v>
      </c>
      <c r="T22" s="251">
        <f>AVERAGE($F22:$Q22)</f>
        <v>8.7666666666666675</v>
      </c>
    </row>
    <row r="23" spans="2:20" x14ac:dyDescent="0.25">
      <c r="B23" s="344" t="s">
        <v>20</v>
      </c>
      <c r="C23" s="11"/>
      <c r="D23" s="12" t="s">
        <v>168</v>
      </c>
      <c r="E23" s="20">
        <v>2</v>
      </c>
      <c r="F23" s="401">
        <v>9.6</v>
      </c>
      <c r="G23" s="143">
        <v>9.4</v>
      </c>
      <c r="H23" s="143">
        <v>8.9</v>
      </c>
      <c r="I23" s="359"/>
      <c r="J23" s="52"/>
      <c r="K23" s="360"/>
      <c r="L23" s="360"/>
      <c r="M23" s="360"/>
      <c r="N23" s="52"/>
      <c r="O23" s="360"/>
      <c r="P23" s="52"/>
      <c r="Q23" s="218"/>
      <c r="R23" s="252">
        <f t="shared" si="6"/>
        <v>8.9</v>
      </c>
      <c r="S23" s="253">
        <f>MAX($F23:$Q23)</f>
        <v>9.6</v>
      </c>
      <c r="T23" s="254">
        <f t="shared" ref="T23:T24" si="7">AVERAGE($F23:$Q23)</f>
        <v>9.2999999999999989</v>
      </c>
    </row>
    <row r="24" spans="2:20" x14ac:dyDescent="0.25">
      <c r="B24" s="344"/>
      <c r="C24" s="19"/>
      <c r="D24" s="53"/>
      <c r="E24" s="20" t="s">
        <v>16</v>
      </c>
      <c r="F24" s="402">
        <v>9.3000000000000007</v>
      </c>
      <c r="G24" s="142">
        <v>9.1999999999999993</v>
      </c>
      <c r="H24" s="403">
        <v>8.6000000000000014</v>
      </c>
      <c r="I24" s="52"/>
      <c r="J24" s="52"/>
      <c r="K24" s="52"/>
      <c r="L24" s="52"/>
      <c r="M24" s="362"/>
      <c r="N24" s="52"/>
      <c r="O24" s="52"/>
      <c r="P24" s="52"/>
      <c r="Q24" s="217"/>
      <c r="R24" s="255">
        <f t="shared" si="6"/>
        <v>8.6000000000000014</v>
      </c>
      <c r="S24" s="256">
        <f t="shared" ref="S24:S29" si="8">MAX($F24:$Q24)</f>
        <v>9.3000000000000007</v>
      </c>
      <c r="T24" s="257">
        <f t="shared" si="7"/>
        <v>9.0333333333333332</v>
      </c>
    </row>
    <row r="25" spans="2:20" x14ac:dyDescent="0.25">
      <c r="B25" s="344" t="s">
        <v>21</v>
      </c>
      <c r="C25" s="54"/>
      <c r="D25" s="55" t="s">
        <v>22</v>
      </c>
      <c r="E25" s="13" t="s">
        <v>23</v>
      </c>
      <c r="F25" s="386">
        <v>15</v>
      </c>
      <c r="G25" s="170">
        <v>19</v>
      </c>
      <c r="H25" s="177">
        <v>10</v>
      </c>
      <c r="I25" s="177"/>
      <c r="J25" s="177"/>
      <c r="K25" s="205"/>
      <c r="L25" s="205"/>
      <c r="M25" s="201"/>
      <c r="N25" s="177"/>
      <c r="O25" s="205"/>
      <c r="P25" s="363"/>
      <c r="Q25" s="224"/>
      <c r="R25" s="249">
        <f t="shared" si="6"/>
        <v>10</v>
      </c>
      <c r="S25" s="269">
        <f t="shared" si="8"/>
        <v>19</v>
      </c>
      <c r="T25" s="270">
        <f>AVERAGE($F25:$Q25)</f>
        <v>14.666666666666666</v>
      </c>
    </row>
    <row r="26" spans="2:20" x14ac:dyDescent="0.25">
      <c r="B26" s="344"/>
      <c r="C26" s="54"/>
      <c r="D26" s="55" t="s">
        <v>24</v>
      </c>
      <c r="E26" s="13" t="s">
        <v>23</v>
      </c>
      <c r="F26" s="387">
        <v>1.3</v>
      </c>
      <c r="G26" s="173">
        <v>1.4</v>
      </c>
      <c r="H26" s="150">
        <v>0.7</v>
      </c>
      <c r="I26" s="150"/>
      <c r="J26" s="150"/>
      <c r="K26" s="180"/>
      <c r="L26" s="180"/>
      <c r="M26" s="201"/>
      <c r="N26" s="210"/>
      <c r="O26" s="364"/>
      <c r="P26" s="365"/>
      <c r="Q26" s="366"/>
      <c r="R26" s="342">
        <f t="shared" si="6"/>
        <v>0.7</v>
      </c>
      <c r="S26" s="250">
        <f>MAX($F26:$Q26)</f>
        <v>1.4</v>
      </c>
      <c r="T26" s="271">
        <f t="shared" ref="T26:T32" si="9">AVERAGE($F26:$Q26)</f>
        <v>1.1333333333333335</v>
      </c>
    </row>
    <row r="27" spans="2:20" x14ac:dyDescent="0.25">
      <c r="B27" s="344" t="s">
        <v>172</v>
      </c>
      <c r="C27" s="54"/>
      <c r="D27" s="55" t="s">
        <v>25</v>
      </c>
      <c r="E27" s="13" t="s">
        <v>23</v>
      </c>
      <c r="F27" s="387">
        <v>4.3</v>
      </c>
      <c r="G27" s="173">
        <v>4.4000000000000004</v>
      </c>
      <c r="H27" s="150">
        <v>5</v>
      </c>
      <c r="I27" s="150"/>
      <c r="J27" s="150"/>
      <c r="K27" s="180"/>
      <c r="L27" s="180"/>
      <c r="M27" s="201"/>
      <c r="N27" s="150"/>
      <c r="O27" s="180"/>
      <c r="P27" s="365"/>
      <c r="Q27" s="225"/>
      <c r="R27" s="249">
        <f t="shared" si="6"/>
        <v>4.3</v>
      </c>
      <c r="S27" s="250">
        <f t="shared" si="8"/>
        <v>5</v>
      </c>
      <c r="T27" s="271">
        <f t="shared" si="9"/>
        <v>4.5666666666666664</v>
      </c>
    </row>
    <row r="28" spans="2:20" x14ac:dyDescent="0.25">
      <c r="B28" s="344"/>
      <c r="C28" s="54"/>
      <c r="D28" s="55" t="s">
        <v>26</v>
      </c>
      <c r="E28" s="13" t="s">
        <v>23</v>
      </c>
      <c r="F28" s="387">
        <v>2</v>
      </c>
      <c r="G28" s="174">
        <v>6</v>
      </c>
      <c r="H28" s="151">
        <v>4</v>
      </c>
      <c r="I28" s="151"/>
      <c r="J28" s="151"/>
      <c r="K28" s="205"/>
      <c r="L28" s="205"/>
      <c r="M28" s="201"/>
      <c r="N28" s="151"/>
      <c r="O28" s="205"/>
      <c r="P28" s="365"/>
      <c r="Q28" s="226"/>
      <c r="R28" s="265">
        <f>MIN($F28:$Q28)</f>
        <v>2</v>
      </c>
      <c r="S28" s="269">
        <f t="shared" si="8"/>
        <v>6</v>
      </c>
      <c r="T28" s="272">
        <f t="shared" si="9"/>
        <v>4</v>
      </c>
    </row>
    <row r="29" spans="2:20" ht="17.25" customHeight="1" x14ac:dyDescent="0.25">
      <c r="B29" s="344" t="s">
        <v>173</v>
      </c>
      <c r="C29" s="54"/>
      <c r="D29" s="55" t="s">
        <v>139</v>
      </c>
      <c r="E29" s="58" t="s">
        <v>141</v>
      </c>
      <c r="F29" s="386">
        <v>4</v>
      </c>
      <c r="G29" s="170">
        <v>18</v>
      </c>
      <c r="H29" s="149">
        <v>460</v>
      </c>
      <c r="I29" s="149"/>
      <c r="J29" s="149"/>
      <c r="K29" s="205"/>
      <c r="L29" s="205"/>
      <c r="M29" s="201"/>
      <c r="N29" s="149"/>
      <c r="O29" s="205"/>
      <c r="P29" s="367"/>
      <c r="Q29" s="224"/>
      <c r="R29" s="265">
        <f>MIN($F29:$Q29)</f>
        <v>4</v>
      </c>
      <c r="S29" s="269">
        <f t="shared" si="8"/>
        <v>460</v>
      </c>
      <c r="T29" s="272">
        <f>AVERAGE($F29:$Q29)</f>
        <v>160.66666666666666</v>
      </c>
    </row>
    <row r="30" spans="2:20" x14ac:dyDescent="0.25">
      <c r="B30" s="344"/>
      <c r="C30" s="54"/>
      <c r="D30" s="55" t="s">
        <v>27</v>
      </c>
      <c r="E30" s="13" t="s">
        <v>23</v>
      </c>
      <c r="F30" s="388"/>
      <c r="G30" s="175">
        <v>6.0000000000000002E-5</v>
      </c>
      <c r="H30" s="43"/>
      <c r="I30" s="57"/>
      <c r="J30" s="175"/>
      <c r="K30" s="202"/>
      <c r="L30" s="202"/>
      <c r="M30" s="175"/>
      <c r="N30" s="175"/>
      <c r="O30" s="175"/>
      <c r="P30" s="175"/>
      <c r="Q30" s="227"/>
      <c r="R30" s="249" t="s">
        <v>125</v>
      </c>
      <c r="S30" s="250" t="s">
        <v>125</v>
      </c>
      <c r="T30" s="271" t="s">
        <v>146</v>
      </c>
    </row>
    <row r="31" spans="2:20" x14ac:dyDescent="0.25">
      <c r="B31" s="344" t="s">
        <v>170</v>
      </c>
      <c r="C31" s="54"/>
      <c r="D31" s="55" t="s">
        <v>28</v>
      </c>
      <c r="E31" s="13" t="s">
        <v>23</v>
      </c>
      <c r="F31" s="388"/>
      <c r="G31" s="208">
        <v>1.7000000000000001E-2</v>
      </c>
      <c r="H31" s="43"/>
      <c r="I31" s="57"/>
      <c r="J31" s="179"/>
      <c r="K31" s="202"/>
      <c r="L31" s="202"/>
      <c r="M31" s="201"/>
      <c r="N31" s="179"/>
      <c r="O31" s="202"/>
      <c r="P31" s="208"/>
      <c r="Q31" s="219"/>
      <c r="R31" s="249" t="s">
        <v>126</v>
      </c>
      <c r="S31" s="273">
        <f t="shared" ref="S31:S33" si="10">MAX($F31:$Q31)</f>
        <v>1.7000000000000001E-2</v>
      </c>
      <c r="T31" s="327">
        <f>AVERAGE($F31:$Q31)</f>
        <v>1.7000000000000001E-2</v>
      </c>
    </row>
    <row r="32" spans="2:20" x14ac:dyDescent="0.25">
      <c r="B32" s="344"/>
      <c r="C32" s="54"/>
      <c r="D32" s="55" t="s">
        <v>29</v>
      </c>
      <c r="E32" s="13" t="s">
        <v>23</v>
      </c>
      <c r="F32" s="389"/>
      <c r="G32" s="129">
        <v>0.54</v>
      </c>
      <c r="H32" s="43"/>
      <c r="I32" s="60"/>
      <c r="J32" s="129"/>
      <c r="K32" s="203"/>
      <c r="L32" s="203"/>
      <c r="M32" s="123"/>
      <c r="N32" s="207"/>
      <c r="O32" s="203"/>
      <c r="P32" s="126"/>
      <c r="Q32" s="228"/>
      <c r="R32" s="275">
        <f>MIN($F32:$Q32)</f>
        <v>0.54</v>
      </c>
      <c r="S32" s="250">
        <f t="shared" si="10"/>
        <v>0.54</v>
      </c>
      <c r="T32" s="271">
        <f t="shared" si="9"/>
        <v>0.54</v>
      </c>
    </row>
    <row r="33" spans="2:20" x14ac:dyDescent="0.25">
      <c r="B33" s="344" t="s">
        <v>171</v>
      </c>
      <c r="C33" s="11"/>
      <c r="D33" s="62" t="s">
        <v>30</v>
      </c>
      <c r="E33" s="63" t="s">
        <v>23</v>
      </c>
      <c r="F33" s="390"/>
      <c r="G33" s="176">
        <v>3.6999999999999998E-2</v>
      </c>
      <c r="H33" s="178"/>
      <c r="I33" s="65"/>
      <c r="J33" s="176"/>
      <c r="K33" s="204"/>
      <c r="L33" s="204"/>
      <c r="M33" s="124"/>
      <c r="N33" s="176"/>
      <c r="O33" s="204"/>
      <c r="P33" s="127"/>
      <c r="Q33" s="229"/>
      <c r="R33" s="276">
        <f t="shared" ref="R33:R34" si="11">MIN($F33:$Q33)</f>
        <v>3.6999999999999998E-2</v>
      </c>
      <c r="S33" s="273">
        <f t="shared" si="10"/>
        <v>3.6999999999999998E-2</v>
      </c>
      <c r="T33" s="274">
        <f>AVERAGE($F33:$Q33)</f>
        <v>3.6999999999999998E-2</v>
      </c>
    </row>
    <row r="34" spans="2:20" x14ac:dyDescent="0.25">
      <c r="B34" s="344"/>
      <c r="C34" s="11"/>
      <c r="D34" s="66" t="s">
        <v>31</v>
      </c>
      <c r="E34" s="67" t="s">
        <v>23</v>
      </c>
      <c r="F34" s="391">
        <v>2.1000000000000001E-2</v>
      </c>
      <c r="G34" s="171">
        <v>1.0999999999999999E-2</v>
      </c>
      <c r="H34" s="153">
        <v>2.4E-2</v>
      </c>
      <c r="I34" s="153"/>
      <c r="J34" s="171"/>
      <c r="K34" s="206"/>
      <c r="L34" s="206"/>
      <c r="M34" s="368"/>
      <c r="N34" s="171"/>
      <c r="O34" s="206"/>
      <c r="P34" s="128"/>
      <c r="Q34" s="369"/>
      <c r="R34" s="276">
        <f t="shared" si="11"/>
        <v>1.0999999999999999E-2</v>
      </c>
      <c r="S34" s="273">
        <f>MAX($F34:$Q34)</f>
        <v>2.4E-2</v>
      </c>
      <c r="T34" s="277">
        <f>AVERAGE($F34:$Q34)</f>
        <v>1.8666666666666668E-2</v>
      </c>
    </row>
    <row r="35" spans="2:20" x14ac:dyDescent="0.25">
      <c r="B35" s="346"/>
      <c r="C35" s="68"/>
      <c r="D35" s="69" t="s">
        <v>32</v>
      </c>
      <c r="E35" s="70" t="s">
        <v>23</v>
      </c>
      <c r="F35" s="71"/>
      <c r="G35" s="154">
        <v>2.9999999999999997E-4</v>
      </c>
      <c r="H35" s="72"/>
      <c r="I35" s="73"/>
      <c r="J35" s="154"/>
      <c r="K35" s="73"/>
      <c r="L35" s="73"/>
      <c r="M35" s="370"/>
      <c r="N35" s="154"/>
      <c r="O35" s="370"/>
      <c r="P35" s="154"/>
      <c r="Q35" s="75"/>
      <c r="R35" s="278" t="s">
        <v>127</v>
      </c>
      <c r="S35" s="279" t="s">
        <v>127</v>
      </c>
      <c r="T35" s="280" t="s">
        <v>174</v>
      </c>
    </row>
    <row r="36" spans="2:20" x14ac:dyDescent="0.25">
      <c r="B36" s="343"/>
      <c r="C36" s="54"/>
      <c r="D36" s="55" t="s">
        <v>33</v>
      </c>
      <c r="E36" s="13" t="s">
        <v>23</v>
      </c>
      <c r="F36" s="76"/>
      <c r="G36" s="154" t="s">
        <v>178</v>
      </c>
      <c r="H36" s="77"/>
      <c r="I36" s="60"/>
      <c r="J36" s="154"/>
      <c r="K36" s="60"/>
      <c r="L36" s="60"/>
      <c r="M36" s="371"/>
      <c r="N36" s="154"/>
      <c r="O36" s="371"/>
      <c r="P36" s="154"/>
      <c r="Q36" s="79"/>
      <c r="R36" s="281" t="s">
        <v>128</v>
      </c>
      <c r="S36" s="282" t="s">
        <v>128</v>
      </c>
      <c r="T36" s="283" t="s">
        <v>128</v>
      </c>
    </row>
    <row r="37" spans="2:20" x14ac:dyDescent="0.25">
      <c r="B37" s="343"/>
      <c r="C37" s="54"/>
      <c r="D37" s="55" t="s">
        <v>34</v>
      </c>
      <c r="E37" s="13" t="s">
        <v>23</v>
      </c>
      <c r="F37" s="76"/>
      <c r="G37" s="155">
        <v>5.0000000000000001E-3</v>
      </c>
      <c r="H37" s="77"/>
      <c r="I37" s="60"/>
      <c r="J37" s="155"/>
      <c r="K37" s="60"/>
      <c r="L37" s="60"/>
      <c r="M37" s="371"/>
      <c r="N37" s="155"/>
      <c r="O37" s="371"/>
      <c r="P37" s="155"/>
      <c r="Q37" s="79"/>
      <c r="R37" s="281" t="s">
        <v>129</v>
      </c>
      <c r="S37" s="282" t="s">
        <v>129</v>
      </c>
      <c r="T37" s="283" t="s">
        <v>129</v>
      </c>
    </row>
    <row r="38" spans="2:20" x14ac:dyDescent="0.25">
      <c r="B38" s="343"/>
      <c r="C38" s="54"/>
      <c r="D38" s="55" t="s">
        <v>35</v>
      </c>
      <c r="E38" s="13" t="s">
        <v>23</v>
      </c>
      <c r="F38" s="76"/>
      <c r="G38" s="156">
        <v>0.01</v>
      </c>
      <c r="H38" s="77"/>
      <c r="I38" s="60"/>
      <c r="J38" s="156"/>
      <c r="K38" s="60"/>
      <c r="L38" s="60"/>
      <c r="M38" s="371"/>
      <c r="N38" s="156"/>
      <c r="O38" s="371"/>
      <c r="P38" s="156"/>
      <c r="Q38" s="79"/>
      <c r="R38" s="284">
        <v>0.01</v>
      </c>
      <c r="S38" s="285">
        <v>0.01</v>
      </c>
      <c r="T38" s="286">
        <v>0.01</v>
      </c>
    </row>
    <row r="39" spans="2:20" x14ac:dyDescent="0.25">
      <c r="B39" s="343"/>
      <c r="C39" s="54"/>
      <c r="D39" s="55" t="s">
        <v>36</v>
      </c>
      <c r="E39" s="13" t="s">
        <v>23</v>
      </c>
      <c r="F39" s="76"/>
      <c r="G39" s="155">
        <v>5.0000000000000001E-3</v>
      </c>
      <c r="H39" s="77"/>
      <c r="I39" s="60"/>
      <c r="J39" s="155"/>
      <c r="K39" s="60"/>
      <c r="L39" s="60"/>
      <c r="M39" s="371"/>
      <c r="N39" s="155"/>
      <c r="O39" s="371"/>
      <c r="P39" s="155"/>
      <c r="Q39" s="79"/>
      <c r="R39" s="281" t="s">
        <v>129</v>
      </c>
      <c r="S39" s="282" t="s">
        <v>129</v>
      </c>
      <c r="T39" s="283" t="s">
        <v>129</v>
      </c>
    </row>
    <row r="40" spans="2:20" x14ac:dyDescent="0.25">
      <c r="B40" s="343"/>
      <c r="C40" s="54"/>
      <c r="D40" s="55" t="s">
        <v>37</v>
      </c>
      <c r="E40" s="13" t="s">
        <v>23</v>
      </c>
      <c r="F40" s="76"/>
      <c r="G40" s="154">
        <v>5.0000000000000001E-4</v>
      </c>
      <c r="H40" s="77"/>
      <c r="I40" s="60"/>
      <c r="J40" s="154"/>
      <c r="K40" s="60"/>
      <c r="L40" s="60"/>
      <c r="M40" s="371"/>
      <c r="N40" s="154"/>
      <c r="O40" s="371"/>
      <c r="P40" s="154"/>
      <c r="Q40" s="79"/>
      <c r="R40" s="287" t="s">
        <v>131</v>
      </c>
      <c r="S40" s="288" t="s">
        <v>131</v>
      </c>
      <c r="T40" s="289" t="s">
        <v>131</v>
      </c>
    </row>
    <row r="41" spans="2:20" x14ac:dyDescent="0.25">
      <c r="B41" s="343"/>
      <c r="C41" s="54"/>
      <c r="D41" s="55" t="s">
        <v>38</v>
      </c>
      <c r="E41" s="13" t="s">
        <v>23</v>
      </c>
      <c r="F41" s="76"/>
      <c r="G41" s="157"/>
      <c r="H41" s="77"/>
      <c r="I41" s="60"/>
      <c r="J41" s="156"/>
      <c r="K41" s="60"/>
      <c r="L41" s="60"/>
      <c r="M41" s="371"/>
      <c r="N41" s="157"/>
      <c r="O41" s="371"/>
      <c r="P41" s="157"/>
      <c r="Q41" s="79"/>
      <c r="R41" s="287"/>
      <c r="S41" s="288"/>
      <c r="T41" s="289"/>
    </row>
    <row r="42" spans="2:20" x14ac:dyDescent="0.25">
      <c r="B42" s="343"/>
      <c r="C42" s="54"/>
      <c r="D42" s="55" t="s">
        <v>39</v>
      </c>
      <c r="E42" s="13" t="s">
        <v>23</v>
      </c>
      <c r="F42" s="76"/>
      <c r="G42" s="157"/>
      <c r="H42" s="77"/>
      <c r="I42" s="60"/>
      <c r="J42" s="156"/>
      <c r="K42" s="60"/>
      <c r="L42" s="60"/>
      <c r="M42" s="371"/>
      <c r="N42" s="156"/>
      <c r="O42" s="371"/>
      <c r="P42" s="156"/>
      <c r="Q42" s="79"/>
      <c r="R42" s="287">
        <f t="shared" ref="R42:S42" si="12">$J42</f>
        <v>0</v>
      </c>
      <c r="S42" s="288">
        <f t="shared" si="12"/>
        <v>0</v>
      </c>
      <c r="T42" s="289" t="s">
        <v>128</v>
      </c>
    </row>
    <row r="43" spans="2:20" x14ac:dyDescent="0.25">
      <c r="B43" s="343"/>
      <c r="C43" s="54"/>
      <c r="D43" s="55" t="s">
        <v>40</v>
      </c>
      <c r="E43" s="13" t="s">
        <v>23</v>
      </c>
      <c r="F43" s="76"/>
      <c r="G43" s="155">
        <v>2E-3</v>
      </c>
      <c r="H43" s="77"/>
      <c r="I43" s="60"/>
      <c r="J43" s="155"/>
      <c r="K43" s="60"/>
      <c r="L43" s="60"/>
      <c r="M43" s="371"/>
      <c r="N43" s="155"/>
      <c r="O43" s="371"/>
      <c r="P43" s="155"/>
      <c r="Q43" s="79"/>
      <c r="R43" s="287" t="s">
        <v>132</v>
      </c>
      <c r="S43" s="288" t="s">
        <v>132</v>
      </c>
      <c r="T43" s="289" t="s">
        <v>132</v>
      </c>
    </row>
    <row r="44" spans="2:20" x14ac:dyDescent="0.25">
      <c r="B44" s="343" t="s">
        <v>41</v>
      </c>
      <c r="C44" s="54"/>
      <c r="D44" s="55" t="s">
        <v>42</v>
      </c>
      <c r="E44" s="13" t="s">
        <v>23</v>
      </c>
      <c r="F44" s="76"/>
      <c r="G44" s="154">
        <v>2.0000000000000001E-4</v>
      </c>
      <c r="H44" s="77"/>
      <c r="I44" s="60"/>
      <c r="J44" s="154"/>
      <c r="K44" s="60"/>
      <c r="L44" s="60"/>
      <c r="M44" s="371"/>
      <c r="N44" s="154"/>
      <c r="O44" s="371"/>
      <c r="P44" s="154"/>
      <c r="Q44" s="79"/>
      <c r="R44" s="287" t="s">
        <v>133</v>
      </c>
      <c r="S44" s="288" t="s">
        <v>133</v>
      </c>
      <c r="T44" s="289" t="s">
        <v>133</v>
      </c>
    </row>
    <row r="45" spans="2:20" x14ac:dyDescent="0.25">
      <c r="B45" s="343"/>
      <c r="C45" s="54"/>
      <c r="D45" s="55" t="s">
        <v>105</v>
      </c>
      <c r="E45" s="13" t="s">
        <v>23</v>
      </c>
      <c r="F45" s="76"/>
      <c r="G45" s="154">
        <v>4.0000000000000002E-4</v>
      </c>
      <c r="H45" s="77"/>
      <c r="I45" s="60"/>
      <c r="J45" s="154"/>
      <c r="K45" s="60"/>
      <c r="L45" s="60"/>
      <c r="M45" s="371"/>
      <c r="N45" s="154"/>
      <c r="O45" s="371"/>
      <c r="P45" s="154"/>
      <c r="Q45" s="79"/>
      <c r="R45" s="287" t="s">
        <v>134</v>
      </c>
      <c r="S45" s="288" t="s">
        <v>134</v>
      </c>
      <c r="T45" s="289" t="s">
        <v>134</v>
      </c>
    </row>
    <row r="46" spans="2:20" x14ac:dyDescent="0.25">
      <c r="B46" s="343" t="s">
        <v>43</v>
      </c>
      <c r="C46" s="54"/>
      <c r="D46" s="55" t="s">
        <v>106</v>
      </c>
      <c r="E46" s="13" t="s">
        <v>23</v>
      </c>
      <c r="F46" s="76"/>
      <c r="G46" s="155">
        <v>2E-3</v>
      </c>
      <c r="H46" s="77"/>
      <c r="I46" s="60"/>
      <c r="J46" s="155"/>
      <c r="K46" s="60"/>
      <c r="L46" s="60"/>
      <c r="M46" s="371"/>
      <c r="N46" s="155"/>
      <c r="O46" s="371"/>
      <c r="P46" s="155"/>
      <c r="Q46" s="79"/>
      <c r="R46" s="287" t="s">
        <v>132</v>
      </c>
      <c r="S46" s="288" t="s">
        <v>132</v>
      </c>
      <c r="T46" s="289" t="s">
        <v>132</v>
      </c>
    </row>
    <row r="47" spans="2:20" x14ac:dyDescent="0.25">
      <c r="B47" s="343"/>
      <c r="C47" s="54"/>
      <c r="D47" s="80" t="s">
        <v>107</v>
      </c>
      <c r="E47" s="13" t="s">
        <v>23</v>
      </c>
      <c r="F47" s="76"/>
      <c r="G47" s="155">
        <v>4.0000000000000001E-3</v>
      </c>
      <c r="H47" s="77"/>
      <c r="I47" s="60"/>
      <c r="J47" s="155"/>
      <c r="K47" s="60"/>
      <c r="L47" s="60"/>
      <c r="M47" s="371"/>
      <c r="N47" s="155"/>
      <c r="O47" s="371"/>
      <c r="P47" s="155"/>
      <c r="Q47" s="79"/>
      <c r="R47" s="287" t="s">
        <v>135</v>
      </c>
      <c r="S47" s="288" t="s">
        <v>135</v>
      </c>
      <c r="T47" s="289" t="s">
        <v>135</v>
      </c>
    </row>
    <row r="48" spans="2:20" x14ac:dyDescent="0.25">
      <c r="B48" s="343" t="s">
        <v>18</v>
      </c>
      <c r="C48" s="54"/>
      <c r="D48" s="55" t="s">
        <v>108</v>
      </c>
      <c r="E48" s="13" t="s">
        <v>23</v>
      </c>
      <c r="F48" s="81"/>
      <c r="G48" s="154">
        <v>5.0000000000000001E-4</v>
      </c>
      <c r="H48" s="82"/>
      <c r="I48" s="83"/>
      <c r="J48" s="154"/>
      <c r="K48" s="83"/>
      <c r="L48" s="83"/>
      <c r="M48" s="372"/>
      <c r="N48" s="154"/>
      <c r="O48" s="372"/>
      <c r="P48" s="154"/>
      <c r="Q48" s="79"/>
      <c r="R48" s="287" t="s">
        <v>131</v>
      </c>
      <c r="S48" s="288" t="s">
        <v>131</v>
      </c>
      <c r="T48" s="289" t="s">
        <v>131</v>
      </c>
    </row>
    <row r="49" spans="2:20" x14ac:dyDescent="0.25">
      <c r="B49" s="343"/>
      <c r="C49" s="54"/>
      <c r="D49" s="55" t="s">
        <v>109</v>
      </c>
      <c r="E49" s="13" t="s">
        <v>23</v>
      </c>
      <c r="F49" s="76"/>
      <c r="G49" s="154">
        <v>5.9999999999999995E-4</v>
      </c>
      <c r="H49" s="77"/>
      <c r="I49" s="60"/>
      <c r="J49" s="154"/>
      <c r="K49" s="60"/>
      <c r="L49" s="60"/>
      <c r="M49" s="371"/>
      <c r="N49" s="154"/>
      <c r="O49" s="371"/>
      <c r="P49" s="154"/>
      <c r="Q49" s="79"/>
      <c r="R49" s="287" t="s">
        <v>126</v>
      </c>
      <c r="S49" s="288" t="s">
        <v>126</v>
      </c>
      <c r="T49" s="289" t="s">
        <v>126</v>
      </c>
    </row>
    <row r="50" spans="2:20" x14ac:dyDescent="0.25">
      <c r="B50" s="343" t="s">
        <v>19</v>
      </c>
      <c r="C50" s="54"/>
      <c r="D50" s="55" t="s">
        <v>44</v>
      </c>
      <c r="E50" s="13" t="s">
        <v>23</v>
      </c>
      <c r="F50" s="76"/>
      <c r="G50" s="155">
        <v>1E-3</v>
      </c>
      <c r="H50" s="77"/>
      <c r="I50" s="60"/>
      <c r="J50" s="155"/>
      <c r="K50" s="60"/>
      <c r="L50" s="60"/>
      <c r="M50" s="371"/>
      <c r="N50" s="155"/>
      <c r="O50" s="371"/>
      <c r="P50" s="155"/>
      <c r="Q50" s="79"/>
      <c r="R50" s="287" t="s">
        <v>136</v>
      </c>
      <c r="S50" s="288" t="s">
        <v>136</v>
      </c>
      <c r="T50" s="289" t="s">
        <v>136</v>
      </c>
    </row>
    <row r="51" spans="2:20" x14ac:dyDescent="0.25">
      <c r="B51" s="343"/>
      <c r="C51" s="54"/>
      <c r="D51" s="55" t="s">
        <v>45</v>
      </c>
      <c r="E51" s="13" t="s">
        <v>23</v>
      </c>
      <c r="F51" s="76"/>
      <c r="G51" s="154">
        <v>5.0000000000000001E-4</v>
      </c>
      <c r="H51" s="77"/>
      <c r="I51" s="60"/>
      <c r="J51" s="154"/>
      <c r="K51" s="60"/>
      <c r="L51" s="60"/>
      <c r="M51" s="371"/>
      <c r="N51" s="154"/>
      <c r="O51" s="371"/>
      <c r="P51" s="154"/>
      <c r="Q51" s="79"/>
      <c r="R51" s="290" t="s">
        <v>131</v>
      </c>
      <c r="S51" s="291" t="s">
        <v>131</v>
      </c>
      <c r="T51" s="292" t="s">
        <v>131</v>
      </c>
    </row>
    <row r="52" spans="2:20" x14ac:dyDescent="0.25">
      <c r="B52" s="343"/>
      <c r="C52" s="54"/>
      <c r="D52" s="55" t="s">
        <v>110</v>
      </c>
      <c r="E52" s="13" t="s">
        <v>23</v>
      </c>
      <c r="F52" s="76"/>
      <c r="G52" s="154">
        <v>2.0000000000000001E-4</v>
      </c>
      <c r="H52" s="77"/>
      <c r="I52" s="60"/>
      <c r="J52" s="154"/>
      <c r="K52" s="60"/>
      <c r="L52" s="60"/>
      <c r="M52" s="371"/>
      <c r="N52" s="154"/>
      <c r="O52" s="371"/>
      <c r="P52" s="154"/>
      <c r="Q52" s="79"/>
      <c r="R52" s="287" t="s">
        <v>133</v>
      </c>
      <c r="S52" s="288" t="s">
        <v>133</v>
      </c>
      <c r="T52" s="289" t="s">
        <v>145</v>
      </c>
    </row>
    <row r="53" spans="2:20" x14ac:dyDescent="0.25">
      <c r="B53" s="343"/>
      <c r="C53" s="54"/>
      <c r="D53" s="55" t="s">
        <v>46</v>
      </c>
      <c r="E53" s="13" t="s">
        <v>23</v>
      </c>
      <c r="F53" s="76"/>
      <c r="G53" s="157"/>
      <c r="H53" s="77"/>
      <c r="I53" s="60"/>
      <c r="J53" s="156"/>
      <c r="K53" s="60"/>
      <c r="L53" s="60"/>
      <c r="M53" s="371"/>
      <c r="N53" s="156"/>
      <c r="O53" s="371"/>
      <c r="P53" s="156"/>
      <c r="Q53" s="79"/>
      <c r="R53" s="287" t="s">
        <v>126</v>
      </c>
      <c r="S53" s="288" t="s">
        <v>126</v>
      </c>
      <c r="T53" s="289" t="s">
        <v>126</v>
      </c>
    </row>
    <row r="54" spans="2:20" x14ac:dyDescent="0.25">
      <c r="B54" s="343"/>
      <c r="C54" s="54"/>
      <c r="D54" s="55" t="s">
        <v>47</v>
      </c>
      <c r="E54" s="13" t="s">
        <v>23</v>
      </c>
      <c r="F54" s="76"/>
      <c r="G54" s="157"/>
      <c r="H54" s="77"/>
      <c r="I54" s="60"/>
      <c r="J54" s="156"/>
      <c r="K54" s="60"/>
      <c r="L54" s="60"/>
      <c r="M54" s="371"/>
      <c r="N54" s="156"/>
      <c r="O54" s="371"/>
      <c r="P54" s="156"/>
      <c r="Q54" s="79"/>
      <c r="R54" s="287" t="s">
        <v>127</v>
      </c>
      <c r="S54" s="288" t="s">
        <v>127</v>
      </c>
      <c r="T54" s="289" t="s">
        <v>127</v>
      </c>
    </row>
    <row r="55" spans="2:20" x14ac:dyDescent="0.25">
      <c r="B55" s="343"/>
      <c r="C55" s="54"/>
      <c r="D55" s="55" t="s">
        <v>48</v>
      </c>
      <c r="E55" s="13" t="s">
        <v>23</v>
      </c>
      <c r="F55" s="76"/>
      <c r="G55" s="157"/>
      <c r="H55" s="77"/>
      <c r="I55" s="60"/>
      <c r="J55" s="156"/>
      <c r="K55" s="60"/>
      <c r="L55" s="60"/>
      <c r="M55" s="371"/>
      <c r="N55" s="156"/>
      <c r="O55" s="371"/>
      <c r="P55" s="155"/>
      <c r="Q55" s="79"/>
      <c r="R55" s="287" t="s">
        <v>132</v>
      </c>
      <c r="S55" s="288" t="s">
        <v>132</v>
      </c>
      <c r="T55" s="289" t="s">
        <v>132</v>
      </c>
    </row>
    <row r="56" spans="2:20" x14ac:dyDescent="0.25">
      <c r="B56" s="343"/>
      <c r="C56" s="54"/>
      <c r="D56" s="55" t="s">
        <v>49</v>
      </c>
      <c r="E56" s="13" t="s">
        <v>23</v>
      </c>
      <c r="F56" s="76"/>
      <c r="G56" s="155">
        <v>1E-3</v>
      </c>
      <c r="H56" s="77"/>
      <c r="I56" s="60"/>
      <c r="J56" s="155"/>
      <c r="K56" s="60"/>
      <c r="L56" s="60"/>
      <c r="M56" s="371"/>
      <c r="N56" s="155"/>
      <c r="O56" s="371"/>
      <c r="P56" s="155"/>
      <c r="Q56" s="79"/>
      <c r="R56" s="287" t="s">
        <v>136</v>
      </c>
      <c r="S56" s="288" t="s">
        <v>136</v>
      </c>
      <c r="T56" s="289" t="s">
        <v>136</v>
      </c>
    </row>
    <row r="57" spans="2:20" x14ac:dyDescent="0.25">
      <c r="B57" s="343"/>
      <c r="C57" s="54"/>
      <c r="D57" s="55" t="s">
        <v>50</v>
      </c>
      <c r="E57" s="13" t="s">
        <v>23</v>
      </c>
      <c r="F57" s="76"/>
      <c r="G57" s="155">
        <v>2E-3</v>
      </c>
      <c r="H57" s="77"/>
      <c r="I57" s="60"/>
      <c r="J57" s="155"/>
      <c r="K57" s="60"/>
      <c r="L57" s="60"/>
      <c r="M57" s="371"/>
      <c r="N57" s="155"/>
      <c r="O57" s="371"/>
      <c r="P57" s="155"/>
      <c r="Q57" s="79"/>
      <c r="R57" s="281" t="s">
        <v>132</v>
      </c>
      <c r="S57" s="282" t="s">
        <v>132</v>
      </c>
      <c r="T57" s="283" t="s">
        <v>132</v>
      </c>
    </row>
    <row r="58" spans="2:20" x14ac:dyDescent="0.25">
      <c r="B58" s="343"/>
      <c r="C58" s="54"/>
      <c r="D58" s="80" t="s">
        <v>51</v>
      </c>
      <c r="E58" s="13" t="s">
        <v>23</v>
      </c>
      <c r="F58" s="76"/>
      <c r="G58" s="152">
        <v>0.21</v>
      </c>
      <c r="H58" s="77"/>
      <c r="I58" s="60"/>
      <c r="J58" s="152"/>
      <c r="K58" s="60"/>
      <c r="L58" s="60"/>
      <c r="M58" s="167"/>
      <c r="N58" s="152"/>
      <c r="O58" s="167"/>
      <c r="P58" s="167"/>
      <c r="Q58" s="79"/>
      <c r="R58" s="290">
        <f t="shared" ref="R58:R60" si="13">MIN($F58:$Q58)</f>
        <v>0.21</v>
      </c>
      <c r="S58" s="288">
        <f>MAX($F58:$Q58)</f>
        <v>0.21</v>
      </c>
      <c r="T58" s="261">
        <f>AVERAGE($F58:$Q58)</f>
        <v>0.21</v>
      </c>
    </row>
    <row r="59" spans="2:20" x14ac:dyDescent="0.25">
      <c r="B59" s="343"/>
      <c r="C59" s="54"/>
      <c r="D59" s="55" t="s">
        <v>52</v>
      </c>
      <c r="E59" s="13" t="s">
        <v>23</v>
      </c>
      <c r="F59" s="76"/>
      <c r="G59" s="158">
        <v>0.16</v>
      </c>
      <c r="H59" s="77"/>
      <c r="I59" s="60"/>
      <c r="J59" s="158"/>
      <c r="K59" s="60"/>
      <c r="L59" s="60"/>
      <c r="M59" s="158"/>
      <c r="N59" s="158"/>
      <c r="O59" s="158"/>
      <c r="P59" s="166"/>
      <c r="Q59" s="79"/>
      <c r="R59" s="284">
        <f t="shared" si="13"/>
        <v>0.16</v>
      </c>
      <c r="S59" s="288">
        <f t="shared" ref="S59:S60" si="14">MAX($F59:$Q59)</f>
        <v>0.16</v>
      </c>
      <c r="T59" s="293">
        <f t="shared" ref="T59:T60" si="15">AVERAGE($F59:$Q59)</f>
        <v>0.16</v>
      </c>
    </row>
    <row r="60" spans="2:20" x14ac:dyDescent="0.25">
      <c r="B60" s="344"/>
      <c r="C60" s="11"/>
      <c r="D60" s="12" t="s">
        <v>53</v>
      </c>
      <c r="E60" s="84" t="s">
        <v>23</v>
      </c>
      <c r="F60" s="85"/>
      <c r="G60" s="158">
        <v>0.04</v>
      </c>
      <c r="H60" s="86"/>
      <c r="I60" s="87"/>
      <c r="J60" s="158"/>
      <c r="K60" s="87"/>
      <c r="L60" s="87"/>
      <c r="M60" s="158"/>
      <c r="N60" s="158"/>
      <c r="O60" s="158"/>
      <c r="P60" s="125"/>
      <c r="Q60" s="88"/>
      <c r="R60" s="287">
        <f t="shared" si="13"/>
        <v>0.04</v>
      </c>
      <c r="S60" s="379">
        <f t="shared" si="14"/>
        <v>0.04</v>
      </c>
      <c r="T60" s="293">
        <f t="shared" si="15"/>
        <v>0.04</v>
      </c>
    </row>
    <row r="61" spans="2:20" x14ac:dyDescent="0.25">
      <c r="B61" s="345"/>
      <c r="C61" s="89"/>
      <c r="D61" s="90" t="s">
        <v>111</v>
      </c>
      <c r="E61" s="91" t="s">
        <v>23</v>
      </c>
      <c r="F61" s="92"/>
      <c r="G61" s="159">
        <v>5.0000000000000001E-3</v>
      </c>
      <c r="H61" s="93"/>
      <c r="I61" s="94"/>
      <c r="J61" s="159"/>
      <c r="K61" s="94"/>
      <c r="L61" s="94"/>
      <c r="M61" s="373"/>
      <c r="N61" s="159"/>
      <c r="O61" s="373"/>
      <c r="P61" s="159"/>
      <c r="Q61" s="96"/>
      <c r="R61" s="294" t="s">
        <v>129</v>
      </c>
      <c r="S61" s="295" t="s">
        <v>129</v>
      </c>
      <c r="T61" s="296" t="s">
        <v>147</v>
      </c>
    </row>
    <row r="62" spans="2:20" x14ac:dyDescent="0.25">
      <c r="B62" s="343"/>
      <c r="C62" s="54"/>
      <c r="D62" s="55" t="s">
        <v>54</v>
      </c>
      <c r="E62" s="13" t="s">
        <v>23</v>
      </c>
      <c r="F62" s="76"/>
      <c r="G62" s="157"/>
      <c r="H62" s="77"/>
      <c r="I62" s="72"/>
      <c r="J62" s="181"/>
      <c r="K62" s="60"/>
      <c r="L62" s="60"/>
      <c r="M62" s="60"/>
      <c r="N62" s="181"/>
      <c r="O62" s="60"/>
      <c r="P62" s="181"/>
      <c r="Q62" s="79"/>
      <c r="R62" s="287">
        <f t="shared" ref="R62:T81" si="16">$J62</f>
        <v>0</v>
      </c>
      <c r="S62" s="288">
        <f t="shared" si="16"/>
        <v>0</v>
      </c>
      <c r="T62" s="289">
        <f t="shared" si="16"/>
        <v>0</v>
      </c>
    </row>
    <row r="63" spans="2:20" x14ac:dyDescent="0.25">
      <c r="B63" s="343"/>
      <c r="C63" s="54"/>
      <c r="D63" s="98" t="s">
        <v>112</v>
      </c>
      <c r="E63" s="13" t="s">
        <v>23</v>
      </c>
      <c r="F63" s="76"/>
      <c r="G63" s="157"/>
      <c r="H63" s="77"/>
      <c r="I63" s="77"/>
      <c r="J63" s="182"/>
      <c r="K63" s="60"/>
      <c r="L63" s="60"/>
      <c r="M63" s="60"/>
      <c r="N63" s="182"/>
      <c r="O63" s="60"/>
      <c r="P63" s="182"/>
      <c r="Q63" s="79"/>
      <c r="R63" s="287">
        <f t="shared" si="16"/>
        <v>0</v>
      </c>
      <c r="S63" s="288">
        <f t="shared" si="16"/>
        <v>0</v>
      </c>
      <c r="T63" s="289">
        <f t="shared" si="16"/>
        <v>0</v>
      </c>
    </row>
    <row r="64" spans="2:20" x14ac:dyDescent="0.25">
      <c r="B64" s="343"/>
      <c r="C64" s="54"/>
      <c r="D64" s="55" t="s">
        <v>113</v>
      </c>
      <c r="E64" s="13" t="s">
        <v>23</v>
      </c>
      <c r="F64" s="76"/>
      <c r="G64" s="157"/>
      <c r="H64" s="77"/>
      <c r="I64" s="77"/>
      <c r="J64" s="182"/>
      <c r="K64" s="60"/>
      <c r="L64" s="60"/>
      <c r="M64" s="60"/>
      <c r="N64" s="182"/>
      <c r="O64" s="60"/>
      <c r="P64" s="182"/>
      <c r="Q64" s="79"/>
      <c r="R64" s="287">
        <f t="shared" si="16"/>
        <v>0</v>
      </c>
      <c r="S64" s="288">
        <f t="shared" si="16"/>
        <v>0</v>
      </c>
      <c r="T64" s="289">
        <f t="shared" si="16"/>
        <v>0</v>
      </c>
    </row>
    <row r="65" spans="2:20" x14ac:dyDescent="0.25">
      <c r="B65" s="343"/>
      <c r="C65" s="54"/>
      <c r="D65" s="55" t="s">
        <v>114</v>
      </c>
      <c r="E65" s="13" t="s">
        <v>23</v>
      </c>
      <c r="F65" s="76"/>
      <c r="G65" s="157"/>
      <c r="H65" s="77"/>
      <c r="I65" s="77"/>
      <c r="J65" s="182"/>
      <c r="K65" s="60"/>
      <c r="L65" s="60"/>
      <c r="M65" s="60"/>
      <c r="N65" s="182"/>
      <c r="O65" s="60"/>
      <c r="P65" s="182"/>
      <c r="Q65" s="79"/>
      <c r="R65" s="290">
        <f t="shared" si="16"/>
        <v>0</v>
      </c>
      <c r="S65" s="291">
        <f t="shared" si="16"/>
        <v>0</v>
      </c>
      <c r="T65" s="292">
        <f t="shared" si="16"/>
        <v>0</v>
      </c>
    </row>
    <row r="66" spans="2:20" x14ac:dyDescent="0.25">
      <c r="B66" s="343"/>
      <c r="C66" s="54"/>
      <c r="D66" s="55" t="s">
        <v>55</v>
      </c>
      <c r="E66" s="13" t="s">
        <v>23</v>
      </c>
      <c r="F66" s="76"/>
      <c r="G66" s="157"/>
      <c r="H66" s="77"/>
      <c r="I66" s="77"/>
      <c r="J66" s="183"/>
      <c r="K66" s="60"/>
      <c r="L66" s="60"/>
      <c r="M66" s="60"/>
      <c r="N66" s="183"/>
      <c r="O66" s="60"/>
      <c r="P66" s="183"/>
      <c r="Q66" s="79"/>
      <c r="R66" s="297">
        <f t="shared" si="16"/>
        <v>0</v>
      </c>
      <c r="S66" s="298">
        <f t="shared" si="16"/>
        <v>0</v>
      </c>
      <c r="T66" s="299">
        <f t="shared" si="16"/>
        <v>0</v>
      </c>
    </row>
    <row r="67" spans="2:20" x14ac:dyDescent="0.25">
      <c r="B67" s="343"/>
      <c r="C67" s="54"/>
      <c r="D67" s="55" t="s">
        <v>56</v>
      </c>
      <c r="E67" s="13" t="s">
        <v>23</v>
      </c>
      <c r="F67" s="76"/>
      <c r="G67" s="157"/>
      <c r="H67" s="77"/>
      <c r="I67" s="77"/>
      <c r="J67" s="183"/>
      <c r="K67" s="60"/>
      <c r="L67" s="60"/>
      <c r="M67" s="60"/>
      <c r="N67" s="183"/>
      <c r="O67" s="60"/>
      <c r="P67" s="183"/>
      <c r="Q67" s="79"/>
      <c r="R67" s="297">
        <f t="shared" si="16"/>
        <v>0</v>
      </c>
      <c r="S67" s="298">
        <f t="shared" si="16"/>
        <v>0</v>
      </c>
      <c r="T67" s="299">
        <f t="shared" si="16"/>
        <v>0</v>
      </c>
    </row>
    <row r="68" spans="2:20" x14ac:dyDescent="0.25">
      <c r="B68" s="343" t="s">
        <v>57</v>
      </c>
      <c r="C68" s="54"/>
      <c r="D68" s="80" t="s">
        <v>58</v>
      </c>
      <c r="E68" s="13" t="s">
        <v>23</v>
      </c>
      <c r="F68" s="76"/>
      <c r="G68" s="157"/>
      <c r="H68" s="77"/>
      <c r="I68" s="77"/>
      <c r="J68" s="183"/>
      <c r="K68" s="60"/>
      <c r="L68" s="60"/>
      <c r="M68" s="60"/>
      <c r="N68" s="183"/>
      <c r="O68" s="60"/>
      <c r="P68" s="183"/>
      <c r="Q68" s="79"/>
      <c r="R68" s="297">
        <f t="shared" si="16"/>
        <v>0</v>
      </c>
      <c r="S68" s="298">
        <f t="shared" si="16"/>
        <v>0</v>
      </c>
      <c r="T68" s="299">
        <f t="shared" si="16"/>
        <v>0</v>
      </c>
    </row>
    <row r="69" spans="2:20" x14ac:dyDescent="0.25">
      <c r="B69" s="343"/>
      <c r="C69" s="54"/>
      <c r="D69" s="55" t="s">
        <v>59</v>
      </c>
      <c r="E69" s="13" t="s">
        <v>23</v>
      </c>
      <c r="F69" s="76"/>
      <c r="G69" s="157"/>
      <c r="H69" s="77"/>
      <c r="I69" s="77"/>
      <c r="J69" s="184"/>
      <c r="K69" s="60"/>
      <c r="L69" s="60"/>
      <c r="M69" s="60"/>
      <c r="N69" s="184"/>
      <c r="O69" s="60"/>
      <c r="P69" s="184"/>
      <c r="Q69" s="79"/>
      <c r="R69" s="300">
        <f t="shared" si="16"/>
        <v>0</v>
      </c>
      <c r="S69" s="301">
        <f t="shared" si="16"/>
        <v>0</v>
      </c>
      <c r="T69" s="302">
        <f t="shared" si="16"/>
        <v>0</v>
      </c>
    </row>
    <row r="70" spans="2:20" x14ac:dyDescent="0.25">
      <c r="B70" s="343"/>
      <c r="C70" s="54"/>
      <c r="D70" s="55" t="s">
        <v>60</v>
      </c>
      <c r="E70" s="13" t="s">
        <v>23</v>
      </c>
      <c r="F70" s="76"/>
      <c r="G70" s="157"/>
      <c r="H70" s="77"/>
      <c r="I70" s="77"/>
      <c r="J70" s="184"/>
      <c r="K70" s="60"/>
      <c r="L70" s="60"/>
      <c r="M70" s="60"/>
      <c r="N70" s="184"/>
      <c r="O70" s="60"/>
      <c r="P70" s="184"/>
      <c r="Q70" s="79"/>
      <c r="R70" s="300">
        <f t="shared" si="16"/>
        <v>0</v>
      </c>
      <c r="S70" s="301">
        <f t="shared" si="16"/>
        <v>0</v>
      </c>
      <c r="T70" s="302">
        <f t="shared" si="16"/>
        <v>0</v>
      </c>
    </row>
    <row r="71" spans="2:20" x14ac:dyDescent="0.25">
      <c r="B71" s="343" t="s">
        <v>61</v>
      </c>
      <c r="C71" s="54"/>
      <c r="D71" s="55" t="s">
        <v>62</v>
      </c>
      <c r="E71" s="13" t="s">
        <v>23</v>
      </c>
      <c r="F71" s="76"/>
      <c r="G71" s="157"/>
      <c r="H71" s="77"/>
      <c r="I71" s="77"/>
      <c r="J71" s="184"/>
      <c r="K71" s="60"/>
      <c r="L71" s="60"/>
      <c r="M71" s="60"/>
      <c r="N71" s="184"/>
      <c r="O71" s="60"/>
      <c r="P71" s="184"/>
      <c r="Q71" s="79"/>
      <c r="R71" s="300">
        <f t="shared" si="16"/>
        <v>0</v>
      </c>
      <c r="S71" s="301">
        <f t="shared" si="16"/>
        <v>0</v>
      </c>
      <c r="T71" s="302">
        <f t="shared" si="16"/>
        <v>0</v>
      </c>
    </row>
    <row r="72" spans="2:20" x14ac:dyDescent="0.25">
      <c r="B72" s="343"/>
      <c r="C72" s="54"/>
      <c r="D72" s="55" t="s">
        <v>63</v>
      </c>
      <c r="E72" s="13" t="s">
        <v>23</v>
      </c>
      <c r="F72" s="76"/>
      <c r="G72" s="157"/>
      <c r="H72" s="77"/>
      <c r="I72" s="77"/>
      <c r="J72" s="183"/>
      <c r="K72" s="60"/>
      <c r="L72" s="60"/>
      <c r="M72" s="60"/>
      <c r="N72" s="183"/>
      <c r="O72" s="60"/>
      <c r="P72" s="183"/>
      <c r="Q72" s="79"/>
      <c r="R72" s="297">
        <f t="shared" si="16"/>
        <v>0</v>
      </c>
      <c r="S72" s="298">
        <f t="shared" si="16"/>
        <v>0</v>
      </c>
      <c r="T72" s="299">
        <f t="shared" si="16"/>
        <v>0</v>
      </c>
    </row>
    <row r="73" spans="2:20" x14ac:dyDescent="0.25">
      <c r="B73" s="343"/>
      <c r="C73" s="54"/>
      <c r="D73" s="55" t="s">
        <v>64</v>
      </c>
      <c r="E73" s="13" t="s">
        <v>23</v>
      </c>
      <c r="F73" s="76"/>
      <c r="G73" s="157"/>
      <c r="H73" s="77"/>
      <c r="I73" s="77"/>
      <c r="J73" s="183"/>
      <c r="K73" s="60"/>
      <c r="L73" s="60"/>
      <c r="M73" s="60"/>
      <c r="N73" s="183"/>
      <c r="O73" s="60"/>
      <c r="P73" s="183"/>
      <c r="Q73" s="79"/>
      <c r="R73" s="297">
        <f t="shared" si="16"/>
        <v>0</v>
      </c>
      <c r="S73" s="298">
        <f t="shared" si="16"/>
        <v>0</v>
      </c>
      <c r="T73" s="299">
        <f t="shared" si="16"/>
        <v>0</v>
      </c>
    </row>
    <row r="74" spans="2:20" x14ac:dyDescent="0.25">
      <c r="B74" s="343" t="s">
        <v>65</v>
      </c>
      <c r="C74" s="54"/>
      <c r="D74" s="55" t="s">
        <v>66</v>
      </c>
      <c r="E74" s="13" t="s">
        <v>23</v>
      </c>
      <c r="F74" s="76"/>
      <c r="G74" s="157"/>
      <c r="H74" s="77"/>
      <c r="I74" s="77"/>
      <c r="J74" s="183"/>
      <c r="K74" s="60"/>
      <c r="L74" s="60"/>
      <c r="M74" s="60"/>
      <c r="N74" s="183"/>
      <c r="O74" s="60"/>
      <c r="P74" s="183"/>
      <c r="Q74" s="79"/>
      <c r="R74" s="297">
        <f t="shared" si="16"/>
        <v>0</v>
      </c>
      <c r="S74" s="298">
        <f t="shared" si="16"/>
        <v>0</v>
      </c>
      <c r="T74" s="299">
        <f t="shared" si="16"/>
        <v>0</v>
      </c>
    </row>
    <row r="75" spans="2:20" x14ac:dyDescent="0.25">
      <c r="B75" s="343"/>
      <c r="C75" s="54"/>
      <c r="D75" s="80" t="s">
        <v>67</v>
      </c>
      <c r="E75" s="13" t="s">
        <v>23</v>
      </c>
      <c r="F75" s="76"/>
      <c r="G75" s="157"/>
      <c r="H75" s="77"/>
      <c r="I75" s="77"/>
      <c r="J75" s="184"/>
      <c r="K75" s="60"/>
      <c r="L75" s="60"/>
      <c r="M75" s="60"/>
      <c r="N75" s="184"/>
      <c r="O75" s="60"/>
      <c r="P75" s="184"/>
      <c r="Q75" s="79"/>
      <c r="R75" s="297">
        <f t="shared" si="16"/>
        <v>0</v>
      </c>
      <c r="S75" s="298">
        <f t="shared" si="16"/>
        <v>0</v>
      </c>
      <c r="T75" s="299">
        <f t="shared" si="16"/>
        <v>0</v>
      </c>
    </row>
    <row r="76" spans="2:20" x14ac:dyDescent="0.25">
      <c r="B76" s="343"/>
      <c r="C76" s="54"/>
      <c r="D76" s="55" t="s">
        <v>68</v>
      </c>
      <c r="E76" s="13" t="s">
        <v>23</v>
      </c>
      <c r="F76" s="76"/>
      <c r="G76" s="157"/>
      <c r="H76" s="77"/>
      <c r="I76" s="77"/>
      <c r="J76" s="183"/>
      <c r="K76" s="60"/>
      <c r="L76" s="60"/>
      <c r="M76" s="60"/>
      <c r="N76" s="183"/>
      <c r="O76" s="60"/>
      <c r="P76" s="183"/>
      <c r="Q76" s="79"/>
      <c r="R76" s="303">
        <f t="shared" si="16"/>
        <v>0</v>
      </c>
      <c r="S76" s="304">
        <f t="shared" si="16"/>
        <v>0</v>
      </c>
      <c r="T76" s="305">
        <f t="shared" si="16"/>
        <v>0</v>
      </c>
    </row>
    <row r="77" spans="2:20" x14ac:dyDescent="0.25">
      <c r="B77" s="343" t="s">
        <v>18</v>
      </c>
      <c r="C77" s="54"/>
      <c r="D77" s="80" t="s">
        <v>69</v>
      </c>
      <c r="E77" s="13" t="s">
        <v>23</v>
      </c>
      <c r="F77" s="76"/>
      <c r="G77" s="157"/>
      <c r="H77" s="77"/>
      <c r="I77" s="77"/>
      <c r="J77" s="183"/>
      <c r="K77" s="60"/>
      <c r="L77" s="60"/>
      <c r="M77" s="60"/>
      <c r="N77" s="183"/>
      <c r="O77" s="60"/>
      <c r="P77" s="183"/>
      <c r="Q77" s="79"/>
      <c r="R77" s="303">
        <f t="shared" si="16"/>
        <v>0</v>
      </c>
      <c r="S77" s="304">
        <f t="shared" si="16"/>
        <v>0</v>
      </c>
      <c r="T77" s="305">
        <f t="shared" si="16"/>
        <v>0</v>
      </c>
    </row>
    <row r="78" spans="2:20" x14ac:dyDescent="0.25">
      <c r="B78" s="343"/>
      <c r="C78" s="54"/>
      <c r="D78" s="55" t="s">
        <v>70</v>
      </c>
      <c r="E78" s="13" t="s">
        <v>23</v>
      </c>
      <c r="F78" s="76"/>
      <c r="G78" s="157"/>
      <c r="H78" s="77"/>
      <c r="I78" s="77"/>
      <c r="J78" s="182"/>
      <c r="K78" s="60"/>
      <c r="L78" s="60"/>
      <c r="M78" s="60"/>
      <c r="N78" s="182"/>
      <c r="O78" s="60"/>
      <c r="P78" s="182"/>
      <c r="Q78" s="79"/>
      <c r="R78" s="290">
        <f t="shared" si="16"/>
        <v>0</v>
      </c>
      <c r="S78" s="291">
        <f t="shared" si="16"/>
        <v>0</v>
      </c>
      <c r="T78" s="292">
        <f t="shared" si="16"/>
        <v>0</v>
      </c>
    </row>
    <row r="79" spans="2:20" x14ac:dyDescent="0.25">
      <c r="B79" s="343"/>
      <c r="C79" s="54"/>
      <c r="D79" s="55" t="s">
        <v>71</v>
      </c>
      <c r="E79" s="13" t="s">
        <v>23</v>
      </c>
      <c r="F79" s="76"/>
      <c r="G79" s="157"/>
      <c r="H79" s="77"/>
      <c r="I79" s="77"/>
      <c r="J79" s="182"/>
      <c r="K79" s="60"/>
      <c r="L79" s="60"/>
      <c r="M79" s="60"/>
      <c r="N79" s="182"/>
      <c r="O79" s="60"/>
      <c r="P79" s="182"/>
      <c r="Q79" s="79"/>
      <c r="R79" s="290">
        <f t="shared" si="16"/>
        <v>0</v>
      </c>
      <c r="S79" s="291">
        <f t="shared" si="16"/>
        <v>0</v>
      </c>
      <c r="T79" s="292">
        <f t="shared" si="16"/>
        <v>0</v>
      </c>
    </row>
    <row r="80" spans="2:20" x14ac:dyDescent="0.25">
      <c r="B80" s="343" t="s">
        <v>19</v>
      </c>
      <c r="C80" s="54"/>
      <c r="D80" s="80" t="s">
        <v>72</v>
      </c>
      <c r="E80" s="13" t="s">
        <v>23</v>
      </c>
      <c r="F80" s="76"/>
      <c r="G80" s="157"/>
      <c r="H80" s="77"/>
      <c r="I80" s="77"/>
      <c r="J80" s="185"/>
      <c r="K80" s="60"/>
      <c r="L80" s="60"/>
      <c r="M80" s="60"/>
      <c r="N80" s="185"/>
      <c r="O80" s="60"/>
      <c r="P80" s="185"/>
      <c r="Q80" s="79"/>
      <c r="R80" s="297">
        <f t="shared" si="16"/>
        <v>0</v>
      </c>
      <c r="S80" s="298">
        <f t="shared" si="16"/>
        <v>0</v>
      </c>
      <c r="T80" s="299">
        <f t="shared" si="16"/>
        <v>0</v>
      </c>
    </row>
    <row r="81" spans="2:20" x14ac:dyDescent="0.25">
      <c r="B81" s="343"/>
      <c r="C81" s="54"/>
      <c r="D81" s="55" t="s">
        <v>73</v>
      </c>
      <c r="E81" s="13" t="s">
        <v>23</v>
      </c>
      <c r="F81" s="76"/>
      <c r="G81" s="157"/>
      <c r="H81" s="77"/>
      <c r="I81" s="77"/>
      <c r="J81" s="182"/>
      <c r="K81" s="60"/>
      <c r="L81" s="60"/>
      <c r="M81" s="60"/>
      <c r="N81" s="182"/>
      <c r="O81" s="60"/>
      <c r="P81" s="182"/>
      <c r="Q81" s="79"/>
      <c r="R81" s="290">
        <f t="shared" si="16"/>
        <v>0</v>
      </c>
      <c r="S81" s="291">
        <f t="shared" si="16"/>
        <v>0</v>
      </c>
      <c r="T81" s="292">
        <f t="shared" si="16"/>
        <v>0</v>
      </c>
    </row>
    <row r="82" spans="2:20" x14ac:dyDescent="0.25">
      <c r="B82" s="343"/>
      <c r="C82" s="54"/>
      <c r="D82" s="55" t="s">
        <v>74</v>
      </c>
      <c r="E82" s="13" t="s">
        <v>23</v>
      </c>
      <c r="F82" s="76"/>
      <c r="G82" s="157"/>
      <c r="H82" s="77"/>
      <c r="I82" s="77"/>
      <c r="J82" s="182"/>
      <c r="K82" s="60"/>
      <c r="L82" s="60"/>
      <c r="M82" s="60"/>
      <c r="N82" s="182"/>
      <c r="O82" s="60"/>
      <c r="P82" s="182"/>
      <c r="Q82" s="79"/>
      <c r="R82" s="287">
        <f t="shared" ref="R82:T99" si="17">$J82</f>
        <v>0</v>
      </c>
      <c r="S82" s="288">
        <f t="shared" si="17"/>
        <v>0</v>
      </c>
      <c r="T82" s="289">
        <f t="shared" si="17"/>
        <v>0</v>
      </c>
    </row>
    <row r="83" spans="2:20" x14ac:dyDescent="0.25">
      <c r="B83" s="343"/>
      <c r="C83" s="11"/>
      <c r="D83" s="12" t="s">
        <v>75</v>
      </c>
      <c r="E83" s="84" t="s">
        <v>23</v>
      </c>
      <c r="F83" s="85"/>
      <c r="G83" s="157"/>
      <c r="H83" s="86"/>
      <c r="I83" s="86"/>
      <c r="J83" s="186"/>
      <c r="K83" s="87"/>
      <c r="L83" s="87"/>
      <c r="M83" s="87"/>
      <c r="N83" s="186"/>
      <c r="O83" s="87"/>
      <c r="P83" s="186"/>
      <c r="Q83" s="88"/>
      <c r="R83" s="306">
        <f t="shared" si="17"/>
        <v>0</v>
      </c>
      <c r="S83" s="307">
        <f t="shared" si="17"/>
        <v>0</v>
      </c>
      <c r="T83" s="308">
        <f t="shared" si="17"/>
        <v>0</v>
      </c>
    </row>
    <row r="84" spans="2:20" x14ac:dyDescent="0.25">
      <c r="B84" s="344"/>
      <c r="C84" s="99"/>
      <c r="D84" s="62" t="s">
        <v>76</v>
      </c>
      <c r="E84" s="63" t="s">
        <v>23</v>
      </c>
      <c r="F84" s="100"/>
      <c r="G84" s="157"/>
      <c r="H84" s="101"/>
      <c r="I84" s="101"/>
      <c r="J84" s="187"/>
      <c r="K84" s="65"/>
      <c r="L84" s="65"/>
      <c r="M84" s="65"/>
      <c r="N84" s="187"/>
      <c r="O84" s="65"/>
      <c r="P84" s="187"/>
      <c r="Q84" s="103"/>
      <c r="R84" s="309">
        <f t="shared" si="17"/>
        <v>0</v>
      </c>
      <c r="S84" s="310">
        <f t="shared" si="17"/>
        <v>0</v>
      </c>
      <c r="T84" s="311">
        <f t="shared" si="17"/>
        <v>0</v>
      </c>
    </row>
    <row r="85" spans="2:20" x14ac:dyDescent="0.25">
      <c r="B85" s="344"/>
      <c r="C85" s="99"/>
      <c r="D85" s="62" t="s">
        <v>77</v>
      </c>
      <c r="E85" s="63" t="s">
        <v>23</v>
      </c>
      <c r="F85" s="100"/>
      <c r="G85" s="160"/>
      <c r="H85" s="101"/>
      <c r="I85" s="101"/>
      <c r="J85" s="188"/>
      <c r="K85" s="65"/>
      <c r="L85" s="65"/>
      <c r="M85" s="65"/>
      <c r="N85" s="188"/>
      <c r="O85" s="65"/>
      <c r="P85" s="188"/>
      <c r="Q85" s="103"/>
      <c r="R85" s="309">
        <f t="shared" si="17"/>
        <v>0</v>
      </c>
      <c r="S85" s="310">
        <f t="shared" si="17"/>
        <v>0</v>
      </c>
      <c r="T85" s="311">
        <f t="shared" si="17"/>
        <v>0</v>
      </c>
    </row>
    <row r="86" spans="2:20" x14ac:dyDescent="0.25">
      <c r="B86" s="344"/>
      <c r="C86" s="11"/>
      <c r="D86" s="62" t="s">
        <v>78</v>
      </c>
      <c r="E86" s="67" t="s">
        <v>23</v>
      </c>
      <c r="F86" s="100"/>
      <c r="G86" s="160"/>
      <c r="H86" s="101"/>
      <c r="I86" s="101"/>
      <c r="J86" s="189"/>
      <c r="K86" s="65"/>
      <c r="L86" s="65"/>
      <c r="M86" s="65"/>
      <c r="N86" s="189"/>
      <c r="O86" s="65"/>
      <c r="P86" s="189"/>
      <c r="Q86" s="103"/>
      <c r="R86" s="312">
        <f t="shared" si="17"/>
        <v>0</v>
      </c>
      <c r="S86" s="313">
        <f t="shared" si="17"/>
        <v>0</v>
      </c>
      <c r="T86" s="314">
        <f t="shared" si="17"/>
        <v>0</v>
      </c>
    </row>
    <row r="87" spans="2:20" x14ac:dyDescent="0.25">
      <c r="B87" s="343"/>
      <c r="C87" s="11"/>
      <c r="D87" s="1" t="s">
        <v>79</v>
      </c>
      <c r="E87" s="67" t="s">
        <v>23</v>
      </c>
      <c r="F87" s="100"/>
      <c r="G87" s="160"/>
      <c r="H87" s="101"/>
      <c r="I87" s="101"/>
      <c r="J87" s="190"/>
      <c r="K87" s="65"/>
      <c r="L87" s="65"/>
      <c r="M87" s="65"/>
      <c r="N87" s="102"/>
      <c r="O87" s="65"/>
      <c r="P87" s="190"/>
      <c r="Q87" s="103"/>
      <c r="R87" s="312">
        <f t="shared" si="17"/>
        <v>0</v>
      </c>
      <c r="S87" s="313">
        <f t="shared" si="17"/>
        <v>0</v>
      </c>
      <c r="T87" s="314">
        <f t="shared" si="17"/>
        <v>0</v>
      </c>
    </row>
    <row r="88" spans="2:20" x14ac:dyDescent="0.25">
      <c r="B88" s="343"/>
      <c r="C88" s="11"/>
      <c r="D88" s="1" t="s">
        <v>137</v>
      </c>
      <c r="E88" s="67" t="s">
        <v>23</v>
      </c>
      <c r="F88" s="100"/>
      <c r="G88" s="161"/>
      <c r="H88" s="101"/>
      <c r="I88" s="200"/>
      <c r="J88" s="374"/>
      <c r="K88" s="65"/>
      <c r="L88" s="65"/>
      <c r="M88" s="65"/>
      <c r="N88" s="102"/>
      <c r="O88" s="65"/>
      <c r="P88" s="161"/>
      <c r="Q88" s="103"/>
      <c r="R88" s="312">
        <f t="shared" si="17"/>
        <v>0</v>
      </c>
      <c r="S88" s="313">
        <f t="shared" si="17"/>
        <v>0</v>
      </c>
      <c r="T88" s="314">
        <f t="shared" si="17"/>
        <v>0</v>
      </c>
    </row>
    <row r="89" spans="2:20" x14ac:dyDescent="0.25">
      <c r="B89" s="343"/>
      <c r="C89" s="104"/>
      <c r="D89" s="55" t="s">
        <v>80</v>
      </c>
      <c r="E89" s="63" t="s">
        <v>23</v>
      </c>
      <c r="F89" s="100"/>
      <c r="G89" s="160"/>
      <c r="H89" s="101"/>
      <c r="I89" s="101"/>
      <c r="J89" s="191"/>
      <c r="K89" s="65"/>
      <c r="L89" s="65"/>
      <c r="M89" s="65"/>
      <c r="N89" s="102"/>
      <c r="O89" s="65"/>
      <c r="P89" s="191"/>
      <c r="Q89" s="103"/>
      <c r="R89" s="309">
        <f t="shared" si="17"/>
        <v>0</v>
      </c>
      <c r="S89" s="315">
        <f t="shared" si="17"/>
        <v>0</v>
      </c>
      <c r="T89" s="311">
        <f t="shared" si="17"/>
        <v>0</v>
      </c>
    </row>
    <row r="90" spans="2:20" x14ac:dyDescent="0.25">
      <c r="B90" s="344"/>
      <c r="C90" s="99"/>
      <c r="D90" s="62" t="s">
        <v>81</v>
      </c>
      <c r="E90" s="63" t="s">
        <v>23</v>
      </c>
      <c r="F90" s="100"/>
      <c r="G90" s="157"/>
      <c r="H90" s="101"/>
      <c r="I90" s="101"/>
      <c r="J90" s="192"/>
      <c r="K90" s="65"/>
      <c r="L90" s="65"/>
      <c r="M90" s="65"/>
      <c r="N90" s="102"/>
      <c r="O90" s="65"/>
      <c r="P90" s="192"/>
      <c r="Q90" s="103"/>
      <c r="R90" s="306">
        <f t="shared" si="17"/>
        <v>0</v>
      </c>
      <c r="S90" s="316">
        <f t="shared" si="17"/>
        <v>0</v>
      </c>
      <c r="T90" s="308">
        <f t="shared" si="17"/>
        <v>0</v>
      </c>
    </row>
    <row r="91" spans="2:20" x14ac:dyDescent="0.25">
      <c r="B91" s="344"/>
      <c r="C91" s="99"/>
      <c r="D91" s="62" t="s">
        <v>82</v>
      </c>
      <c r="E91" s="63" t="s">
        <v>23</v>
      </c>
      <c r="F91" s="100"/>
      <c r="G91" s="160"/>
      <c r="H91" s="101"/>
      <c r="I91" s="101"/>
      <c r="J91" s="188"/>
      <c r="K91" s="65"/>
      <c r="L91" s="65"/>
      <c r="M91" s="65"/>
      <c r="N91" s="102"/>
      <c r="O91" s="65"/>
      <c r="P91" s="188"/>
      <c r="Q91" s="103"/>
      <c r="R91" s="309">
        <f t="shared" si="17"/>
        <v>0</v>
      </c>
      <c r="S91" s="315">
        <f t="shared" si="17"/>
        <v>0</v>
      </c>
      <c r="T91" s="311">
        <f t="shared" si="17"/>
        <v>0</v>
      </c>
    </row>
    <row r="92" spans="2:20" x14ac:dyDescent="0.25">
      <c r="B92" s="343"/>
      <c r="C92" s="99"/>
      <c r="D92" s="62" t="s">
        <v>83</v>
      </c>
      <c r="E92" s="63" t="s">
        <v>23</v>
      </c>
      <c r="F92" s="100"/>
      <c r="G92" s="160"/>
      <c r="H92" s="101"/>
      <c r="I92" s="101"/>
      <c r="J92" s="191"/>
      <c r="K92" s="65"/>
      <c r="L92" s="65"/>
      <c r="M92" s="65"/>
      <c r="N92" s="102"/>
      <c r="O92" s="65"/>
      <c r="P92" s="191"/>
      <c r="Q92" s="103"/>
      <c r="R92" s="309">
        <f t="shared" si="17"/>
        <v>0</v>
      </c>
      <c r="S92" s="315">
        <f t="shared" si="17"/>
        <v>0</v>
      </c>
      <c r="T92" s="311">
        <f t="shared" si="17"/>
        <v>0</v>
      </c>
    </row>
    <row r="93" spans="2:20" x14ac:dyDescent="0.25">
      <c r="B93" s="343"/>
      <c r="C93" s="89"/>
      <c r="D93" s="90" t="s">
        <v>115</v>
      </c>
      <c r="E93" s="91" t="s">
        <v>23</v>
      </c>
      <c r="F93" s="92"/>
      <c r="G93" s="162"/>
      <c r="H93" s="93"/>
      <c r="I93" s="93"/>
      <c r="J93" s="193"/>
      <c r="K93" s="94"/>
      <c r="L93" s="94"/>
      <c r="M93" s="94"/>
      <c r="N93" s="95"/>
      <c r="O93" s="94"/>
      <c r="P93" s="193"/>
      <c r="Q93" s="96"/>
      <c r="R93" s="317">
        <f t="shared" si="17"/>
        <v>0</v>
      </c>
      <c r="S93" s="318">
        <f t="shared" si="17"/>
        <v>0</v>
      </c>
      <c r="T93" s="319">
        <f t="shared" si="17"/>
        <v>0</v>
      </c>
    </row>
    <row r="94" spans="2:20" x14ac:dyDescent="0.25">
      <c r="B94" s="347"/>
      <c r="C94" s="68"/>
      <c r="D94" s="105" t="s">
        <v>84</v>
      </c>
      <c r="E94" s="70" t="s">
        <v>23</v>
      </c>
      <c r="F94" s="71"/>
      <c r="G94" s="157"/>
      <c r="H94" s="72"/>
      <c r="I94" s="72"/>
      <c r="J94" s="181"/>
      <c r="K94" s="73"/>
      <c r="L94" s="73"/>
      <c r="M94" s="73"/>
      <c r="N94" s="74"/>
      <c r="O94" s="73"/>
      <c r="P94" s="181"/>
      <c r="Q94" s="75"/>
      <c r="R94" s="320">
        <f t="shared" si="17"/>
        <v>0</v>
      </c>
      <c r="S94" s="321">
        <f t="shared" si="17"/>
        <v>0</v>
      </c>
      <c r="T94" s="322" t="s">
        <v>148</v>
      </c>
    </row>
    <row r="95" spans="2:20" x14ac:dyDescent="0.25">
      <c r="B95" s="343"/>
      <c r="C95" s="54"/>
      <c r="D95" s="55" t="s">
        <v>85</v>
      </c>
      <c r="E95" s="13" t="s">
        <v>23</v>
      </c>
      <c r="F95" s="76"/>
      <c r="G95" s="157"/>
      <c r="H95" s="77"/>
      <c r="I95" s="77"/>
      <c r="J95" s="194"/>
      <c r="K95" s="60"/>
      <c r="L95" s="60"/>
      <c r="M95" s="60"/>
      <c r="N95" s="61"/>
      <c r="O95" s="60"/>
      <c r="P95" s="194"/>
      <c r="Q95" s="79"/>
      <c r="R95" s="287">
        <f t="shared" si="17"/>
        <v>0</v>
      </c>
      <c r="S95" s="288">
        <f t="shared" si="17"/>
        <v>0</v>
      </c>
      <c r="T95" s="289" t="s">
        <v>129</v>
      </c>
    </row>
    <row r="96" spans="2:20" x14ac:dyDescent="0.25">
      <c r="B96" s="343" t="s">
        <v>86</v>
      </c>
      <c r="C96" s="54"/>
      <c r="D96" s="55" t="s">
        <v>87</v>
      </c>
      <c r="E96" s="13" t="s">
        <v>23</v>
      </c>
      <c r="F96" s="76"/>
      <c r="G96" s="157"/>
      <c r="H96" s="77"/>
      <c r="I96" s="77"/>
      <c r="J96" s="189"/>
      <c r="K96" s="60"/>
      <c r="L96" s="60"/>
      <c r="M96" s="60"/>
      <c r="N96" s="78"/>
      <c r="O96" s="60"/>
      <c r="P96" s="189"/>
      <c r="Q96" s="79"/>
      <c r="R96" s="323">
        <f t="shared" si="17"/>
        <v>0</v>
      </c>
      <c r="S96" s="324">
        <f t="shared" si="17"/>
        <v>0</v>
      </c>
      <c r="T96" s="289">
        <v>6.0000000000000001E-3</v>
      </c>
    </row>
    <row r="97" spans="2:20" x14ac:dyDescent="0.25">
      <c r="B97" s="343"/>
      <c r="C97" s="54"/>
      <c r="D97" s="55" t="s">
        <v>88</v>
      </c>
      <c r="E97" s="13" t="s">
        <v>23</v>
      </c>
      <c r="F97" s="76"/>
      <c r="G97" s="157"/>
      <c r="H97" s="77"/>
      <c r="I97" s="77"/>
      <c r="J97" s="189"/>
      <c r="K97" s="60"/>
      <c r="L97" s="60"/>
      <c r="M97" s="60"/>
      <c r="N97" s="78"/>
      <c r="O97" s="60"/>
      <c r="P97" s="189"/>
      <c r="Q97" s="79"/>
      <c r="R97" s="290">
        <f t="shared" si="17"/>
        <v>0</v>
      </c>
      <c r="S97" s="291">
        <f t="shared" si="17"/>
        <v>0</v>
      </c>
      <c r="T97" s="292">
        <v>0.24</v>
      </c>
    </row>
    <row r="98" spans="2:20" x14ac:dyDescent="0.25">
      <c r="B98" s="343" t="s">
        <v>89</v>
      </c>
      <c r="C98" s="54"/>
      <c r="D98" s="55" t="s">
        <v>90</v>
      </c>
      <c r="E98" s="13" t="s">
        <v>23</v>
      </c>
      <c r="F98" s="76"/>
      <c r="G98" s="157"/>
      <c r="H98" s="77"/>
      <c r="I98" s="77"/>
      <c r="J98" s="121"/>
      <c r="K98" s="60"/>
      <c r="L98" s="60"/>
      <c r="M98" s="60"/>
      <c r="N98" s="61"/>
      <c r="O98" s="60"/>
      <c r="P98" s="121"/>
      <c r="Q98" s="79"/>
      <c r="R98" s="339">
        <f t="shared" si="17"/>
        <v>0</v>
      </c>
      <c r="S98" s="340">
        <f t="shared" si="17"/>
        <v>0</v>
      </c>
      <c r="T98" s="380" t="s">
        <v>123</v>
      </c>
    </row>
    <row r="99" spans="2:20" x14ac:dyDescent="0.25">
      <c r="B99" s="343"/>
      <c r="C99" s="54"/>
      <c r="D99" s="55" t="s">
        <v>91</v>
      </c>
      <c r="E99" s="13" t="s">
        <v>23</v>
      </c>
      <c r="F99" s="76"/>
      <c r="G99" s="157"/>
      <c r="H99" s="77"/>
      <c r="I99" s="77"/>
      <c r="J99" s="121"/>
      <c r="K99" s="60"/>
      <c r="L99" s="60"/>
      <c r="M99" s="60"/>
      <c r="N99" s="61"/>
      <c r="O99" s="60"/>
      <c r="P99" s="121"/>
      <c r="Q99" s="79"/>
      <c r="R99" s="290">
        <f t="shared" si="17"/>
        <v>0</v>
      </c>
      <c r="S99" s="291">
        <f t="shared" si="17"/>
        <v>0</v>
      </c>
      <c r="T99" s="380" t="s">
        <v>144</v>
      </c>
    </row>
    <row r="100" spans="2:20" x14ac:dyDescent="0.25">
      <c r="B100" s="343" t="s">
        <v>18</v>
      </c>
      <c r="C100" s="54"/>
      <c r="D100" s="55" t="s">
        <v>92</v>
      </c>
      <c r="E100" s="13" t="s">
        <v>23</v>
      </c>
      <c r="F100" s="76"/>
      <c r="G100" s="157"/>
      <c r="H100" s="77"/>
      <c r="I100" s="77"/>
      <c r="J100" s="121"/>
      <c r="K100" s="60"/>
      <c r="L100" s="60"/>
      <c r="M100" s="371"/>
      <c r="N100" s="61"/>
      <c r="O100" s="371"/>
      <c r="P100" s="121"/>
      <c r="Q100" s="79"/>
      <c r="R100" s="284">
        <v>0.01</v>
      </c>
      <c r="S100" s="285">
        <f t="shared" ref="S100:S103" si="18">MAX($F100:$Q100)</f>
        <v>0</v>
      </c>
      <c r="T100" s="286">
        <v>0.01</v>
      </c>
    </row>
    <row r="101" spans="2:20" x14ac:dyDescent="0.25">
      <c r="B101" s="343"/>
      <c r="C101" s="54"/>
      <c r="D101" s="55" t="s">
        <v>93</v>
      </c>
      <c r="E101" s="13" t="s">
        <v>23</v>
      </c>
      <c r="F101" s="76"/>
      <c r="G101" s="163">
        <v>0.04</v>
      </c>
      <c r="H101" s="77"/>
      <c r="I101" s="77"/>
      <c r="J101" s="182"/>
      <c r="K101" s="60"/>
      <c r="L101" s="60"/>
      <c r="M101" s="163"/>
      <c r="N101" s="78"/>
      <c r="O101" s="371"/>
      <c r="P101" s="163"/>
      <c r="Q101" s="79"/>
      <c r="R101" s="339">
        <f t="shared" ref="R101:R103" si="19">MIN($F101:$Q101)</f>
        <v>0.04</v>
      </c>
      <c r="S101" s="285">
        <f>MAX($F101:$Q101)</f>
        <v>0.04</v>
      </c>
      <c r="T101" s="286">
        <f>AVERAGE($F101:$Q101)</f>
        <v>0.04</v>
      </c>
    </row>
    <row r="102" spans="2:20" x14ac:dyDescent="0.25">
      <c r="B102" s="343" t="s">
        <v>19</v>
      </c>
      <c r="C102" s="54"/>
      <c r="D102" s="55" t="s">
        <v>94</v>
      </c>
      <c r="E102" s="13" t="s">
        <v>23</v>
      </c>
      <c r="F102" s="76"/>
      <c r="G102" s="152">
        <v>0.17</v>
      </c>
      <c r="H102" s="77"/>
      <c r="I102" s="77"/>
      <c r="J102" s="195"/>
      <c r="K102" s="60"/>
      <c r="L102" s="60"/>
      <c r="M102" s="375"/>
      <c r="N102" s="78"/>
      <c r="O102" s="371"/>
      <c r="P102" s="189"/>
      <c r="Q102" s="79"/>
      <c r="R102" s="325">
        <f>MIN($F102:$Q102)</f>
        <v>0.17</v>
      </c>
      <c r="S102" s="288">
        <f>MAX($F102:$Q102)</f>
        <v>0.17</v>
      </c>
      <c r="T102" s="293">
        <f>AVERAGE($F102:$Q102)</f>
        <v>0.17</v>
      </c>
    </row>
    <row r="103" spans="2:20" x14ac:dyDescent="0.25">
      <c r="B103" s="343"/>
      <c r="C103" s="54"/>
      <c r="D103" s="55" t="s">
        <v>95</v>
      </c>
      <c r="E103" s="13" t="s">
        <v>23</v>
      </c>
      <c r="F103" s="76"/>
      <c r="G103" s="152">
        <v>0.04</v>
      </c>
      <c r="H103" s="77"/>
      <c r="I103" s="77"/>
      <c r="J103" s="189"/>
      <c r="K103" s="60"/>
      <c r="L103" s="60"/>
      <c r="M103" s="376"/>
      <c r="N103" s="78"/>
      <c r="O103" s="371"/>
      <c r="P103" s="163"/>
      <c r="Q103" s="79"/>
      <c r="R103" s="339">
        <f t="shared" si="19"/>
        <v>0.04</v>
      </c>
      <c r="S103" s="291">
        <f t="shared" si="18"/>
        <v>0.04</v>
      </c>
      <c r="T103" s="293">
        <f>AVERAGE($F103:$Q103)</f>
        <v>0.04</v>
      </c>
    </row>
    <row r="104" spans="2:20" x14ac:dyDescent="0.25">
      <c r="B104" s="345"/>
      <c r="C104" s="89"/>
      <c r="D104" s="19" t="s">
        <v>96</v>
      </c>
      <c r="E104" s="20" t="s">
        <v>23</v>
      </c>
      <c r="F104" s="106"/>
      <c r="G104" s="162"/>
      <c r="H104" s="107"/>
      <c r="I104" s="107"/>
      <c r="J104" s="196"/>
      <c r="K104" s="108"/>
      <c r="L104" s="108"/>
      <c r="M104" s="377"/>
      <c r="N104" s="109"/>
      <c r="O104" s="377"/>
      <c r="P104" s="196"/>
      <c r="Q104" s="110"/>
      <c r="R104" s="294">
        <f>$J104</f>
        <v>0</v>
      </c>
      <c r="S104" s="295">
        <f t="shared" ref="S104:S109" si="20">$J104</f>
        <v>0</v>
      </c>
      <c r="T104" s="277" t="e">
        <f>AVERAGE($F104:$Q104)</f>
        <v>#DIV/0!</v>
      </c>
    </row>
    <row r="105" spans="2:20" x14ac:dyDescent="0.25">
      <c r="B105" s="343" t="s">
        <v>97</v>
      </c>
      <c r="C105" s="54"/>
      <c r="D105" s="55" t="s">
        <v>98</v>
      </c>
      <c r="E105" s="13" t="s">
        <v>23</v>
      </c>
      <c r="F105" s="76"/>
      <c r="G105" s="97"/>
      <c r="H105" s="77"/>
      <c r="I105" s="72"/>
      <c r="J105" s="197"/>
      <c r="K105" s="60"/>
      <c r="L105" s="60"/>
      <c r="M105" s="371"/>
      <c r="N105" s="78"/>
      <c r="O105" s="371"/>
      <c r="P105" s="197"/>
      <c r="Q105" s="79"/>
      <c r="R105" s="287">
        <f t="shared" ref="R105:R109" si="21">$J105</f>
        <v>0</v>
      </c>
      <c r="S105" s="288">
        <f t="shared" si="20"/>
        <v>0</v>
      </c>
      <c r="T105" s="326" t="e">
        <f>AVERAGE($F105:$Q105)</f>
        <v>#DIV/0!</v>
      </c>
    </row>
    <row r="106" spans="2:20" x14ac:dyDescent="0.25">
      <c r="B106" s="343" t="s">
        <v>99</v>
      </c>
      <c r="C106" s="54"/>
      <c r="D106" s="55" t="s">
        <v>100</v>
      </c>
      <c r="E106" s="13" t="s">
        <v>23</v>
      </c>
      <c r="F106" s="76"/>
      <c r="G106" s="97"/>
      <c r="H106" s="77"/>
      <c r="I106" s="77"/>
      <c r="J106" s="189"/>
      <c r="K106" s="60"/>
      <c r="L106" s="60"/>
      <c r="M106" s="60"/>
      <c r="N106" s="78"/>
      <c r="O106" s="60"/>
      <c r="P106" s="189"/>
      <c r="Q106" s="79"/>
      <c r="R106" s="287">
        <f t="shared" si="21"/>
        <v>0</v>
      </c>
      <c r="S106" s="288">
        <f t="shared" si="20"/>
        <v>0</v>
      </c>
      <c r="T106" s="274" t="e">
        <f t="shared" ref="T106:T109" si="22">AVERAGE($F106:$Q106)</f>
        <v>#DIV/0!</v>
      </c>
    </row>
    <row r="107" spans="2:20" x14ac:dyDescent="0.25">
      <c r="B107" s="343" t="s">
        <v>18</v>
      </c>
      <c r="C107" s="54"/>
      <c r="D107" s="80" t="s">
        <v>101</v>
      </c>
      <c r="E107" s="13" t="s">
        <v>23</v>
      </c>
      <c r="F107" s="76"/>
      <c r="G107" s="97"/>
      <c r="H107" s="77"/>
      <c r="I107" s="77"/>
      <c r="J107" s="198"/>
      <c r="K107" s="60"/>
      <c r="L107" s="60"/>
      <c r="M107" s="60"/>
      <c r="N107" s="78"/>
      <c r="O107" s="60"/>
      <c r="P107" s="198"/>
      <c r="Q107" s="79"/>
      <c r="R107" s="276">
        <f t="shared" si="21"/>
        <v>0</v>
      </c>
      <c r="S107" s="273">
        <f t="shared" si="20"/>
        <v>0</v>
      </c>
      <c r="T107" s="274" t="e">
        <f t="shared" si="22"/>
        <v>#DIV/0!</v>
      </c>
    </row>
    <row r="108" spans="2:20" x14ac:dyDescent="0.25">
      <c r="B108" s="343" t="s">
        <v>19</v>
      </c>
      <c r="C108" s="99"/>
      <c r="D108" s="111" t="s">
        <v>102</v>
      </c>
      <c r="E108" s="63" t="s">
        <v>23</v>
      </c>
      <c r="F108" s="76"/>
      <c r="G108" s="97"/>
      <c r="H108" s="77"/>
      <c r="I108" s="77"/>
      <c r="J108" s="189"/>
      <c r="K108" s="60"/>
      <c r="L108" s="60"/>
      <c r="M108" s="60"/>
      <c r="N108" s="78"/>
      <c r="O108" s="60"/>
      <c r="P108" s="189"/>
      <c r="Q108" s="79"/>
      <c r="R108" s="287">
        <f t="shared" si="21"/>
        <v>0</v>
      </c>
      <c r="S108" s="288">
        <f t="shared" si="20"/>
        <v>0</v>
      </c>
      <c r="T108" s="274" t="e">
        <f t="shared" si="22"/>
        <v>#DIV/0!</v>
      </c>
    </row>
    <row r="109" spans="2:20" x14ac:dyDescent="0.25">
      <c r="B109" s="345"/>
      <c r="C109" s="18"/>
      <c r="D109" s="19" t="s">
        <v>103</v>
      </c>
      <c r="E109" s="20" t="s">
        <v>23</v>
      </c>
      <c r="F109" s="106"/>
      <c r="G109" s="112"/>
      <c r="H109" s="107"/>
      <c r="I109" s="107"/>
      <c r="J109" s="199"/>
      <c r="K109" s="108"/>
      <c r="L109" s="108"/>
      <c r="M109" s="108"/>
      <c r="N109" s="109"/>
      <c r="O109" s="108"/>
      <c r="P109" s="199"/>
      <c r="Q109" s="110"/>
      <c r="R109" s="328">
        <f t="shared" si="21"/>
        <v>0</v>
      </c>
      <c r="S109" s="329">
        <f t="shared" si="20"/>
        <v>0</v>
      </c>
      <c r="T109" s="330" t="e">
        <f t="shared" si="22"/>
        <v>#DIV/0!</v>
      </c>
    </row>
    <row r="110" spans="2:20" x14ac:dyDescent="0.25">
      <c r="B110" s="408" t="s">
        <v>104</v>
      </c>
      <c r="C110" s="407"/>
      <c r="D110" s="12"/>
      <c r="E110" s="113"/>
      <c r="F110" s="114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331"/>
      <c r="S110" s="332"/>
      <c r="T110" s="333"/>
    </row>
    <row r="111" spans="2:20" ht="17" thickBot="1" x14ac:dyDescent="0.3">
      <c r="B111" s="235"/>
      <c r="C111" s="236"/>
      <c r="D111" s="236"/>
      <c r="E111" s="237"/>
      <c r="F111" s="238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334"/>
      <c r="S111" s="335"/>
      <c r="T111" s="336"/>
    </row>
    <row r="115" spans="18:18" x14ac:dyDescent="0.25">
      <c r="R115" s="378"/>
    </row>
    <row r="116" spans="18:18" x14ac:dyDescent="0.25">
      <c r="R116" s="378"/>
    </row>
  </sheetData>
  <mergeCells count="1">
    <mergeCell ref="B110:C110"/>
  </mergeCells>
  <phoneticPr fontId="3"/>
  <printOptions horizontalCentered="1" verticalCentered="1"/>
  <pageMargins left="0.70866141732283472" right="0.70866141732283472" top="0.15748031496062992" bottom="0.15748031496062992" header="0" footer="0"/>
  <pageSetup paperSize="9" scale="47" orientation="portrait" r:id="rId1"/>
  <headerFooter alignWithMargins="0"/>
  <rowBreaks count="1" manualBreakCount="1">
    <brk id="28" min="1" max="20" man="1"/>
  </rowBreaks>
  <colBreaks count="1" manualBreakCount="1">
    <brk id="10" max="12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B2:T116"/>
  <sheetViews>
    <sheetView defaultGridColor="0" view="pageBreakPreview" colorId="22" zoomScale="80" zoomScaleNormal="55" zoomScaleSheetLayoutView="80" workbookViewId="0"/>
  </sheetViews>
  <sheetFormatPr defaultColWidth="7.08984375" defaultRowHeight="16.5" x14ac:dyDescent="0.25"/>
  <cols>
    <col min="1" max="1" width="7.08984375" style="2"/>
    <col min="2" max="2" width="4" style="2" customWidth="1"/>
    <col min="3" max="3" width="1.08984375" style="2" customWidth="1"/>
    <col min="4" max="4" width="29.26953125" style="2" customWidth="1"/>
    <col min="5" max="5" width="9.26953125" style="118" customWidth="1"/>
    <col min="6" max="17" width="8.36328125" style="118" customWidth="1"/>
    <col min="18" max="19" width="8.36328125" style="239" customWidth="1"/>
    <col min="20" max="20" width="10.453125" style="239" bestFit="1" customWidth="1"/>
    <col min="21" max="21" width="2.08984375" style="2" customWidth="1"/>
    <col min="22" max="16384" width="7.08984375" style="2"/>
  </cols>
  <sheetData>
    <row r="2" spans="2:20" ht="6.65" customHeight="1" x14ac:dyDescent="0.25"/>
    <row r="3" spans="2:20" ht="24" customHeight="1" x14ac:dyDescent="0.3">
      <c r="D3" s="3" t="s">
        <v>116</v>
      </c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2:20" ht="23.5" customHeight="1" thickBot="1" x14ac:dyDescent="0.3">
      <c r="B4" s="6"/>
      <c r="C4" s="6"/>
      <c r="E4" s="7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51" t="s">
        <v>176</v>
      </c>
      <c r="T4" s="352"/>
    </row>
    <row r="5" spans="2:20" ht="17" thickBot="1" x14ac:dyDescent="0.3">
      <c r="B5" s="8" t="s">
        <v>1</v>
      </c>
      <c r="C5" s="9"/>
      <c r="D5" s="9"/>
      <c r="E5" s="10"/>
      <c r="F5" s="233" t="s">
        <v>2</v>
      </c>
      <c r="G5" s="234" t="s">
        <v>3</v>
      </c>
      <c r="H5" s="234" t="s">
        <v>4</v>
      </c>
      <c r="I5" s="234" t="s">
        <v>5</v>
      </c>
      <c r="J5" s="234" t="s">
        <v>6</v>
      </c>
      <c r="K5" s="234" t="s">
        <v>7</v>
      </c>
      <c r="L5" s="234" t="s">
        <v>8</v>
      </c>
      <c r="M5" s="234" t="s">
        <v>9</v>
      </c>
      <c r="N5" s="234" t="s">
        <v>10</v>
      </c>
      <c r="O5" s="234" t="s">
        <v>11</v>
      </c>
      <c r="P5" s="234" t="s">
        <v>12</v>
      </c>
      <c r="Q5" s="234" t="s">
        <v>13</v>
      </c>
      <c r="R5" s="240" t="s">
        <v>14</v>
      </c>
      <c r="S5" s="241" t="s">
        <v>15</v>
      </c>
      <c r="T5" s="242" t="s">
        <v>16</v>
      </c>
    </row>
    <row r="6" spans="2:20" ht="17" thickTop="1" x14ac:dyDescent="0.25">
      <c r="B6" s="343"/>
      <c r="C6" s="11"/>
      <c r="D6" s="12" t="s">
        <v>158</v>
      </c>
      <c r="E6" s="13">
        <v>1</v>
      </c>
      <c r="F6" s="14">
        <v>0.43194444444444446</v>
      </c>
      <c r="G6" s="136">
        <v>0.40138888888888891</v>
      </c>
      <c r="H6" s="15">
        <v>0.45555555555555555</v>
      </c>
      <c r="I6" s="16"/>
      <c r="J6" s="17"/>
      <c r="K6" s="17"/>
      <c r="L6" s="17"/>
      <c r="M6" s="17"/>
      <c r="N6" s="17"/>
      <c r="O6" s="17"/>
      <c r="P6" s="17"/>
      <c r="Q6" s="211"/>
      <c r="R6" s="243"/>
      <c r="S6" s="244"/>
      <c r="T6" s="245"/>
    </row>
    <row r="7" spans="2:20" x14ac:dyDescent="0.25">
      <c r="B7" s="343"/>
      <c r="C7" s="18"/>
      <c r="D7" s="19"/>
      <c r="E7" s="20">
        <v>2</v>
      </c>
      <c r="F7" s="21">
        <v>0.56944444444444442</v>
      </c>
      <c r="G7" s="138">
        <v>0.57152777777777775</v>
      </c>
      <c r="H7" s="22">
        <v>0.6</v>
      </c>
      <c r="I7" s="23"/>
      <c r="J7" s="24"/>
      <c r="K7" s="24"/>
      <c r="L7" s="24"/>
      <c r="M7" s="24"/>
      <c r="N7" s="24"/>
      <c r="O7" s="24"/>
      <c r="P7" s="24"/>
      <c r="Q7" s="212"/>
      <c r="R7" s="246"/>
      <c r="S7" s="247"/>
      <c r="T7" s="248"/>
    </row>
    <row r="8" spans="2:20" x14ac:dyDescent="0.25">
      <c r="B8" s="343"/>
      <c r="C8" s="11"/>
      <c r="D8" s="12" t="s">
        <v>159</v>
      </c>
      <c r="E8" s="13">
        <v>1</v>
      </c>
      <c r="F8" s="25" t="s">
        <v>177</v>
      </c>
      <c r="G8" s="137" t="s">
        <v>177</v>
      </c>
      <c r="H8" s="26" t="s">
        <v>179</v>
      </c>
      <c r="I8" s="16"/>
      <c r="J8" s="27"/>
      <c r="K8" s="28"/>
      <c r="L8" s="28"/>
      <c r="M8" s="28"/>
      <c r="N8" s="27"/>
      <c r="O8" s="28"/>
      <c r="P8" s="27"/>
      <c r="Q8" s="213"/>
      <c r="R8" s="243"/>
      <c r="S8" s="244"/>
      <c r="T8" s="245"/>
    </row>
    <row r="9" spans="2:20" x14ac:dyDescent="0.25">
      <c r="B9" s="343"/>
      <c r="C9" s="18"/>
      <c r="D9" s="19"/>
      <c r="E9" s="20">
        <v>2</v>
      </c>
      <c r="F9" s="29" t="s">
        <v>177</v>
      </c>
      <c r="G9" s="139" t="s">
        <v>177</v>
      </c>
      <c r="H9" s="30" t="s">
        <v>179</v>
      </c>
      <c r="I9" s="23"/>
      <c r="J9" s="31"/>
      <c r="K9" s="32"/>
      <c r="L9" s="32"/>
      <c r="M9" s="32"/>
      <c r="N9" s="31"/>
      <c r="O9" s="32"/>
      <c r="P9" s="31"/>
      <c r="Q9" s="214"/>
      <c r="R9" s="246"/>
      <c r="S9" s="247"/>
      <c r="T9" s="248"/>
    </row>
    <row r="10" spans="2:20" x14ac:dyDescent="0.25">
      <c r="B10" s="343" t="s">
        <v>17</v>
      </c>
      <c r="C10" s="11"/>
      <c r="D10" s="12" t="s">
        <v>160</v>
      </c>
      <c r="E10" s="13">
        <v>1</v>
      </c>
      <c r="F10" s="33">
        <v>26.9</v>
      </c>
      <c r="G10" s="209">
        <v>24.1</v>
      </c>
      <c r="H10" s="34">
        <v>22.6</v>
      </c>
      <c r="I10" s="35"/>
      <c r="J10" s="36"/>
      <c r="K10" s="36"/>
      <c r="L10" s="36"/>
      <c r="M10" s="36"/>
      <c r="N10" s="36"/>
      <c r="O10" s="36"/>
      <c r="P10" s="36"/>
      <c r="Q10" s="215"/>
      <c r="R10" s="249">
        <f>MIN($F10:$Q10)</f>
        <v>22.6</v>
      </c>
      <c r="S10" s="250">
        <f>MAX($F10:$Q10)</f>
        <v>26.9</v>
      </c>
      <c r="T10" s="251">
        <f>ROUNDDOWN(AVERAGE($F10:$Q10),1)</f>
        <v>24.5</v>
      </c>
    </row>
    <row r="11" spans="2:20" x14ac:dyDescent="0.25">
      <c r="B11" s="343"/>
      <c r="C11" s="11"/>
      <c r="D11" s="12" t="s">
        <v>161</v>
      </c>
      <c r="E11" s="20">
        <v>2</v>
      </c>
      <c r="F11" s="37">
        <v>26.7</v>
      </c>
      <c r="G11" s="141">
        <v>25.7</v>
      </c>
      <c r="H11" s="38">
        <v>21.7</v>
      </c>
      <c r="I11" s="39"/>
      <c r="J11" s="40"/>
      <c r="K11" s="40"/>
      <c r="L11" s="40"/>
      <c r="M11" s="40"/>
      <c r="N11" s="40"/>
      <c r="O11" s="40"/>
      <c r="P11" s="40"/>
      <c r="Q11" s="216"/>
      <c r="R11" s="252">
        <f t="shared" ref="R11:R15" si="0">MIN($F11:$Q11)</f>
        <v>21.7</v>
      </c>
      <c r="S11" s="253">
        <f t="shared" ref="S11:S15" si="1">MAX($F11:$Q11)</f>
        <v>26.7</v>
      </c>
      <c r="T11" s="254">
        <f t="shared" ref="T11:T15" si="2">ROUNDDOWN(AVERAGE($F11:$Q11),1)</f>
        <v>24.7</v>
      </c>
    </row>
    <row r="12" spans="2:20" x14ac:dyDescent="0.25">
      <c r="B12" s="343" t="s">
        <v>169</v>
      </c>
      <c r="C12" s="18"/>
      <c r="D12" s="19"/>
      <c r="E12" s="20" t="s">
        <v>16</v>
      </c>
      <c r="F12" s="134">
        <v>26.799999999999997</v>
      </c>
      <c r="G12" s="142">
        <v>24.9</v>
      </c>
      <c r="H12" s="142">
        <v>22.15</v>
      </c>
      <c r="I12" s="142"/>
      <c r="J12" s="40"/>
      <c r="K12" s="40"/>
      <c r="L12" s="40"/>
      <c r="M12" s="40"/>
      <c r="N12" s="40"/>
      <c r="O12" s="40"/>
      <c r="P12" s="40"/>
      <c r="Q12" s="217"/>
      <c r="R12" s="255">
        <f t="shared" si="0"/>
        <v>22.15</v>
      </c>
      <c r="S12" s="256">
        <f t="shared" si="1"/>
        <v>26.799999999999997</v>
      </c>
      <c r="T12" s="257">
        <f t="shared" si="2"/>
        <v>24.6</v>
      </c>
    </row>
    <row r="13" spans="2:20" x14ac:dyDescent="0.25">
      <c r="B13" s="343"/>
      <c r="C13" s="11"/>
      <c r="D13" s="12" t="s">
        <v>162</v>
      </c>
      <c r="E13" s="13">
        <v>1</v>
      </c>
      <c r="F13" s="33">
        <v>20</v>
      </c>
      <c r="G13" s="140">
        <v>21.6</v>
      </c>
      <c r="H13" s="35">
        <v>21.4</v>
      </c>
      <c r="I13" s="35"/>
      <c r="J13" s="36"/>
      <c r="K13" s="36"/>
      <c r="L13" s="36"/>
      <c r="M13" s="36"/>
      <c r="N13" s="36"/>
      <c r="O13" s="36"/>
      <c r="P13" s="36"/>
      <c r="Q13" s="215"/>
      <c r="R13" s="249">
        <f>MIN($F13:$Q13)</f>
        <v>20</v>
      </c>
      <c r="S13" s="250">
        <f t="shared" si="1"/>
        <v>21.6</v>
      </c>
      <c r="T13" s="251">
        <f>ROUNDDOWN(AVERAGE($F13:$Q13),1)</f>
        <v>21</v>
      </c>
    </row>
    <row r="14" spans="2:20" x14ac:dyDescent="0.25">
      <c r="B14" s="343" t="s">
        <v>170</v>
      </c>
      <c r="C14" s="11"/>
      <c r="D14" s="12" t="s">
        <v>161</v>
      </c>
      <c r="E14" s="20">
        <v>2</v>
      </c>
      <c r="F14" s="41">
        <v>24.9</v>
      </c>
      <c r="G14" s="143">
        <v>25.6</v>
      </c>
      <c r="H14" s="39">
        <v>21.8</v>
      </c>
      <c r="I14" s="39"/>
      <c r="J14" s="40"/>
      <c r="K14" s="40"/>
      <c r="L14" s="40"/>
      <c r="M14" s="40"/>
      <c r="N14" s="40"/>
      <c r="O14" s="40"/>
      <c r="P14" s="40"/>
      <c r="Q14" s="218"/>
      <c r="R14" s="252">
        <f t="shared" si="0"/>
        <v>21.8</v>
      </c>
      <c r="S14" s="253">
        <f t="shared" si="1"/>
        <v>25.6</v>
      </c>
      <c r="T14" s="254">
        <f t="shared" si="2"/>
        <v>24.1</v>
      </c>
    </row>
    <row r="15" spans="2:20" x14ac:dyDescent="0.25">
      <c r="B15" s="343"/>
      <c r="C15" s="18"/>
      <c r="D15" s="19"/>
      <c r="E15" s="20" t="s">
        <v>16</v>
      </c>
      <c r="F15" s="134">
        <v>22.45</v>
      </c>
      <c r="G15" s="142">
        <v>23.6</v>
      </c>
      <c r="H15" s="142">
        <v>21.6</v>
      </c>
      <c r="I15" s="142"/>
      <c r="J15" s="39"/>
      <c r="K15" s="40"/>
      <c r="L15" s="40"/>
      <c r="M15" s="40"/>
      <c r="N15" s="40"/>
      <c r="O15" s="40"/>
      <c r="P15" s="39"/>
      <c r="Q15" s="217"/>
      <c r="R15" s="255">
        <f t="shared" si="0"/>
        <v>21.6</v>
      </c>
      <c r="S15" s="256">
        <f t="shared" si="1"/>
        <v>23.6</v>
      </c>
      <c r="T15" s="257">
        <f t="shared" si="2"/>
        <v>22.5</v>
      </c>
    </row>
    <row r="16" spans="2:20" x14ac:dyDescent="0.25">
      <c r="B16" s="343" t="s">
        <v>171</v>
      </c>
      <c r="C16" s="11"/>
      <c r="D16" s="12" t="s">
        <v>163</v>
      </c>
      <c r="E16" s="13">
        <v>1</v>
      </c>
      <c r="F16" s="382">
        <v>0.02</v>
      </c>
      <c r="G16" s="164">
        <v>7.0000000000000007E-2</v>
      </c>
      <c r="H16" s="168">
        <v>0.45</v>
      </c>
      <c r="I16" s="144"/>
      <c r="J16" s="144"/>
      <c r="K16" s="144"/>
      <c r="L16" s="144"/>
      <c r="M16" s="144"/>
      <c r="N16" s="164"/>
      <c r="O16" s="144"/>
      <c r="P16" s="144"/>
      <c r="Q16" s="353"/>
      <c r="R16" s="337" t="s">
        <v>123</v>
      </c>
      <c r="S16" s="258">
        <f>MAX($F16:$Q16)</f>
        <v>0.45</v>
      </c>
      <c r="T16" s="259">
        <f>AVERAGE($F16:$Q16)</f>
        <v>0.18000000000000002</v>
      </c>
    </row>
    <row r="17" spans="2:20" x14ac:dyDescent="0.25">
      <c r="B17" s="343"/>
      <c r="C17" s="11"/>
      <c r="D17" s="12" t="s">
        <v>164</v>
      </c>
      <c r="E17" s="20">
        <v>2</v>
      </c>
      <c r="F17" s="383">
        <v>0.03</v>
      </c>
      <c r="G17" s="165">
        <v>0.08</v>
      </c>
      <c r="H17" s="169">
        <v>0.28000000000000003</v>
      </c>
      <c r="I17" s="165"/>
      <c r="J17" s="145"/>
      <c r="K17" s="145"/>
      <c r="L17" s="145"/>
      <c r="M17" s="145"/>
      <c r="N17" s="145"/>
      <c r="O17" s="145"/>
      <c r="P17" s="169"/>
      <c r="Q17" s="220"/>
      <c r="R17" s="338" t="s">
        <v>123</v>
      </c>
      <c r="S17" s="260">
        <f t="shared" ref="S17:S18" si="3">MAX($F17:$Q17)</f>
        <v>0.28000000000000003</v>
      </c>
      <c r="T17" s="261">
        <f t="shared" ref="T17:T21" si="4">AVERAGE($F17:$Q17)</f>
        <v>0.13</v>
      </c>
    </row>
    <row r="18" spans="2:20" x14ac:dyDescent="0.25">
      <c r="B18" s="344"/>
      <c r="C18" s="18"/>
      <c r="D18" s="19"/>
      <c r="E18" s="20" t="s">
        <v>16</v>
      </c>
      <c r="F18" s="122">
        <v>2.5000000000000001E-2</v>
      </c>
      <c r="G18" s="392">
        <v>7.5000000000000011E-2</v>
      </c>
      <c r="H18" s="120">
        <v>0.36499999999999999</v>
      </c>
      <c r="I18" s="354"/>
      <c r="J18" s="146"/>
      <c r="K18" s="146"/>
      <c r="L18" s="146"/>
      <c r="M18" s="146"/>
      <c r="N18" s="119"/>
      <c r="O18" s="146"/>
      <c r="P18" s="119"/>
      <c r="Q18" s="221"/>
      <c r="R18" s="262">
        <f>MIN(F18:Q18)</f>
        <v>2.5000000000000001E-2</v>
      </c>
      <c r="S18" s="263">
        <f t="shared" si="3"/>
        <v>0.36499999999999999</v>
      </c>
      <c r="T18" s="264">
        <f t="shared" si="4"/>
        <v>0.155</v>
      </c>
    </row>
    <row r="19" spans="2:20" x14ac:dyDescent="0.25">
      <c r="B19" s="343"/>
      <c r="C19" s="11"/>
      <c r="D19" s="12" t="s">
        <v>165</v>
      </c>
      <c r="E19" s="13">
        <v>1</v>
      </c>
      <c r="F19" s="46">
        <v>50</v>
      </c>
      <c r="G19" s="147">
        <v>50</v>
      </c>
      <c r="H19" s="147">
        <v>50</v>
      </c>
      <c r="I19" s="147"/>
      <c r="J19" s="147"/>
      <c r="K19" s="147"/>
      <c r="L19" s="147"/>
      <c r="M19" s="147"/>
      <c r="N19" s="355"/>
      <c r="O19" s="147"/>
      <c r="P19" s="147"/>
      <c r="Q19" s="356"/>
      <c r="R19" s="265">
        <f>MIN($F19:$Q19)</f>
        <v>50</v>
      </c>
      <c r="S19" s="250" t="s">
        <v>124</v>
      </c>
      <c r="T19" s="266">
        <f t="shared" si="4"/>
        <v>50</v>
      </c>
    </row>
    <row r="20" spans="2:20" x14ac:dyDescent="0.25">
      <c r="B20" s="343"/>
      <c r="C20" s="11"/>
      <c r="D20" s="12" t="s">
        <v>166</v>
      </c>
      <c r="E20" s="20">
        <v>2</v>
      </c>
      <c r="F20" s="47">
        <v>50</v>
      </c>
      <c r="G20" s="148">
        <v>50</v>
      </c>
      <c r="H20" s="148">
        <v>50</v>
      </c>
      <c r="I20" s="148"/>
      <c r="J20" s="148"/>
      <c r="K20" s="148"/>
      <c r="L20" s="148"/>
      <c r="M20" s="148"/>
      <c r="N20" s="357"/>
      <c r="O20" s="148"/>
      <c r="P20" s="148"/>
      <c r="Q20" s="222"/>
      <c r="R20" s="341">
        <f t="shared" ref="R20:R28" si="5">MIN($F20:$Q20)</f>
        <v>50</v>
      </c>
      <c r="S20" s="253" t="s">
        <v>124</v>
      </c>
      <c r="T20" s="270">
        <f t="shared" si="4"/>
        <v>50</v>
      </c>
    </row>
    <row r="21" spans="2:20" x14ac:dyDescent="0.25">
      <c r="B21" s="345"/>
      <c r="C21" s="18"/>
      <c r="D21" s="19"/>
      <c r="E21" s="20" t="s">
        <v>16</v>
      </c>
      <c r="F21" s="348">
        <v>50</v>
      </c>
      <c r="G21" s="148">
        <v>50</v>
      </c>
      <c r="H21" s="48">
        <v>50</v>
      </c>
      <c r="I21" s="48"/>
      <c r="J21" s="48"/>
      <c r="K21" s="48"/>
      <c r="L21" s="48"/>
      <c r="M21" s="48"/>
      <c r="N21" s="358"/>
      <c r="O21" s="48"/>
      <c r="P21" s="48"/>
      <c r="Q21" s="223"/>
      <c r="R21" s="267">
        <f t="shared" si="5"/>
        <v>50</v>
      </c>
      <c r="S21" s="256" t="s">
        <v>124</v>
      </c>
      <c r="T21" s="268">
        <f t="shared" si="4"/>
        <v>50</v>
      </c>
    </row>
    <row r="22" spans="2:20" x14ac:dyDescent="0.25">
      <c r="B22" s="346"/>
      <c r="C22" s="11"/>
      <c r="D22" s="12" t="s">
        <v>167</v>
      </c>
      <c r="E22" s="13">
        <v>1</v>
      </c>
      <c r="F22" s="130">
        <v>8.9</v>
      </c>
      <c r="G22" s="140">
        <v>8.6</v>
      </c>
      <c r="H22" s="172">
        <v>8.1999999999999993</v>
      </c>
      <c r="I22" s="50"/>
      <c r="J22" s="180"/>
      <c r="K22" s="201"/>
      <c r="L22" s="201"/>
      <c r="M22" s="180"/>
      <c r="N22" s="180"/>
      <c r="O22" s="180"/>
      <c r="P22" s="180"/>
      <c r="Q22" s="215"/>
      <c r="R22" s="249">
        <f t="shared" si="5"/>
        <v>8.1999999999999993</v>
      </c>
      <c r="S22" s="250">
        <f>MAX($F22:$Q22)</f>
        <v>8.9</v>
      </c>
      <c r="T22" s="251">
        <f>AVERAGE($F22:$Q22)</f>
        <v>8.5666666666666664</v>
      </c>
    </row>
    <row r="23" spans="2:20" x14ac:dyDescent="0.25">
      <c r="B23" s="344" t="s">
        <v>20</v>
      </c>
      <c r="C23" s="11"/>
      <c r="D23" s="12" t="s">
        <v>168</v>
      </c>
      <c r="E23" s="20">
        <v>2</v>
      </c>
      <c r="F23" s="404">
        <v>9.4</v>
      </c>
      <c r="G23" s="143">
        <v>9.1</v>
      </c>
      <c r="H23" s="143">
        <v>8.3000000000000007</v>
      </c>
      <c r="I23" s="359"/>
      <c r="J23" s="52"/>
      <c r="K23" s="360"/>
      <c r="L23" s="360"/>
      <c r="M23" s="360"/>
      <c r="N23" s="52"/>
      <c r="O23" s="360"/>
      <c r="P23" s="52"/>
      <c r="Q23" s="218"/>
      <c r="R23" s="252">
        <f t="shared" si="5"/>
        <v>8.3000000000000007</v>
      </c>
      <c r="S23" s="253">
        <f t="shared" ref="S23:S27" si="6">MAX($F23:$Q23)</f>
        <v>9.4</v>
      </c>
      <c r="T23" s="254">
        <f t="shared" ref="T23:T24" si="7">AVERAGE($F23:$Q23)</f>
        <v>8.9333333333333336</v>
      </c>
    </row>
    <row r="24" spans="2:20" x14ac:dyDescent="0.25">
      <c r="B24" s="344"/>
      <c r="C24" s="19"/>
      <c r="D24" s="53"/>
      <c r="E24" s="20" t="s">
        <v>16</v>
      </c>
      <c r="F24" s="405">
        <v>9.15</v>
      </c>
      <c r="G24" s="142">
        <v>8.85</v>
      </c>
      <c r="H24" s="403">
        <v>8.25</v>
      </c>
      <c r="I24" s="52"/>
      <c r="J24" s="52"/>
      <c r="K24" s="52"/>
      <c r="L24" s="52"/>
      <c r="M24" s="362"/>
      <c r="N24" s="52"/>
      <c r="O24" s="52"/>
      <c r="P24" s="52"/>
      <c r="Q24" s="217"/>
      <c r="R24" s="255">
        <f t="shared" si="5"/>
        <v>8.25</v>
      </c>
      <c r="S24" s="256">
        <f t="shared" si="6"/>
        <v>9.15</v>
      </c>
      <c r="T24" s="257">
        <f t="shared" si="7"/>
        <v>8.75</v>
      </c>
    </row>
    <row r="25" spans="2:20" x14ac:dyDescent="0.25">
      <c r="B25" s="344" t="s">
        <v>21</v>
      </c>
      <c r="C25" s="54"/>
      <c r="D25" s="55" t="s">
        <v>22</v>
      </c>
      <c r="E25" s="13" t="s">
        <v>23</v>
      </c>
      <c r="F25" s="130">
        <v>13</v>
      </c>
      <c r="G25" s="170">
        <v>12</v>
      </c>
      <c r="H25" s="172">
        <v>9</v>
      </c>
      <c r="I25" s="177"/>
      <c r="J25" s="177"/>
      <c r="K25" s="205"/>
      <c r="L25" s="205"/>
      <c r="M25" s="201"/>
      <c r="N25" s="177"/>
      <c r="O25" s="205"/>
      <c r="P25" s="363"/>
      <c r="Q25" s="224"/>
      <c r="R25" s="249">
        <f t="shared" si="5"/>
        <v>9</v>
      </c>
      <c r="S25" s="269">
        <f t="shared" si="6"/>
        <v>13</v>
      </c>
      <c r="T25" s="270">
        <f>AVERAGE($F25:$Q25)</f>
        <v>11.333333333333334</v>
      </c>
    </row>
    <row r="26" spans="2:20" x14ac:dyDescent="0.25">
      <c r="B26" s="344"/>
      <c r="C26" s="54"/>
      <c r="D26" s="55" t="s">
        <v>24</v>
      </c>
      <c r="E26" s="13" t="s">
        <v>23</v>
      </c>
      <c r="F26" s="131">
        <v>0.9</v>
      </c>
      <c r="G26" s="173">
        <v>0.5</v>
      </c>
      <c r="H26" s="150">
        <v>1.3</v>
      </c>
      <c r="I26" s="150"/>
      <c r="J26" s="150"/>
      <c r="K26" s="180"/>
      <c r="L26" s="180"/>
      <c r="M26" s="201"/>
      <c r="N26" s="210"/>
      <c r="O26" s="364"/>
      <c r="P26" s="365"/>
      <c r="Q26" s="366"/>
      <c r="R26" s="342">
        <f t="shared" si="5"/>
        <v>0.5</v>
      </c>
      <c r="S26" s="250">
        <f t="shared" si="6"/>
        <v>1.3</v>
      </c>
      <c r="T26" s="271">
        <f t="shared" ref="T26:T33" si="8">AVERAGE($F26:$Q26)</f>
        <v>0.9</v>
      </c>
    </row>
    <row r="27" spans="2:20" x14ac:dyDescent="0.25">
      <c r="B27" s="344" t="s">
        <v>172</v>
      </c>
      <c r="C27" s="54"/>
      <c r="D27" s="55" t="s">
        <v>25</v>
      </c>
      <c r="E27" s="13" t="s">
        <v>23</v>
      </c>
      <c r="F27" s="131">
        <v>3.8</v>
      </c>
      <c r="G27" s="173">
        <v>3.5</v>
      </c>
      <c r="H27" s="150">
        <v>5.6</v>
      </c>
      <c r="I27" s="150"/>
      <c r="J27" s="150"/>
      <c r="K27" s="180"/>
      <c r="L27" s="180"/>
      <c r="M27" s="201"/>
      <c r="N27" s="150"/>
      <c r="O27" s="180"/>
      <c r="P27" s="365"/>
      <c r="Q27" s="225"/>
      <c r="R27" s="249">
        <f t="shared" si="5"/>
        <v>3.5</v>
      </c>
      <c r="S27" s="250">
        <f t="shared" si="6"/>
        <v>5.6</v>
      </c>
      <c r="T27" s="271">
        <f t="shared" si="8"/>
        <v>4.3</v>
      </c>
    </row>
    <row r="28" spans="2:20" x14ac:dyDescent="0.25">
      <c r="B28" s="344"/>
      <c r="C28" s="54"/>
      <c r="D28" s="55" t="s">
        <v>26</v>
      </c>
      <c r="E28" s="13" t="s">
        <v>23</v>
      </c>
      <c r="F28" s="131">
        <v>2</v>
      </c>
      <c r="G28" s="174">
        <v>1</v>
      </c>
      <c r="H28" s="151">
        <v>5</v>
      </c>
      <c r="I28" s="151"/>
      <c r="J28" s="151"/>
      <c r="K28" s="205"/>
      <c r="L28" s="205"/>
      <c r="M28" s="201"/>
      <c r="N28" s="151"/>
      <c r="O28" s="205"/>
      <c r="P28" s="365"/>
      <c r="Q28" s="226"/>
      <c r="R28" s="265">
        <f t="shared" si="5"/>
        <v>1</v>
      </c>
      <c r="S28" s="269">
        <f>MAX($F28:$Q28)</f>
        <v>5</v>
      </c>
      <c r="T28" s="272">
        <f t="shared" si="8"/>
        <v>2.6666666666666665</v>
      </c>
    </row>
    <row r="29" spans="2:20" ht="17.25" customHeight="1" x14ac:dyDescent="0.25">
      <c r="B29" s="344" t="s">
        <v>173</v>
      </c>
      <c r="C29" s="54"/>
      <c r="D29" s="55" t="s">
        <v>138</v>
      </c>
      <c r="E29" s="58" t="s">
        <v>143</v>
      </c>
      <c r="F29" s="130">
        <v>38</v>
      </c>
      <c r="G29" s="170">
        <v>85</v>
      </c>
      <c r="H29" s="149">
        <v>280</v>
      </c>
      <c r="I29" s="149"/>
      <c r="J29" s="149"/>
      <c r="K29" s="205"/>
      <c r="L29" s="205"/>
      <c r="M29" s="201"/>
      <c r="N29" s="149"/>
      <c r="O29" s="205"/>
      <c r="P29" s="367"/>
      <c r="Q29" s="224"/>
      <c r="R29" s="265">
        <f>MIN($F29:$Q29)</f>
        <v>38</v>
      </c>
      <c r="S29" s="269">
        <f>MAX($F29:$Q29)</f>
        <v>280</v>
      </c>
      <c r="T29" s="272">
        <f>AVERAGE($F29:$Q29)</f>
        <v>134.33333333333334</v>
      </c>
    </row>
    <row r="30" spans="2:20" x14ac:dyDescent="0.25">
      <c r="B30" s="344"/>
      <c r="C30" s="54"/>
      <c r="D30" s="55" t="s">
        <v>27</v>
      </c>
      <c r="E30" s="13" t="s">
        <v>23</v>
      </c>
      <c r="F30" s="56"/>
      <c r="G30" s="175">
        <v>6.0000000000000002E-5</v>
      </c>
      <c r="H30" s="43"/>
      <c r="I30" s="57"/>
      <c r="J30" s="175"/>
      <c r="K30" s="202"/>
      <c r="L30" s="202"/>
      <c r="M30" s="175"/>
      <c r="N30" s="175"/>
      <c r="O30" s="175"/>
      <c r="P30" s="175"/>
      <c r="Q30" s="227"/>
      <c r="R30" s="249" t="s">
        <v>125</v>
      </c>
      <c r="S30" s="250" t="s">
        <v>125</v>
      </c>
      <c r="T30" s="271" t="s">
        <v>146</v>
      </c>
    </row>
    <row r="31" spans="2:20" x14ac:dyDescent="0.25">
      <c r="B31" s="344" t="s">
        <v>170</v>
      </c>
      <c r="C31" s="54"/>
      <c r="D31" s="55" t="s">
        <v>28</v>
      </c>
      <c r="E31" s="13" t="s">
        <v>23</v>
      </c>
      <c r="F31" s="56"/>
      <c r="G31" s="179">
        <v>1.1999999999999999E-3</v>
      </c>
      <c r="H31" s="43"/>
      <c r="I31" s="57"/>
      <c r="J31" s="179"/>
      <c r="K31" s="202"/>
      <c r="L31" s="202"/>
      <c r="M31" s="201"/>
      <c r="N31" s="179"/>
      <c r="O31" s="202"/>
      <c r="P31" s="208"/>
      <c r="Q31" s="219"/>
      <c r="R31" s="249" t="s">
        <v>126</v>
      </c>
      <c r="S31" s="273">
        <f t="shared" ref="S31:S33" si="9">MAX($F31:$Q31)</f>
        <v>1.1999999999999999E-3</v>
      </c>
      <c r="T31" s="327">
        <f t="shared" si="8"/>
        <v>1.1999999999999999E-3</v>
      </c>
    </row>
    <row r="32" spans="2:20" x14ac:dyDescent="0.25">
      <c r="B32" s="344"/>
      <c r="C32" s="54"/>
      <c r="D32" s="55" t="s">
        <v>29</v>
      </c>
      <c r="E32" s="13" t="s">
        <v>23</v>
      </c>
      <c r="F32" s="59"/>
      <c r="G32" s="129">
        <v>0.75</v>
      </c>
      <c r="H32" s="43"/>
      <c r="I32" s="60"/>
      <c r="J32" s="129"/>
      <c r="K32" s="203"/>
      <c r="L32" s="203"/>
      <c r="M32" s="123"/>
      <c r="N32" s="207"/>
      <c r="O32" s="203"/>
      <c r="P32" s="126"/>
      <c r="Q32" s="228"/>
      <c r="R32" s="275">
        <f t="shared" ref="R32:R34" si="10">MIN($F32:$Q32)</f>
        <v>0.75</v>
      </c>
      <c r="S32" s="250">
        <f t="shared" si="9"/>
        <v>0.75</v>
      </c>
      <c r="T32" s="271">
        <f t="shared" si="8"/>
        <v>0.75</v>
      </c>
    </row>
    <row r="33" spans="2:20" x14ac:dyDescent="0.25">
      <c r="B33" s="344" t="s">
        <v>171</v>
      </c>
      <c r="C33" s="11"/>
      <c r="D33" s="62" t="s">
        <v>30</v>
      </c>
      <c r="E33" s="63" t="s">
        <v>23</v>
      </c>
      <c r="F33" s="64"/>
      <c r="G33" s="176">
        <v>4.2999999999999997E-2</v>
      </c>
      <c r="H33" s="178"/>
      <c r="I33" s="65"/>
      <c r="J33" s="176"/>
      <c r="K33" s="204"/>
      <c r="L33" s="204"/>
      <c r="M33" s="124"/>
      <c r="N33" s="176"/>
      <c r="O33" s="204"/>
      <c r="P33" s="127"/>
      <c r="Q33" s="229"/>
      <c r="R33" s="276">
        <f t="shared" si="10"/>
        <v>4.2999999999999997E-2</v>
      </c>
      <c r="S33" s="273">
        <f t="shared" si="9"/>
        <v>4.2999999999999997E-2</v>
      </c>
      <c r="T33" s="274">
        <f t="shared" si="8"/>
        <v>4.2999999999999997E-2</v>
      </c>
    </row>
    <row r="34" spans="2:20" x14ac:dyDescent="0.25">
      <c r="B34" s="344"/>
      <c r="C34" s="11"/>
      <c r="D34" s="66" t="s">
        <v>31</v>
      </c>
      <c r="E34" s="67" t="s">
        <v>23</v>
      </c>
      <c r="F34" s="385">
        <v>2E-3</v>
      </c>
      <c r="G34" s="171">
        <v>3.0000000000000001E-3</v>
      </c>
      <c r="H34" s="153">
        <v>2E-3</v>
      </c>
      <c r="I34" s="153"/>
      <c r="J34" s="171"/>
      <c r="K34" s="206"/>
      <c r="L34" s="206"/>
      <c r="M34" s="368"/>
      <c r="N34" s="171"/>
      <c r="O34" s="206"/>
      <c r="P34" s="128"/>
      <c r="Q34" s="369"/>
      <c r="R34" s="276">
        <f t="shared" si="10"/>
        <v>2E-3</v>
      </c>
      <c r="S34" s="273">
        <f>MAX($F34:$Q34)</f>
        <v>3.0000000000000001E-3</v>
      </c>
      <c r="T34" s="277">
        <f>AVERAGE($F34:$Q34)</f>
        <v>2.3333333333333335E-3</v>
      </c>
    </row>
    <row r="35" spans="2:20" x14ac:dyDescent="0.25">
      <c r="B35" s="346"/>
      <c r="C35" s="68"/>
      <c r="D35" s="69" t="s">
        <v>32</v>
      </c>
      <c r="E35" s="70" t="s">
        <v>23</v>
      </c>
      <c r="F35" s="71"/>
      <c r="G35" s="154">
        <v>2.9999999999999997E-4</v>
      </c>
      <c r="H35" s="72"/>
      <c r="I35" s="73"/>
      <c r="J35" s="154"/>
      <c r="K35" s="73"/>
      <c r="L35" s="73"/>
      <c r="M35" s="370"/>
      <c r="N35" s="154"/>
      <c r="O35" s="370"/>
      <c r="P35" s="154"/>
      <c r="Q35" s="75"/>
      <c r="R35" s="278" t="s">
        <v>127</v>
      </c>
      <c r="S35" s="279" t="s">
        <v>127</v>
      </c>
      <c r="T35" s="280" t="s">
        <v>175</v>
      </c>
    </row>
    <row r="36" spans="2:20" x14ac:dyDescent="0.25">
      <c r="B36" s="343"/>
      <c r="C36" s="54"/>
      <c r="D36" s="55" t="s">
        <v>33</v>
      </c>
      <c r="E36" s="13" t="s">
        <v>23</v>
      </c>
      <c r="F36" s="76"/>
      <c r="G36" s="154" t="s">
        <v>178</v>
      </c>
      <c r="H36" s="77"/>
      <c r="I36" s="60"/>
      <c r="J36" s="154"/>
      <c r="K36" s="60"/>
      <c r="L36" s="60"/>
      <c r="M36" s="371"/>
      <c r="N36" s="154"/>
      <c r="O36" s="371"/>
      <c r="P36" s="154"/>
      <c r="Q36" s="79"/>
      <c r="R36" s="281" t="s">
        <v>128</v>
      </c>
      <c r="S36" s="282" t="s">
        <v>128</v>
      </c>
      <c r="T36" s="283" t="s">
        <v>128</v>
      </c>
    </row>
    <row r="37" spans="2:20" x14ac:dyDescent="0.25">
      <c r="B37" s="343"/>
      <c r="C37" s="54"/>
      <c r="D37" s="55" t="s">
        <v>34</v>
      </c>
      <c r="E37" s="13" t="s">
        <v>23</v>
      </c>
      <c r="F37" s="76"/>
      <c r="G37" s="155">
        <v>5.0000000000000001E-3</v>
      </c>
      <c r="H37" s="77"/>
      <c r="I37" s="60"/>
      <c r="J37" s="155"/>
      <c r="K37" s="60"/>
      <c r="L37" s="60"/>
      <c r="M37" s="371"/>
      <c r="N37" s="155"/>
      <c r="O37" s="371"/>
      <c r="P37" s="155"/>
      <c r="Q37" s="79"/>
      <c r="R37" s="281" t="s">
        <v>129</v>
      </c>
      <c r="S37" s="282" t="s">
        <v>129</v>
      </c>
      <c r="T37" s="283" t="s">
        <v>129</v>
      </c>
    </row>
    <row r="38" spans="2:20" x14ac:dyDescent="0.25">
      <c r="B38" s="343"/>
      <c r="C38" s="54"/>
      <c r="D38" s="55" t="s">
        <v>35</v>
      </c>
      <c r="E38" s="13" t="s">
        <v>23</v>
      </c>
      <c r="F38" s="76"/>
      <c r="G38" s="156">
        <v>0.01</v>
      </c>
      <c r="H38" s="77"/>
      <c r="I38" s="60"/>
      <c r="J38" s="156"/>
      <c r="K38" s="60"/>
      <c r="L38" s="60"/>
      <c r="M38" s="371"/>
      <c r="N38" s="156"/>
      <c r="O38" s="371"/>
      <c r="P38" s="156"/>
      <c r="Q38" s="79"/>
      <c r="R38" s="284" t="s">
        <v>153</v>
      </c>
      <c r="S38" s="285" t="s">
        <v>153</v>
      </c>
      <c r="T38" s="286" t="s">
        <v>153</v>
      </c>
    </row>
    <row r="39" spans="2:20" x14ac:dyDescent="0.25">
      <c r="B39" s="343"/>
      <c r="C39" s="54"/>
      <c r="D39" s="55" t="s">
        <v>36</v>
      </c>
      <c r="E39" s="13" t="s">
        <v>23</v>
      </c>
      <c r="F39" s="76"/>
      <c r="G39" s="155">
        <v>5.0000000000000001E-3</v>
      </c>
      <c r="H39" s="77"/>
      <c r="I39" s="60"/>
      <c r="J39" s="155"/>
      <c r="K39" s="60"/>
      <c r="L39" s="60"/>
      <c r="M39" s="371"/>
      <c r="N39" s="155"/>
      <c r="O39" s="371"/>
      <c r="P39" s="155"/>
      <c r="Q39" s="79"/>
      <c r="R39" s="281" t="s">
        <v>129</v>
      </c>
      <c r="S39" s="282" t="s">
        <v>129</v>
      </c>
      <c r="T39" s="283" t="s">
        <v>129</v>
      </c>
    </row>
    <row r="40" spans="2:20" x14ac:dyDescent="0.25">
      <c r="B40" s="343"/>
      <c r="C40" s="54"/>
      <c r="D40" s="55" t="s">
        <v>37</v>
      </c>
      <c r="E40" s="13" t="s">
        <v>23</v>
      </c>
      <c r="F40" s="76"/>
      <c r="G40" s="154">
        <v>5.0000000000000001E-4</v>
      </c>
      <c r="H40" s="77"/>
      <c r="I40" s="60"/>
      <c r="J40" s="154"/>
      <c r="K40" s="60"/>
      <c r="L40" s="60"/>
      <c r="M40" s="371"/>
      <c r="N40" s="154"/>
      <c r="O40" s="371"/>
      <c r="P40" s="154"/>
      <c r="Q40" s="79"/>
      <c r="R40" s="287" t="s">
        <v>131</v>
      </c>
      <c r="S40" s="288" t="s">
        <v>131</v>
      </c>
      <c r="T40" s="289" t="s">
        <v>131</v>
      </c>
    </row>
    <row r="41" spans="2:20" x14ac:dyDescent="0.25">
      <c r="B41" s="343"/>
      <c r="C41" s="54"/>
      <c r="D41" s="55" t="s">
        <v>38</v>
      </c>
      <c r="E41" s="13" t="s">
        <v>23</v>
      </c>
      <c r="F41" s="76"/>
      <c r="G41" s="157"/>
      <c r="H41" s="77"/>
      <c r="I41" s="60"/>
      <c r="J41" s="156"/>
      <c r="K41" s="60"/>
      <c r="L41" s="60"/>
      <c r="M41" s="371"/>
      <c r="N41" s="157"/>
      <c r="O41" s="371"/>
      <c r="P41" s="157"/>
      <c r="Q41" s="79"/>
      <c r="R41" s="287"/>
      <c r="S41" s="288"/>
      <c r="T41" s="289"/>
    </row>
    <row r="42" spans="2:20" x14ac:dyDescent="0.25">
      <c r="B42" s="343"/>
      <c r="C42" s="54"/>
      <c r="D42" s="55" t="s">
        <v>39</v>
      </c>
      <c r="E42" s="13" t="s">
        <v>23</v>
      </c>
      <c r="F42" s="76"/>
      <c r="G42" s="157"/>
      <c r="H42" s="77"/>
      <c r="I42" s="60"/>
      <c r="J42" s="156"/>
      <c r="K42" s="60"/>
      <c r="L42" s="60"/>
      <c r="M42" s="371"/>
      <c r="N42" s="156"/>
      <c r="O42" s="371"/>
      <c r="P42" s="156"/>
      <c r="Q42" s="79"/>
      <c r="R42" s="287">
        <f t="shared" ref="R42:S42" si="11">$J42</f>
        <v>0</v>
      </c>
      <c r="S42" s="288">
        <f t="shared" si="11"/>
        <v>0</v>
      </c>
      <c r="T42" s="289" t="s">
        <v>128</v>
      </c>
    </row>
    <row r="43" spans="2:20" x14ac:dyDescent="0.25">
      <c r="B43" s="343"/>
      <c r="C43" s="54"/>
      <c r="D43" s="55" t="s">
        <v>40</v>
      </c>
      <c r="E43" s="13" t="s">
        <v>23</v>
      </c>
      <c r="F43" s="76"/>
      <c r="G43" s="155">
        <v>2E-3</v>
      </c>
      <c r="H43" s="77"/>
      <c r="I43" s="60"/>
      <c r="J43" s="155"/>
      <c r="K43" s="60"/>
      <c r="L43" s="60"/>
      <c r="M43" s="371"/>
      <c r="N43" s="155"/>
      <c r="O43" s="371"/>
      <c r="P43" s="155"/>
      <c r="Q43" s="79"/>
      <c r="R43" s="287" t="s">
        <v>132</v>
      </c>
      <c r="S43" s="288" t="s">
        <v>132</v>
      </c>
      <c r="T43" s="289" t="s">
        <v>132</v>
      </c>
    </row>
    <row r="44" spans="2:20" x14ac:dyDescent="0.25">
      <c r="B44" s="343" t="s">
        <v>41</v>
      </c>
      <c r="C44" s="54"/>
      <c r="D44" s="55" t="s">
        <v>42</v>
      </c>
      <c r="E44" s="13" t="s">
        <v>23</v>
      </c>
      <c r="F44" s="76"/>
      <c r="G44" s="154">
        <v>2.0000000000000001E-4</v>
      </c>
      <c r="H44" s="77"/>
      <c r="I44" s="60"/>
      <c r="J44" s="154"/>
      <c r="K44" s="60"/>
      <c r="L44" s="60"/>
      <c r="M44" s="371"/>
      <c r="N44" s="154"/>
      <c r="O44" s="371"/>
      <c r="P44" s="154"/>
      <c r="Q44" s="79"/>
      <c r="R44" s="287" t="s">
        <v>133</v>
      </c>
      <c r="S44" s="288" t="s">
        <v>133</v>
      </c>
      <c r="T44" s="289" t="s">
        <v>133</v>
      </c>
    </row>
    <row r="45" spans="2:20" x14ac:dyDescent="0.25">
      <c r="B45" s="343"/>
      <c r="C45" s="54"/>
      <c r="D45" s="55" t="s">
        <v>105</v>
      </c>
      <c r="E45" s="13" t="s">
        <v>23</v>
      </c>
      <c r="F45" s="76"/>
      <c r="G45" s="154">
        <v>4.0000000000000002E-4</v>
      </c>
      <c r="H45" s="77"/>
      <c r="I45" s="60"/>
      <c r="J45" s="154"/>
      <c r="K45" s="60"/>
      <c r="L45" s="60"/>
      <c r="M45" s="371"/>
      <c r="N45" s="154"/>
      <c r="O45" s="371"/>
      <c r="P45" s="154"/>
      <c r="Q45" s="79"/>
      <c r="R45" s="287" t="s">
        <v>134</v>
      </c>
      <c r="S45" s="288" t="s">
        <v>134</v>
      </c>
      <c r="T45" s="289" t="s">
        <v>134</v>
      </c>
    </row>
    <row r="46" spans="2:20" x14ac:dyDescent="0.25">
      <c r="B46" s="343" t="s">
        <v>43</v>
      </c>
      <c r="C46" s="54"/>
      <c r="D46" s="55" t="s">
        <v>106</v>
      </c>
      <c r="E46" s="13" t="s">
        <v>23</v>
      </c>
      <c r="F46" s="76"/>
      <c r="G46" s="155">
        <v>2E-3</v>
      </c>
      <c r="H46" s="77"/>
      <c r="I46" s="60"/>
      <c r="J46" s="155"/>
      <c r="K46" s="60"/>
      <c r="L46" s="60"/>
      <c r="M46" s="371"/>
      <c r="N46" s="155"/>
      <c r="O46" s="371"/>
      <c r="P46" s="155"/>
      <c r="Q46" s="79"/>
      <c r="R46" s="287" t="s">
        <v>132</v>
      </c>
      <c r="S46" s="288" t="s">
        <v>132</v>
      </c>
      <c r="T46" s="289" t="s">
        <v>132</v>
      </c>
    </row>
    <row r="47" spans="2:20" x14ac:dyDescent="0.25">
      <c r="B47" s="343"/>
      <c r="C47" s="54"/>
      <c r="D47" s="80" t="s">
        <v>107</v>
      </c>
      <c r="E47" s="13" t="s">
        <v>23</v>
      </c>
      <c r="F47" s="76"/>
      <c r="G47" s="155">
        <v>4.0000000000000001E-3</v>
      </c>
      <c r="H47" s="77"/>
      <c r="I47" s="60"/>
      <c r="J47" s="155"/>
      <c r="K47" s="60"/>
      <c r="L47" s="60"/>
      <c r="M47" s="371"/>
      <c r="N47" s="155"/>
      <c r="O47" s="371"/>
      <c r="P47" s="155"/>
      <c r="Q47" s="79"/>
      <c r="R47" s="287" t="s">
        <v>135</v>
      </c>
      <c r="S47" s="288" t="s">
        <v>135</v>
      </c>
      <c r="T47" s="289" t="s">
        <v>135</v>
      </c>
    </row>
    <row r="48" spans="2:20" x14ac:dyDescent="0.25">
      <c r="B48" s="343" t="s">
        <v>18</v>
      </c>
      <c r="C48" s="54"/>
      <c r="D48" s="55" t="s">
        <v>108</v>
      </c>
      <c r="E48" s="13" t="s">
        <v>23</v>
      </c>
      <c r="F48" s="81"/>
      <c r="G48" s="154">
        <v>5.0000000000000001E-4</v>
      </c>
      <c r="H48" s="82"/>
      <c r="I48" s="83"/>
      <c r="J48" s="154"/>
      <c r="K48" s="83"/>
      <c r="L48" s="83"/>
      <c r="M48" s="372"/>
      <c r="N48" s="154"/>
      <c r="O48" s="372"/>
      <c r="P48" s="154"/>
      <c r="Q48" s="79"/>
      <c r="R48" s="287" t="s">
        <v>131</v>
      </c>
      <c r="S48" s="288" t="s">
        <v>131</v>
      </c>
      <c r="T48" s="289" t="s">
        <v>131</v>
      </c>
    </row>
    <row r="49" spans="2:20" x14ac:dyDescent="0.25">
      <c r="B49" s="343"/>
      <c r="C49" s="54"/>
      <c r="D49" s="55" t="s">
        <v>109</v>
      </c>
      <c r="E49" s="13" t="s">
        <v>23</v>
      </c>
      <c r="F49" s="76"/>
      <c r="G49" s="154">
        <v>5.9999999999999995E-4</v>
      </c>
      <c r="H49" s="77"/>
      <c r="I49" s="60"/>
      <c r="J49" s="154"/>
      <c r="K49" s="60"/>
      <c r="L49" s="60"/>
      <c r="M49" s="371"/>
      <c r="N49" s="154"/>
      <c r="O49" s="371"/>
      <c r="P49" s="154"/>
      <c r="Q49" s="79"/>
      <c r="R49" s="287" t="s">
        <v>126</v>
      </c>
      <c r="S49" s="288" t="s">
        <v>126</v>
      </c>
      <c r="T49" s="289" t="s">
        <v>126</v>
      </c>
    </row>
    <row r="50" spans="2:20" x14ac:dyDescent="0.25">
      <c r="B50" s="343" t="s">
        <v>19</v>
      </c>
      <c r="C50" s="54"/>
      <c r="D50" s="55" t="s">
        <v>44</v>
      </c>
      <c r="E50" s="13" t="s">
        <v>23</v>
      </c>
      <c r="F50" s="76"/>
      <c r="G50" s="155">
        <v>1E-3</v>
      </c>
      <c r="H50" s="77"/>
      <c r="I50" s="60"/>
      <c r="J50" s="155"/>
      <c r="K50" s="60"/>
      <c r="L50" s="60"/>
      <c r="M50" s="371"/>
      <c r="N50" s="155"/>
      <c r="O50" s="371"/>
      <c r="P50" s="155"/>
      <c r="Q50" s="79"/>
      <c r="R50" s="287" t="s">
        <v>136</v>
      </c>
      <c r="S50" s="288" t="s">
        <v>136</v>
      </c>
      <c r="T50" s="289" t="s">
        <v>136</v>
      </c>
    </row>
    <row r="51" spans="2:20" x14ac:dyDescent="0.25">
      <c r="B51" s="343"/>
      <c r="C51" s="54"/>
      <c r="D51" s="55" t="s">
        <v>45</v>
      </c>
      <c r="E51" s="13" t="s">
        <v>23</v>
      </c>
      <c r="F51" s="76"/>
      <c r="G51" s="154">
        <v>5.0000000000000001E-4</v>
      </c>
      <c r="H51" s="77"/>
      <c r="I51" s="60"/>
      <c r="J51" s="154"/>
      <c r="K51" s="60"/>
      <c r="L51" s="60"/>
      <c r="M51" s="371"/>
      <c r="N51" s="154"/>
      <c r="O51" s="371"/>
      <c r="P51" s="154"/>
      <c r="Q51" s="79"/>
      <c r="R51" s="290" t="s">
        <v>131</v>
      </c>
      <c r="S51" s="291" t="s">
        <v>131</v>
      </c>
      <c r="T51" s="292" t="s">
        <v>131</v>
      </c>
    </row>
    <row r="52" spans="2:20" x14ac:dyDescent="0.25">
      <c r="B52" s="343"/>
      <c r="C52" s="54"/>
      <c r="D52" s="55" t="s">
        <v>110</v>
      </c>
      <c r="E52" s="13" t="s">
        <v>23</v>
      </c>
      <c r="F52" s="76"/>
      <c r="G52" s="154">
        <v>2.0000000000000001E-4</v>
      </c>
      <c r="H52" s="77"/>
      <c r="I52" s="60"/>
      <c r="J52" s="154"/>
      <c r="K52" s="60"/>
      <c r="L52" s="60"/>
      <c r="M52" s="371"/>
      <c r="N52" s="154"/>
      <c r="O52" s="371"/>
      <c r="P52" s="154"/>
      <c r="Q52" s="79"/>
      <c r="R52" s="287" t="s">
        <v>133</v>
      </c>
      <c r="S52" s="288" t="s">
        <v>133</v>
      </c>
      <c r="T52" s="289" t="s">
        <v>145</v>
      </c>
    </row>
    <row r="53" spans="2:20" x14ac:dyDescent="0.25">
      <c r="B53" s="343"/>
      <c r="C53" s="54"/>
      <c r="D53" s="55" t="s">
        <v>46</v>
      </c>
      <c r="E53" s="13" t="s">
        <v>23</v>
      </c>
      <c r="F53" s="76"/>
      <c r="G53" s="157"/>
      <c r="H53" s="77"/>
      <c r="I53" s="60"/>
      <c r="J53" s="156"/>
      <c r="K53" s="60"/>
      <c r="L53" s="60"/>
      <c r="M53" s="371"/>
      <c r="N53" s="156"/>
      <c r="O53" s="371"/>
      <c r="P53" s="156"/>
      <c r="Q53" s="79"/>
      <c r="R53" s="287" t="s">
        <v>126</v>
      </c>
      <c r="S53" s="288" t="s">
        <v>126</v>
      </c>
      <c r="T53" s="289" t="s">
        <v>126</v>
      </c>
    </row>
    <row r="54" spans="2:20" x14ac:dyDescent="0.25">
      <c r="B54" s="343"/>
      <c r="C54" s="54"/>
      <c r="D54" s="55" t="s">
        <v>47</v>
      </c>
      <c r="E54" s="13" t="s">
        <v>23</v>
      </c>
      <c r="F54" s="76"/>
      <c r="G54" s="157"/>
      <c r="H54" s="77"/>
      <c r="I54" s="60"/>
      <c r="J54" s="156"/>
      <c r="K54" s="60"/>
      <c r="L54" s="60"/>
      <c r="M54" s="371"/>
      <c r="N54" s="156"/>
      <c r="O54" s="371"/>
      <c r="P54" s="156"/>
      <c r="Q54" s="79"/>
      <c r="R54" s="287" t="s">
        <v>127</v>
      </c>
      <c r="S54" s="288" t="s">
        <v>127</v>
      </c>
      <c r="T54" s="289" t="s">
        <v>127</v>
      </c>
    </row>
    <row r="55" spans="2:20" x14ac:dyDescent="0.25">
      <c r="B55" s="343"/>
      <c r="C55" s="54"/>
      <c r="D55" s="55" t="s">
        <v>48</v>
      </c>
      <c r="E55" s="13" t="s">
        <v>23</v>
      </c>
      <c r="F55" s="76"/>
      <c r="G55" s="157"/>
      <c r="H55" s="77"/>
      <c r="I55" s="60"/>
      <c r="J55" s="156"/>
      <c r="K55" s="60"/>
      <c r="L55" s="60"/>
      <c r="M55" s="371"/>
      <c r="N55" s="156"/>
      <c r="O55" s="371"/>
      <c r="P55" s="155"/>
      <c r="Q55" s="79"/>
      <c r="R55" s="287" t="s">
        <v>132</v>
      </c>
      <c r="S55" s="288" t="s">
        <v>132</v>
      </c>
      <c r="T55" s="289" t="s">
        <v>132</v>
      </c>
    </row>
    <row r="56" spans="2:20" x14ac:dyDescent="0.25">
      <c r="B56" s="343"/>
      <c r="C56" s="54"/>
      <c r="D56" s="55" t="s">
        <v>49</v>
      </c>
      <c r="E56" s="13" t="s">
        <v>23</v>
      </c>
      <c r="F56" s="76"/>
      <c r="G56" s="155">
        <v>1E-3</v>
      </c>
      <c r="H56" s="77"/>
      <c r="I56" s="60"/>
      <c r="J56" s="155"/>
      <c r="K56" s="60"/>
      <c r="L56" s="60"/>
      <c r="M56" s="371"/>
      <c r="N56" s="155"/>
      <c r="O56" s="371"/>
      <c r="P56" s="155"/>
      <c r="Q56" s="79"/>
      <c r="R56" s="287" t="s">
        <v>136</v>
      </c>
      <c r="S56" s="288" t="s">
        <v>136</v>
      </c>
      <c r="T56" s="289" t="s">
        <v>136</v>
      </c>
    </row>
    <row r="57" spans="2:20" x14ac:dyDescent="0.25">
      <c r="B57" s="343"/>
      <c r="C57" s="54"/>
      <c r="D57" s="55" t="s">
        <v>50</v>
      </c>
      <c r="E57" s="13" t="s">
        <v>23</v>
      </c>
      <c r="F57" s="76"/>
      <c r="G57" s="155">
        <v>2E-3</v>
      </c>
      <c r="H57" s="77"/>
      <c r="I57" s="60"/>
      <c r="J57" s="155"/>
      <c r="K57" s="60"/>
      <c r="L57" s="60"/>
      <c r="M57" s="371"/>
      <c r="N57" s="155"/>
      <c r="O57" s="371"/>
      <c r="P57" s="155"/>
      <c r="Q57" s="79"/>
      <c r="R57" s="281" t="s">
        <v>132</v>
      </c>
      <c r="S57" s="282" t="s">
        <v>132</v>
      </c>
      <c r="T57" s="283" t="s">
        <v>132</v>
      </c>
    </row>
    <row r="58" spans="2:20" x14ac:dyDescent="0.25">
      <c r="B58" s="343"/>
      <c r="C58" s="54"/>
      <c r="D58" s="80" t="s">
        <v>51</v>
      </c>
      <c r="E58" s="13" t="s">
        <v>23</v>
      </c>
      <c r="F58" s="76"/>
      <c r="G58" s="152">
        <v>0.55000000000000004</v>
      </c>
      <c r="H58" s="77"/>
      <c r="I58" s="60"/>
      <c r="J58" s="152"/>
      <c r="K58" s="60"/>
      <c r="L58" s="60"/>
      <c r="M58" s="167"/>
      <c r="N58" s="152"/>
      <c r="O58" s="167"/>
      <c r="P58" s="167"/>
      <c r="Q58" s="79"/>
      <c r="R58" s="290">
        <f t="shared" ref="R58:R59" si="12">MIN($F58:$Q58)</f>
        <v>0.55000000000000004</v>
      </c>
      <c r="S58" s="288">
        <f t="shared" ref="S58:S60" si="13">MAX($F58:$Q58)</f>
        <v>0.55000000000000004</v>
      </c>
      <c r="T58" s="261">
        <f>AVERAGE($F58:$Q58)</f>
        <v>0.55000000000000004</v>
      </c>
    </row>
    <row r="59" spans="2:20" x14ac:dyDescent="0.25">
      <c r="B59" s="343"/>
      <c r="C59" s="54"/>
      <c r="D59" s="55" t="s">
        <v>52</v>
      </c>
      <c r="E59" s="13" t="s">
        <v>23</v>
      </c>
      <c r="F59" s="76"/>
      <c r="G59" s="158">
        <v>0.19</v>
      </c>
      <c r="H59" s="77"/>
      <c r="I59" s="60"/>
      <c r="J59" s="158"/>
      <c r="K59" s="60"/>
      <c r="L59" s="60"/>
      <c r="M59" s="158"/>
      <c r="N59" s="158"/>
      <c r="O59" s="158"/>
      <c r="P59" s="166"/>
      <c r="Q59" s="79"/>
      <c r="R59" s="284">
        <f t="shared" si="12"/>
        <v>0.19</v>
      </c>
      <c r="S59" s="288">
        <f t="shared" si="13"/>
        <v>0.19</v>
      </c>
      <c r="T59" s="293">
        <f t="shared" ref="T59:T60" si="14">AVERAGE($F59:$Q59)</f>
        <v>0.19</v>
      </c>
    </row>
    <row r="60" spans="2:20" x14ac:dyDescent="0.25">
      <c r="B60" s="344"/>
      <c r="C60" s="11"/>
      <c r="D60" s="12" t="s">
        <v>53</v>
      </c>
      <c r="E60" s="84" t="s">
        <v>23</v>
      </c>
      <c r="F60" s="85"/>
      <c r="G60" s="158">
        <v>0.02</v>
      </c>
      <c r="H60" s="86"/>
      <c r="I60" s="87"/>
      <c r="J60" s="158"/>
      <c r="K60" s="87"/>
      <c r="L60" s="87"/>
      <c r="M60" s="158"/>
      <c r="N60" s="158"/>
      <c r="O60" s="158"/>
      <c r="P60" s="125"/>
      <c r="Q60" s="88"/>
      <c r="R60" s="287" t="s">
        <v>130</v>
      </c>
      <c r="S60" s="379">
        <f t="shared" si="13"/>
        <v>0.02</v>
      </c>
      <c r="T60" s="293">
        <f t="shared" si="14"/>
        <v>0.02</v>
      </c>
    </row>
    <row r="61" spans="2:20" x14ac:dyDescent="0.25">
      <c r="B61" s="345"/>
      <c r="C61" s="89"/>
      <c r="D61" s="90" t="s">
        <v>111</v>
      </c>
      <c r="E61" s="91" t="s">
        <v>23</v>
      </c>
      <c r="F61" s="92"/>
      <c r="G61" s="159">
        <v>5.0000000000000001E-3</v>
      </c>
      <c r="H61" s="93"/>
      <c r="I61" s="94"/>
      <c r="J61" s="159"/>
      <c r="K61" s="94"/>
      <c r="L61" s="94"/>
      <c r="M61" s="373"/>
      <c r="N61" s="159"/>
      <c r="O61" s="373"/>
      <c r="P61" s="159"/>
      <c r="Q61" s="96"/>
      <c r="R61" s="294" t="s">
        <v>129</v>
      </c>
      <c r="S61" s="295" t="s">
        <v>129</v>
      </c>
      <c r="T61" s="296" t="s">
        <v>147</v>
      </c>
    </row>
    <row r="62" spans="2:20" x14ac:dyDescent="0.25">
      <c r="B62" s="343"/>
      <c r="C62" s="54"/>
      <c r="D62" s="55" t="s">
        <v>54</v>
      </c>
      <c r="E62" s="13" t="s">
        <v>23</v>
      </c>
      <c r="F62" s="76"/>
      <c r="G62" s="157"/>
      <c r="H62" s="77"/>
      <c r="I62" s="72"/>
      <c r="J62" s="181"/>
      <c r="K62" s="60"/>
      <c r="L62" s="60"/>
      <c r="M62" s="60"/>
      <c r="N62" s="181"/>
      <c r="O62" s="60"/>
      <c r="P62" s="181"/>
      <c r="Q62" s="79"/>
      <c r="R62" s="287">
        <f t="shared" ref="R62:T81" si="15">$J62</f>
        <v>0</v>
      </c>
      <c r="S62" s="288">
        <f t="shared" si="15"/>
        <v>0</v>
      </c>
      <c r="T62" s="289">
        <f t="shared" si="15"/>
        <v>0</v>
      </c>
    </row>
    <row r="63" spans="2:20" x14ac:dyDescent="0.25">
      <c r="B63" s="343"/>
      <c r="C63" s="54"/>
      <c r="D63" s="98" t="s">
        <v>112</v>
      </c>
      <c r="E63" s="13" t="s">
        <v>23</v>
      </c>
      <c r="F63" s="76"/>
      <c r="G63" s="157"/>
      <c r="H63" s="77"/>
      <c r="I63" s="77"/>
      <c r="J63" s="182"/>
      <c r="K63" s="60"/>
      <c r="L63" s="60"/>
      <c r="M63" s="60"/>
      <c r="N63" s="182"/>
      <c r="O63" s="60"/>
      <c r="P63" s="182"/>
      <c r="Q63" s="79"/>
      <c r="R63" s="287">
        <f t="shared" si="15"/>
        <v>0</v>
      </c>
      <c r="S63" s="288">
        <f t="shared" si="15"/>
        <v>0</v>
      </c>
      <c r="T63" s="289">
        <f t="shared" si="15"/>
        <v>0</v>
      </c>
    </row>
    <row r="64" spans="2:20" x14ac:dyDescent="0.25">
      <c r="B64" s="343"/>
      <c r="C64" s="54"/>
      <c r="D64" s="55" t="s">
        <v>113</v>
      </c>
      <c r="E64" s="13" t="s">
        <v>23</v>
      </c>
      <c r="F64" s="76"/>
      <c r="G64" s="157"/>
      <c r="H64" s="77"/>
      <c r="I64" s="77"/>
      <c r="J64" s="182"/>
      <c r="K64" s="60"/>
      <c r="L64" s="60"/>
      <c r="M64" s="60"/>
      <c r="N64" s="182"/>
      <c r="O64" s="60"/>
      <c r="P64" s="182"/>
      <c r="Q64" s="79"/>
      <c r="R64" s="287">
        <f t="shared" si="15"/>
        <v>0</v>
      </c>
      <c r="S64" s="288">
        <f t="shared" si="15"/>
        <v>0</v>
      </c>
      <c r="T64" s="289">
        <f t="shared" si="15"/>
        <v>0</v>
      </c>
    </row>
    <row r="65" spans="2:20" x14ac:dyDescent="0.25">
      <c r="B65" s="343"/>
      <c r="C65" s="54"/>
      <c r="D65" s="55" t="s">
        <v>114</v>
      </c>
      <c r="E65" s="13" t="s">
        <v>23</v>
      </c>
      <c r="F65" s="76"/>
      <c r="G65" s="157"/>
      <c r="H65" s="77"/>
      <c r="I65" s="77"/>
      <c r="J65" s="182"/>
      <c r="K65" s="60"/>
      <c r="L65" s="60"/>
      <c r="M65" s="60"/>
      <c r="N65" s="182"/>
      <c r="O65" s="60"/>
      <c r="P65" s="182"/>
      <c r="Q65" s="79"/>
      <c r="R65" s="290">
        <f t="shared" si="15"/>
        <v>0</v>
      </c>
      <c r="S65" s="291">
        <f t="shared" si="15"/>
        <v>0</v>
      </c>
      <c r="T65" s="292">
        <f t="shared" si="15"/>
        <v>0</v>
      </c>
    </row>
    <row r="66" spans="2:20" x14ac:dyDescent="0.25">
      <c r="B66" s="343"/>
      <c r="C66" s="54"/>
      <c r="D66" s="55" t="s">
        <v>55</v>
      </c>
      <c r="E66" s="13" t="s">
        <v>23</v>
      </c>
      <c r="F66" s="76"/>
      <c r="G66" s="157"/>
      <c r="H66" s="77"/>
      <c r="I66" s="77"/>
      <c r="J66" s="183"/>
      <c r="K66" s="60"/>
      <c r="L66" s="60"/>
      <c r="M66" s="60"/>
      <c r="N66" s="183"/>
      <c r="O66" s="60"/>
      <c r="P66" s="183"/>
      <c r="Q66" s="79"/>
      <c r="R66" s="297">
        <f t="shared" si="15"/>
        <v>0</v>
      </c>
      <c r="S66" s="298">
        <f t="shared" si="15"/>
        <v>0</v>
      </c>
      <c r="T66" s="299">
        <f t="shared" si="15"/>
        <v>0</v>
      </c>
    </row>
    <row r="67" spans="2:20" x14ac:dyDescent="0.25">
      <c r="B67" s="343"/>
      <c r="C67" s="54"/>
      <c r="D67" s="55" t="s">
        <v>56</v>
      </c>
      <c r="E67" s="13" t="s">
        <v>23</v>
      </c>
      <c r="F67" s="76"/>
      <c r="G67" s="157"/>
      <c r="H67" s="77"/>
      <c r="I67" s="77"/>
      <c r="J67" s="183"/>
      <c r="K67" s="60"/>
      <c r="L67" s="60"/>
      <c r="M67" s="60"/>
      <c r="N67" s="183"/>
      <c r="O67" s="60"/>
      <c r="P67" s="183"/>
      <c r="Q67" s="79"/>
      <c r="R67" s="297">
        <f t="shared" si="15"/>
        <v>0</v>
      </c>
      <c r="S67" s="298">
        <f t="shared" si="15"/>
        <v>0</v>
      </c>
      <c r="T67" s="299">
        <f t="shared" si="15"/>
        <v>0</v>
      </c>
    </row>
    <row r="68" spans="2:20" x14ac:dyDescent="0.25">
      <c r="B68" s="343" t="s">
        <v>57</v>
      </c>
      <c r="C68" s="54"/>
      <c r="D68" s="80" t="s">
        <v>58</v>
      </c>
      <c r="E68" s="13" t="s">
        <v>23</v>
      </c>
      <c r="F68" s="76"/>
      <c r="G68" s="157"/>
      <c r="H68" s="77"/>
      <c r="I68" s="77"/>
      <c r="J68" s="183"/>
      <c r="K68" s="60"/>
      <c r="L68" s="60"/>
      <c r="M68" s="60"/>
      <c r="N68" s="183"/>
      <c r="O68" s="60"/>
      <c r="P68" s="183"/>
      <c r="Q68" s="79"/>
      <c r="R68" s="297">
        <f t="shared" si="15"/>
        <v>0</v>
      </c>
      <c r="S68" s="298">
        <f t="shared" si="15"/>
        <v>0</v>
      </c>
      <c r="T68" s="299">
        <f t="shared" si="15"/>
        <v>0</v>
      </c>
    </row>
    <row r="69" spans="2:20" x14ac:dyDescent="0.25">
      <c r="B69" s="343"/>
      <c r="C69" s="54"/>
      <c r="D69" s="55" t="s">
        <v>59</v>
      </c>
      <c r="E69" s="13" t="s">
        <v>23</v>
      </c>
      <c r="F69" s="76"/>
      <c r="G69" s="157"/>
      <c r="H69" s="77"/>
      <c r="I69" s="77"/>
      <c r="J69" s="184"/>
      <c r="K69" s="60"/>
      <c r="L69" s="60"/>
      <c r="M69" s="60"/>
      <c r="N69" s="184"/>
      <c r="O69" s="60"/>
      <c r="P69" s="184"/>
      <c r="Q69" s="79"/>
      <c r="R69" s="300">
        <f t="shared" si="15"/>
        <v>0</v>
      </c>
      <c r="S69" s="301">
        <f t="shared" si="15"/>
        <v>0</v>
      </c>
      <c r="T69" s="302">
        <f t="shared" si="15"/>
        <v>0</v>
      </c>
    </row>
    <row r="70" spans="2:20" x14ac:dyDescent="0.25">
      <c r="B70" s="343"/>
      <c r="C70" s="54"/>
      <c r="D70" s="55" t="s">
        <v>60</v>
      </c>
      <c r="E70" s="13" t="s">
        <v>23</v>
      </c>
      <c r="F70" s="76"/>
      <c r="G70" s="157"/>
      <c r="H70" s="77"/>
      <c r="I70" s="77"/>
      <c r="J70" s="184"/>
      <c r="K70" s="60"/>
      <c r="L70" s="60"/>
      <c r="M70" s="60"/>
      <c r="N70" s="184"/>
      <c r="O70" s="60"/>
      <c r="P70" s="184"/>
      <c r="Q70" s="79"/>
      <c r="R70" s="300">
        <f t="shared" si="15"/>
        <v>0</v>
      </c>
      <c r="S70" s="301">
        <f t="shared" si="15"/>
        <v>0</v>
      </c>
      <c r="T70" s="302">
        <f t="shared" si="15"/>
        <v>0</v>
      </c>
    </row>
    <row r="71" spans="2:20" x14ac:dyDescent="0.25">
      <c r="B71" s="343" t="s">
        <v>61</v>
      </c>
      <c r="C71" s="54"/>
      <c r="D71" s="55" t="s">
        <v>62</v>
      </c>
      <c r="E71" s="13" t="s">
        <v>23</v>
      </c>
      <c r="F71" s="76"/>
      <c r="G71" s="157"/>
      <c r="H71" s="77"/>
      <c r="I71" s="77"/>
      <c r="J71" s="184"/>
      <c r="K71" s="60"/>
      <c r="L71" s="60"/>
      <c r="M71" s="60"/>
      <c r="N71" s="184"/>
      <c r="O71" s="60"/>
      <c r="P71" s="184"/>
      <c r="Q71" s="79"/>
      <c r="R71" s="300">
        <f t="shared" si="15"/>
        <v>0</v>
      </c>
      <c r="S71" s="301">
        <f t="shared" si="15"/>
        <v>0</v>
      </c>
      <c r="T71" s="302">
        <f t="shared" si="15"/>
        <v>0</v>
      </c>
    </row>
    <row r="72" spans="2:20" x14ac:dyDescent="0.25">
      <c r="B72" s="343"/>
      <c r="C72" s="54"/>
      <c r="D72" s="55" t="s">
        <v>63</v>
      </c>
      <c r="E72" s="13" t="s">
        <v>23</v>
      </c>
      <c r="F72" s="76"/>
      <c r="G72" s="157"/>
      <c r="H72" s="77"/>
      <c r="I72" s="77"/>
      <c r="J72" s="183"/>
      <c r="K72" s="60"/>
      <c r="L72" s="60"/>
      <c r="M72" s="60"/>
      <c r="N72" s="183"/>
      <c r="O72" s="60"/>
      <c r="P72" s="183"/>
      <c r="Q72" s="79"/>
      <c r="R72" s="297">
        <f t="shared" si="15"/>
        <v>0</v>
      </c>
      <c r="S72" s="298">
        <f t="shared" si="15"/>
        <v>0</v>
      </c>
      <c r="T72" s="299">
        <f t="shared" si="15"/>
        <v>0</v>
      </c>
    </row>
    <row r="73" spans="2:20" x14ac:dyDescent="0.25">
      <c r="B73" s="343"/>
      <c r="C73" s="54"/>
      <c r="D73" s="55" t="s">
        <v>64</v>
      </c>
      <c r="E73" s="13" t="s">
        <v>23</v>
      </c>
      <c r="F73" s="76"/>
      <c r="G73" s="157"/>
      <c r="H73" s="77"/>
      <c r="I73" s="77"/>
      <c r="J73" s="183"/>
      <c r="K73" s="60"/>
      <c r="L73" s="60"/>
      <c r="M73" s="60"/>
      <c r="N73" s="183"/>
      <c r="O73" s="60"/>
      <c r="P73" s="183"/>
      <c r="Q73" s="79"/>
      <c r="R73" s="297">
        <f t="shared" si="15"/>
        <v>0</v>
      </c>
      <c r="S73" s="298">
        <f t="shared" si="15"/>
        <v>0</v>
      </c>
      <c r="T73" s="299">
        <f t="shared" si="15"/>
        <v>0</v>
      </c>
    </row>
    <row r="74" spans="2:20" x14ac:dyDescent="0.25">
      <c r="B74" s="343" t="s">
        <v>65</v>
      </c>
      <c r="C74" s="54"/>
      <c r="D74" s="55" t="s">
        <v>66</v>
      </c>
      <c r="E74" s="13" t="s">
        <v>23</v>
      </c>
      <c r="F74" s="76"/>
      <c r="G74" s="157"/>
      <c r="H74" s="77"/>
      <c r="I74" s="77"/>
      <c r="J74" s="183"/>
      <c r="K74" s="60"/>
      <c r="L74" s="60"/>
      <c r="M74" s="60"/>
      <c r="N74" s="183"/>
      <c r="O74" s="60"/>
      <c r="P74" s="183"/>
      <c r="Q74" s="79"/>
      <c r="R74" s="297">
        <f t="shared" si="15"/>
        <v>0</v>
      </c>
      <c r="S74" s="298">
        <f t="shared" si="15"/>
        <v>0</v>
      </c>
      <c r="T74" s="299">
        <f t="shared" si="15"/>
        <v>0</v>
      </c>
    </row>
    <row r="75" spans="2:20" x14ac:dyDescent="0.25">
      <c r="B75" s="343"/>
      <c r="C75" s="54"/>
      <c r="D75" s="80" t="s">
        <v>67</v>
      </c>
      <c r="E75" s="13" t="s">
        <v>23</v>
      </c>
      <c r="F75" s="76"/>
      <c r="G75" s="157"/>
      <c r="H75" s="77"/>
      <c r="I75" s="77"/>
      <c r="J75" s="184"/>
      <c r="K75" s="60"/>
      <c r="L75" s="60"/>
      <c r="M75" s="60"/>
      <c r="N75" s="184"/>
      <c r="O75" s="60"/>
      <c r="P75" s="184"/>
      <c r="Q75" s="79"/>
      <c r="R75" s="297">
        <f t="shared" si="15"/>
        <v>0</v>
      </c>
      <c r="S75" s="298">
        <f t="shared" si="15"/>
        <v>0</v>
      </c>
      <c r="T75" s="299">
        <f t="shared" si="15"/>
        <v>0</v>
      </c>
    </row>
    <row r="76" spans="2:20" x14ac:dyDescent="0.25">
      <c r="B76" s="343"/>
      <c r="C76" s="54"/>
      <c r="D76" s="55" t="s">
        <v>68</v>
      </c>
      <c r="E76" s="13" t="s">
        <v>23</v>
      </c>
      <c r="F76" s="76"/>
      <c r="G76" s="157"/>
      <c r="H76" s="77"/>
      <c r="I76" s="77"/>
      <c r="J76" s="183"/>
      <c r="K76" s="60"/>
      <c r="L76" s="60"/>
      <c r="M76" s="60"/>
      <c r="N76" s="183"/>
      <c r="O76" s="60"/>
      <c r="P76" s="183"/>
      <c r="Q76" s="79"/>
      <c r="R76" s="303">
        <f t="shared" si="15"/>
        <v>0</v>
      </c>
      <c r="S76" s="304">
        <f t="shared" si="15"/>
        <v>0</v>
      </c>
      <c r="T76" s="305">
        <f t="shared" si="15"/>
        <v>0</v>
      </c>
    </row>
    <row r="77" spans="2:20" x14ac:dyDescent="0.25">
      <c r="B77" s="343" t="s">
        <v>18</v>
      </c>
      <c r="C77" s="54"/>
      <c r="D77" s="80" t="s">
        <v>69</v>
      </c>
      <c r="E77" s="13" t="s">
        <v>23</v>
      </c>
      <c r="F77" s="76"/>
      <c r="G77" s="157"/>
      <c r="H77" s="77"/>
      <c r="I77" s="77"/>
      <c r="J77" s="183"/>
      <c r="K77" s="60"/>
      <c r="L77" s="60"/>
      <c r="M77" s="60"/>
      <c r="N77" s="183"/>
      <c r="O77" s="60"/>
      <c r="P77" s="183"/>
      <c r="Q77" s="79"/>
      <c r="R77" s="303">
        <f t="shared" si="15"/>
        <v>0</v>
      </c>
      <c r="S77" s="304">
        <f t="shared" si="15"/>
        <v>0</v>
      </c>
      <c r="T77" s="305">
        <f t="shared" si="15"/>
        <v>0</v>
      </c>
    </row>
    <row r="78" spans="2:20" x14ac:dyDescent="0.25">
      <c r="B78" s="343"/>
      <c r="C78" s="54"/>
      <c r="D78" s="55" t="s">
        <v>70</v>
      </c>
      <c r="E78" s="13" t="s">
        <v>23</v>
      </c>
      <c r="F78" s="76"/>
      <c r="G78" s="157"/>
      <c r="H78" s="77"/>
      <c r="I78" s="77"/>
      <c r="J78" s="182"/>
      <c r="K78" s="60"/>
      <c r="L78" s="60"/>
      <c r="M78" s="60"/>
      <c r="N78" s="182"/>
      <c r="O78" s="60"/>
      <c r="P78" s="182"/>
      <c r="Q78" s="79"/>
      <c r="R78" s="290">
        <f t="shared" si="15"/>
        <v>0</v>
      </c>
      <c r="S78" s="291">
        <f t="shared" si="15"/>
        <v>0</v>
      </c>
      <c r="T78" s="292">
        <f t="shared" si="15"/>
        <v>0</v>
      </c>
    </row>
    <row r="79" spans="2:20" x14ac:dyDescent="0.25">
      <c r="B79" s="343"/>
      <c r="C79" s="54"/>
      <c r="D79" s="55" t="s">
        <v>71</v>
      </c>
      <c r="E79" s="13" t="s">
        <v>23</v>
      </c>
      <c r="F79" s="76"/>
      <c r="G79" s="157"/>
      <c r="H79" s="77"/>
      <c r="I79" s="77"/>
      <c r="J79" s="182"/>
      <c r="K79" s="60"/>
      <c r="L79" s="60"/>
      <c r="M79" s="60"/>
      <c r="N79" s="182"/>
      <c r="O79" s="60"/>
      <c r="P79" s="182"/>
      <c r="Q79" s="79"/>
      <c r="R79" s="290">
        <f t="shared" si="15"/>
        <v>0</v>
      </c>
      <c r="S79" s="291">
        <f t="shared" si="15"/>
        <v>0</v>
      </c>
      <c r="T79" s="292">
        <f t="shared" si="15"/>
        <v>0</v>
      </c>
    </row>
    <row r="80" spans="2:20" x14ac:dyDescent="0.25">
      <c r="B80" s="343" t="s">
        <v>19</v>
      </c>
      <c r="C80" s="54"/>
      <c r="D80" s="80" t="s">
        <v>72</v>
      </c>
      <c r="E80" s="13" t="s">
        <v>23</v>
      </c>
      <c r="F80" s="76"/>
      <c r="G80" s="157"/>
      <c r="H80" s="77"/>
      <c r="I80" s="77"/>
      <c r="J80" s="185"/>
      <c r="K80" s="60"/>
      <c r="L80" s="60"/>
      <c r="M80" s="60"/>
      <c r="N80" s="185"/>
      <c r="O80" s="60"/>
      <c r="P80" s="185"/>
      <c r="Q80" s="79"/>
      <c r="R80" s="297">
        <f t="shared" si="15"/>
        <v>0</v>
      </c>
      <c r="S80" s="298">
        <f t="shared" si="15"/>
        <v>0</v>
      </c>
      <c r="T80" s="299">
        <f t="shared" si="15"/>
        <v>0</v>
      </c>
    </row>
    <row r="81" spans="2:20" x14ac:dyDescent="0.25">
      <c r="B81" s="343"/>
      <c r="C81" s="54"/>
      <c r="D81" s="55" t="s">
        <v>73</v>
      </c>
      <c r="E81" s="13" t="s">
        <v>23</v>
      </c>
      <c r="F81" s="76"/>
      <c r="G81" s="157"/>
      <c r="H81" s="77"/>
      <c r="I81" s="77"/>
      <c r="J81" s="182"/>
      <c r="K81" s="60"/>
      <c r="L81" s="60"/>
      <c r="M81" s="60"/>
      <c r="N81" s="182"/>
      <c r="O81" s="60"/>
      <c r="P81" s="182"/>
      <c r="Q81" s="79"/>
      <c r="R81" s="290">
        <f t="shared" si="15"/>
        <v>0</v>
      </c>
      <c r="S81" s="291">
        <f t="shared" si="15"/>
        <v>0</v>
      </c>
      <c r="T81" s="292">
        <f t="shared" si="15"/>
        <v>0</v>
      </c>
    </row>
    <row r="82" spans="2:20" x14ac:dyDescent="0.25">
      <c r="B82" s="343"/>
      <c r="C82" s="54"/>
      <c r="D82" s="55" t="s">
        <v>74</v>
      </c>
      <c r="E82" s="13" t="s">
        <v>23</v>
      </c>
      <c r="F82" s="76"/>
      <c r="G82" s="157"/>
      <c r="H82" s="77"/>
      <c r="I82" s="77"/>
      <c r="J82" s="182"/>
      <c r="K82" s="60"/>
      <c r="L82" s="60"/>
      <c r="M82" s="60"/>
      <c r="N82" s="182"/>
      <c r="O82" s="60"/>
      <c r="P82" s="182"/>
      <c r="Q82" s="79"/>
      <c r="R82" s="287">
        <f t="shared" ref="R82:T99" si="16">$J82</f>
        <v>0</v>
      </c>
      <c r="S82" s="288">
        <f t="shared" si="16"/>
        <v>0</v>
      </c>
      <c r="T82" s="289">
        <f t="shared" si="16"/>
        <v>0</v>
      </c>
    </row>
    <row r="83" spans="2:20" x14ac:dyDescent="0.25">
      <c r="B83" s="343"/>
      <c r="C83" s="11"/>
      <c r="D83" s="12" t="s">
        <v>75</v>
      </c>
      <c r="E83" s="84" t="s">
        <v>23</v>
      </c>
      <c r="F83" s="85"/>
      <c r="G83" s="157"/>
      <c r="H83" s="86"/>
      <c r="I83" s="86"/>
      <c r="J83" s="186"/>
      <c r="K83" s="87"/>
      <c r="L83" s="87"/>
      <c r="M83" s="87"/>
      <c r="N83" s="186"/>
      <c r="O83" s="87"/>
      <c r="P83" s="186"/>
      <c r="Q83" s="88"/>
      <c r="R83" s="306">
        <f t="shared" si="16"/>
        <v>0</v>
      </c>
      <c r="S83" s="307">
        <f t="shared" si="16"/>
        <v>0</v>
      </c>
      <c r="T83" s="308">
        <f t="shared" si="16"/>
        <v>0</v>
      </c>
    </row>
    <row r="84" spans="2:20" x14ac:dyDescent="0.25">
      <c r="B84" s="344"/>
      <c r="C84" s="99"/>
      <c r="D84" s="62" t="s">
        <v>76</v>
      </c>
      <c r="E84" s="63" t="s">
        <v>23</v>
      </c>
      <c r="F84" s="100"/>
      <c r="G84" s="157"/>
      <c r="H84" s="101"/>
      <c r="I84" s="101"/>
      <c r="J84" s="187"/>
      <c r="K84" s="65"/>
      <c r="L84" s="65"/>
      <c r="M84" s="65"/>
      <c r="N84" s="187"/>
      <c r="O84" s="65"/>
      <c r="P84" s="187"/>
      <c r="Q84" s="103"/>
      <c r="R84" s="309">
        <f t="shared" si="16"/>
        <v>0</v>
      </c>
      <c r="S84" s="310">
        <f t="shared" si="16"/>
        <v>0</v>
      </c>
      <c r="T84" s="311">
        <f t="shared" si="16"/>
        <v>0</v>
      </c>
    </row>
    <row r="85" spans="2:20" x14ac:dyDescent="0.25">
      <c r="B85" s="344"/>
      <c r="C85" s="99"/>
      <c r="D85" s="62" t="s">
        <v>77</v>
      </c>
      <c r="E85" s="63" t="s">
        <v>23</v>
      </c>
      <c r="F85" s="100"/>
      <c r="G85" s="160"/>
      <c r="H85" s="101"/>
      <c r="I85" s="101"/>
      <c r="J85" s="188"/>
      <c r="K85" s="65"/>
      <c r="L85" s="65"/>
      <c r="M85" s="65"/>
      <c r="N85" s="188"/>
      <c r="O85" s="65"/>
      <c r="P85" s="188"/>
      <c r="Q85" s="103"/>
      <c r="R85" s="309">
        <f t="shared" si="16"/>
        <v>0</v>
      </c>
      <c r="S85" s="310">
        <f t="shared" si="16"/>
        <v>0</v>
      </c>
      <c r="T85" s="311">
        <f t="shared" si="16"/>
        <v>0</v>
      </c>
    </row>
    <row r="86" spans="2:20" x14ac:dyDescent="0.25">
      <c r="B86" s="344"/>
      <c r="C86" s="11"/>
      <c r="D86" s="62" t="s">
        <v>78</v>
      </c>
      <c r="E86" s="67" t="s">
        <v>23</v>
      </c>
      <c r="F86" s="100"/>
      <c r="G86" s="160"/>
      <c r="H86" s="101"/>
      <c r="I86" s="101"/>
      <c r="J86" s="189"/>
      <c r="K86" s="65"/>
      <c r="L86" s="65"/>
      <c r="M86" s="65"/>
      <c r="N86" s="189"/>
      <c r="O86" s="65"/>
      <c r="P86" s="189"/>
      <c r="Q86" s="103"/>
      <c r="R86" s="312">
        <f t="shared" si="16"/>
        <v>0</v>
      </c>
      <c r="S86" s="313">
        <f t="shared" si="16"/>
        <v>0</v>
      </c>
      <c r="T86" s="314">
        <f t="shared" si="16"/>
        <v>0</v>
      </c>
    </row>
    <row r="87" spans="2:20" x14ac:dyDescent="0.25">
      <c r="B87" s="343"/>
      <c r="C87" s="11"/>
      <c r="D87" s="1" t="s">
        <v>79</v>
      </c>
      <c r="E87" s="67" t="s">
        <v>23</v>
      </c>
      <c r="F87" s="100"/>
      <c r="G87" s="160"/>
      <c r="H87" s="101"/>
      <c r="I87" s="101"/>
      <c r="J87" s="190"/>
      <c r="K87" s="65"/>
      <c r="L87" s="65"/>
      <c r="M87" s="65"/>
      <c r="N87" s="102"/>
      <c r="O87" s="65"/>
      <c r="P87" s="190"/>
      <c r="Q87" s="103"/>
      <c r="R87" s="312">
        <f t="shared" si="16"/>
        <v>0</v>
      </c>
      <c r="S87" s="313">
        <f t="shared" si="16"/>
        <v>0</v>
      </c>
      <c r="T87" s="314">
        <f t="shared" si="16"/>
        <v>0</v>
      </c>
    </row>
    <row r="88" spans="2:20" x14ac:dyDescent="0.25">
      <c r="B88" s="343"/>
      <c r="C88" s="11"/>
      <c r="D88" s="1" t="s">
        <v>122</v>
      </c>
      <c r="E88" s="67" t="s">
        <v>23</v>
      </c>
      <c r="F88" s="100"/>
      <c r="G88" s="161"/>
      <c r="H88" s="101"/>
      <c r="I88" s="200"/>
      <c r="J88" s="374"/>
      <c r="K88" s="65"/>
      <c r="L88" s="65"/>
      <c r="M88" s="65"/>
      <c r="N88" s="102"/>
      <c r="O88" s="65"/>
      <c r="P88" s="161"/>
      <c r="Q88" s="103"/>
      <c r="R88" s="312">
        <f t="shared" si="16"/>
        <v>0</v>
      </c>
      <c r="S88" s="313">
        <f t="shared" si="16"/>
        <v>0</v>
      </c>
      <c r="T88" s="314">
        <f t="shared" si="16"/>
        <v>0</v>
      </c>
    </row>
    <row r="89" spans="2:20" x14ac:dyDescent="0.25">
      <c r="B89" s="343"/>
      <c r="C89" s="104"/>
      <c r="D89" s="55" t="s">
        <v>80</v>
      </c>
      <c r="E89" s="63" t="s">
        <v>23</v>
      </c>
      <c r="F89" s="100"/>
      <c r="G89" s="160"/>
      <c r="H89" s="101"/>
      <c r="I89" s="101"/>
      <c r="J89" s="191"/>
      <c r="K89" s="65"/>
      <c r="L89" s="65"/>
      <c r="M89" s="65"/>
      <c r="N89" s="102"/>
      <c r="O89" s="65"/>
      <c r="P89" s="191"/>
      <c r="Q89" s="103"/>
      <c r="R89" s="309">
        <f t="shared" si="16"/>
        <v>0</v>
      </c>
      <c r="S89" s="315">
        <f t="shared" si="16"/>
        <v>0</v>
      </c>
      <c r="T89" s="311">
        <f t="shared" si="16"/>
        <v>0</v>
      </c>
    </row>
    <row r="90" spans="2:20" x14ac:dyDescent="0.25">
      <c r="B90" s="344"/>
      <c r="C90" s="99"/>
      <c r="D90" s="62" t="s">
        <v>81</v>
      </c>
      <c r="E90" s="63" t="s">
        <v>23</v>
      </c>
      <c r="F90" s="100"/>
      <c r="G90" s="157"/>
      <c r="H90" s="101"/>
      <c r="I90" s="101"/>
      <c r="J90" s="192"/>
      <c r="K90" s="65"/>
      <c r="L90" s="65"/>
      <c r="M90" s="65"/>
      <c r="N90" s="102"/>
      <c r="O90" s="65"/>
      <c r="P90" s="192"/>
      <c r="Q90" s="103"/>
      <c r="R90" s="306">
        <f t="shared" si="16"/>
        <v>0</v>
      </c>
      <c r="S90" s="316">
        <f t="shared" si="16"/>
        <v>0</v>
      </c>
      <c r="T90" s="308">
        <f t="shared" si="16"/>
        <v>0</v>
      </c>
    </row>
    <row r="91" spans="2:20" x14ac:dyDescent="0.25">
      <c r="B91" s="344"/>
      <c r="C91" s="99"/>
      <c r="D91" s="62" t="s">
        <v>82</v>
      </c>
      <c r="E91" s="63" t="s">
        <v>23</v>
      </c>
      <c r="F91" s="100"/>
      <c r="G91" s="160"/>
      <c r="H91" s="101"/>
      <c r="I91" s="101"/>
      <c r="J91" s="188"/>
      <c r="K91" s="65"/>
      <c r="L91" s="65"/>
      <c r="M91" s="65"/>
      <c r="N91" s="102"/>
      <c r="O91" s="65"/>
      <c r="P91" s="188"/>
      <c r="Q91" s="103"/>
      <c r="R91" s="309">
        <f t="shared" si="16"/>
        <v>0</v>
      </c>
      <c r="S91" s="315">
        <f t="shared" si="16"/>
        <v>0</v>
      </c>
      <c r="T91" s="311">
        <f t="shared" si="16"/>
        <v>0</v>
      </c>
    </row>
    <row r="92" spans="2:20" x14ac:dyDescent="0.25">
      <c r="B92" s="343"/>
      <c r="C92" s="99"/>
      <c r="D92" s="62" t="s">
        <v>83</v>
      </c>
      <c r="E92" s="63" t="s">
        <v>23</v>
      </c>
      <c r="F92" s="100"/>
      <c r="G92" s="160"/>
      <c r="H92" s="101"/>
      <c r="I92" s="101"/>
      <c r="J92" s="191"/>
      <c r="K92" s="65"/>
      <c r="L92" s="65"/>
      <c r="M92" s="65"/>
      <c r="N92" s="102"/>
      <c r="O92" s="65"/>
      <c r="P92" s="191"/>
      <c r="Q92" s="103"/>
      <c r="R92" s="309">
        <f t="shared" si="16"/>
        <v>0</v>
      </c>
      <c r="S92" s="315">
        <f t="shared" si="16"/>
        <v>0</v>
      </c>
      <c r="T92" s="311">
        <f t="shared" si="16"/>
        <v>0</v>
      </c>
    </row>
    <row r="93" spans="2:20" x14ac:dyDescent="0.25">
      <c r="B93" s="343"/>
      <c r="C93" s="89"/>
      <c r="D93" s="90" t="s">
        <v>115</v>
      </c>
      <c r="E93" s="91" t="s">
        <v>23</v>
      </c>
      <c r="F93" s="92"/>
      <c r="G93" s="162"/>
      <c r="H93" s="93"/>
      <c r="I93" s="93"/>
      <c r="J93" s="193"/>
      <c r="K93" s="94"/>
      <c r="L93" s="94"/>
      <c r="M93" s="94"/>
      <c r="N93" s="95"/>
      <c r="O93" s="94"/>
      <c r="P93" s="193"/>
      <c r="Q93" s="96"/>
      <c r="R93" s="317">
        <f t="shared" si="16"/>
        <v>0</v>
      </c>
      <c r="S93" s="318">
        <f t="shared" si="16"/>
        <v>0</v>
      </c>
      <c r="T93" s="319">
        <f t="shared" si="16"/>
        <v>0</v>
      </c>
    </row>
    <row r="94" spans="2:20" x14ac:dyDescent="0.25">
      <c r="B94" s="347"/>
      <c r="C94" s="68"/>
      <c r="D94" s="105" t="s">
        <v>84</v>
      </c>
      <c r="E94" s="70" t="s">
        <v>23</v>
      </c>
      <c r="F94" s="71"/>
      <c r="G94" s="157"/>
      <c r="H94" s="72"/>
      <c r="I94" s="72"/>
      <c r="J94" s="181"/>
      <c r="K94" s="73"/>
      <c r="L94" s="73"/>
      <c r="M94" s="73"/>
      <c r="N94" s="74"/>
      <c r="O94" s="73"/>
      <c r="P94" s="181"/>
      <c r="Q94" s="75"/>
      <c r="R94" s="320">
        <f t="shared" si="16"/>
        <v>0</v>
      </c>
      <c r="S94" s="321">
        <f t="shared" si="16"/>
        <v>0</v>
      </c>
      <c r="T94" s="322" t="s">
        <v>148</v>
      </c>
    </row>
    <row r="95" spans="2:20" x14ac:dyDescent="0.25">
      <c r="B95" s="343"/>
      <c r="C95" s="54"/>
      <c r="D95" s="55" t="s">
        <v>85</v>
      </c>
      <c r="E95" s="13" t="s">
        <v>23</v>
      </c>
      <c r="F95" s="76"/>
      <c r="G95" s="157"/>
      <c r="H95" s="77"/>
      <c r="I95" s="77"/>
      <c r="J95" s="194"/>
      <c r="K95" s="60"/>
      <c r="L95" s="60"/>
      <c r="M95" s="60"/>
      <c r="N95" s="61"/>
      <c r="O95" s="60"/>
      <c r="P95" s="194"/>
      <c r="Q95" s="79"/>
      <c r="R95" s="287">
        <f t="shared" si="16"/>
        <v>0</v>
      </c>
      <c r="S95" s="288">
        <f t="shared" si="16"/>
        <v>0</v>
      </c>
      <c r="T95" s="289" t="s">
        <v>129</v>
      </c>
    </row>
    <row r="96" spans="2:20" x14ac:dyDescent="0.25">
      <c r="B96" s="343" t="s">
        <v>86</v>
      </c>
      <c r="C96" s="54"/>
      <c r="D96" s="55" t="s">
        <v>87</v>
      </c>
      <c r="E96" s="13" t="s">
        <v>23</v>
      </c>
      <c r="F96" s="76"/>
      <c r="G96" s="157"/>
      <c r="H96" s="77"/>
      <c r="I96" s="77"/>
      <c r="J96" s="189"/>
      <c r="K96" s="60"/>
      <c r="L96" s="60"/>
      <c r="M96" s="60"/>
      <c r="N96" s="78"/>
      <c r="O96" s="60"/>
      <c r="P96" s="189"/>
      <c r="Q96" s="79"/>
      <c r="R96" s="323">
        <f t="shared" si="16"/>
        <v>0</v>
      </c>
      <c r="S96" s="324">
        <f t="shared" si="16"/>
        <v>0</v>
      </c>
      <c r="T96" s="289" t="s">
        <v>129</v>
      </c>
    </row>
    <row r="97" spans="2:20" x14ac:dyDescent="0.25">
      <c r="B97" s="343"/>
      <c r="C97" s="54"/>
      <c r="D97" s="55" t="s">
        <v>88</v>
      </c>
      <c r="E97" s="13" t="s">
        <v>23</v>
      </c>
      <c r="F97" s="76"/>
      <c r="G97" s="157"/>
      <c r="H97" s="77"/>
      <c r="I97" s="77"/>
      <c r="J97" s="189"/>
      <c r="K97" s="60"/>
      <c r="L97" s="60"/>
      <c r="M97" s="60"/>
      <c r="N97" s="78"/>
      <c r="O97" s="60"/>
      <c r="P97" s="189"/>
      <c r="Q97" s="79"/>
      <c r="R97" s="290">
        <f t="shared" si="16"/>
        <v>0</v>
      </c>
      <c r="S97" s="291">
        <f t="shared" si="16"/>
        <v>0</v>
      </c>
      <c r="T97" s="292">
        <v>0.08</v>
      </c>
    </row>
    <row r="98" spans="2:20" x14ac:dyDescent="0.25">
      <c r="B98" s="343" t="s">
        <v>89</v>
      </c>
      <c r="C98" s="54"/>
      <c r="D98" s="55" t="s">
        <v>90</v>
      </c>
      <c r="E98" s="13" t="s">
        <v>23</v>
      </c>
      <c r="F98" s="76"/>
      <c r="G98" s="157"/>
      <c r="H98" s="77"/>
      <c r="I98" s="77"/>
      <c r="J98" s="121"/>
      <c r="K98" s="60"/>
      <c r="L98" s="60"/>
      <c r="M98" s="60"/>
      <c r="N98" s="61"/>
      <c r="O98" s="60"/>
      <c r="P98" s="121"/>
      <c r="Q98" s="79"/>
      <c r="R98" s="339">
        <f t="shared" si="16"/>
        <v>0</v>
      </c>
      <c r="S98" s="340">
        <f t="shared" si="16"/>
        <v>0</v>
      </c>
      <c r="T98" s="380" t="s">
        <v>123</v>
      </c>
    </row>
    <row r="99" spans="2:20" x14ac:dyDescent="0.25">
      <c r="B99" s="343"/>
      <c r="C99" s="54"/>
      <c r="D99" s="55" t="s">
        <v>91</v>
      </c>
      <c r="E99" s="13" t="s">
        <v>23</v>
      </c>
      <c r="F99" s="76"/>
      <c r="G99" s="157"/>
      <c r="H99" s="77"/>
      <c r="I99" s="77"/>
      <c r="J99" s="121"/>
      <c r="K99" s="60"/>
      <c r="L99" s="60"/>
      <c r="M99" s="60"/>
      <c r="N99" s="61"/>
      <c r="O99" s="60"/>
      <c r="P99" s="121"/>
      <c r="Q99" s="79"/>
      <c r="R99" s="290">
        <f t="shared" si="16"/>
        <v>0</v>
      </c>
      <c r="S99" s="291">
        <f t="shared" si="16"/>
        <v>0</v>
      </c>
      <c r="T99" s="380" t="s">
        <v>144</v>
      </c>
    </row>
    <row r="100" spans="2:20" x14ac:dyDescent="0.25">
      <c r="B100" s="343" t="s">
        <v>18</v>
      </c>
      <c r="C100" s="54"/>
      <c r="D100" s="55" t="s">
        <v>92</v>
      </c>
      <c r="E100" s="13" t="s">
        <v>23</v>
      </c>
      <c r="F100" s="76"/>
      <c r="G100" s="157"/>
      <c r="H100" s="77"/>
      <c r="I100" s="77"/>
      <c r="J100" s="121"/>
      <c r="K100" s="60"/>
      <c r="L100" s="60"/>
      <c r="M100" s="371"/>
      <c r="N100" s="61"/>
      <c r="O100" s="371"/>
      <c r="P100" s="121"/>
      <c r="Q100" s="79"/>
      <c r="R100" s="284" t="s">
        <v>149</v>
      </c>
      <c r="S100" s="285">
        <f t="shared" ref="S100" si="17">MAX($F100:$Q100)</f>
        <v>0</v>
      </c>
      <c r="T100" s="286">
        <v>0.01</v>
      </c>
    </row>
    <row r="101" spans="2:20" x14ac:dyDescent="0.25">
      <c r="B101" s="343"/>
      <c r="C101" s="54"/>
      <c r="D101" s="55" t="s">
        <v>93</v>
      </c>
      <c r="E101" s="13" t="s">
        <v>23</v>
      </c>
      <c r="F101" s="76"/>
      <c r="G101" s="163">
        <v>0.04</v>
      </c>
      <c r="H101" s="77"/>
      <c r="I101" s="77"/>
      <c r="J101" s="182"/>
      <c r="K101" s="60"/>
      <c r="L101" s="60"/>
      <c r="M101" s="163"/>
      <c r="N101" s="78"/>
      <c r="O101" s="371"/>
      <c r="P101" s="163"/>
      <c r="Q101" s="79"/>
      <c r="R101" s="339">
        <f t="shared" ref="R101" si="18">MIN($F101:$Q101)</f>
        <v>0.04</v>
      </c>
      <c r="S101" s="285">
        <f>MAX($F101:$Q101)</f>
        <v>0.04</v>
      </c>
      <c r="T101" s="286">
        <f>AVERAGE($F101:$Q101)</f>
        <v>0.04</v>
      </c>
    </row>
    <row r="102" spans="2:20" x14ac:dyDescent="0.25">
      <c r="B102" s="343" t="s">
        <v>19</v>
      </c>
      <c r="C102" s="54"/>
      <c r="D102" s="55" t="s">
        <v>94</v>
      </c>
      <c r="E102" s="13" t="s">
        <v>23</v>
      </c>
      <c r="F102" s="76"/>
      <c r="G102" s="152">
        <v>0.51</v>
      </c>
      <c r="H102" s="77"/>
      <c r="I102" s="77"/>
      <c r="J102" s="195"/>
      <c r="K102" s="60"/>
      <c r="L102" s="60"/>
      <c r="M102" s="375"/>
      <c r="N102" s="78"/>
      <c r="O102" s="371"/>
      <c r="P102" s="189"/>
      <c r="Q102" s="79"/>
      <c r="R102" s="325">
        <f>MIN($F102:$Q102)</f>
        <v>0.51</v>
      </c>
      <c r="S102" s="288">
        <f>MAX($F102:$Q102)</f>
        <v>0.51</v>
      </c>
      <c r="T102" s="293">
        <f>AVERAGE($F102:$Q102)</f>
        <v>0.51</v>
      </c>
    </row>
    <row r="103" spans="2:20" x14ac:dyDescent="0.25">
      <c r="B103" s="343"/>
      <c r="C103" s="54"/>
      <c r="D103" s="55" t="s">
        <v>95</v>
      </c>
      <c r="E103" s="13" t="s">
        <v>23</v>
      </c>
      <c r="F103" s="76"/>
      <c r="G103" s="152">
        <v>0.04</v>
      </c>
      <c r="H103" s="77"/>
      <c r="I103" s="77"/>
      <c r="J103" s="189"/>
      <c r="K103" s="60"/>
      <c r="L103" s="60"/>
      <c r="M103" s="376"/>
      <c r="N103" s="78"/>
      <c r="O103" s="371"/>
      <c r="P103" s="163"/>
      <c r="Q103" s="79"/>
      <c r="R103" s="339">
        <f>MIN($F103:$Q103)</f>
        <v>0.04</v>
      </c>
      <c r="S103" s="291">
        <f>MAX($F103:$Q103)</f>
        <v>0.04</v>
      </c>
      <c r="T103" s="293">
        <f>AVERAGE($F103:$Q103)</f>
        <v>0.04</v>
      </c>
    </row>
    <row r="104" spans="2:20" x14ac:dyDescent="0.25">
      <c r="B104" s="345"/>
      <c r="C104" s="89"/>
      <c r="D104" s="19" t="s">
        <v>96</v>
      </c>
      <c r="E104" s="20" t="s">
        <v>23</v>
      </c>
      <c r="F104" s="106"/>
      <c r="G104" s="162"/>
      <c r="H104" s="107"/>
      <c r="I104" s="107"/>
      <c r="J104" s="196"/>
      <c r="K104" s="108"/>
      <c r="L104" s="108"/>
      <c r="M104" s="377"/>
      <c r="N104" s="109"/>
      <c r="O104" s="377"/>
      <c r="P104" s="196"/>
      <c r="Q104" s="110"/>
      <c r="R104" s="294">
        <f>$J104</f>
        <v>0</v>
      </c>
      <c r="S104" s="295">
        <f t="shared" ref="S104:S109" si="19">$J104</f>
        <v>0</v>
      </c>
      <c r="T104" s="277" t="e">
        <f>AVERAGE($F104:$Q104)</f>
        <v>#DIV/0!</v>
      </c>
    </row>
    <row r="105" spans="2:20" x14ac:dyDescent="0.25">
      <c r="B105" s="343" t="s">
        <v>97</v>
      </c>
      <c r="C105" s="54"/>
      <c r="D105" s="55" t="s">
        <v>98</v>
      </c>
      <c r="E105" s="13" t="s">
        <v>23</v>
      </c>
      <c r="F105" s="76"/>
      <c r="G105" s="97"/>
      <c r="H105" s="77"/>
      <c r="I105" s="72"/>
      <c r="J105" s="197"/>
      <c r="K105" s="60"/>
      <c r="L105" s="60"/>
      <c r="M105" s="371"/>
      <c r="N105" s="78"/>
      <c r="O105" s="371"/>
      <c r="P105" s="197"/>
      <c r="Q105" s="79"/>
      <c r="R105" s="287">
        <f t="shared" ref="R105:R109" si="20">$J105</f>
        <v>0</v>
      </c>
      <c r="S105" s="288">
        <f t="shared" si="19"/>
        <v>0</v>
      </c>
      <c r="T105" s="326" t="e">
        <f t="shared" ref="T105:T109" si="21">AVERAGE($F105:$Q105)</f>
        <v>#DIV/0!</v>
      </c>
    </row>
    <row r="106" spans="2:20" x14ac:dyDescent="0.25">
      <c r="B106" s="343" t="s">
        <v>99</v>
      </c>
      <c r="C106" s="54"/>
      <c r="D106" s="55" t="s">
        <v>100</v>
      </c>
      <c r="E106" s="13" t="s">
        <v>23</v>
      </c>
      <c r="F106" s="76"/>
      <c r="G106" s="97"/>
      <c r="H106" s="77"/>
      <c r="I106" s="77"/>
      <c r="J106" s="189"/>
      <c r="K106" s="60"/>
      <c r="L106" s="60"/>
      <c r="M106" s="60"/>
      <c r="N106" s="78"/>
      <c r="O106" s="60"/>
      <c r="P106" s="189"/>
      <c r="Q106" s="79"/>
      <c r="R106" s="287">
        <f t="shared" si="20"/>
        <v>0</v>
      </c>
      <c r="S106" s="288">
        <f t="shared" si="19"/>
        <v>0</v>
      </c>
      <c r="T106" s="274" t="e">
        <f t="shared" si="21"/>
        <v>#DIV/0!</v>
      </c>
    </row>
    <row r="107" spans="2:20" x14ac:dyDescent="0.25">
      <c r="B107" s="343" t="s">
        <v>18</v>
      </c>
      <c r="C107" s="54"/>
      <c r="D107" s="80" t="s">
        <v>101</v>
      </c>
      <c r="E107" s="13" t="s">
        <v>23</v>
      </c>
      <c r="F107" s="76"/>
      <c r="G107" s="97"/>
      <c r="H107" s="77"/>
      <c r="I107" s="77"/>
      <c r="J107" s="198"/>
      <c r="K107" s="60"/>
      <c r="L107" s="60"/>
      <c r="M107" s="60"/>
      <c r="N107" s="78"/>
      <c r="O107" s="60"/>
      <c r="P107" s="198"/>
      <c r="Q107" s="79"/>
      <c r="R107" s="276">
        <f t="shared" si="20"/>
        <v>0</v>
      </c>
      <c r="S107" s="273">
        <f t="shared" si="19"/>
        <v>0</v>
      </c>
      <c r="T107" s="274" t="e">
        <f t="shared" si="21"/>
        <v>#DIV/0!</v>
      </c>
    </row>
    <row r="108" spans="2:20" x14ac:dyDescent="0.25">
      <c r="B108" s="343" t="s">
        <v>19</v>
      </c>
      <c r="C108" s="99"/>
      <c r="D108" s="111" t="s">
        <v>102</v>
      </c>
      <c r="E108" s="63" t="s">
        <v>23</v>
      </c>
      <c r="F108" s="76"/>
      <c r="G108" s="97"/>
      <c r="H108" s="77"/>
      <c r="I108" s="77"/>
      <c r="J108" s="189"/>
      <c r="K108" s="60"/>
      <c r="L108" s="60"/>
      <c r="M108" s="60"/>
      <c r="N108" s="78"/>
      <c r="O108" s="60"/>
      <c r="P108" s="189"/>
      <c r="Q108" s="79"/>
      <c r="R108" s="287">
        <f t="shared" si="20"/>
        <v>0</v>
      </c>
      <c r="S108" s="288">
        <f t="shared" si="19"/>
        <v>0</v>
      </c>
      <c r="T108" s="274" t="e">
        <f t="shared" si="21"/>
        <v>#DIV/0!</v>
      </c>
    </row>
    <row r="109" spans="2:20" x14ac:dyDescent="0.25">
      <c r="B109" s="345"/>
      <c r="C109" s="18"/>
      <c r="D109" s="19" t="s">
        <v>103</v>
      </c>
      <c r="E109" s="20" t="s">
        <v>23</v>
      </c>
      <c r="F109" s="106"/>
      <c r="G109" s="112"/>
      <c r="H109" s="107"/>
      <c r="I109" s="107"/>
      <c r="J109" s="199"/>
      <c r="K109" s="108"/>
      <c r="L109" s="108"/>
      <c r="M109" s="108"/>
      <c r="N109" s="109"/>
      <c r="O109" s="108"/>
      <c r="P109" s="199"/>
      <c r="Q109" s="110"/>
      <c r="R109" s="328">
        <f t="shared" si="20"/>
        <v>0</v>
      </c>
      <c r="S109" s="329">
        <f t="shared" si="19"/>
        <v>0</v>
      </c>
      <c r="T109" s="330" t="e">
        <f t="shared" si="21"/>
        <v>#DIV/0!</v>
      </c>
    </row>
    <row r="110" spans="2:20" x14ac:dyDescent="0.25">
      <c r="B110" s="406" t="s">
        <v>104</v>
      </c>
      <c r="C110" s="407"/>
      <c r="D110" s="12"/>
      <c r="E110" s="113"/>
      <c r="F110" s="114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331"/>
      <c r="S110" s="332"/>
      <c r="T110" s="333"/>
    </row>
    <row r="111" spans="2:20" ht="17" thickBot="1" x14ac:dyDescent="0.3">
      <c r="B111" s="115"/>
      <c r="C111" s="116"/>
      <c r="D111" s="116"/>
      <c r="E111" s="117"/>
      <c r="F111" s="238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334"/>
      <c r="S111" s="335"/>
      <c r="T111" s="336"/>
    </row>
    <row r="115" spans="18:18" x14ac:dyDescent="0.25">
      <c r="R115" s="378"/>
    </row>
    <row r="116" spans="18:18" x14ac:dyDescent="0.25">
      <c r="R116" s="378"/>
    </row>
  </sheetData>
  <mergeCells count="1">
    <mergeCell ref="B110:C110"/>
  </mergeCells>
  <phoneticPr fontId="3"/>
  <printOptions horizontalCentered="1" verticalCentered="1"/>
  <pageMargins left="0.70866141732283472" right="0.70866141732283472" top="0.15748031496062992" bottom="0.15748031496062992" header="0" footer="0"/>
  <pageSetup paperSize="9" scale="47" orientation="portrait" r:id="rId1"/>
  <headerFooter alignWithMargins="0"/>
  <rowBreaks count="1" manualBreakCount="1">
    <brk id="30" min="1" max="20" man="1"/>
  </rowBreaks>
  <colBreaks count="1" manualBreakCount="1">
    <brk id="15" max="12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3">
    <pageSetUpPr fitToPage="1"/>
  </sheetPr>
  <dimension ref="B2:T116"/>
  <sheetViews>
    <sheetView defaultGridColor="0" view="pageBreakPreview" colorId="22" zoomScale="80" zoomScaleNormal="55" zoomScaleSheetLayoutView="80" workbookViewId="0"/>
  </sheetViews>
  <sheetFormatPr defaultColWidth="7.08984375" defaultRowHeight="16.5" x14ac:dyDescent="0.25"/>
  <cols>
    <col min="1" max="1" width="7.08984375" style="2"/>
    <col min="2" max="2" width="4" style="2" customWidth="1"/>
    <col min="3" max="3" width="1.08984375" style="2" customWidth="1"/>
    <col min="4" max="4" width="29.26953125" style="2" customWidth="1"/>
    <col min="5" max="5" width="9.26953125" style="118" customWidth="1"/>
    <col min="6" max="17" width="8.36328125" style="118" customWidth="1"/>
    <col min="18" max="19" width="8.36328125" style="239" customWidth="1"/>
    <col min="20" max="20" width="10.453125" style="239" bestFit="1" customWidth="1"/>
    <col min="21" max="21" width="2.08984375" style="2" customWidth="1"/>
    <col min="22" max="16384" width="7.08984375" style="2"/>
  </cols>
  <sheetData>
    <row r="2" spans="2:20" ht="6.65" customHeight="1" x14ac:dyDescent="0.25"/>
    <row r="3" spans="2:20" ht="24" customHeight="1" x14ac:dyDescent="0.3">
      <c r="D3" s="3" t="s">
        <v>117</v>
      </c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2:20" ht="23.5" customHeight="1" thickBot="1" x14ac:dyDescent="0.3">
      <c r="B4" s="6"/>
      <c r="C4" s="6"/>
      <c r="E4" s="7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51" t="s">
        <v>176</v>
      </c>
      <c r="T4" s="352"/>
    </row>
    <row r="5" spans="2:20" ht="17" thickBot="1" x14ac:dyDescent="0.3">
      <c r="B5" s="8" t="s">
        <v>1</v>
      </c>
      <c r="C5" s="9"/>
      <c r="D5" s="9"/>
      <c r="E5" s="10"/>
      <c r="F5" s="233" t="s">
        <v>2</v>
      </c>
      <c r="G5" s="234" t="s">
        <v>3</v>
      </c>
      <c r="H5" s="234" t="s">
        <v>4</v>
      </c>
      <c r="I5" s="234" t="s">
        <v>5</v>
      </c>
      <c r="J5" s="234" t="s">
        <v>6</v>
      </c>
      <c r="K5" s="234" t="s">
        <v>7</v>
      </c>
      <c r="L5" s="234" t="s">
        <v>8</v>
      </c>
      <c r="M5" s="234" t="s">
        <v>9</v>
      </c>
      <c r="N5" s="234" t="s">
        <v>10</v>
      </c>
      <c r="O5" s="234" t="s">
        <v>11</v>
      </c>
      <c r="P5" s="234" t="s">
        <v>12</v>
      </c>
      <c r="Q5" s="234" t="s">
        <v>13</v>
      </c>
      <c r="R5" s="240" t="s">
        <v>14</v>
      </c>
      <c r="S5" s="241" t="s">
        <v>15</v>
      </c>
      <c r="T5" s="242" t="s">
        <v>16</v>
      </c>
    </row>
    <row r="6" spans="2:20" ht="17" thickTop="1" x14ac:dyDescent="0.25">
      <c r="B6" s="343"/>
      <c r="C6" s="11"/>
      <c r="D6" s="12" t="s">
        <v>158</v>
      </c>
      <c r="E6" s="13">
        <v>1</v>
      </c>
      <c r="F6" s="14">
        <v>0.39583333333333331</v>
      </c>
      <c r="G6" s="136">
        <v>0.4375</v>
      </c>
      <c r="H6" s="15">
        <v>0.40972222222222221</v>
      </c>
      <c r="I6" s="16"/>
      <c r="J6" s="17"/>
      <c r="K6" s="17"/>
      <c r="L6" s="17"/>
      <c r="M6" s="17"/>
      <c r="N6" s="17"/>
      <c r="O6" s="17"/>
      <c r="P6" s="17"/>
      <c r="Q6" s="211"/>
      <c r="R6" s="243"/>
      <c r="S6" s="244"/>
      <c r="T6" s="245"/>
    </row>
    <row r="7" spans="2:20" x14ac:dyDescent="0.25">
      <c r="B7" s="343"/>
      <c r="C7" s="18"/>
      <c r="D7" s="19"/>
      <c r="E7" s="20">
        <v>2</v>
      </c>
      <c r="F7" s="21">
        <v>0.53125</v>
      </c>
      <c r="G7" s="138">
        <v>0.56944444444444442</v>
      </c>
      <c r="H7" s="22">
        <v>0.5625</v>
      </c>
      <c r="I7" s="23"/>
      <c r="J7" s="24"/>
      <c r="K7" s="24"/>
      <c r="L7" s="24"/>
      <c r="M7" s="24"/>
      <c r="N7" s="24"/>
      <c r="O7" s="24"/>
      <c r="P7" s="24"/>
      <c r="Q7" s="212"/>
      <c r="R7" s="246"/>
      <c r="S7" s="247"/>
      <c r="T7" s="248"/>
    </row>
    <row r="8" spans="2:20" x14ac:dyDescent="0.25">
      <c r="B8" s="343"/>
      <c r="C8" s="11"/>
      <c r="D8" s="12" t="s">
        <v>159</v>
      </c>
      <c r="E8" s="13">
        <v>1</v>
      </c>
      <c r="F8" s="25" t="s">
        <v>177</v>
      </c>
      <c r="G8" s="137" t="s">
        <v>177</v>
      </c>
      <c r="H8" s="26" t="s">
        <v>179</v>
      </c>
      <c r="I8" s="16"/>
      <c r="J8" s="27"/>
      <c r="K8" s="28"/>
      <c r="L8" s="28"/>
      <c r="M8" s="28"/>
      <c r="N8" s="27"/>
      <c r="O8" s="28"/>
      <c r="P8" s="27"/>
      <c r="Q8" s="213"/>
      <c r="R8" s="243"/>
      <c r="S8" s="244"/>
      <c r="T8" s="245"/>
    </row>
    <row r="9" spans="2:20" x14ac:dyDescent="0.25">
      <c r="B9" s="343"/>
      <c r="C9" s="18"/>
      <c r="D9" s="19"/>
      <c r="E9" s="20">
        <v>2</v>
      </c>
      <c r="F9" s="29" t="s">
        <v>177</v>
      </c>
      <c r="G9" s="139" t="s">
        <v>177</v>
      </c>
      <c r="H9" s="30" t="s">
        <v>179</v>
      </c>
      <c r="I9" s="23"/>
      <c r="J9" s="31"/>
      <c r="K9" s="32"/>
      <c r="L9" s="32"/>
      <c r="M9" s="32"/>
      <c r="N9" s="31"/>
      <c r="O9" s="32"/>
      <c r="P9" s="31"/>
      <c r="Q9" s="214"/>
      <c r="R9" s="246"/>
      <c r="S9" s="247"/>
      <c r="T9" s="248"/>
    </row>
    <row r="10" spans="2:20" x14ac:dyDescent="0.25">
      <c r="B10" s="343" t="s">
        <v>17</v>
      </c>
      <c r="C10" s="11"/>
      <c r="D10" s="12" t="s">
        <v>160</v>
      </c>
      <c r="E10" s="13">
        <v>1</v>
      </c>
      <c r="F10" s="33">
        <v>22.4</v>
      </c>
      <c r="G10" s="209">
        <v>27.2</v>
      </c>
      <c r="H10" s="34">
        <v>21.5</v>
      </c>
      <c r="I10" s="35"/>
      <c r="J10" s="36"/>
      <c r="K10" s="36"/>
      <c r="L10" s="36"/>
      <c r="M10" s="36"/>
      <c r="N10" s="36"/>
      <c r="O10" s="36"/>
      <c r="P10" s="36"/>
      <c r="Q10" s="215"/>
      <c r="R10" s="249">
        <f>MIN($F10:$Q10)</f>
        <v>21.5</v>
      </c>
      <c r="S10" s="250">
        <f>MAX($F10:$Q10)</f>
        <v>27.2</v>
      </c>
      <c r="T10" s="251">
        <f>ROUNDDOWN(AVERAGE($F10:$Q10),1)</f>
        <v>23.7</v>
      </c>
    </row>
    <row r="11" spans="2:20" x14ac:dyDescent="0.25">
      <c r="B11" s="343"/>
      <c r="C11" s="11"/>
      <c r="D11" s="12" t="s">
        <v>161</v>
      </c>
      <c r="E11" s="20">
        <v>2</v>
      </c>
      <c r="F11" s="37">
        <v>29.1</v>
      </c>
      <c r="G11" s="141">
        <v>30.5</v>
      </c>
      <c r="H11" s="38">
        <v>24.7</v>
      </c>
      <c r="I11" s="39"/>
      <c r="J11" s="40"/>
      <c r="K11" s="40"/>
      <c r="L11" s="40"/>
      <c r="M11" s="40"/>
      <c r="N11" s="40"/>
      <c r="O11" s="40"/>
      <c r="P11" s="40"/>
      <c r="Q11" s="216"/>
      <c r="R11" s="252">
        <f t="shared" ref="R11:R15" si="0">MIN($F11:$Q11)</f>
        <v>24.7</v>
      </c>
      <c r="S11" s="253">
        <f t="shared" ref="S11:S15" si="1">MAX($F11:$Q11)</f>
        <v>30.5</v>
      </c>
      <c r="T11" s="254">
        <f t="shared" ref="T11:T15" si="2">ROUNDDOWN(AVERAGE($F11:$Q11),1)</f>
        <v>28.1</v>
      </c>
    </row>
    <row r="12" spans="2:20" x14ac:dyDescent="0.25">
      <c r="B12" s="343" t="s">
        <v>169</v>
      </c>
      <c r="C12" s="18"/>
      <c r="D12" s="19"/>
      <c r="E12" s="20" t="s">
        <v>16</v>
      </c>
      <c r="F12" s="134">
        <v>25.75</v>
      </c>
      <c r="G12" s="142">
        <v>28.85</v>
      </c>
      <c r="H12" s="142">
        <v>23.1</v>
      </c>
      <c r="I12" s="142"/>
      <c r="J12" s="40"/>
      <c r="K12" s="40"/>
      <c r="L12" s="40"/>
      <c r="M12" s="40"/>
      <c r="N12" s="40"/>
      <c r="O12" s="40"/>
      <c r="P12" s="40"/>
      <c r="Q12" s="217"/>
      <c r="R12" s="255">
        <f t="shared" si="0"/>
        <v>23.1</v>
      </c>
      <c r="S12" s="256">
        <f t="shared" si="1"/>
        <v>28.85</v>
      </c>
      <c r="T12" s="257">
        <f t="shared" si="2"/>
        <v>25.9</v>
      </c>
    </row>
    <row r="13" spans="2:20" x14ac:dyDescent="0.25">
      <c r="B13" s="343"/>
      <c r="C13" s="11"/>
      <c r="D13" s="12" t="s">
        <v>162</v>
      </c>
      <c r="E13" s="13">
        <v>1</v>
      </c>
      <c r="F13" s="33">
        <v>19.100000000000001</v>
      </c>
      <c r="G13" s="140">
        <v>21.5</v>
      </c>
      <c r="H13" s="35">
        <v>20.7</v>
      </c>
      <c r="I13" s="35"/>
      <c r="J13" s="36"/>
      <c r="K13" s="36"/>
      <c r="L13" s="36"/>
      <c r="M13" s="36"/>
      <c r="N13" s="36"/>
      <c r="O13" s="36"/>
      <c r="P13" s="36"/>
      <c r="Q13" s="215"/>
      <c r="R13" s="249">
        <f>MIN($F13:$Q13)</f>
        <v>19.100000000000001</v>
      </c>
      <c r="S13" s="250">
        <f t="shared" si="1"/>
        <v>21.5</v>
      </c>
      <c r="T13" s="251">
        <f>ROUNDDOWN(AVERAGE($F13:$Q13),1)</f>
        <v>20.399999999999999</v>
      </c>
    </row>
    <row r="14" spans="2:20" x14ac:dyDescent="0.25">
      <c r="B14" s="343" t="s">
        <v>170</v>
      </c>
      <c r="C14" s="11"/>
      <c r="D14" s="12" t="s">
        <v>161</v>
      </c>
      <c r="E14" s="20">
        <v>2</v>
      </c>
      <c r="F14" s="41">
        <v>23.8</v>
      </c>
      <c r="G14" s="143">
        <v>25.7</v>
      </c>
      <c r="H14" s="39">
        <v>21.6</v>
      </c>
      <c r="I14" s="39"/>
      <c r="J14" s="40"/>
      <c r="K14" s="40"/>
      <c r="L14" s="40"/>
      <c r="M14" s="40"/>
      <c r="N14" s="40"/>
      <c r="O14" s="40"/>
      <c r="P14" s="40"/>
      <c r="Q14" s="218"/>
      <c r="R14" s="252">
        <f t="shared" si="0"/>
        <v>21.6</v>
      </c>
      <c r="S14" s="253">
        <f t="shared" si="1"/>
        <v>25.7</v>
      </c>
      <c r="T14" s="254">
        <f t="shared" si="2"/>
        <v>23.7</v>
      </c>
    </row>
    <row r="15" spans="2:20" x14ac:dyDescent="0.25">
      <c r="B15" s="343"/>
      <c r="C15" s="18"/>
      <c r="D15" s="19"/>
      <c r="E15" s="20" t="s">
        <v>16</v>
      </c>
      <c r="F15" s="134">
        <v>21.450000000000003</v>
      </c>
      <c r="G15" s="142">
        <v>23.6</v>
      </c>
      <c r="H15" s="142">
        <v>21.15</v>
      </c>
      <c r="I15" s="142"/>
      <c r="J15" s="39"/>
      <c r="K15" s="40"/>
      <c r="L15" s="40"/>
      <c r="M15" s="40"/>
      <c r="N15" s="40"/>
      <c r="O15" s="40"/>
      <c r="P15" s="39"/>
      <c r="Q15" s="217"/>
      <c r="R15" s="255">
        <f t="shared" si="0"/>
        <v>21.15</v>
      </c>
      <c r="S15" s="256">
        <f t="shared" si="1"/>
        <v>23.6</v>
      </c>
      <c r="T15" s="257">
        <f t="shared" si="2"/>
        <v>22</v>
      </c>
    </row>
    <row r="16" spans="2:20" x14ac:dyDescent="0.25">
      <c r="B16" s="343" t="s">
        <v>171</v>
      </c>
      <c r="C16" s="11"/>
      <c r="D16" s="12" t="s">
        <v>163</v>
      </c>
      <c r="E16" s="13">
        <v>1</v>
      </c>
      <c r="F16" s="382">
        <v>0.32</v>
      </c>
      <c r="G16" s="393">
        <v>0.42</v>
      </c>
      <c r="H16" s="168">
        <v>2.0699999999999998</v>
      </c>
      <c r="I16" s="144"/>
      <c r="J16" s="144"/>
      <c r="K16" s="144"/>
      <c r="L16" s="144"/>
      <c r="M16" s="144"/>
      <c r="N16" s="164"/>
      <c r="O16" s="144"/>
      <c r="P16" s="144"/>
      <c r="Q16" s="353"/>
      <c r="R16" s="337">
        <f>MIN($F16:$Q16)</f>
        <v>0.32</v>
      </c>
      <c r="S16" s="258">
        <f>MAX($F16:$Q16)</f>
        <v>2.0699999999999998</v>
      </c>
      <c r="T16" s="259">
        <f t="shared" ref="T16:T19" si="3">AVERAGE($F16:$Q16)</f>
        <v>0.93666666666666654</v>
      </c>
    </row>
    <row r="17" spans="2:20" x14ac:dyDescent="0.25">
      <c r="B17" s="343"/>
      <c r="C17" s="11"/>
      <c r="D17" s="12" t="s">
        <v>164</v>
      </c>
      <c r="E17" s="20">
        <v>2</v>
      </c>
      <c r="F17" s="383">
        <v>0.38</v>
      </c>
      <c r="G17" s="354">
        <v>0.49</v>
      </c>
      <c r="H17" s="169">
        <v>1.45</v>
      </c>
      <c r="I17" s="165"/>
      <c r="J17" s="145"/>
      <c r="K17" s="145"/>
      <c r="L17" s="145"/>
      <c r="M17" s="145"/>
      <c r="N17" s="145"/>
      <c r="O17" s="145"/>
      <c r="P17" s="169"/>
      <c r="Q17" s="220"/>
      <c r="R17" s="338">
        <f t="shared" ref="R17" si="4">MIN($F17:$Q17)</f>
        <v>0.38</v>
      </c>
      <c r="S17" s="260">
        <f t="shared" ref="S17" si="5">MAX($F17:$Q17)</f>
        <v>1.45</v>
      </c>
      <c r="T17" s="261">
        <f t="shared" si="3"/>
        <v>0.77333333333333332</v>
      </c>
    </row>
    <row r="18" spans="2:20" x14ac:dyDescent="0.25">
      <c r="B18" s="344"/>
      <c r="C18" s="18"/>
      <c r="D18" s="19"/>
      <c r="E18" s="20" t="s">
        <v>16</v>
      </c>
      <c r="F18" s="384">
        <v>0.35</v>
      </c>
      <c r="G18" s="394">
        <v>0.45499999999999996</v>
      </c>
      <c r="H18" s="120">
        <v>1.7599999999999998</v>
      </c>
      <c r="I18" s="354"/>
      <c r="J18" s="146"/>
      <c r="K18" s="146"/>
      <c r="L18" s="146"/>
      <c r="M18" s="146"/>
      <c r="N18" s="119"/>
      <c r="O18" s="146"/>
      <c r="P18" s="119"/>
      <c r="Q18" s="221"/>
      <c r="R18" s="262">
        <f>MIN($F18:$Q18)</f>
        <v>0.35</v>
      </c>
      <c r="S18" s="263">
        <f>MAX($F18:$Q18)</f>
        <v>1.7599999999999998</v>
      </c>
      <c r="T18" s="264">
        <f t="shared" si="3"/>
        <v>0.85499999999999987</v>
      </c>
    </row>
    <row r="19" spans="2:20" x14ac:dyDescent="0.25">
      <c r="B19" s="343"/>
      <c r="C19" s="11"/>
      <c r="D19" s="12" t="s">
        <v>165</v>
      </c>
      <c r="E19" s="13">
        <v>1</v>
      </c>
      <c r="F19" s="46">
        <v>50</v>
      </c>
      <c r="G19" s="147">
        <v>50</v>
      </c>
      <c r="H19" s="147">
        <v>50</v>
      </c>
      <c r="I19" s="147"/>
      <c r="J19" s="147"/>
      <c r="K19" s="147"/>
      <c r="L19" s="147"/>
      <c r="M19" s="147"/>
      <c r="N19" s="355"/>
      <c r="O19" s="147"/>
      <c r="P19" s="147"/>
      <c r="Q19" s="356"/>
      <c r="R19" s="265">
        <f>MIN($F19:$Q19)</f>
        <v>50</v>
      </c>
      <c r="S19" s="250" t="s">
        <v>124</v>
      </c>
      <c r="T19" s="266">
        <f t="shared" si="3"/>
        <v>50</v>
      </c>
    </row>
    <row r="20" spans="2:20" x14ac:dyDescent="0.25">
      <c r="B20" s="343"/>
      <c r="C20" s="11"/>
      <c r="D20" s="12" t="s">
        <v>166</v>
      </c>
      <c r="E20" s="20">
        <v>2</v>
      </c>
      <c r="F20" s="47">
        <v>50</v>
      </c>
      <c r="G20" s="148">
        <v>50</v>
      </c>
      <c r="H20" s="148">
        <v>50</v>
      </c>
      <c r="I20" s="148"/>
      <c r="J20" s="148"/>
      <c r="K20" s="148"/>
      <c r="L20" s="148"/>
      <c r="M20" s="148"/>
      <c r="N20" s="357"/>
      <c r="O20" s="148"/>
      <c r="P20" s="148"/>
      <c r="Q20" s="222"/>
      <c r="R20" s="341">
        <f t="shared" ref="R20:R21" si="6">MIN($F20:$Q20)</f>
        <v>50</v>
      </c>
      <c r="S20" s="253" t="s">
        <v>124</v>
      </c>
      <c r="T20" s="270">
        <f>AVERAGE($F20:$Q20)</f>
        <v>50</v>
      </c>
    </row>
    <row r="21" spans="2:20" x14ac:dyDescent="0.25">
      <c r="B21" s="345"/>
      <c r="C21" s="18"/>
      <c r="D21" s="19"/>
      <c r="E21" s="20" t="s">
        <v>16</v>
      </c>
      <c r="F21" s="348">
        <v>50</v>
      </c>
      <c r="G21" s="148">
        <v>50</v>
      </c>
      <c r="H21" s="48">
        <v>50</v>
      </c>
      <c r="I21" s="48"/>
      <c r="J21" s="48"/>
      <c r="K21" s="48"/>
      <c r="L21" s="48"/>
      <c r="M21" s="48"/>
      <c r="N21" s="358"/>
      <c r="O21" s="48"/>
      <c r="P21" s="48"/>
      <c r="Q21" s="223"/>
      <c r="R21" s="267">
        <f t="shared" si="6"/>
        <v>50</v>
      </c>
      <c r="S21" s="256" t="s">
        <v>124</v>
      </c>
      <c r="T21" s="268">
        <f t="shared" ref="T21" si="7">AVERAGE($F21:$Q21)</f>
        <v>50</v>
      </c>
    </row>
    <row r="22" spans="2:20" x14ac:dyDescent="0.25">
      <c r="B22" s="346"/>
      <c r="C22" s="11"/>
      <c r="D22" s="12" t="s">
        <v>167</v>
      </c>
      <c r="E22" s="13">
        <v>1</v>
      </c>
      <c r="F22" s="130">
        <v>8.5</v>
      </c>
      <c r="G22" s="140">
        <v>9.3000000000000007</v>
      </c>
      <c r="H22" s="172">
        <v>7.9</v>
      </c>
      <c r="I22" s="50"/>
      <c r="J22" s="180"/>
      <c r="K22" s="201"/>
      <c r="L22" s="201"/>
      <c r="M22" s="180"/>
      <c r="N22" s="180"/>
      <c r="O22" s="180"/>
      <c r="P22" s="180"/>
      <c r="Q22" s="215"/>
      <c r="R22" s="249">
        <f t="shared" ref="R22:R29" si="8">MIN($F22:$Q22)</f>
        <v>7.9</v>
      </c>
      <c r="S22" s="250">
        <f t="shared" ref="S22:S29" si="9">MAX($F22:$Q22)</f>
        <v>9.3000000000000007</v>
      </c>
      <c r="T22" s="251">
        <f t="shared" ref="T22:T29" si="10">AVERAGE($F22:$Q22)</f>
        <v>8.5666666666666682</v>
      </c>
    </row>
    <row r="23" spans="2:20" x14ac:dyDescent="0.25">
      <c r="B23" s="344" t="s">
        <v>20</v>
      </c>
      <c r="C23" s="11"/>
      <c r="D23" s="12" t="s">
        <v>168</v>
      </c>
      <c r="E23" s="20">
        <v>2</v>
      </c>
      <c r="F23" s="404">
        <v>9.1999999999999993</v>
      </c>
      <c r="G23" s="143">
        <v>9.9</v>
      </c>
      <c r="H23" s="143">
        <v>8</v>
      </c>
      <c r="I23" s="359"/>
      <c r="J23" s="52"/>
      <c r="K23" s="360"/>
      <c r="L23" s="360"/>
      <c r="M23" s="360"/>
      <c r="N23" s="52"/>
      <c r="O23" s="360"/>
      <c r="P23" s="52"/>
      <c r="Q23" s="218"/>
      <c r="R23" s="252">
        <f t="shared" si="8"/>
        <v>8</v>
      </c>
      <c r="S23" s="253">
        <f t="shared" si="9"/>
        <v>9.9</v>
      </c>
      <c r="T23" s="254">
        <f t="shared" si="10"/>
        <v>9.0333333333333332</v>
      </c>
    </row>
    <row r="24" spans="2:20" x14ac:dyDescent="0.25">
      <c r="B24" s="344"/>
      <c r="C24" s="19"/>
      <c r="D24" s="53"/>
      <c r="E24" s="20" t="s">
        <v>16</v>
      </c>
      <c r="F24" s="405">
        <v>8.85</v>
      </c>
      <c r="G24" s="142">
        <v>9.6000000000000014</v>
      </c>
      <c r="H24" s="403">
        <v>7.95</v>
      </c>
      <c r="I24" s="52"/>
      <c r="J24" s="52"/>
      <c r="K24" s="52"/>
      <c r="L24" s="52"/>
      <c r="M24" s="362"/>
      <c r="N24" s="52"/>
      <c r="O24" s="52"/>
      <c r="P24" s="52"/>
      <c r="Q24" s="217"/>
      <c r="R24" s="255">
        <f t="shared" si="8"/>
        <v>7.95</v>
      </c>
      <c r="S24" s="256">
        <f t="shared" si="9"/>
        <v>9.6000000000000014</v>
      </c>
      <c r="T24" s="257">
        <f t="shared" si="10"/>
        <v>8.8000000000000007</v>
      </c>
    </row>
    <row r="25" spans="2:20" x14ac:dyDescent="0.25">
      <c r="B25" s="344" t="s">
        <v>21</v>
      </c>
      <c r="C25" s="54"/>
      <c r="D25" s="55" t="s">
        <v>22</v>
      </c>
      <c r="E25" s="13" t="s">
        <v>23</v>
      </c>
      <c r="F25" s="130">
        <v>15</v>
      </c>
      <c r="G25" s="170">
        <v>18</v>
      </c>
      <c r="H25" s="177">
        <v>10</v>
      </c>
      <c r="I25" s="177"/>
      <c r="J25" s="177"/>
      <c r="K25" s="205"/>
      <c r="L25" s="205"/>
      <c r="M25" s="201"/>
      <c r="N25" s="177"/>
      <c r="O25" s="205"/>
      <c r="P25" s="363"/>
      <c r="Q25" s="224"/>
      <c r="R25" s="249">
        <f t="shared" si="8"/>
        <v>10</v>
      </c>
      <c r="S25" s="269">
        <f t="shared" si="9"/>
        <v>18</v>
      </c>
      <c r="T25" s="270">
        <f t="shared" si="10"/>
        <v>14.333333333333334</v>
      </c>
    </row>
    <row r="26" spans="2:20" x14ac:dyDescent="0.25">
      <c r="B26" s="344"/>
      <c r="C26" s="54"/>
      <c r="D26" s="55" t="s">
        <v>24</v>
      </c>
      <c r="E26" s="13" t="s">
        <v>23</v>
      </c>
      <c r="F26" s="131">
        <v>1.7</v>
      </c>
      <c r="G26" s="173">
        <v>1.1000000000000001</v>
      </c>
      <c r="H26" s="150">
        <v>0.8</v>
      </c>
      <c r="I26" s="150"/>
      <c r="J26" s="150"/>
      <c r="K26" s="180"/>
      <c r="L26" s="180"/>
      <c r="M26" s="201"/>
      <c r="N26" s="210"/>
      <c r="O26" s="364"/>
      <c r="P26" s="365"/>
      <c r="Q26" s="366"/>
      <c r="R26" s="342">
        <f t="shared" si="8"/>
        <v>0.8</v>
      </c>
      <c r="S26" s="250">
        <f t="shared" si="9"/>
        <v>1.7</v>
      </c>
      <c r="T26" s="271">
        <f t="shared" si="10"/>
        <v>1.2</v>
      </c>
    </row>
    <row r="27" spans="2:20" x14ac:dyDescent="0.25">
      <c r="B27" s="344" t="s">
        <v>172</v>
      </c>
      <c r="C27" s="54"/>
      <c r="D27" s="55" t="s">
        <v>25</v>
      </c>
      <c r="E27" s="13" t="s">
        <v>23</v>
      </c>
      <c r="F27" s="395">
        <v>5</v>
      </c>
      <c r="G27" s="173">
        <v>4.4000000000000004</v>
      </c>
      <c r="H27" s="150">
        <v>5.5</v>
      </c>
      <c r="I27" s="150"/>
      <c r="J27" s="150"/>
      <c r="K27" s="180"/>
      <c r="L27" s="180"/>
      <c r="M27" s="201"/>
      <c r="N27" s="150"/>
      <c r="O27" s="180"/>
      <c r="P27" s="365"/>
      <c r="Q27" s="225"/>
      <c r="R27" s="249">
        <f t="shared" si="8"/>
        <v>4.4000000000000004</v>
      </c>
      <c r="S27" s="250">
        <f t="shared" si="9"/>
        <v>5.5</v>
      </c>
      <c r="T27" s="271">
        <f t="shared" si="10"/>
        <v>4.9666666666666668</v>
      </c>
    </row>
    <row r="28" spans="2:20" x14ac:dyDescent="0.25">
      <c r="B28" s="344"/>
      <c r="C28" s="54"/>
      <c r="D28" s="55" t="s">
        <v>26</v>
      </c>
      <c r="E28" s="13" t="s">
        <v>23</v>
      </c>
      <c r="F28" s="131">
        <v>1</v>
      </c>
      <c r="G28" s="174">
        <v>2</v>
      </c>
      <c r="H28" s="151">
        <v>5</v>
      </c>
      <c r="I28" s="151"/>
      <c r="J28" s="151"/>
      <c r="K28" s="205"/>
      <c r="L28" s="205"/>
      <c r="M28" s="201"/>
      <c r="N28" s="151"/>
      <c r="O28" s="205"/>
      <c r="P28" s="365"/>
      <c r="Q28" s="226"/>
      <c r="R28" s="265">
        <f t="shared" si="8"/>
        <v>1</v>
      </c>
      <c r="S28" s="269">
        <f t="shared" si="9"/>
        <v>5</v>
      </c>
      <c r="T28" s="272">
        <f t="shared" si="10"/>
        <v>2.6666666666666665</v>
      </c>
    </row>
    <row r="29" spans="2:20" x14ac:dyDescent="0.25">
      <c r="B29" s="344" t="s">
        <v>173</v>
      </c>
      <c r="C29" s="54"/>
      <c r="D29" s="55" t="s">
        <v>140</v>
      </c>
      <c r="E29" s="58" t="s">
        <v>141</v>
      </c>
      <c r="F29" s="130">
        <v>28</v>
      </c>
      <c r="G29" s="170">
        <v>50</v>
      </c>
      <c r="H29" s="149">
        <v>270</v>
      </c>
      <c r="I29" s="149"/>
      <c r="J29" s="149"/>
      <c r="K29" s="205"/>
      <c r="L29" s="205"/>
      <c r="M29" s="201"/>
      <c r="N29" s="149"/>
      <c r="O29" s="205"/>
      <c r="P29" s="367"/>
      <c r="Q29" s="224"/>
      <c r="R29" s="265">
        <f t="shared" si="8"/>
        <v>28</v>
      </c>
      <c r="S29" s="269">
        <f t="shared" si="9"/>
        <v>270</v>
      </c>
      <c r="T29" s="272">
        <f t="shared" si="10"/>
        <v>116</v>
      </c>
    </row>
    <row r="30" spans="2:20" x14ac:dyDescent="0.25">
      <c r="B30" s="344"/>
      <c r="C30" s="54"/>
      <c r="D30" s="55" t="s">
        <v>27</v>
      </c>
      <c r="E30" s="13" t="s">
        <v>23</v>
      </c>
      <c r="F30" s="56"/>
      <c r="G30" s="175">
        <v>6.0000000000000002E-5</v>
      </c>
      <c r="H30" s="43"/>
      <c r="I30" s="57"/>
      <c r="J30" s="175"/>
      <c r="K30" s="202"/>
      <c r="L30" s="202"/>
      <c r="M30" s="175"/>
      <c r="N30" s="175"/>
      <c r="O30" s="175"/>
      <c r="P30" s="175"/>
      <c r="Q30" s="227"/>
      <c r="R30" s="249" t="s">
        <v>151</v>
      </c>
      <c r="S30" s="250" t="s">
        <v>125</v>
      </c>
      <c r="T30" s="271" t="s">
        <v>146</v>
      </c>
    </row>
    <row r="31" spans="2:20" x14ac:dyDescent="0.25">
      <c r="B31" s="344" t="s">
        <v>170</v>
      </c>
      <c r="C31" s="54"/>
      <c r="D31" s="55" t="s">
        <v>28</v>
      </c>
      <c r="E31" s="13" t="s">
        <v>23</v>
      </c>
      <c r="F31" s="56"/>
      <c r="G31" s="179">
        <v>2.3999999999999998E-3</v>
      </c>
      <c r="H31" s="43"/>
      <c r="I31" s="57"/>
      <c r="J31" s="179"/>
      <c r="K31" s="202"/>
      <c r="L31" s="202"/>
      <c r="M31" s="201"/>
      <c r="N31" s="179"/>
      <c r="O31" s="202"/>
      <c r="P31" s="208"/>
      <c r="Q31" s="219"/>
      <c r="R31" s="249" t="s">
        <v>154</v>
      </c>
      <c r="S31" s="273">
        <f>MAX($F31:$Q31)</f>
        <v>2.3999999999999998E-3</v>
      </c>
      <c r="T31" s="327">
        <f>AVERAGE($F31:$Q31)</f>
        <v>2.3999999999999998E-3</v>
      </c>
    </row>
    <row r="32" spans="2:20" x14ac:dyDescent="0.25">
      <c r="B32" s="344"/>
      <c r="C32" s="54"/>
      <c r="D32" s="55" t="s">
        <v>29</v>
      </c>
      <c r="E32" s="13" t="s">
        <v>23</v>
      </c>
      <c r="F32" s="59"/>
      <c r="G32" s="129">
        <v>0.76</v>
      </c>
      <c r="H32" s="43"/>
      <c r="I32" s="60"/>
      <c r="J32" s="129"/>
      <c r="K32" s="203"/>
      <c r="L32" s="203"/>
      <c r="M32" s="123"/>
      <c r="N32" s="207"/>
      <c r="O32" s="203"/>
      <c r="P32" s="126"/>
      <c r="Q32" s="228"/>
      <c r="R32" s="275">
        <f>MIN($F32:$Q32)</f>
        <v>0.76</v>
      </c>
      <c r="S32" s="250">
        <f>MAX($F32:$Q32)</f>
        <v>0.76</v>
      </c>
      <c r="T32" s="271">
        <f>AVERAGE($F32:$Q32)</f>
        <v>0.76</v>
      </c>
    </row>
    <row r="33" spans="2:20" x14ac:dyDescent="0.25">
      <c r="B33" s="344" t="s">
        <v>171</v>
      </c>
      <c r="C33" s="11"/>
      <c r="D33" s="62" t="s">
        <v>30</v>
      </c>
      <c r="E33" s="63" t="s">
        <v>23</v>
      </c>
      <c r="F33" s="64"/>
      <c r="G33" s="396">
        <v>0.16</v>
      </c>
      <c r="H33" s="178"/>
      <c r="I33" s="65"/>
      <c r="J33" s="176"/>
      <c r="K33" s="204"/>
      <c r="L33" s="204"/>
      <c r="M33" s="124"/>
      <c r="N33" s="176"/>
      <c r="O33" s="204"/>
      <c r="P33" s="127"/>
      <c r="Q33" s="229"/>
      <c r="R33" s="276">
        <f>MIN($F33:$Q33)</f>
        <v>0.16</v>
      </c>
      <c r="S33" s="273">
        <f>MAX($F33:$Q33)</f>
        <v>0.16</v>
      </c>
      <c r="T33" s="274">
        <f>AVERAGE($F33:$Q33)</f>
        <v>0.16</v>
      </c>
    </row>
    <row r="34" spans="2:20" x14ac:dyDescent="0.25">
      <c r="B34" s="344"/>
      <c r="C34" s="11"/>
      <c r="D34" s="66" t="s">
        <v>31</v>
      </c>
      <c r="E34" s="67" t="s">
        <v>23</v>
      </c>
      <c r="F34" s="385">
        <v>1.2999999999999999E-2</v>
      </c>
      <c r="G34" s="171">
        <v>0.01</v>
      </c>
      <c r="H34" s="153">
        <v>1.4999999999999999E-2</v>
      </c>
      <c r="I34" s="153"/>
      <c r="J34" s="171"/>
      <c r="K34" s="206"/>
      <c r="L34" s="206"/>
      <c r="M34" s="368"/>
      <c r="N34" s="171"/>
      <c r="O34" s="206"/>
      <c r="P34" s="128"/>
      <c r="Q34" s="369"/>
      <c r="R34" s="276">
        <f>MIN($F34:$Q34)</f>
        <v>0.01</v>
      </c>
      <c r="S34" s="273">
        <f>MAX($F34:$Q34)</f>
        <v>1.4999999999999999E-2</v>
      </c>
      <c r="T34" s="277">
        <f>AVERAGE($F34:$Q34)</f>
        <v>1.2666666666666666E-2</v>
      </c>
    </row>
    <row r="35" spans="2:20" x14ac:dyDescent="0.25">
      <c r="B35" s="346"/>
      <c r="C35" s="68"/>
      <c r="D35" s="69" t="s">
        <v>32</v>
      </c>
      <c r="E35" s="70" t="s">
        <v>23</v>
      </c>
      <c r="F35" s="71"/>
      <c r="G35" s="154">
        <v>2.9999999999999997E-4</v>
      </c>
      <c r="H35" s="72"/>
      <c r="I35" s="73"/>
      <c r="J35" s="154"/>
      <c r="K35" s="73"/>
      <c r="L35" s="73"/>
      <c r="M35" s="370"/>
      <c r="N35" s="154"/>
      <c r="O35" s="370"/>
      <c r="P35" s="154"/>
      <c r="Q35" s="75"/>
      <c r="R35" s="278" t="s">
        <v>127</v>
      </c>
      <c r="S35" s="279" t="s">
        <v>127</v>
      </c>
      <c r="T35" s="280" t="s">
        <v>175</v>
      </c>
    </row>
    <row r="36" spans="2:20" x14ac:dyDescent="0.25">
      <c r="B36" s="343"/>
      <c r="C36" s="54"/>
      <c r="D36" s="55" t="s">
        <v>33</v>
      </c>
      <c r="E36" s="13" t="s">
        <v>23</v>
      </c>
      <c r="F36" s="76"/>
      <c r="G36" s="154" t="s">
        <v>178</v>
      </c>
      <c r="H36" s="77"/>
      <c r="I36" s="60"/>
      <c r="J36" s="154"/>
      <c r="K36" s="60"/>
      <c r="L36" s="60"/>
      <c r="M36" s="371"/>
      <c r="N36" s="154"/>
      <c r="O36" s="371"/>
      <c r="P36" s="154"/>
      <c r="Q36" s="79"/>
      <c r="R36" s="281" t="s">
        <v>128</v>
      </c>
      <c r="S36" s="282" t="s">
        <v>128</v>
      </c>
      <c r="T36" s="283" t="s">
        <v>128</v>
      </c>
    </row>
    <row r="37" spans="2:20" x14ac:dyDescent="0.25">
      <c r="B37" s="343"/>
      <c r="C37" s="54"/>
      <c r="D37" s="55" t="s">
        <v>34</v>
      </c>
      <c r="E37" s="13" t="s">
        <v>23</v>
      </c>
      <c r="F37" s="76"/>
      <c r="G37" s="155">
        <v>5.0000000000000001E-3</v>
      </c>
      <c r="H37" s="77"/>
      <c r="I37" s="60"/>
      <c r="J37" s="155"/>
      <c r="K37" s="60"/>
      <c r="L37" s="60"/>
      <c r="M37" s="371"/>
      <c r="N37" s="155"/>
      <c r="O37" s="371"/>
      <c r="P37" s="155"/>
      <c r="Q37" s="79"/>
      <c r="R37" s="281" t="s">
        <v>129</v>
      </c>
      <c r="S37" s="282" t="s">
        <v>129</v>
      </c>
      <c r="T37" s="283" t="s">
        <v>129</v>
      </c>
    </row>
    <row r="38" spans="2:20" x14ac:dyDescent="0.25">
      <c r="B38" s="343"/>
      <c r="C38" s="54"/>
      <c r="D38" s="55" t="s">
        <v>35</v>
      </c>
      <c r="E38" s="13" t="s">
        <v>23</v>
      </c>
      <c r="F38" s="76"/>
      <c r="G38" s="156">
        <v>0.01</v>
      </c>
      <c r="H38" s="77"/>
      <c r="I38" s="60"/>
      <c r="J38" s="156"/>
      <c r="K38" s="60"/>
      <c r="L38" s="60"/>
      <c r="M38" s="371"/>
      <c r="N38" s="156"/>
      <c r="O38" s="371"/>
      <c r="P38" s="156"/>
      <c r="Q38" s="79"/>
      <c r="R38" s="284" t="s">
        <v>153</v>
      </c>
      <c r="S38" s="285" t="s">
        <v>153</v>
      </c>
      <c r="T38" s="286" t="s">
        <v>153</v>
      </c>
    </row>
    <row r="39" spans="2:20" x14ac:dyDescent="0.25">
      <c r="B39" s="343"/>
      <c r="C39" s="54"/>
      <c r="D39" s="55" t="s">
        <v>36</v>
      </c>
      <c r="E39" s="13" t="s">
        <v>23</v>
      </c>
      <c r="F39" s="76"/>
      <c r="G39" s="155">
        <v>5.0000000000000001E-3</v>
      </c>
      <c r="H39" s="77"/>
      <c r="I39" s="60"/>
      <c r="J39" s="155"/>
      <c r="K39" s="60"/>
      <c r="L39" s="60"/>
      <c r="M39" s="371"/>
      <c r="N39" s="155"/>
      <c r="O39" s="371"/>
      <c r="P39" s="155"/>
      <c r="Q39" s="79"/>
      <c r="R39" s="281" t="s">
        <v>150</v>
      </c>
      <c r="S39" s="282" t="s">
        <v>129</v>
      </c>
      <c r="T39" s="283" t="s">
        <v>129</v>
      </c>
    </row>
    <row r="40" spans="2:20" x14ac:dyDescent="0.25">
      <c r="B40" s="343"/>
      <c r="C40" s="54"/>
      <c r="D40" s="55" t="s">
        <v>37</v>
      </c>
      <c r="E40" s="13" t="s">
        <v>23</v>
      </c>
      <c r="F40" s="76"/>
      <c r="G40" s="154">
        <v>5.0000000000000001E-4</v>
      </c>
      <c r="H40" s="77"/>
      <c r="I40" s="60"/>
      <c r="J40" s="154"/>
      <c r="K40" s="60"/>
      <c r="L40" s="60"/>
      <c r="M40" s="371"/>
      <c r="N40" s="154"/>
      <c r="O40" s="371"/>
      <c r="P40" s="154"/>
      <c r="Q40" s="79"/>
      <c r="R40" s="287" t="s">
        <v>131</v>
      </c>
      <c r="S40" s="288" t="s">
        <v>131</v>
      </c>
      <c r="T40" s="289" t="s">
        <v>131</v>
      </c>
    </row>
    <row r="41" spans="2:20" x14ac:dyDescent="0.25">
      <c r="B41" s="343"/>
      <c r="C41" s="54"/>
      <c r="D41" s="55" t="s">
        <v>38</v>
      </c>
      <c r="E41" s="13" t="s">
        <v>23</v>
      </c>
      <c r="F41" s="76"/>
      <c r="G41" s="157"/>
      <c r="H41" s="77"/>
      <c r="I41" s="60"/>
      <c r="J41" s="156"/>
      <c r="K41" s="60"/>
      <c r="L41" s="60"/>
      <c r="M41" s="371"/>
      <c r="N41" s="157"/>
      <c r="O41" s="371"/>
      <c r="P41" s="157"/>
      <c r="Q41" s="79"/>
      <c r="R41" s="287"/>
      <c r="S41" s="288"/>
      <c r="T41" s="289"/>
    </row>
    <row r="42" spans="2:20" x14ac:dyDescent="0.25">
      <c r="B42" s="343"/>
      <c r="C42" s="54"/>
      <c r="D42" s="55" t="s">
        <v>39</v>
      </c>
      <c r="E42" s="13" t="s">
        <v>23</v>
      </c>
      <c r="F42" s="76"/>
      <c r="G42" s="157"/>
      <c r="H42" s="77"/>
      <c r="I42" s="60"/>
      <c r="J42" s="156"/>
      <c r="K42" s="60"/>
      <c r="L42" s="60"/>
      <c r="M42" s="371"/>
      <c r="N42" s="156"/>
      <c r="O42" s="371"/>
      <c r="P42" s="156"/>
      <c r="Q42" s="79"/>
      <c r="R42" s="287">
        <f t="shared" ref="R42:S42" si="11">$J42</f>
        <v>0</v>
      </c>
      <c r="S42" s="288">
        <f t="shared" si="11"/>
        <v>0</v>
      </c>
      <c r="T42" s="289" t="s">
        <v>128</v>
      </c>
    </row>
    <row r="43" spans="2:20" x14ac:dyDescent="0.25">
      <c r="B43" s="343"/>
      <c r="C43" s="54"/>
      <c r="D43" s="55" t="s">
        <v>40</v>
      </c>
      <c r="E43" s="13" t="s">
        <v>23</v>
      </c>
      <c r="F43" s="76"/>
      <c r="G43" s="155">
        <v>2E-3</v>
      </c>
      <c r="H43" s="77"/>
      <c r="I43" s="60"/>
      <c r="J43" s="155"/>
      <c r="K43" s="60"/>
      <c r="L43" s="60"/>
      <c r="M43" s="371"/>
      <c r="N43" s="155"/>
      <c r="O43" s="371"/>
      <c r="P43" s="155"/>
      <c r="Q43" s="79"/>
      <c r="R43" s="287" t="s">
        <v>132</v>
      </c>
      <c r="S43" s="288" t="s">
        <v>132</v>
      </c>
      <c r="T43" s="289" t="s">
        <v>132</v>
      </c>
    </row>
    <row r="44" spans="2:20" x14ac:dyDescent="0.25">
      <c r="B44" s="343" t="s">
        <v>41</v>
      </c>
      <c r="C44" s="54"/>
      <c r="D44" s="55" t="s">
        <v>42</v>
      </c>
      <c r="E44" s="13" t="s">
        <v>23</v>
      </c>
      <c r="F44" s="76"/>
      <c r="G44" s="154">
        <v>2.0000000000000001E-4</v>
      </c>
      <c r="H44" s="77"/>
      <c r="I44" s="60"/>
      <c r="J44" s="154"/>
      <c r="K44" s="60"/>
      <c r="L44" s="60"/>
      <c r="M44" s="371"/>
      <c r="N44" s="154"/>
      <c r="O44" s="371"/>
      <c r="P44" s="154"/>
      <c r="Q44" s="79"/>
      <c r="R44" s="287" t="s">
        <v>133</v>
      </c>
      <c r="S44" s="288" t="s">
        <v>133</v>
      </c>
      <c r="T44" s="289" t="s">
        <v>133</v>
      </c>
    </row>
    <row r="45" spans="2:20" x14ac:dyDescent="0.25">
      <c r="B45" s="343"/>
      <c r="C45" s="54"/>
      <c r="D45" s="55" t="s">
        <v>105</v>
      </c>
      <c r="E45" s="13" t="s">
        <v>23</v>
      </c>
      <c r="F45" s="76"/>
      <c r="G45" s="154">
        <v>4.0000000000000002E-4</v>
      </c>
      <c r="H45" s="77"/>
      <c r="I45" s="60"/>
      <c r="J45" s="154"/>
      <c r="K45" s="60"/>
      <c r="L45" s="60"/>
      <c r="M45" s="371"/>
      <c r="N45" s="154"/>
      <c r="O45" s="371"/>
      <c r="P45" s="154"/>
      <c r="Q45" s="79"/>
      <c r="R45" s="287" t="s">
        <v>134</v>
      </c>
      <c r="S45" s="288" t="s">
        <v>134</v>
      </c>
      <c r="T45" s="289" t="s">
        <v>134</v>
      </c>
    </row>
    <row r="46" spans="2:20" x14ac:dyDescent="0.25">
      <c r="B46" s="343" t="s">
        <v>43</v>
      </c>
      <c r="C46" s="54"/>
      <c r="D46" s="55" t="s">
        <v>106</v>
      </c>
      <c r="E46" s="13" t="s">
        <v>23</v>
      </c>
      <c r="F46" s="76"/>
      <c r="G46" s="155">
        <v>2E-3</v>
      </c>
      <c r="H46" s="77"/>
      <c r="I46" s="60"/>
      <c r="J46" s="155"/>
      <c r="K46" s="60"/>
      <c r="L46" s="60"/>
      <c r="M46" s="371"/>
      <c r="N46" s="155"/>
      <c r="O46" s="371"/>
      <c r="P46" s="155"/>
      <c r="Q46" s="79"/>
      <c r="R46" s="287" t="s">
        <v>132</v>
      </c>
      <c r="S46" s="288" t="s">
        <v>132</v>
      </c>
      <c r="T46" s="289" t="s">
        <v>132</v>
      </c>
    </row>
    <row r="47" spans="2:20" x14ac:dyDescent="0.25">
      <c r="B47" s="343"/>
      <c r="C47" s="54"/>
      <c r="D47" s="80" t="s">
        <v>107</v>
      </c>
      <c r="E47" s="13" t="s">
        <v>23</v>
      </c>
      <c r="F47" s="76"/>
      <c r="G47" s="155">
        <v>4.0000000000000001E-3</v>
      </c>
      <c r="H47" s="77"/>
      <c r="I47" s="60"/>
      <c r="J47" s="155"/>
      <c r="K47" s="60"/>
      <c r="L47" s="60"/>
      <c r="M47" s="371"/>
      <c r="N47" s="155"/>
      <c r="O47" s="371"/>
      <c r="P47" s="155"/>
      <c r="Q47" s="79"/>
      <c r="R47" s="287" t="s">
        <v>135</v>
      </c>
      <c r="S47" s="288" t="s">
        <v>135</v>
      </c>
      <c r="T47" s="289" t="s">
        <v>135</v>
      </c>
    </row>
    <row r="48" spans="2:20" x14ac:dyDescent="0.25">
      <c r="B48" s="343" t="s">
        <v>18</v>
      </c>
      <c r="C48" s="54"/>
      <c r="D48" s="55" t="s">
        <v>108</v>
      </c>
      <c r="E48" s="13" t="s">
        <v>23</v>
      </c>
      <c r="F48" s="81"/>
      <c r="G48" s="154">
        <v>5.0000000000000001E-4</v>
      </c>
      <c r="H48" s="82"/>
      <c r="I48" s="83"/>
      <c r="J48" s="154"/>
      <c r="K48" s="83"/>
      <c r="L48" s="83"/>
      <c r="M48" s="372"/>
      <c r="N48" s="154"/>
      <c r="O48" s="372"/>
      <c r="P48" s="154"/>
      <c r="Q48" s="79"/>
      <c r="R48" s="287" t="s">
        <v>131</v>
      </c>
      <c r="S48" s="288" t="s">
        <v>131</v>
      </c>
      <c r="T48" s="289" t="s">
        <v>131</v>
      </c>
    </row>
    <row r="49" spans="2:20" x14ac:dyDescent="0.25">
      <c r="B49" s="343"/>
      <c r="C49" s="54"/>
      <c r="D49" s="55" t="s">
        <v>109</v>
      </c>
      <c r="E49" s="13" t="s">
        <v>23</v>
      </c>
      <c r="F49" s="76"/>
      <c r="G49" s="154">
        <v>5.9999999999999995E-4</v>
      </c>
      <c r="H49" s="77"/>
      <c r="I49" s="60"/>
      <c r="J49" s="154"/>
      <c r="K49" s="60"/>
      <c r="L49" s="60"/>
      <c r="M49" s="371"/>
      <c r="N49" s="154"/>
      <c r="O49" s="371"/>
      <c r="P49" s="154"/>
      <c r="Q49" s="79"/>
      <c r="R49" s="287" t="s">
        <v>126</v>
      </c>
      <c r="S49" s="288" t="s">
        <v>126</v>
      </c>
      <c r="T49" s="289" t="s">
        <v>126</v>
      </c>
    </row>
    <row r="50" spans="2:20" x14ac:dyDescent="0.25">
      <c r="B50" s="343" t="s">
        <v>19</v>
      </c>
      <c r="C50" s="54"/>
      <c r="D50" s="55" t="s">
        <v>44</v>
      </c>
      <c r="E50" s="13" t="s">
        <v>23</v>
      </c>
      <c r="F50" s="76"/>
      <c r="G50" s="155">
        <v>1E-3</v>
      </c>
      <c r="H50" s="77"/>
      <c r="I50" s="60"/>
      <c r="J50" s="155"/>
      <c r="K50" s="60"/>
      <c r="L50" s="60"/>
      <c r="M50" s="371"/>
      <c r="N50" s="155"/>
      <c r="O50" s="371"/>
      <c r="P50" s="155"/>
      <c r="Q50" s="79"/>
      <c r="R50" s="287" t="s">
        <v>136</v>
      </c>
      <c r="S50" s="288" t="s">
        <v>136</v>
      </c>
      <c r="T50" s="289" t="s">
        <v>136</v>
      </c>
    </row>
    <row r="51" spans="2:20" x14ac:dyDescent="0.25">
      <c r="B51" s="343"/>
      <c r="C51" s="54"/>
      <c r="D51" s="55" t="s">
        <v>45</v>
      </c>
      <c r="E51" s="13" t="s">
        <v>23</v>
      </c>
      <c r="F51" s="76"/>
      <c r="G51" s="154">
        <v>5.0000000000000001E-4</v>
      </c>
      <c r="H51" s="77"/>
      <c r="I51" s="60"/>
      <c r="J51" s="154"/>
      <c r="K51" s="60"/>
      <c r="L51" s="60"/>
      <c r="M51" s="371"/>
      <c r="N51" s="154"/>
      <c r="O51" s="371"/>
      <c r="P51" s="154"/>
      <c r="Q51" s="79"/>
      <c r="R51" s="290" t="s">
        <v>131</v>
      </c>
      <c r="S51" s="291" t="s">
        <v>131</v>
      </c>
      <c r="T51" s="292" t="s">
        <v>131</v>
      </c>
    </row>
    <row r="52" spans="2:20" x14ac:dyDescent="0.25">
      <c r="B52" s="343"/>
      <c r="C52" s="54"/>
      <c r="D52" s="55" t="s">
        <v>110</v>
      </c>
      <c r="E52" s="13" t="s">
        <v>23</v>
      </c>
      <c r="F52" s="76"/>
      <c r="G52" s="154">
        <v>2.0000000000000001E-4</v>
      </c>
      <c r="H52" s="77"/>
      <c r="I52" s="60"/>
      <c r="J52" s="154"/>
      <c r="K52" s="60"/>
      <c r="L52" s="60"/>
      <c r="M52" s="371"/>
      <c r="N52" s="154"/>
      <c r="O52" s="371"/>
      <c r="P52" s="154"/>
      <c r="Q52" s="79"/>
      <c r="R52" s="287" t="s">
        <v>133</v>
      </c>
      <c r="S52" s="288" t="s">
        <v>133</v>
      </c>
      <c r="T52" s="289" t="s">
        <v>145</v>
      </c>
    </row>
    <row r="53" spans="2:20" x14ac:dyDescent="0.25">
      <c r="B53" s="343"/>
      <c r="C53" s="54"/>
      <c r="D53" s="55" t="s">
        <v>46</v>
      </c>
      <c r="E53" s="13" t="s">
        <v>23</v>
      </c>
      <c r="F53" s="76"/>
      <c r="G53" s="157"/>
      <c r="H53" s="77"/>
      <c r="I53" s="60"/>
      <c r="J53" s="156"/>
      <c r="K53" s="60"/>
      <c r="L53" s="60"/>
      <c r="M53" s="371"/>
      <c r="N53" s="156"/>
      <c r="O53" s="371"/>
      <c r="P53" s="156"/>
      <c r="Q53" s="79"/>
      <c r="R53" s="287" t="s">
        <v>126</v>
      </c>
      <c r="S53" s="288" t="s">
        <v>126</v>
      </c>
      <c r="T53" s="289" t="s">
        <v>126</v>
      </c>
    </row>
    <row r="54" spans="2:20" x14ac:dyDescent="0.25">
      <c r="B54" s="343"/>
      <c r="C54" s="54"/>
      <c r="D54" s="55" t="s">
        <v>47</v>
      </c>
      <c r="E54" s="13" t="s">
        <v>23</v>
      </c>
      <c r="F54" s="76"/>
      <c r="G54" s="157"/>
      <c r="H54" s="77"/>
      <c r="I54" s="60"/>
      <c r="J54" s="156"/>
      <c r="K54" s="60"/>
      <c r="L54" s="60"/>
      <c r="M54" s="371"/>
      <c r="N54" s="156"/>
      <c r="O54" s="371"/>
      <c r="P54" s="156"/>
      <c r="Q54" s="79"/>
      <c r="R54" s="287" t="s">
        <v>127</v>
      </c>
      <c r="S54" s="288" t="s">
        <v>127</v>
      </c>
      <c r="T54" s="289" t="s">
        <v>127</v>
      </c>
    </row>
    <row r="55" spans="2:20" x14ac:dyDescent="0.25">
      <c r="B55" s="343"/>
      <c r="C55" s="54"/>
      <c r="D55" s="55" t="s">
        <v>48</v>
      </c>
      <c r="E55" s="13" t="s">
        <v>23</v>
      </c>
      <c r="F55" s="76"/>
      <c r="G55" s="157"/>
      <c r="H55" s="77"/>
      <c r="I55" s="60"/>
      <c r="J55" s="156"/>
      <c r="K55" s="60"/>
      <c r="L55" s="60"/>
      <c r="M55" s="371"/>
      <c r="N55" s="156"/>
      <c r="O55" s="371"/>
      <c r="P55" s="155"/>
      <c r="Q55" s="79"/>
      <c r="R55" s="287" t="s">
        <v>132</v>
      </c>
      <c r="S55" s="288" t="s">
        <v>132</v>
      </c>
      <c r="T55" s="289" t="s">
        <v>132</v>
      </c>
    </row>
    <row r="56" spans="2:20" x14ac:dyDescent="0.25">
      <c r="B56" s="343"/>
      <c r="C56" s="54"/>
      <c r="D56" s="55" t="s">
        <v>49</v>
      </c>
      <c r="E56" s="13" t="s">
        <v>23</v>
      </c>
      <c r="F56" s="76"/>
      <c r="G56" s="155">
        <v>1E-3</v>
      </c>
      <c r="H56" s="77"/>
      <c r="I56" s="60"/>
      <c r="J56" s="155"/>
      <c r="K56" s="60"/>
      <c r="L56" s="60"/>
      <c r="M56" s="371"/>
      <c r="N56" s="155"/>
      <c r="O56" s="371"/>
      <c r="P56" s="155"/>
      <c r="Q56" s="79"/>
      <c r="R56" s="287" t="s">
        <v>136</v>
      </c>
      <c r="S56" s="288" t="s">
        <v>136</v>
      </c>
      <c r="T56" s="289" t="s">
        <v>136</v>
      </c>
    </row>
    <row r="57" spans="2:20" x14ac:dyDescent="0.25">
      <c r="B57" s="343"/>
      <c r="C57" s="54"/>
      <c r="D57" s="55" t="s">
        <v>50</v>
      </c>
      <c r="E57" s="13" t="s">
        <v>23</v>
      </c>
      <c r="F57" s="76"/>
      <c r="G57" s="155">
        <v>2E-3</v>
      </c>
      <c r="H57" s="77"/>
      <c r="I57" s="60"/>
      <c r="J57" s="155"/>
      <c r="K57" s="60"/>
      <c r="L57" s="60"/>
      <c r="M57" s="371"/>
      <c r="N57" s="155"/>
      <c r="O57" s="371"/>
      <c r="P57" s="155"/>
      <c r="Q57" s="79"/>
      <c r="R57" s="281" t="s">
        <v>132</v>
      </c>
      <c r="S57" s="282" t="s">
        <v>132</v>
      </c>
      <c r="T57" s="283" t="s">
        <v>132</v>
      </c>
    </row>
    <row r="58" spans="2:20" x14ac:dyDescent="0.25">
      <c r="B58" s="343"/>
      <c r="C58" s="54"/>
      <c r="D58" s="80" t="s">
        <v>51</v>
      </c>
      <c r="E58" s="13" t="s">
        <v>23</v>
      </c>
      <c r="F58" s="76"/>
      <c r="G58" s="152">
        <v>0.49</v>
      </c>
      <c r="H58" s="77"/>
      <c r="I58" s="60"/>
      <c r="J58" s="152"/>
      <c r="K58" s="60"/>
      <c r="L58" s="60"/>
      <c r="M58" s="167"/>
      <c r="N58" s="152"/>
      <c r="O58" s="167"/>
      <c r="P58" s="167"/>
      <c r="Q58" s="79"/>
      <c r="R58" s="290">
        <f>MIN($F58:$Q58)</f>
        <v>0.49</v>
      </c>
      <c r="S58" s="288">
        <f>MAX($F58:$Q58)</f>
        <v>0.49</v>
      </c>
      <c r="T58" s="261">
        <f>AVERAGE($F58:$Q58)</f>
        <v>0.49</v>
      </c>
    </row>
    <row r="59" spans="2:20" x14ac:dyDescent="0.25">
      <c r="B59" s="343"/>
      <c r="C59" s="54"/>
      <c r="D59" s="55" t="s">
        <v>52</v>
      </c>
      <c r="E59" s="13" t="s">
        <v>23</v>
      </c>
      <c r="F59" s="76"/>
      <c r="G59" s="158">
        <v>0.13</v>
      </c>
      <c r="H59" s="77"/>
      <c r="I59" s="60"/>
      <c r="J59" s="158"/>
      <c r="K59" s="60"/>
      <c r="L59" s="60"/>
      <c r="M59" s="158"/>
      <c r="N59" s="158"/>
      <c r="O59" s="158"/>
      <c r="P59" s="166"/>
      <c r="Q59" s="79"/>
      <c r="R59" s="284">
        <f>MIN($F59:$Q59)</f>
        <v>0.13</v>
      </c>
      <c r="S59" s="288">
        <f>MAX($F59:$Q59)</f>
        <v>0.13</v>
      </c>
      <c r="T59" s="293">
        <f>AVERAGE($F59:$Q59)</f>
        <v>0.13</v>
      </c>
    </row>
    <row r="60" spans="2:20" x14ac:dyDescent="0.25">
      <c r="B60" s="344"/>
      <c r="C60" s="11"/>
      <c r="D60" s="12" t="s">
        <v>53</v>
      </c>
      <c r="E60" s="84" t="s">
        <v>23</v>
      </c>
      <c r="F60" s="85"/>
      <c r="G60" s="158">
        <v>0.02</v>
      </c>
      <c r="H60" s="86"/>
      <c r="I60" s="87"/>
      <c r="J60" s="158"/>
      <c r="K60" s="87"/>
      <c r="L60" s="87"/>
      <c r="M60" s="158"/>
      <c r="N60" s="158"/>
      <c r="O60" s="158"/>
      <c r="P60" s="125"/>
      <c r="Q60" s="88"/>
      <c r="R60" s="287" t="s">
        <v>130</v>
      </c>
      <c r="S60" s="379">
        <f>MAX($F60:$Q60)</f>
        <v>0.02</v>
      </c>
      <c r="T60" s="293">
        <f t="shared" ref="T60" si="12">AVERAGE($F60:$Q60)</f>
        <v>0.02</v>
      </c>
    </row>
    <row r="61" spans="2:20" x14ac:dyDescent="0.25">
      <c r="B61" s="345"/>
      <c r="C61" s="89"/>
      <c r="D61" s="90" t="s">
        <v>111</v>
      </c>
      <c r="E61" s="91" t="s">
        <v>23</v>
      </c>
      <c r="F61" s="92"/>
      <c r="G61" s="159">
        <v>5.0000000000000001E-3</v>
      </c>
      <c r="H61" s="93"/>
      <c r="I61" s="94"/>
      <c r="J61" s="159"/>
      <c r="K61" s="94"/>
      <c r="L61" s="94"/>
      <c r="M61" s="373"/>
      <c r="N61" s="159"/>
      <c r="O61" s="373"/>
      <c r="P61" s="159"/>
      <c r="Q61" s="96"/>
      <c r="R61" s="294" t="s">
        <v>129</v>
      </c>
      <c r="S61" s="295" t="s">
        <v>129</v>
      </c>
      <c r="T61" s="296" t="s">
        <v>147</v>
      </c>
    </row>
    <row r="62" spans="2:20" x14ac:dyDescent="0.25">
      <c r="B62" s="343"/>
      <c r="C62" s="54"/>
      <c r="D62" s="55" t="s">
        <v>54</v>
      </c>
      <c r="E62" s="13" t="s">
        <v>23</v>
      </c>
      <c r="F62" s="76"/>
      <c r="G62" s="157"/>
      <c r="H62" s="77"/>
      <c r="I62" s="72"/>
      <c r="J62" s="181"/>
      <c r="K62" s="60"/>
      <c r="L62" s="60"/>
      <c r="M62" s="60"/>
      <c r="N62" s="181"/>
      <c r="O62" s="60"/>
      <c r="P62" s="181"/>
      <c r="Q62" s="79"/>
      <c r="R62" s="287">
        <f t="shared" ref="R62:T81" si="13">$J62</f>
        <v>0</v>
      </c>
      <c r="S62" s="288">
        <f t="shared" si="13"/>
        <v>0</v>
      </c>
      <c r="T62" s="289">
        <f t="shared" si="13"/>
        <v>0</v>
      </c>
    </row>
    <row r="63" spans="2:20" x14ac:dyDescent="0.25">
      <c r="B63" s="343"/>
      <c r="C63" s="54"/>
      <c r="D63" s="98" t="s">
        <v>112</v>
      </c>
      <c r="E63" s="13" t="s">
        <v>23</v>
      </c>
      <c r="F63" s="76"/>
      <c r="G63" s="157"/>
      <c r="H63" s="77"/>
      <c r="I63" s="77"/>
      <c r="J63" s="182"/>
      <c r="K63" s="60"/>
      <c r="L63" s="60"/>
      <c r="M63" s="60"/>
      <c r="N63" s="182"/>
      <c r="O63" s="60"/>
      <c r="P63" s="182"/>
      <c r="Q63" s="79"/>
      <c r="R63" s="287">
        <f t="shared" si="13"/>
        <v>0</v>
      </c>
      <c r="S63" s="288">
        <f t="shared" si="13"/>
        <v>0</v>
      </c>
      <c r="T63" s="289">
        <f t="shared" si="13"/>
        <v>0</v>
      </c>
    </row>
    <row r="64" spans="2:20" x14ac:dyDescent="0.25">
      <c r="B64" s="343"/>
      <c r="C64" s="54"/>
      <c r="D64" s="55" t="s">
        <v>113</v>
      </c>
      <c r="E64" s="13" t="s">
        <v>23</v>
      </c>
      <c r="F64" s="76"/>
      <c r="G64" s="157"/>
      <c r="H64" s="77"/>
      <c r="I64" s="77"/>
      <c r="J64" s="182"/>
      <c r="K64" s="60"/>
      <c r="L64" s="60"/>
      <c r="M64" s="60"/>
      <c r="N64" s="182"/>
      <c r="O64" s="60"/>
      <c r="P64" s="182"/>
      <c r="Q64" s="79"/>
      <c r="R64" s="287">
        <f t="shared" si="13"/>
        <v>0</v>
      </c>
      <c r="S64" s="288">
        <f t="shared" si="13"/>
        <v>0</v>
      </c>
      <c r="T64" s="289">
        <f t="shared" si="13"/>
        <v>0</v>
      </c>
    </row>
    <row r="65" spans="2:20" x14ac:dyDescent="0.25">
      <c r="B65" s="343"/>
      <c r="C65" s="54"/>
      <c r="D65" s="55" t="s">
        <v>114</v>
      </c>
      <c r="E65" s="13" t="s">
        <v>23</v>
      </c>
      <c r="F65" s="76"/>
      <c r="G65" s="157"/>
      <c r="H65" s="77"/>
      <c r="I65" s="77"/>
      <c r="J65" s="182"/>
      <c r="K65" s="60"/>
      <c r="L65" s="60"/>
      <c r="M65" s="60"/>
      <c r="N65" s="182"/>
      <c r="O65" s="60"/>
      <c r="P65" s="182"/>
      <c r="Q65" s="79"/>
      <c r="R65" s="290">
        <f t="shared" si="13"/>
        <v>0</v>
      </c>
      <c r="S65" s="291">
        <f t="shared" si="13"/>
        <v>0</v>
      </c>
      <c r="T65" s="292">
        <f t="shared" si="13"/>
        <v>0</v>
      </c>
    </row>
    <row r="66" spans="2:20" x14ac:dyDescent="0.25">
      <c r="B66" s="343"/>
      <c r="C66" s="54"/>
      <c r="D66" s="55" t="s">
        <v>55</v>
      </c>
      <c r="E66" s="13" t="s">
        <v>23</v>
      </c>
      <c r="F66" s="76"/>
      <c r="G66" s="157"/>
      <c r="H66" s="77"/>
      <c r="I66" s="77"/>
      <c r="J66" s="183"/>
      <c r="K66" s="60"/>
      <c r="L66" s="60"/>
      <c r="M66" s="60"/>
      <c r="N66" s="183"/>
      <c r="O66" s="60"/>
      <c r="P66" s="183"/>
      <c r="Q66" s="79"/>
      <c r="R66" s="297">
        <f t="shared" si="13"/>
        <v>0</v>
      </c>
      <c r="S66" s="298">
        <f t="shared" si="13"/>
        <v>0</v>
      </c>
      <c r="T66" s="299">
        <f t="shared" si="13"/>
        <v>0</v>
      </c>
    </row>
    <row r="67" spans="2:20" x14ac:dyDescent="0.25">
      <c r="B67" s="343"/>
      <c r="C67" s="54"/>
      <c r="D67" s="55" t="s">
        <v>56</v>
      </c>
      <c r="E67" s="13" t="s">
        <v>23</v>
      </c>
      <c r="F67" s="76"/>
      <c r="G67" s="157"/>
      <c r="H67" s="77"/>
      <c r="I67" s="77"/>
      <c r="J67" s="183"/>
      <c r="K67" s="60"/>
      <c r="L67" s="60"/>
      <c r="M67" s="60"/>
      <c r="N67" s="183"/>
      <c r="O67" s="60"/>
      <c r="P67" s="183"/>
      <c r="Q67" s="79"/>
      <c r="R67" s="297">
        <f t="shared" si="13"/>
        <v>0</v>
      </c>
      <c r="S67" s="298">
        <f t="shared" si="13"/>
        <v>0</v>
      </c>
      <c r="T67" s="299">
        <f t="shared" si="13"/>
        <v>0</v>
      </c>
    </row>
    <row r="68" spans="2:20" x14ac:dyDescent="0.25">
      <c r="B68" s="343" t="s">
        <v>57</v>
      </c>
      <c r="C68" s="54"/>
      <c r="D68" s="80" t="s">
        <v>58</v>
      </c>
      <c r="E68" s="13" t="s">
        <v>23</v>
      </c>
      <c r="F68" s="76"/>
      <c r="G68" s="157"/>
      <c r="H68" s="77"/>
      <c r="I68" s="77"/>
      <c r="J68" s="183"/>
      <c r="K68" s="60"/>
      <c r="L68" s="60"/>
      <c r="M68" s="60"/>
      <c r="N68" s="183"/>
      <c r="O68" s="60"/>
      <c r="P68" s="183"/>
      <c r="Q68" s="79"/>
      <c r="R68" s="297">
        <f t="shared" si="13"/>
        <v>0</v>
      </c>
      <c r="S68" s="298">
        <f t="shared" si="13"/>
        <v>0</v>
      </c>
      <c r="T68" s="299">
        <f t="shared" si="13"/>
        <v>0</v>
      </c>
    </row>
    <row r="69" spans="2:20" x14ac:dyDescent="0.25">
      <c r="B69" s="343"/>
      <c r="C69" s="54"/>
      <c r="D69" s="55" t="s">
        <v>59</v>
      </c>
      <c r="E69" s="13" t="s">
        <v>23</v>
      </c>
      <c r="F69" s="76"/>
      <c r="G69" s="157"/>
      <c r="H69" s="77"/>
      <c r="I69" s="77"/>
      <c r="J69" s="184"/>
      <c r="K69" s="60"/>
      <c r="L69" s="60"/>
      <c r="M69" s="60"/>
      <c r="N69" s="184"/>
      <c r="O69" s="60"/>
      <c r="P69" s="184"/>
      <c r="Q69" s="79"/>
      <c r="R69" s="300">
        <f t="shared" si="13"/>
        <v>0</v>
      </c>
      <c r="S69" s="301">
        <f t="shared" si="13"/>
        <v>0</v>
      </c>
      <c r="T69" s="302">
        <f t="shared" si="13"/>
        <v>0</v>
      </c>
    </row>
    <row r="70" spans="2:20" x14ac:dyDescent="0.25">
      <c r="B70" s="343"/>
      <c r="C70" s="54"/>
      <c r="D70" s="55" t="s">
        <v>60</v>
      </c>
      <c r="E70" s="13" t="s">
        <v>23</v>
      </c>
      <c r="F70" s="76"/>
      <c r="G70" s="157"/>
      <c r="H70" s="77"/>
      <c r="I70" s="77"/>
      <c r="J70" s="184"/>
      <c r="K70" s="60"/>
      <c r="L70" s="60"/>
      <c r="M70" s="60"/>
      <c r="N70" s="184"/>
      <c r="O70" s="60"/>
      <c r="P70" s="184"/>
      <c r="Q70" s="79"/>
      <c r="R70" s="300">
        <f t="shared" si="13"/>
        <v>0</v>
      </c>
      <c r="S70" s="301">
        <f t="shared" si="13"/>
        <v>0</v>
      </c>
      <c r="T70" s="302">
        <f t="shared" si="13"/>
        <v>0</v>
      </c>
    </row>
    <row r="71" spans="2:20" x14ac:dyDescent="0.25">
      <c r="B71" s="343" t="s">
        <v>61</v>
      </c>
      <c r="C71" s="54"/>
      <c r="D71" s="55" t="s">
        <v>62</v>
      </c>
      <c r="E71" s="13" t="s">
        <v>23</v>
      </c>
      <c r="F71" s="76"/>
      <c r="G71" s="157"/>
      <c r="H71" s="77"/>
      <c r="I71" s="77"/>
      <c r="J71" s="184"/>
      <c r="K71" s="60"/>
      <c r="L71" s="60"/>
      <c r="M71" s="60"/>
      <c r="N71" s="184"/>
      <c r="O71" s="60"/>
      <c r="P71" s="184"/>
      <c r="Q71" s="79"/>
      <c r="R71" s="300">
        <f t="shared" si="13"/>
        <v>0</v>
      </c>
      <c r="S71" s="301">
        <f t="shared" si="13"/>
        <v>0</v>
      </c>
      <c r="T71" s="302">
        <f t="shared" si="13"/>
        <v>0</v>
      </c>
    </row>
    <row r="72" spans="2:20" x14ac:dyDescent="0.25">
      <c r="B72" s="343"/>
      <c r="C72" s="54"/>
      <c r="D72" s="55" t="s">
        <v>63</v>
      </c>
      <c r="E72" s="13" t="s">
        <v>23</v>
      </c>
      <c r="F72" s="76"/>
      <c r="G72" s="157"/>
      <c r="H72" s="77"/>
      <c r="I72" s="77"/>
      <c r="J72" s="183"/>
      <c r="K72" s="60"/>
      <c r="L72" s="60"/>
      <c r="M72" s="60"/>
      <c r="N72" s="183"/>
      <c r="O72" s="60"/>
      <c r="P72" s="183"/>
      <c r="Q72" s="79"/>
      <c r="R72" s="297">
        <f t="shared" si="13"/>
        <v>0</v>
      </c>
      <c r="S72" s="298">
        <f t="shared" si="13"/>
        <v>0</v>
      </c>
      <c r="T72" s="299">
        <f t="shared" si="13"/>
        <v>0</v>
      </c>
    </row>
    <row r="73" spans="2:20" x14ac:dyDescent="0.25">
      <c r="B73" s="343"/>
      <c r="C73" s="54"/>
      <c r="D73" s="55" t="s">
        <v>64</v>
      </c>
      <c r="E73" s="13" t="s">
        <v>23</v>
      </c>
      <c r="F73" s="76"/>
      <c r="G73" s="157"/>
      <c r="H73" s="77"/>
      <c r="I73" s="77"/>
      <c r="J73" s="183"/>
      <c r="K73" s="60"/>
      <c r="L73" s="60"/>
      <c r="M73" s="60"/>
      <c r="N73" s="183"/>
      <c r="O73" s="60"/>
      <c r="P73" s="183"/>
      <c r="Q73" s="79"/>
      <c r="R73" s="297">
        <f t="shared" si="13"/>
        <v>0</v>
      </c>
      <c r="S73" s="298">
        <f t="shared" si="13"/>
        <v>0</v>
      </c>
      <c r="T73" s="299">
        <f t="shared" si="13"/>
        <v>0</v>
      </c>
    </row>
    <row r="74" spans="2:20" x14ac:dyDescent="0.25">
      <c r="B74" s="343" t="s">
        <v>65</v>
      </c>
      <c r="C74" s="54"/>
      <c r="D74" s="55" t="s">
        <v>66</v>
      </c>
      <c r="E74" s="13" t="s">
        <v>23</v>
      </c>
      <c r="F74" s="76"/>
      <c r="G74" s="157"/>
      <c r="H74" s="77"/>
      <c r="I74" s="77"/>
      <c r="J74" s="183"/>
      <c r="K74" s="60"/>
      <c r="L74" s="60"/>
      <c r="M74" s="60"/>
      <c r="N74" s="183"/>
      <c r="O74" s="60"/>
      <c r="P74" s="183"/>
      <c r="Q74" s="79"/>
      <c r="R74" s="297">
        <f t="shared" si="13"/>
        <v>0</v>
      </c>
      <c r="S74" s="298">
        <f t="shared" si="13"/>
        <v>0</v>
      </c>
      <c r="T74" s="299">
        <f t="shared" si="13"/>
        <v>0</v>
      </c>
    </row>
    <row r="75" spans="2:20" x14ac:dyDescent="0.25">
      <c r="B75" s="343"/>
      <c r="C75" s="54"/>
      <c r="D75" s="80" t="s">
        <v>67</v>
      </c>
      <c r="E75" s="13" t="s">
        <v>23</v>
      </c>
      <c r="F75" s="76"/>
      <c r="G75" s="157"/>
      <c r="H75" s="77"/>
      <c r="I75" s="77"/>
      <c r="J75" s="184"/>
      <c r="K75" s="60"/>
      <c r="L75" s="60"/>
      <c r="M75" s="60"/>
      <c r="N75" s="184"/>
      <c r="O75" s="60"/>
      <c r="P75" s="184"/>
      <c r="Q75" s="79"/>
      <c r="R75" s="297">
        <f t="shared" si="13"/>
        <v>0</v>
      </c>
      <c r="S75" s="298">
        <f t="shared" si="13"/>
        <v>0</v>
      </c>
      <c r="T75" s="299">
        <f t="shared" si="13"/>
        <v>0</v>
      </c>
    </row>
    <row r="76" spans="2:20" x14ac:dyDescent="0.25">
      <c r="B76" s="343"/>
      <c r="C76" s="54"/>
      <c r="D76" s="55" t="s">
        <v>68</v>
      </c>
      <c r="E76" s="13" t="s">
        <v>23</v>
      </c>
      <c r="F76" s="76"/>
      <c r="G76" s="157"/>
      <c r="H76" s="77"/>
      <c r="I76" s="77"/>
      <c r="J76" s="183"/>
      <c r="K76" s="60"/>
      <c r="L76" s="60"/>
      <c r="M76" s="60"/>
      <c r="N76" s="183"/>
      <c r="O76" s="60"/>
      <c r="P76" s="183"/>
      <c r="Q76" s="79"/>
      <c r="R76" s="303">
        <f t="shared" si="13"/>
        <v>0</v>
      </c>
      <c r="S76" s="304">
        <f t="shared" si="13"/>
        <v>0</v>
      </c>
      <c r="T76" s="305">
        <f t="shared" si="13"/>
        <v>0</v>
      </c>
    </row>
    <row r="77" spans="2:20" x14ac:dyDescent="0.25">
      <c r="B77" s="343" t="s">
        <v>18</v>
      </c>
      <c r="C77" s="54"/>
      <c r="D77" s="80" t="s">
        <v>69</v>
      </c>
      <c r="E77" s="13" t="s">
        <v>23</v>
      </c>
      <c r="F77" s="76"/>
      <c r="G77" s="157"/>
      <c r="H77" s="77"/>
      <c r="I77" s="77"/>
      <c r="J77" s="183"/>
      <c r="K77" s="60"/>
      <c r="L77" s="60"/>
      <c r="M77" s="60"/>
      <c r="N77" s="183"/>
      <c r="O77" s="60"/>
      <c r="P77" s="183"/>
      <c r="Q77" s="79"/>
      <c r="R77" s="303">
        <f t="shared" si="13"/>
        <v>0</v>
      </c>
      <c r="S77" s="304">
        <f t="shared" si="13"/>
        <v>0</v>
      </c>
      <c r="T77" s="305">
        <f t="shared" si="13"/>
        <v>0</v>
      </c>
    </row>
    <row r="78" spans="2:20" x14ac:dyDescent="0.25">
      <c r="B78" s="343"/>
      <c r="C78" s="54"/>
      <c r="D78" s="55" t="s">
        <v>70</v>
      </c>
      <c r="E78" s="13" t="s">
        <v>23</v>
      </c>
      <c r="F78" s="76"/>
      <c r="G78" s="157"/>
      <c r="H78" s="77"/>
      <c r="I78" s="77"/>
      <c r="J78" s="182"/>
      <c r="K78" s="60"/>
      <c r="L78" s="60"/>
      <c r="M78" s="60"/>
      <c r="N78" s="182"/>
      <c r="O78" s="60"/>
      <c r="P78" s="182"/>
      <c r="Q78" s="79"/>
      <c r="R78" s="290">
        <f t="shared" si="13"/>
        <v>0</v>
      </c>
      <c r="S78" s="291">
        <f t="shared" si="13"/>
        <v>0</v>
      </c>
      <c r="T78" s="292">
        <f t="shared" si="13"/>
        <v>0</v>
      </c>
    </row>
    <row r="79" spans="2:20" x14ac:dyDescent="0.25">
      <c r="B79" s="343"/>
      <c r="C79" s="54"/>
      <c r="D79" s="55" t="s">
        <v>71</v>
      </c>
      <c r="E79" s="13" t="s">
        <v>23</v>
      </c>
      <c r="F79" s="76"/>
      <c r="G79" s="157"/>
      <c r="H79" s="77"/>
      <c r="I79" s="77"/>
      <c r="J79" s="182"/>
      <c r="K79" s="60"/>
      <c r="L79" s="60"/>
      <c r="M79" s="60"/>
      <c r="N79" s="182"/>
      <c r="O79" s="60"/>
      <c r="P79" s="182"/>
      <c r="Q79" s="79"/>
      <c r="R79" s="290">
        <f t="shared" si="13"/>
        <v>0</v>
      </c>
      <c r="S79" s="291">
        <f t="shared" si="13"/>
        <v>0</v>
      </c>
      <c r="T79" s="292">
        <f t="shared" si="13"/>
        <v>0</v>
      </c>
    </row>
    <row r="80" spans="2:20" x14ac:dyDescent="0.25">
      <c r="B80" s="343" t="s">
        <v>19</v>
      </c>
      <c r="C80" s="54"/>
      <c r="D80" s="80" t="s">
        <v>72</v>
      </c>
      <c r="E80" s="13" t="s">
        <v>23</v>
      </c>
      <c r="F80" s="76"/>
      <c r="G80" s="157"/>
      <c r="H80" s="77"/>
      <c r="I80" s="77"/>
      <c r="J80" s="185"/>
      <c r="K80" s="60"/>
      <c r="L80" s="60"/>
      <c r="M80" s="60"/>
      <c r="N80" s="185"/>
      <c r="O80" s="60"/>
      <c r="P80" s="185"/>
      <c r="Q80" s="79"/>
      <c r="R80" s="297">
        <f t="shared" si="13"/>
        <v>0</v>
      </c>
      <c r="S80" s="298">
        <f t="shared" si="13"/>
        <v>0</v>
      </c>
      <c r="T80" s="299">
        <f t="shared" si="13"/>
        <v>0</v>
      </c>
    </row>
    <row r="81" spans="2:20" x14ac:dyDescent="0.25">
      <c r="B81" s="343"/>
      <c r="C81" s="54"/>
      <c r="D81" s="55" t="s">
        <v>73</v>
      </c>
      <c r="E81" s="13" t="s">
        <v>23</v>
      </c>
      <c r="F81" s="76"/>
      <c r="G81" s="157"/>
      <c r="H81" s="77"/>
      <c r="I81" s="77"/>
      <c r="J81" s="182"/>
      <c r="K81" s="60"/>
      <c r="L81" s="60"/>
      <c r="M81" s="60"/>
      <c r="N81" s="182"/>
      <c r="O81" s="60"/>
      <c r="P81" s="182"/>
      <c r="Q81" s="79"/>
      <c r="R81" s="290">
        <f t="shared" si="13"/>
        <v>0</v>
      </c>
      <c r="S81" s="291">
        <f t="shared" si="13"/>
        <v>0</v>
      </c>
      <c r="T81" s="292">
        <f t="shared" si="13"/>
        <v>0</v>
      </c>
    </row>
    <row r="82" spans="2:20" x14ac:dyDescent="0.25">
      <c r="B82" s="343"/>
      <c r="C82" s="54"/>
      <c r="D82" s="55" t="s">
        <v>74</v>
      </c>
      <c r="E82" s="13" t="s">
        <v>23</v>
      </c>
      <c r="F82" s="76"/>
      <c r="G82" s="157"/>
      <c r="H82" s="77"/>
      <c r="I82" s="77"/>
      <c r="J82" s="182"/>
      <c r="K82" s="60"/>
      <c r="L82" s="60"/>
      <c r="M82" s="60"/>
      <c r="N82" s="182"/>
      <c r="O82" s="60"/>
      <c r="P82" s="182"/>
      <c r="Q82" s="79"/>
      <c r="R82" s="287">
        <f t="shared" ref="R82:T99" si="14">$J82</f>
        <v>0</v>
      </c>
      <c r="S82" s="288">
        <f t="shared" si="14"/>
        <v>0</v>
      </c>
      <c r="T82" s="289">
        <f t="shared" si="14"/>
        <v>0</v>
      </c>
    </row>
    <row r="83" spans="2:20" x14ac:dyDescent="0.25">
      <c r="B83" s="343"/>
      <c r="C83" s="11"/>
      <c r="D83" s="12" t="s">
        <v>75</v>
      </c>
      <c r="E83" s="84" t="s">
        <v>23</v>
      </c>
      <c r="F83" s="85"/>
      <c r="G83" s="157"/>
      <c r="H83" s="86"/>
      <c r="I83" s="86"/>
      <c r="J83" s="186"/>
      <c r="K83" s="87"/>
      <c r="L83" s="87"/>
      <c r="M83" s="87"/>
      <c r="N83" s="186"/>
      <c r="O83" s="87"/>
      <c r="P83" s="186"/>
      <c r="Q83" s="88"/>
      <c r="R83" s="306">
        <f t="shared" si="14"/>
        <v>0</v>
      </c>
      <c r="S83" s="307">
        <f t="shared" si="14"/>
        <v>0</v>
      </c>
      <c r="T83" s="308">
        <f t="shared" si="14"/>
        <v>0</v>
      </c>
    </row>
    <row r="84" spans="2:20" x14ac:dyDescent="0.25">
      <c r="B84" s="344"/>
      <c r="C84" s="99"/>
      <c r="D84" s="62" t="s">
        <v>76</v>
      </c>
      <c r="E84" s="63" t="s">
        <v>23</v>
      </c>
      <c r="F84" s="100"/>
      <c r="G84" s="157"/>
      <c r="H84" s="101"/>
      <c r="I84" s="101"/>
      <c r="J84" s="187"/>
      <c r="K84" s="65"/>
      <c r="L84" s="65"/>
      <c r="M84" s="65"/>
      <c r="N84" s="187"/>
      <c r="O84" s="65"/>
      <c r="P84" s="187"/>
      <c r="Q84" s="103"/>
      <c r="R84" s="309">
        <f t="shared" si="14"/>
        <v>0</v>
      </c>
      <c r="S84" s="310">
        <f t="shared" si="14"/>
        <v>0</v>
      </c>
      <c r="T84" s="311">
        <f t="shared" si="14"/>
        <v>0</v>
      </c>
    </row>
    <row r="85" spans="2:20" x14ac:dyDescent="0.25">
      <c r="B85" s="344"/>
      <c r="C85" s="99"/>
      <c r="D85" s="62" t="s">
        <v>77</v>
      </c>
      <c r="E85" s="63" t="s">
        <v>23</v>
      </c>
      <c r="F85" s="100"/>
      <c r="G85" s="160"/>
      <c r="H85" s="101"/>
      <c r="I85" s="101"/>
      <c r="J85" s="188"/>
      <c r="K85" s="65"/>
      <c r="L85" s="65"/>
      <c r="M85" s="65"/>
      <c r="N85" s="188"/>
      <c r="O85" s="65"/>
      <c r="P85" s="188"/>
      <c r="Q85" s="103"/>
      <c r="R85" s="309">
        <f t="shared" si="14"/>
        <v>0</v>
      </c>
      <c r="S85" s="310">
        <f t="shared" si="14"/>
        <v>0</v>
      </c>
      <c r="T85" s="311">
        <f t="shared" si="14"/>
        <v>0</v>
      </c>
    </row>
    <row r="86" spans="2:20" x14ac:dyDescent="0.25">
      <c r="B86" s="344"/>
      <c r="C86" s="11"/>
      <c r="D86" s="62" t="s">
        <v>78</v>
      </c>
      <c r="E86" s="67" t="s">
        <v>23</v>
      </c>
      <c r="F86" s="100"/>
      <c r="G86" s="160"/>
      <c r="H86" s="101"/>
      <c r="I86" s="101"/>
      <c r="J86" s="189"/>
      <c r="K86" s="65"/>
      <c r="L86" s="65"/>
      <c r="M86" s="65"/>
      <c r="N86" s="189"/>
      <c r="O86" s="65"/>
      <c r="P86" s="189"/>
      <c r="Q86" s="103"/>
      <c r="R86" s="312">
        <f t="shared" si="14"/>
        <v>0</v>
      </c>
      <c r="S86" s="313">
        <f t="shared" si="14"/>
        <v>0</v>
      </c>
      <c r="T86" s="314">
        <f t="shared" si="14"/>
        <v>0</v>
      </c>
    </row>
    <row r="87" spans="2:20" x14ac:dyDescent="0.25">
      <c r="B87" s="343"/>
      <c r="C87" s="11"/>
      <c r="D87" s="1" t="s">
        <v>79</v>
      </c>
      <c r="E87" s="67" t="s">
        <v>23</v>
      </c>
      <c r="F87" s="100"/>
      <c r="G87" s="160"/>
      <c r="H87" s="101"/>
      <c r="I87" s="101"/>
      <c r="J87" s="190"/>
      <c r="K87" s="65"/>
      <c r="L87" s="65"/>
      <c r="M87" s="65"/>
      <c r="N87" s="102"/>
      <c r="O87" s="65"/>
      <c r="P87" s="190"/>
      <c r="Q87" s="103"/>
      <c r="R87" s="312">
        <f t="shared" si="14"/>
        <v>0</v>
      </c>
      <c r="S87" s="313">
        <f t="shared" si="14"/>
        <v>0</v>
      </c>
      <c r="T87" s="314">
        <f t="shared" si="14"/>
        <v>0</v>
      </c>
    </row>
    <row r="88" spans="2:20" x14ac:dyDescent="0.25">
      <c r="B88" s="343"/>
      <c r="C88" s="11"/>
      <c r="D88" s="1" t="s">
        <v>122</v>
      </c>
      <c r="E88" s="67" t="s">
        <v>23</v>
      </c>
      <c r="F88" s="100"/>
      <c r="G88" s="161"/>
      <c r="H88" s="101"/>
      <c r="I88" s="200"/>
      <c r="J88" s="374"/>
      <c r="K88" s="65"/>
      <c r="L88" s="65"/>
      <c r="M88" s="65"/>
      <c r="N88" s="102"/>
      <c r="O88" s="65"/>
      <c r="P88" s="161"/>
      <c r="Q88" s="103"/>
      <c r="R88" s="312">
        <f t="shared" si="14"/>
        <v>0</v>
      </c>
      <c r="S88" s="313">
        <f t="shared" si="14"/>
        <v>0</v>
      </c>
      <c r="T88" s="314">
        <f t="shared" si="14"/>
        <v>0</v>
      </c>
    </row>
    <row r="89" spans="2:20" x14ac:dyDescent="0.25">
      <c r="B89" s="343"/>
      <c r="C89" s="104"/>
      <c r="D89" s="55" t="s">
        <v>80</v>
      </c>
      <c r="E89" s="63" t="s">
        <v>23</v>
      </c>
      <c r="F89" s="100"/>
      <c r="G89" s="160"/>
      <c r="H89" s="101"/>
      <c r="I89" s="101"/>
      <c r="J89" s="191"/>
      <c r="K89" s="65"/>
      <c r="L89" s="65"/>
      <c r="M89" s="65"/>
      <c r="N89" s="102"/>
      <c r="O89" s="65"/>
      <c r="P89" s="191"/>
      <c r="Q89" s="103"/>
      <c r="R89" s="309">
        <f t="shared" si="14"/>
        <v>0</v>
      </c>
      <c r="S89" s="315">
        <f t="shared" si="14"/>
        <v>0</v>
      </c>
      <c r="T89" s="311">
        <f t="shared" si="14"/>
        <v>0</v>
      </c>
    </row>
    <row r="90" spans="2:20" x14ac:dyDescent="0.25">
      <c r="B90" s="344"/>
      <c r="C90" s="99"/>
      <c r="D90" s="62" t="s">
        <v>81</v>
      </c>
      <c r="E90" s="63" t="s">
        <v>23</v>
      </c>
      <c r="F90" s="100"/>
      <c r="G90" s="157"/>
      <c r="H90" s="101"/>
      <c r="I90" s="101"/>
      <c r="J90" s="192"/>
      <c r="K90" s="65"/>
      <c r="L90" s="65"/>
      <c r="M90" s="65"/>
      <c r="N90" s="102"/>
      <c r="O90" s="65"/>
      <c r="P90" s="192"/>
      <c r="Q90" s="103"/>
      <c r="R90" s="306">
        <f t="shared" si="14"/>
        <v>0</v>
      </c>
      <c r="S90" s="316">
        <f t="shared" si="14"/>
        <v>0</v>
      </c>
      <c r="T90" s="308">
        <f t="shared" si="14"/>
        <v>0</v>
      </c>
    </row>
    <row r="91" spans="2:20" x14ac:dyDescent="0.25">
      <c r="B91" s="344"/>
      <c r="C91" s="99"/>
      <c r="D91" s="62" t="s">
        <v>82</v>
      </c>
      <c r="E91" s="63" t="s">
        <v>23</v>
      </c>
      <c r="F91" s="100"/>
      <c r="G91" s="160"/>
      <c r="H91" s="101"/>
      <c r="I91" s="101"/>
      <c r="J91" s="188"/>
      <c r="K91" s="65"/>
      <c r="L91" s="65"/>
      <c r="M91" s="65"/>
      <c r="N91" s="102"/>
      <c r="O91" s="65"/>
      <c r="P91" s="188"/>
      <c r="Q91" s="103"/>
      <c r="R91" s="309">
        <f t="shared" si="14"/>
        <v>0</v>
      </c>
      <c r="S91" s="315">
        <f t="shared" si="14"/>
        <v>0</v>
      </c>
      <c r="T91" s="311">
        <f t="shared" si="14"/>
        <v>0</v>
      </c>
    </row>
    <row r="92" spans="2:20" x14ac:dyDescent="0.25">
      <c r="B92" s="343"/>
      <c r="C92" s="99"/>
      <c r="D92" s="62" t="s">
        <v>83</v>
      </c>
      <c r="E92" s="63" t="s">
        <v>23</v>
      </c>
      <c r="F92" s="100"/>
      <c r="G92" s="160"/>
      <c r="H92" s="101"/>
      <c r="I92" s="101"/>
      <c r="J92" s="191"/>
      <c r="K92" s="65"/>
      <c r="L92" s="65"/>
      <c r="M92" s="65"/>
      <c r="N92" s="102"/>
      <c r="O92" s="65"/>
      <c r="P92" s="191"/>
      <c r="Q92" s="103"/>
      <c r="R92" s="309">
        <f t="shared" si="14"/>
        <v>0</v>
      </c>
      <c r="S92" s="315">
        <f t="shared" si="14"/>
        <v>0</v>
      </c>
      <c r="T92" s="311">
        <f t="shared" si="14"/>
        <v>0</v>
      </c>
    </row>
    <row r="93" spans="2:20" x14ac:dyDescent="0.25">
      <c r="B93" s="343"/>
      <c r="C93" s="89"/>
      <c r="D93" s="90" t="s">
        <v>115</v>
      </c>
      <c r="E93" s="91" t="s">
        <v>23</v>
      </c>
      <c r="F93" s="92"/>
      <c r="G93" s="162"/>
      <c r="H93" s="93"/>
      <c r="I93" s="93"/>
      <c r="J93" s="193"/>
      <c r="K93" s="94"/>
      <c r="L93" s="94"/>
      <c r="M93" s="94"/>
      <c r="N93" s="95"/>
      <c r="O93" s="94"/>
      <c r="P93" s="193"/>
      <c r="Q93" s="96"/>
      <c r="R93" s="317">
        <f t="shared" si="14"/>
        <v>0</v>
      </c>
      <c r="S93" s="318">
        <f t="shared" si="14"/>
        <v>0</v>
      </c>
      <c r="T93" s="319">
        <f t="shared" si="14"/>
        <v>0</v>
      </c>
    </row>
    <row r="94" spans="2:20" x14ac:dyDescent="0.25">
      <c r="B94" s="347"/>
      <c r="C94" s="68"/>
      <c r="D94" s="105" t="s">
        <v>84</v>
      </c>
      <c r="E94" s="70" t="s">
        <v>23</v>
      </c>
      <c r="F94" s="71"/>
      <c r="G94" s="157"/>
      <c r="H94" s="72"/>
      <c r="I94" s="72"/>
      <c r="J94" s="181"/>
      <c r="K94" s="73"/>
      <c r="L94" s="73"/>
      <c r="M94" s="73"/>
      <c r="N94" s="74"/>
      <c r="O94" s="73"/>
      <c r="P94" s="181"/>
      <c r="Q94" s="75"/>
      <c r="R94" s="320">
        <f t="shared" si="14"/>
        <v>0</v>
      </c>
      <c r="S94" s="321">
        <f t="shared" si="14"/>
        <v>0</v>
      </c>
      <c r="T94" s="322" t="s">
        <v>148</v>
      </c>
    </row>
    <row r="95" spans="2:20" x14ac:dyDescent="0.25">
      <c r="B95" s="343"/>
      <c r="C95" s="54"/>
      <c r="D95" s="55" t="s">
        <v>85</v>
      </c>
      <c r="E95" s="13" t="s">
        <v>23</v>
      </c>
      <c r="F95" s="76"/>
      <c r="G95" s="157"/>
      <c r="H95" s="77"/>
      <c r="I95" s="77"/>
      <c r="J95" s="194"/>
      <c r="K95" s="60"/>
      <c r="L95" s="60"/>
      <c r="M95" s="60"/>
      <c r="N95" s="61"/>
      <c r="O95" s="60"/>
      <c r="P95" s="194"/>
      <c r="Q95" s="79"/>
      <c r="R95" s="287">
        <f t="shared" si="14"/>
        <v>0</v>
      </c>
      <c r="S95" s="288">
        <f t="shared" si="14"/>
        <v>0</v>
      </c>
      <c r="T95" s="289" t="s">
        <v>129</v>
      </c>
    </row>
    <row r="96" spans="2:20" x14ac:dyDescent="0.25">
      <c r="B96" s="343" t="s">
        <v>86</v>
      </c>
      <c r="C96" s="54"/>
      <c r="D96" s="55" t="s">
        <v>87</v>
      </c>
      <c r="E96" s="13" t="s">
        <v>23</v>
      </c>
      <c r="F96" s="76"/>
      <c r="G96" s="157"/>
      <c r="H96" s="77"/>
      <c r="I96" s="77"/>
      <c r="J96" s="189"/>
      <c r="K96" s="60"/>
      <c r="L96" s="60"/>
      <c r="M96" s="60"/>
      <c r="N96" s="78"/>
      <c r="O96" s="60"/>
      <c r="P96" s="189"/>
      <c r="Q96" s="79"/>
      <c r="R96" s="323">
        <f t="shared" si="14"/>
        <v>0</v>
      </c>
      <c r="S96" s="324">
        <f t="shared" si="14"/>
        <v>0</v>
      </c>
      <c r="T96" s="289" t="s">
        <v>129</v>
      </c>
    </row>
    <row r="97" spans="2:20" x14ac:dyDescent="0.25">
      <c r="B97" s="343"/>
      <c r="C97" s="54"/>
      <c r="D97" s="55" t="s">
        <v>88</v>
      </c>
      <c r="E97" s="13" t="s">
        <v>23</v>
      </c>
      <c r="F97" s="76"/>
      <c r="G97" s="157"/>
      <c r="H97" s="77"/>
      <c r="I97" s="77"/>
      <c r="J97" s="189"/>
      <c r="K97" s="60"/>
      <c r="L97" s="60"/>
      <c r="M97" s="60"/>
      <c r="N97" s="78"/>
      <c r="O97" s="60"/>
      <c r="P97" s="189"/>
      <c r="Q97" s="79"/>
      <c r="R97" s="290">
        <f t="shared" si="14"/>
        <v>0</v>
      </c>
      <c r="S97" s="291">
        <f t="shared" si="14"/>
        <v>0</v>
      </c>
      <c r="T97" s="292">
        <v>0.08</v>
      </c>
    </row>
    <row r="98" spans="2:20" x14ac:dyDescent="0.25">
      <c r="B98" s="343" t="s">
        <v>89</v>
      </c>
      <c r="C98" s="54"/>
      <c r="D98" s="55" t="s">
        <v>90</v>
      </c>
      <c r="E98" s="13" t="s">
        <v>23</v>
      </c>
      <c r="F98" s="76"/>
      <c r="G98" s="157"/>
      <c r="H98" s="77"/>
      <c r="I98" s="77"/>
      <c r="J98" s="121"/>
      <c r="K98" s="60"/>
      <c r="L98" s="60"/>
      <c r="M98" s="60"/>
      <c r="N98" s="61"/>
      <c r="O98" s="60"/>
      <c r="P98" s="121"/>
      <c r="Q98" s="79"/>
      <c r="R98" s="339">
        <f t="shared" si="14"/>
        <v>0</v>
      </c>
      <c r="S98" s="340">
        <f>$J98</f>
        <v>0</v>
      </c>
      <c r="T98" s="380" t="s">
        <v>123</v>
      </c>
    </row>
    <row r="99" spans="2:20" x14ac:dyDescent="0.25">
      <c r="B99" s="343"/>
      <c r="C99" s="54"/>
      <c r="D99" s="55" t="s">
        <v>91</v>
      </c>
      <c r="E99" s="13" t="s">
        <v>23</v>
      </c>
      <c r="F99" s="76"/>
      <c r="G99" s="157"/>
      <c r="H99" s="77"/>
      <c r="I99" s="77"/>
      <c r="J99" s="121"/>
      <c r="K99" s="60"/>
      <c r="L99" s="60"/>
      <c r="M99" s="60"/>
      <c r="N99" s="61"/>
      <c r="O99" s="60"/>
      <c r="P99" s="121"/>
      <c r="Q99" s="79"/>
      <c r="R99" s="290">
        <f t="shared" si="14"/>
        <v>0</v>
      </c>
      <c r="S99" s="291">
        <f t="shared" si="14"/>
        <v>0</v>
      </c>
      <c r="T99" s="380" t="s">
        <v>144</v>
      </c>
    </row>
    <row r="100" spans="2:20" x14ac:dyDescent="0.25">
      <c r="B100" s="343" t="s">
        <v>18</v>
      </c>
      <c r="C100" s="54"/>
      <c r="D100" s="55" t="s">
        <v>92</v>
      </c>
      <c r="E100" s="13" t="s">
        <v>23</v>
      </c>
      <c r="F100" s="76"/>
      <c r="G100" s="157"/>
      <c r="H100" s="77"/>
      <c r="I100" s="77"/>
      <c r="J100" s="121"/>
      <c r="K100" s="60"/>
      <c r="L100" s="60"/>
      <c r="M100" s="371"/>
      <c r="N100" s="61"/>
      <c r="O100" s="371"/>
      <c r="P100" s="121"/>
      <c r="Q100" s="79"/>
      <c r="R100" s="284">
        <v>0.01</v>
      </c>
      <c r="S100" s="285">
        <f t="shared" ref="S100" si="15">MAX($F100:$Q100)</f>
        <v>0</v>
      </c>
      <c r="T100" s="286">
        <v>0.01</v>
      </c>
    </row>
    <row r="101" spans="2:20" x14ac:dyDescent="0.25">
      <c r="B101" s="343"/>
      <c r="C101" s="54"/>
      <c r="D101" s="55" t="s">
        <v>93</v>
      </c>
      <c r="E101" s="13" t="s">
        <v>23</v>
      </c>
      <c r="F101" s="76"/>
      <c r="G101" s="163">
        <v>0.04</v>
      </c>
      <c r="H101" s="77"/>
      <c r="I101" s="77"/>
      <c r="J101" s="182"/>
      <c r="K101" s="60"/>
      <c r="L101" s="60"/>
      <c r="M101" s="163"/>
      <c r="N101" s="78"/>
      <c r="O101" s="371"/>
      <c r="P101" s="163"/>
      <c r="Q101" s="79"/>
      <c r="R101" s="339">
        <f>MIN($F101:$Q101)</f>
        <v>0.04</v>
      </c>
      <c r="S101" s="285">
        <f>MAX($F101:$Q101)</f>
        <v>0.04</v>
      </c>
      <c r="T101" s="286">
        <f>AVERAGE($F101:$Q101)</f>
        <v>0.04</v>
      </c>
    </row>
    <row r="102" spans="2:20" x14ac:dyDescent="0.25">
      <c r="B102" s="343" t="s">
        <v>19</v>
      </c>
      <c r="C102" s="54"/>
      <c r="D102" s="55" t="s">
        <v>94</v>
      </c>
      <c r="E102" s="13" t="s">
        <v>23</v>
      </c>
      <c r="F102" s="76"/>
      <c r="G102" s="152">
        <v>0.45</v>
      </c>
      <c r="H102" s="77"/>
      <c r="I102" s="77"/>
      <c r="J102" s="195"/>
      <c r="K102" s="60"/>
      <c r="L102" s="60"/>
      <c r="M102" s="375"/>
      <c r="N102" s="78"/>
      <c r="O102" s="371"/>
      <c r="P102" s="189"/>
      <c r="Q102" s="79"/>
      <c r="R102" s="325">
        <f>MIN($F102:$Q102)</f>
        <v>0.45</v>
      </c>
      <c r="S102" s="288">
        <f>MAX($F102:$Q102)</f>
        <v>0.45</v>
      </c>
      <c r="T102" s="293">
        <f>AVERAGE($F102:$Q102)</f>
        <v>0.45</v>
      </c>
    </row>
    <row r="103" spans="2:20" x14ac:dyDescent="0.25">
      <c r="B103" s="343"/>
      <c r="C103" s="54"/>
      <c r="D103" s="55" t="s">
        <v>95</v>
      </c>
      <c r="E103" s="13" t="s">
        <v>23</v>
      </c>
      <c r="F103" s="76"/>
      <c r="G103" s="152">
        <v>0.04</v>
      </c>
      <c r="H103" s="77"/>
      <c r="I103" s="77"/>
      <c r="J103" s="189"/>
      <c r="K103" s="60"/>
      <c r="L103" s="60"/>
      <c r="M103" s="376"/>
      <c r="N103" s="78"/>
      <c r="O103" s="371"/>
      <c r="P103" s="163"/>
      <c r="Q103" s="79"/>
      <c r="R103" s="339">
        <f>MIN($F103:$Q103)</f>
        <v>0.04</v>
      </c>
      <c r="S103" s="291">
        <f>MAX($F103:$Q103)</f>
        <v>0.04</v>
      </c>
      <c r="T103" s="293">
        <f>AVERAGE($F103:$Q103)</f>
        <v>0.04</v>
      </c>
    </row>
    <row r="104" spans="2:20" x14ac:dyDescent="0.25">
      <c r="B104" s="345"/>
      <c r="C104" s="89"/>
      <c r="D104" s="19" t="s">
        <v>96</v>
      </c>
      <c r="E104" s="20" t="s">
        <v>23</v>
      </c>
      <c r="F104" s="106"/>
      <c r="G104" s="162"/>
      <c r="H104" s="107"/>
      <c r="I104" s="107"/>
      <c r="J104" s="196"/>
      <c r="K104" s="108"/>
      <c r="L104" s="108"/>
      <c r="M104" s="377"/>
      <c r="N104" s="109"/>
      <c r="O104" s="377"/>
      <c r="P104" s="196"/>
      <c r="Q104" s="110"/>
      <c r="R104" s="294">
        <f>$J104</f>
        <v>0</v>
      </c>
      <c r="S104" s="295">
        <f t="shared" ref="S104" si="16">$J104</f>
        <v>0</v>
      </c>
      <c r="T104" s="277" t="e">
        <f>AVERAGE($F104:$Q104)</f>
        <v>#DIV/0!</v>
      </c>
    </row>
    <row r="105" spans="2:20" x14ac:dyDescent="0.25">
      <c r="B105" s="343" t="s">
        <v>97</v>
      </c>
      <c r="C105" s="54"/>
      <c r="D105" s="55" t="s">
        <v>98</v>
      </c>
      <c r="E105" s="13" t="s">
        <v>23</v>
      </c>
      <c r="F105" s="76"/>
      <c r="G105" s="97"/>
      <c r="H105" s="77"/>
      <c r="I105" s="72"/>
      <c r="J105" s="197"/>
      <c r="K105" s="60"/>
      <c r="L105" s="60"/>
      <c r="M105" s="371"/>
      <c r="N105" s="78"/>
      <c r="O105" s="371"/>
      <c r="P105" s="197"/>
      <c r="Q105" s="79"/>
      <c r="R105" s="287">
        <f t="shared" ref="R105:R107" si="17">$J105</f>
        <v>0</v>
      </c>
      <c r="S105" s="288">
        <f>$J105</f>
        <v>0</v>
      </c>
      <c r="T105" s="326" t="e">
        <f>AVERAGE($F105:$Q105)</f>
        <v>#DIV/0!</v>
      </c>
    </row>
    <row r="106" spans="2:20" x14ac:dyDescent="0.25">
      <c r="B106" s="343" t="s">
        <v>99</v>
      </c>
      <c r="C106" s="54"/>
      <c r="D106" s="55" t="s">
        <v>100</v>
      </c>
      <c r="E106" s="13" t="s">
        <v>23</v>
      </c>
      <c r="F106" s="76"/>
      <c r="G106" s="97"/>
      <c r="H106" s="77"/>
      <c r="I106" s="77"/>
      <c r="J106" s="189"/>
      <c r="K106" s="60"/>
      <c r="L106" s="60"/>
      <c r="M106" s="60"/>
      <c r="N106" s="78"/>
      <c r="O106" s="60"/>
      <c r="P106" s="189"/>
      <c r="Q106" s="79"/>
      <c r="R106" s="287">
        <f t="shared" si="17"/>
        <v>0</v>
      </c>
      <c r="S106" s="288">
        <f>$J106</f>
        <v>0</v>
      </c>
      <c r="T106" s="274" t="e">
        <f t="shared" ref="T106:T107" si="18">AVERAGE($F106:$Q106)</f>
        <v>#DIV/0!</v>
      </c>
    </row>
    <row r="107" spans="2:20" x14ac:dyDescent="0.25">
      <c r="B107" s="343" t="s">
        <v>18</v>
      </c>
      <c r="C107" s="54"/>
      <c r="D107" s="80" t="s">
        <v>101</v>
      </c>
      <c r="E107" s="13" t="s">
        <v>23</v>
      </c>
      <c r="F107" s="76"/>
      <c r="G107" s="97"/>
      <c r="H107" s="77"/>
      <c r="I107" s="77"/>
      <c r="J107" s="198"/>
      <c r="K107" s="60"/>
      <c r="L107" s="60"/>
      <c r="M107" s="60"/>
      <c r="N107" s="78"/>
      <c r="O107" s="60"/>
      <c r="P107" s="198"/>
      <c r="Q107" s="79"/>
      <c r="R107" s="276">
        <f t="shared" si="17"/>
        <v>0</v>
      </c>
      <c r="S107" s="273">
        <f>$J107</f>
        <v>0</v>
      </c>
      <c r="T107" s="274" t="e">
        <f t="shared" si="18"/>
        <v>#DIV/0!</v>
      </c>
    </row>
    <row r="108" spans="2:20" x14ac:dyDescent="0.25">
      <c r="B108" s="343" t="s">
        <v>19</v>
      </c>
      <c r="C108" s="99"/>
      <c r="D108" s="111" t="s">
        <v>102</v>
      </c>
      <c r="E108" s="63" t="s">
        <v>23</v>
      </c>
      <c r="F108" s="76"/>
      <c r="G108" s="97"/>
      <c r="H108" s="77"/>
      <c r="I108" s="77"/>
      <c r="J108" s="189"/>
      <c r="K108" s="60"/>
      <c r="L108" s="60"/>
      <c r="M108" s="60"/>
      <c r="N108" s="78"/>
      <c r="O108" s="60"/>
      <c r="P108" s="189"/>
      <c r="Q108" s="79"/>
      <c r="R108" s="287">
        <f>$J108</f>
        <v>0</v>
      </c>
      <c r="S108" s="288">
        <f>$J108</f>
        <v>0</v>
      </c>
      <c r="T108" s="274" t="e">
        <f>AVERAGE($F108:$Q108)</f>
        <v>#DIV/0!</v>
      </c>
    </row>
    <row r="109" spans="2:20" x14ac:dyDescent="0.25">
      <c r="B109" s="345"/>
      <c r="C109" s="18"/>
      <c r="D109" s="19" t="s">
        <v>103</v>
      </c>
      <c r="E109" s="20" t="s">
        <v>23</v>
      </c>
      <c r="F109" s="106"/>
      <c r="G109" s="112"/>
      <c r="H109" s="107"/>
      <c r="I109" s="107"/>
      <c r="J109" s="199"/>
      <c r="K109" s="108"/>
      <c r="L109" s="108"/>
      <c r="M109" s="108"/>
      <c r="N109" s="109"/>
      <c r="O109" s="108"/>
      <c r="P109" s="199"/>
      <c r="Q109" s="110"/>
      <c r="R109" s="328">
        <f>$J109</f>
        <v>0</v>
      </c>
      <c r="S109" s="329">
        <f>$J109</f>
        <v>0</v>
      </c>
      <c r="T109" s="330" t="e">
        <f>AVERAGE($F109:$Q109)</f>
        <v>#DIV/0!</v>
      </c>
    </row>
    <row r="110" spans="2:20" x14ac:dyDescent="0.25">
      <c r="B110" s="406" t="s">
        <v>104</v>
      </c>
      <c r="C110" s="407"/>
      <c r="D110" s="12"/>
      <c r="E110" s="113"/>
      <c r="F110" s="114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331"/>
      <c r="S110" s="332"/>
      <c r="T110" s="333"/>
    </row>
    <row r="111" spans="2:20" ht="17" thickBot="1" x14ac:dyDescent="0.3">
      <c r="B111" s="115"/>
      <c r="C111" s="116"/>
      <c r="D111" s="116"/>
      <c r="E111" s="117"/>
      <c r="F111" s="238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334"/>
      <c r="S111" s="335"/>
      <c r="T111" s="336"/>
    </row>
    <row r="115" spans="18:18" x14ac:dyDescent="0.25">
      <c r="R115" s="378"/>
    </row>
    <row r="116" spans="18:18" x14ac:dyDescent="0.25">
      <c r="R116" s="378"/>
    </row>
  </sheetData>
  <mergeCells count="1">
    <mergeCell ref="B110:C110"/>
  </mergeCells>
  <phoneticPr fontId="3"/>
  <printOptions horizontalCentered="1" verticalCentered="1"/>
  <pageMargins left="0.70866141732283472" right="0.70866141732283472" top="0.15748031496062992" bottom="0.15748031496062992" header="0" footer="0"/>
  <pageSetup paperSize="9" scale="47" orientation="portrait" r:id="rId1"/>
  <headerFooter alignWithMargins="0"/>
  <ignoredErrors>
    <ignoredError sqref="T11:T13 T62:T93 T21 T14:T15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4">
    <pageSetUpPr fitToPage="1"/>
  </sheetPr>
  <dimension ref="B2:T116"/>
  <sheetViews>
    <sheetView defaultGridColor="0" view="pageBreakPreview" colorId="22" zoomScale="80" zoomScaleNormal="55" zoomScaleSheetLayoutView="80" workbookViewId="0"/>
  </sheetViews>
  <sheetFormatPr defaultColWidth="7.08984375" defaultRowHeight="16.5" x14ac:dyDescent="0.25"/>
  <cols>
    <col min="1" max="1" width="7.08984375" style="2"/>
    <col min="2" max="2" width="4" style="2" customWidth="1"/>
    <col min="3" max="3" width="1.08984375" style="2" customWidth="1"/>
    <col min="4" max="4" width="29.26953125" style="2" customWidth="1"/>
    <col min="5" max="5" width="9.26953125" style="118" customWidth="1"/>
    <col min="6" max="17" width="8.36328125" style="118" customWidth="1"/>
    <col min="18" max="19" width="8.36328125" style="239" customWidth="1"/>
    <col min="20" max="20" width="10.453125" style="239" bestFit="1" customWidth="1"/>
    <col min="21" max="21" width="2.08984375" style="2" customWidth="1"/>
    <col min="22" max="16384" width="7.08984375" style="2"/>
  </cols>
  <sheetData>
    <row r="2" spans="2:20" ht="6.65" customHeight="1" x14ac:dyDescent="0.25"/>
    <row r="3" spans="2:20" ht="24" customHeight="1" x14ac:dyDescent="0.3">
      <c r="D3" s="3" t="s">
        <v>118</v>
      </c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2:20" ht="23.5" customHeight="1" thickBot="1" x14ac:dyDescent="0.3"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51" t="s">
        <v>176</v>
      </c>
      <c r="T4" s="352"/>
    </row>
    <row r="5" spans="2:20" ht="17" thickBot="1" x14ac:dyDescent="0.3">
      <c r="B5" s="230" t="s">
        <v>1</v>
      </c>
      <c r="C5" s="231"/>
      <c r="D5" s="231"/>
      <c r="E5" s="232"/>
      <c r="F5" s="233" t="s">
        <v>2</v>
      </c>
      <c r="G5" s="234" t="s">
        <v>3</v>
      </c>
      <c r="H5" s="234" t="s">
        <v>4</v>
      </c>
      <c r="I5" s="234" t="s">
        <v>5</v>
      </c>
      <c r="J5" s="234" t="s">
        <v>6</v>
      </c>
      <c r="K5" s="234" t="s">
        <v>7</v>
      </c>
      <c r="L5" s="234" t="s">
        <v>8</v>
      </c>
      <c r="M5" s="234" t="s">
        <v>9</v>
      </c>
      <c r="N5" s="234" t="s">
        <v>10</v>
      </c>
      <c r="O5" s="234" t="s">
        <v>11</v>
      </c>
      <c r="P5" s="234" t="s">
        <v>12</v>
      </c>
      <c r="Q5" s="234" t="s">
        <v>13</v>
      </c>
      <c r="R5" s="240" t="s">
        <v>14</v>
      </c>
      <c r="S5" s="241" t="s">
        <v>15</v>
      </c>
      <c r="T5" s="242" t="s">
        <v>16</v>
      </c>
    </row>
    <row r="6" spans="2:20" ht="17" thickTop="1" x14ac:dyDescent="0.25">
      <c r="B6" s="343"/>
      <c r="C6" s="11"/>
      <c r="D6" s="12" t="s">
        <v>158</v>
      </c>
      <c r="E6" s="13">
        <v>1</v>
      </c>
      <c r="F6" s="14"/>
      <c r="G6" s="136">
        <v>0.4548611111111111</v>
      </c>
      <c r="H6" s="15"/>
      <c r="I6" s="16"/>
      <c r="J6" s="17"/>
      <c r="K6" s="17"/>
      <c r="L6" s="17"/>
      <c r="M6" s="17"/>
      <c r="N6" s="17"/>
      <c r="O6" s="17"/>
      <c r="P6" s="17"/>
      <c r="Q6" s="211"/>
      <c r="R6" s="243"/>
      <c r="S6" s="244"/>
      <c r="T6" s="245"/>
    </row>
    <row r="7" spans="2:20" x14ac:dyDescent="0.25">
      <c r="B7" s="343"/>
      <c r="C7" s="18"/>
      <c r="D7" s="19"/>
      <c r="E7" s="20">
        <v>2</v>
      </c>
      <c r="F7" s="21"/>
      <c r="G7" s="138">
        <v>0.59027777777777779</v>
      </c>
      <c r="H7" s="22"/>
      <c r="I7" s="23"/>
      <c r="J7" s="24"/>
      <c r="K7" s="24"/>
      <c r="L7" s="24"/>
      <c r="M7" s="24"/>
      <c r="N7" s="24"/>
      <c r="O7" s="24"/>
      <c r="P7" s="24"/>
      <c r="Q7" s="212"/>
      <c r="R7" s="246"/>
      <c r="S7" s="247"/>
      <c r="T7" s="248"/>
    </row>
    <row r="8" spans="2:20" x14ac:dyDescent="0.25">
      <c r="B8" s="343"/>
      <c r="C8" s="11"/>
      <c r="D8" s="12" t="s">
        <v>159</v>
      </c>
      <c r="E8" s="13">
        <v>1</v>
      </c>
      <c r="F8" s="25"/>
      <c r="G8" s="137" t="s">
        <v>177</v>
      </c>
      <c r="H8" s="26"/>
      <c r="I8" s="16"/>
      <c r="J8" s="27"/>
      <c r="K8" s="28"/>
      <c r="L8" s="28"/>
      <c r="M8" s="28"/>
      <c r="N8" s="27"/>
      <c r="O8" s="28"/>
      <c r="P8" s="27"/>
      <c r="Q8" s="213"/>
      <c r="R8" s="243"/>
      <c r="S8" s="244"/>
      <c r="T8" s="245"/>
    </row>
    <row r="9" spans="2:20" x14ac:dyDescent="0.25">
      <c r="B9" s="343"/>
      <c r="C9" s="18"/>
      <c r="D9" s="19"/>
      <c r="E9" s="20">
        <v>2</v>
      </c>
      <c r="F9" s="29"/>
      <c r="G9" s="139" t="s">
        <v>177</v>
      </c>
      <c r="H9" s="30"/>
      <c r="I9" s="23"/>
      <c r="J9" s="31"/>
      <c r="K9" s="32"/>
      <c r="L9" s="32"/>
      <c r="M9" s="32"/>
      <c r="N9" s="31"/>
      <c r="O9" s="32"/>
      <c r="P9" s="31"/>
      <c r="Q9" s="214"/>
      <c r="R9" s="246"/>
      <c r="S9" s="247"/>
      <c r="T9" s="248"/>
    </row>
    <row r="10" spans="2:20" x14ac:dyDescent="0.25">
      <c r="B10" s="343" t="s">
        <v>17</v>
      </c>
      <c r="C10" s="11"/>
      <c r="D10" s="12" t="s">
        <v>160</v>
      </c>
      <c r="E10" s="13">
        <v>1</v>
      </c>
      <c r="F10" s="33"/>
      <c r="G10" s="209">
        <v>25.5</v>
      </c>
      <c r="H10" s="34"/>
      <c r="I10" s="35"/>
      <c r="J10" s="36"/>
      <c r="K10" s="36"/>
      <c r="L10" s="36"/>
      <c r="M10" s="36"/>
      <c r="N10" s="36"/>
      <c r="O10" s="36"/>
      <c r="P10" s="36"/>
      <c r="Q10" s="215"/>
      <c r="R10" s="249">
        <f t="shared" ref="R10:R19" si="0">MIN($F10:$Q10)</f>
        <v>25.5</v>
      </c>
      <c r="S10" s="250">
        <f t="shared" ref="S10:S18" si="1">MAX($F10:$Q10)</f>
        <v>25.5</v>
      </c>
      <c r="T10" s="251">
        <f>ROUNDDOWN(AVERAGE($F10:$Q10),1)</f>
        <v>25.5</v>
      </c>
    </row>
    <row r="11" spans="2:20" x14ac:dyDescent="0.25">
      <c r="B11" s="343"/>
      <c r="C11" s="11"/>
      <c r="D11" s="12" t="s">
        <v>161</v>
      </c>
      <c r="E11" s="20">
        <v>2</v>
      </c>
      <c r="F11" s="37"/>
      <c r="G11" s="141">
        <v>29.7</v>
      </c>
      <c r="H11" s="38"/>
      <c r="I11" s="39"/>
      <c r="J11" s="40"/>
      <c r="K11" s="40"/>
      <c r="L11" s="40"/>
      <c r="M11" s="40"/>
      <c r="N11" s="40"/>
      <c r="O11" s="40"/>
      <c r="P11" s="40"/>
      <c r="Q11" s="216"/>
      <c r="R11" s="252">
        <f t="shared" si="0"/>
        <v>29.7</v>
      </c>
      <c r="S11" s="253">
        <f t="shared" si="1"/>
        <v>29.7</v>
      </c>
      <c r="T11" s="254">
        <f t="shared" ref="T11:T15" si="2">ROUNDDOWN(AVERAGE($F11:$Q11),1)</f>
        <v>29.7</v>
      </c>
    </row>
    <row r="12" spans="2:20" x14ac:dyDescent="0.25">
      <c r="B12" s="343" t="s">
        <v>169</v>
      </c>
      <c r="C12" s="18"/>
      <c r="D12" s="19"/>
      <c r="E12" s="20" t="s">
        <v>16</v>
      </c>
      <c r="F12" s="134"/>
      <c r="G12" s="142">
        <v>27.6</v>
      </c>
      <c r="H12" s="142"/>
      <c r="I12" s="142"/>
      <c r="J12" s="40"/>
      <c r="K12" s="40"/>
      <c r="L12" s="40"/>
      <c r="M12" s="40"/>
      <c r="N12" s="40"/>
      <c r="O12" s="40"/>
      <c r="P12" s="40"/>
      <c r="Q12" s="217"/>
      <c r="R12" s="255">
        <f t="shared" si="0"/>
        <v>27.6</v>
      </c>
      <c r="S12" s="256">
        <f t="shared" si="1"/>
        <v>27.6</v>
      </c>
      <c r="T12" s="257">
        <f t="shared" si="2"/>
        <v>27.6</v>
      </c>
    </row>
    <row r="13" spans="2:20" x14ac:dyDescent="0.25">
      <c r="B13" s="343"/>
      <c r="C13" s="11"/>
      <c r="D13" s="12" t="s">
        <v>162</v>
      </c>
      <c r="E13" s="13">
        <v>1</v>
      </c>
      <c r="F13" s="33"/>
      <c r="G13" s="140">
        <v>23.3</v>
      </c>
      <c r="H13" s="35"/>
      <c r="I13" s="35"/>
      <c r="J13" s="36"/>
      <c r="K13" s="36"/>
      <c r="L13" s="36"/>
      <c r="M13" s="36"/>
      <c r="N13" s="36"/>
      <c r="O13" s="36"/>
      <c r="P13" s="36"/>
      <c r="Q13" s="215"/>
      <c r="R13" s="249">
        <f t="shared" si="0"/>
        <v>23.3</v>
      </c>
      <c r="S13" s="250">
        <f t="shared" si="1"/>
        <v>23.3</v>
      </c>
      <c r="T13" s="251">
        <f>ROUNDDOWN(AVERAGE($F13:$Q13),1)</f>
        <v>23.3</v>
      </c>
    </row>
    <row r="14" spans="2:20" x14ac:dyDescent="0.25">
      <c r="B14" s="343" t="s">
        <v>170</v>
      </c>
      <c r="C14" s="11"/>
      <c r="D14" s="12" t="s">
        <v>161</v>
      </c>
      <c r="E14" s="20">
        <v>2</v>
      </c>
      <c r="F14" s="41"/>
      <c r="G14" s="143">
        <v>28</v>
      </c>
      <c r="H14" s="39"/>
      <c r="I14" s="39"/>
      <c r="J14" s="40"/>
      <c r="K14" s="40"/>
      <c r="L14" s="40"/>
      <c r="M14" s="40"/>
      <c r="N14" s="40"/>
      <c r="O14" s="40"/>
      <c r="P14" s="40"/>
      <c r="Q14" s="218"/>
      <c r="R14" s="252">
        <f t="shared" si="0"/>
        <v>28</v>
      </c>
      <c r="S14" s="253">
        <f t="shared" si="1"/>
        <v>28</v>
      </c>
      <c r="T14" s="254">
        <f t="shared" si="2"/>
        <v>28</v>
      </c>
    </row>
    <row r="15" spans="2:20" x14ac:dyDescent="0.25">
      <c r="B15" s="343"/>
      <c r="C15" s="18"/>
      <c r="D15" s="19"/>
      <c r="E15" s="20" t="s">
        <v>16</v>
      </c>
      <c r="F15" s="134"/>
      <c r="G15" s="142">
        <v>25.65</v>
      </c>
      <c r="H15" s="142"/>
      <c r="I15" s="142"/>
      <c r="J15" s="39"/>
      <c r="K15" s="40"/>
      <c r="L15" s="40"/>
      <c r="M15" s="40"/>
      <c r="N15" s="40"/>
      <c r="O15" s="40"/>
      <c r="P15" s="39"/>
      <c r="Q15" s="217"/>
      <c r="R15" s="255">
        <f t="shared" si="0"/>
        <v>25.65</v>
      </c>
      <c r="S15" s="256">
        <f t="shared" si="1"/>
        <v>25.65</v>
      </c>
      <c r="T15" s="257">
        <f t="shared" si="2"/>
        <v>25.6</v>
      </c>
    </row>
    <row r="16" spans="2:20" x14ac:dyDescent="0.25">
      <c r="B16" s="343" t="s">
        <v>171</v>
      </c>
      <c r="C16" s="11"/>
      <c r="D16" s="12" t="s">
        <v>163</v>
      </c>
      <c r="E16" s="13">
        <v>1</v>
      </c>
      <c r="F16" s="42"/>
      <c r="G16" s="164">
        <v>0.09</v>
      </c>
      <c r="H16" s="168"/>
      <c r="I16" s="144"/>
      <c r="J16" s="144"/>
      <c r="K16" s="144"/>
      <c r="L16" s="144"/>
      <c r="M16" s="144"/>
      <c r="N16" s="164"/>
      <c r="O16" s="144"/>
      <c r="P16" s="144"/>
      <c r="Q16" s="353"/>
      <c r="R16" s="337">
        <f t="shared" si="0"/>
        <v>0.09</v>
      </c>
      <c r="S16" s="258">
        <f t="shared" si="1"/>
        <v>0.09</v>
      </c>
      <c r="T16" s="259">
        <f>AVERAGE($F16:$Q16)</f>
        <v>0.09</v>
      </c>
    </row>
    <row r="17" spans="2:20" x14ac:dyDescent="0.25">
      <c r="B17" s="343"/>
      <c r="C17" s="11"/>
      <c r="D17" s="12" t="s">
        <v>164</v>
      </c>
      <c r="E17" s="20">
        <v>2</v>
      </c>
      <c r="F17" s="44"/>
      <c r="G17" s="165">
        <v>0.11</v>
      </c>
      <c r="H17" s="169"/>
      <c r="I17" s="165"/>
      <c r="J17" s="145"/>
      <c r="K17" s="145"/>
      <c r="L17" s="145"/>
      <c r="M17" s="145"/>
      <c r="N17" s="145"/>
      <c r="O17" s="145"/>
      <c r="P17" s="169"/>
      <c r="Q17" s="220"/>
      <c r="R17" s="338">
        <f t="shared" si="0"/>
        <v>0.11</v>
      </c>
      <c r="S17" s="260">
        <f t="shared" si="1"/>
        <v>0.11</v>
      </c>
      <c r="T17" s="261">
        <f t="shared" ref="T17:T21" si="3">AVERAGE($F17:$Q17)</f>
        <v>0.11</v>
      </c>
    </row>
    <row r="18" spans="2:20" x14ac:dyDescent="0.25">
      <c r="B18" s="344"/>
      <c r="C18" s="18"/>
      <c r="D18" s="19"/>
      <c r="E18" s="20" t="s">
        <v>16</v>
      </c>
      <c r="F18" s="381"/>
      <c r="G18" s="392">
        <v>0.1</v>
      </c>
      <c r="H18" s="120"/>
      <c r="I18" s="354"/>
      <c r="J18" s="146"/>
      <c r="K18" s="146"/>
      <c r="L18" s="146"/>
      <c r="M18" s="146"/>
      <c r="N18" s="119"/>
      <c r="O18" s="146"/>
      <c r="P18" s="119"/>
      <c r="Q18" s="221"/>
      <c r="R18" s="262">
        <f t="shared" si="0"/>
        <v>0.1</v>
      </c>
      <c r="S18" s="263">
        <f t="shared" si="1"/>
        <v>0.1</v>
      </c>
      <c r="T18" s="264">
        <f t="shared" si="3"/>
        <v>0.1</v>
      </c>
    </row>
    <row r="19" spans="2:20" x14ac:dyDescent="0.25">
      <c r="B19" s="343"/>
      <c r="C19" s="11"/>
      <c r="D19" s="12" t="s">
        <v>165</v>
      </c>
      <c r="E19" s="13">
        <v>1</v>
      </c>
      <c r="F19" s="46"/>
      <c r="G19" s="147">
        <v>50</v>
      </c>
      <c r="H19" s="147"/>
      <c r="I19" s="147"/>
      <c r="J19" s="147"/>
      <c r="K19" s="147"/>
      <c r="L19" s="147"/>
      <c r="M19" s="147"/>
      <c r="N19" s="355"/>
      <c r="O19" s="147"/>
      <c r="P19" s="147"/>
      <c r="Q19" s="356"/>
      <c r="R19" s="265">
        <f t="shared" si="0"/>
        <v>50</v>
      </c>
      <c r="S19" s="250" t="s">
        <v>124</v>
      </c>
      <c r="T19" s="266">
        <f>AVERAGE($F19:$Q19)</f>
        <v>50</v>
      </c>
    </row>
    <row r="20" spans="2:20" x14ac:dyDescent="0.25">
      <c r="B20" s="343"/>
      <c r="C20" s="11"/>
      <c r="D20" s="12" t="s">
        <v>166</v>
      </c>
      <c r="E20" s="20">
        <v>2</v>
      </c>
      <c r="F20" s="47"/>
      <c r="G20" s="148">
        <v>50</v>
      </c>
      <c r="H20" s="148"/>
      <c r="I20" s="148"/>
      <c r="J20" s="148"/>
      <c r="K20" s="148"/>
      <c r="L20" s="148"/>
      <c r="M20" s="148"/>
      <c r="N20" s="357"/>
      <c r="O20" s="148"/>
      <c r="P20" s="148"/>
      <c r="Q20" s="222"/>
      <c r="R20" s="341">
        <f t="shared" ref="R20:R24" si="4">MIN($F20:$Q20)</f>
        <v>50</v>
      </c>
      <c r="S20" s="253" t="s">
        <v>124</v>
      </c>
      <c r="T20" s="270">
        <f t="shared" si="3"/>
        <v>50</v>
      </c>
    </row>
    <row r="21" spans="2:20" x14ac:dyDescent="0.25">
      <c r="B21" s="345"/>
      <c r="C21" s="18"/>
      <c r="D21" s="19"/>
      <c r="E21" s="20" t="s">
        <v>16</v>
      </c>
      <c r="F21" s="348"/>
      <c r="G21" s="148">
        <v>50</v>
      </c>
      <c r="H21" s="48"/>
      <c r="I21" s="48"/>
      <c r="J21" s="48"/>
      <c r="K21" s="48"/>
      <c r="L21" s="48"/>
      <c r="M21" s="48"/>
      <c r="N21" s="358"/>
      <c r="O21" s="48"/>
      <c r="P21" s="48"/>
      <c r="Q21" s="223"/>
      <c r="R21" s="267">
        <f t="shared" si="4"/>
        <v>50</v>
      </c>
      <c r="S21" s="256" t="s">
        <v>124</v>
      </c>
      <c r="T21" s="268">
        <f t="shared" si="3"/>
        <v>50</v>
      </c>
    </row>
    <row r="22" spans="2:20" x14ac:dyDescent="0.25">
      <c r="B22" s="346"/>
      <c r="C22" s="11"/>
      <c r="D22" s="12" t="s">
        <v>167</v>
      </c>
      <c r="E22" s="13">
        <v>1</v>
      </c>
      <c r="F22" s="49"/>
      <c r="G22" s="140">
        <v>10.4</v>
      </c>
      <c r="H22" s="172"/>
      <c r="I22" s="50"/>
      <c r="J22" s="180"/>
      <c r="K22" s="201"/>
      <c r="L22" s="201"/>
      <c r="M22" s="180"/>
      <c r="N22" s="180"/>
      <c r="O22" s="180"/>
      <c r="P22" s="180"/>
      <c r="Q22" s="215"/>
      <c r="R22" s="249">
        <f>MIN($F22:$Q22)</f>
        <v>10.4</v>
      </c>
      <c r="S22" s="250">
        <f t="shared" ref="S22:S29" si="5">MAX($F22:$Q22)</f>
        <v>10.4</v>
      </c>
      <c r="T22" s="251">
        <f>AVERAGE($F22:$Q22)</f>
        <v>10.4</v>
      </c>
    </row>
    <row r="23" spans="2:20" x14ac:dyDescent="0.25">
      <c r="B23" s="344" t="s">
        <v>20</v>
      </c>
      <c r="C23" s="11"/>
      <c r="D23" s="12" t="s">
        <v>168</v>
      </c>
      <c r="E23" s="20">
        <v>2</v>
      </c>
      <c r="F23" s="349"/>
      <c r="G23" s="143">
        <v>10.9</v>
      </c>
      <c r="H23" s="51"/>
      <c r="I23" s="359"/>
      <c r="J23" s="52"/>
      <c r="K23" s="360"/>
      <c r="L23" s="360"/>
      <c r="M23" s="360"/>
      <c r="N23" s="52"/>
      <c r="O23" s="360"/>
      <c r="P23" s="52"/>
      <c r="Q23" s="218"/>
      <c r="R23" s="252">
        <f>MIN($F23:$Q23)</f>
        <v>10.9</v>
      </c>
      <c r="S23" s="253">
        <f t="shared" si="5"/>
        <v>10.9</v>
      </c>
      <c r="T23" s="254">
        <f>AVERAGE($F23:$Q23)</f>
        <v>10.9</v>
      </c>
    </row>
    <row r="24" spans="2:20" x14ac:dyDescent="0.25">
      <c r="B24" s="344"/>
      <c r="C24" s="19"/>
      <c r="D24" s="53"/>
      <c r="E24" s="20" t="s">
        <v>16</v>
      </c>
      <c r="F24" s="350"/>
      <c r="G24" s="142">
        <v>10.65</v>
      </c>
      <c r="H24" s="361"/>
      <c r="I24" s="52"/>
      <c r="J24" s="52"/>
      <c r="K24" s="52"/>
      <c r="L24" s="52"/>
      <c r="M24" s="362"/>
      <c r="N24" s="52"/>
      <c r="O24" s="52"/>
      <c r="P24" s="52"/>
      <c r="Q24" s="217"/>
      <c r="R24" s="255">
        <f t="shared" si="4"/>
        <v>10.65</v>
      </c>
      <c r="S24" s="256">
        <f t="shared" si="5"/>
        <v>10.65</v>
      </c>
      <c r="T24" s="257">
        <f>AVERAGE($F24:$Q24)</f>
        <v>10.65</v>
      </c>
    </row>
    <row r="25" spans="2:20" x14ac:dyDescent="0.25">
      <c r="B25" s="344" t="s">
        <v>21</v>
      </c>
      <c r="C25" s="54"/>
      <c r="D25" s="55" t="s">
        <v>22</v>
      </c>
      <c r="E25" s="13" t="s">
        <v>23</v>
      </c>
      <c r="F25" s="130"/>
      <c r="G25" s="170">
        <v>16</v>
      </c>
      <c r="H25" s="172"/>
      <c r="I25" s="177"/>
      <c r="J25" s="177"/>
      <c r="K25" s="205"/>
      <c r="L25" s="205"/>
      <c r="M25" s="201"/>
      <c r="N25" s="177"/>
      <c r="O25" s="205"/>
      <c r="P25" s="363"/>
      <c r="Q25" s="224"/>
      <c r="R25" s="249">
        <f>MIN($F25:$Q25)</f>
        <v>16</v>
      </c>
      <c r="S25" s="269">
        <f t="shared" si="5"/>
        <v>16</v>
      </c>
      <c r="T25" s="270">
        <f>ROUNDDOWN(AVERAGE($F25:$Q25),-INT(LOG(AVERAGE($F25:$Q25)))+1)</f>
        <v>16</v>
      </c>
    </row>
    <row r="26" spans="2:20" x14ac:dyDescent="0.25">
      <c r="B26" s="344"/>
      <c r="C26" s="54"/>
      <c r="D26" s="55" t="s">
        <v>24</v>
      </c>
      <c r="E26" s="13" t="s">
        <v>23</v>
      </c>
      <c r="F26" s="131"/>
      <c r="G26" s="173">
        <v>1.7</v>
      </c>
      <c r="H26" s="150"/>
      <c r="I26" s="150"/>
      <c r="J26" s="150"/>
      <c r="K26" s="180"/>
      <c r="L26" s="180"/>
      <c r="M26" s="201"/>
      <c r="N26" s="210"/>
      <c r="O26" s="364"/>
      <c r="P26" s="365"/>
      <c r="Q26" s="366"/>
      <c r="R26" s="342">
        <f>MIN($F26:$Q26)</f>
        <v>1.7</v>
      </c>
      <c r="S26" s="250">
        <f t="shared" si="5"/>
        <v>1.7</v>
      </c>
      <c r="T26" s="271">
        <f>ROUNDDOWN(AVERAGE($F26:$Q26),-INT(LOG(AVERAGE($F26:$Q26)))+1)</f>
        <v>1.7</v>
      </c>
    </row>
    <row r="27" spans="2:20" x14ac:dyDescent="0.25">
      <c r="B27" s="344" t="s">
        <v>172</v>
      </c>
      <c r="C27" s="54"/>
      <c r="D27" s="55" t="s">
        <v>25</v>
      </c>
      <c r="E27" s="13" t="s">
        <v>23</v>
      </c>
      <c r="F27" s="131"/>
      <c r="G27" s="173">
        <v>6.2</v>
      </c>
      <c r="H27" s="150"/>
      <c r="I27" s="150"/>
      <c r="J27" s="150"/>
      <c r="K27" s="180"/>
      <c r="L27" s="180"/>
      <c r="M27" s="201"/>
      <c r="N27" s="150"/>
      <c r="O27" s="180"/>
      <c r="P27" s="365"/>
      <c r="Q27" s="225"/>
      <c r="R27" s="249">
        <f>MIN($F27:$Q27)</f>
        <v>6.2</v>
      </c>
      <c r="S27" s="250">
        <f t="shared" si="5"/>
        <v>6.2</v>
      </c>
      <c r="T27" s="271">
        <f>ROUNDDOWN(AVERAGE($F27:$Q27),-INT(LOG(AVERAGE($F27:$Q27)))+1)</f>
        <v>6.2</v>
      </c>
    </row>
    <row r="28" spans="2:20" x14ac:dyDescent="0.25">
      <c r="B28" s="344"/>
      <c r="C28" s="54"/>
      <c r="D28" s="55" t="s">
        <v>26</v>
      </c>
      <c r="E28" s="13" t="s">
        <v>23</v>
      </c>
      <c r="F28" s="131"/>
      <c r="G28" s="174">
        <v>5</v>
      </c>
      <c r="H28" s="151"/>
      <c r="I28" s="151"/>
      <c r="J28" s="151"/>
      <c r="K28" s="205"/>
      <c r="L28" s="205"/>
      <c r="M28" s="201"/>
      <c r="N28" s="151"/>
      <c r="O28" s="205"/>
      <c r="P28" s="365"/>
      <c r="Q28" s="226"/>
      <c r="R28" s="265">
        <f>MIN($F28:$Q28)</f>
        <v>5</v>
      </c>
      <c r="S28" s="269">
        <f t="shared" si="5"/>
        <v>5</v>
      </c>
      <c r="T28" s="272">
        <f>ROUNDDOWN(AVERAGE($F28:$Q28),-INT(LOG(AVERAGE($F28:$Q28)))+1)</f>
        <v>5</v>
      </c>
    </row>
    <row r="29" spans="2:20" x14ac:dyDescent="0.25">
      <c r="B29" s="344" t="s">
        <v>173</v>
      </c>
      <c r="C29" s="54"/>
      <c r="D29" s="55" t="s">
        <v>140</v>
      </c>
      <c r="E29" s="58" t="s">
        <v>142</v>
      </c>
      <c r="F29" s="132"/>
      <c r="G29" s="170">
        <v>2</v>
      </c>
      <c r="H29" s="149"/>
      <c r="I29" s="149"/>
      <c r="J29" s="149"/>
      <c r="K29" s="205"/>
      <c r="L29" s="205"/>
      <c r="M29" s="201"/>
      <c r="N29" s="149"/>
      <c r="O29" s="205"/>
      <c r="P29" s="367"/>
      <c r="Q29" s="224"/>
      <c r="R29" s="265">
        <f>MIN($F29:$Q29)</f>
        <v>2</v>
      </c>
      <c r="S29" s="269">
        <f t="shared" si="5"/>
        <v>2</v>
      </c>
      <c r="T29" s="272">
        <f>ROUNDDOWN(AVERAGE($F29:$Q29),-INT(LOG(AVERAGE($F29:$Q29)))+1)</f>
        <v>2</v>
      </c>
    </row>
    <row r="30" spans="2:20" x14ac:dyDescent="0.25">
      <c r="B30" s="344"/>
      <c r="C30" s="54"/>
      <c r="D30" s="55" t="s">
        <v>27</v>
      </c>
      <c r="E30" s="13" t="s">
        <v>23</v>
      </c>
      <c r="F30" s="56"/>
      <c r="G30" s="175"/>
      <c r="H30" s="43"/>
      <c r="I30" s="57"/>
      <c r="J30" s="175"/>
      <c r="K30" s="202"/>
      <c r="L30" s="202"/>
      <c r="M30" s="175"/>
      <c r="N30" s="175"/>
      <c r="O30" s="175"/>
      <c r="P30" s="175"/>
      <c r="Q30" s="227"/>
      <c r="R30" s="249">
        <f t="shared" ref="R30" si="6">MIN($F30:$Q30)</f>
        <v>0</v>
      </c>
      <c r="S30" s="250">
        <f t="shared" ref="S30" si="7">MAX($F30:$Q30)</f>
        <v>0</v>
      </c>
      <c r="T30" s="271" t="e">
        <f t="shared" ref="T30:T60" si="8">ROUNDDOWN(AVERAGE($F30:$Q30),-INT(LOG(AVERAGE($F30:$Q30)))+1)</f>
        <v>#DIV/0!</v>
      </c>
    </row>
    <row r="31" spans="2:20" x14ac:dyDescent="0.25">
      <c r="B31" s="344" t="s">
        <v>170</v>
      </c>
      <c r="C31" s="54"/>
      <c r="D31" s="55" t="s">
        <v>28</v>
      </c>
      <c r="E31" s="13" t="s">
        <v>23</v>
      </c>
      <c r="F31" s="56"/>
      <c r="G31" s="179"/>
      <c r="H31" s="43"/>
      <c r="I31" s="57"/>
      <c r="J31" s="179"/>
      <c r="K31" s="202"/>
      <c r="L31" s="202"/>
      <c r="M31" s="201"/>
      <c r="N31" s="179"/>
      <c r="O31" s="202"/>
      <c r="P31" s="208"/>
      <c r="Q31" s="219"/>
      <c r="R31" s="249">
        <f>MIN($F31:$Q31)</f>
        <v>0</v>
      </c>
      <c r="S31" s="273">
        <f>MAX($F31:$Q31)</f>
        <v>0</v>
      </c>
      <c r="T31" s="327" t="e">
        <f>ROUNDDOWN(AVERAGE($F31:$Q31),-INT(LOG(AVERAGE($F31:$Q31)))+1)</f>
        <v>#DIV/0!</v>
      </c>
    </row>
    <row r="32" spans="2:20" x14ac:dyDescent="0.25">
      <c r="B32" s="344"/>
      <c r="C32" s="54"/>
      <c r="D32" s="55" t="s">
        <v>29</v>
      </c>
      <c r="E32" s="13" t="s">
        <v>23</v>
      </c>
      <c r="F32" s="59"/>
      <c r="G32" s="129"/>
      <c r="H32" s="43"/>
      <c r="I32" s="60"/>
      <c r="J32" s="129"/>
      <c r="K32" s="203"/>
      <c r="L32" s="203"/>
      <c r="M32" s="123"/>
      <c r="N32" s="207"/>
      <c r="O32" s="203"/>
      <c r="P32" s="126"/>
      <c r="Q32" s="228"/>
      <c r="R32" s="275">
        <f>MIN($F32:$Q32)</f>
        <v>0</v>
      </c>
      <c r="S32" s="250">
        <f>MAX($F32:$Q32)</f>
        <v>0</v>
      </c>
      <c r="T32" s="271" t="e">
        <f>ROUNDDOWN(AVERAGE($F32:$Q32),-INT(LOG(AVERAGE($F32:$Q32)))+1)</f>
        <v>#DIV/0!</v>
      </c>
    </row>
    <row r="33" spans="2:20" x14ac:dyDescent="0.25">
      <c r="B33" s="344" t="s">
        <v>171</v>
      </c>
      <c r="C33" s="11"/>
      <c r="D33" s="62" t="s">
        <v>30</v>
      </c>
      <c r="E33" s="63" t="s">
        <v>23</v>
      </c>
      <c r="F33" s="64"/>
      <c r="G33" s="176"/>
      <c r="H33" s="178"/>
      <c r="I33" s="65"/>
      <c r="J33" s="176"/>
      <c r="K33" s="204"/>
      <c r="L33" s="204"/>
      <c r="M33" s="124"/>
      <c r="N33" s="176"/>
      <c r="O33" s="204"/>
      <c r="P33" s="127"/>
      <c r="Q33" s="229"/>
      <c r="R33" s="276">
        <f>MIN($F33:$Q33)</f>
        <v>0</v>
      </c>
      <c r="S33" s="273">
        <f>MAX($F33:$Q33)</f>
        <v>0</v>
      </c>
      <c r="T33" s="274" t="e">
        <f>ROUNDDOWN(AVERAGE($F33:$Q33),-INT(LOG(AVERAGE($F33:$Q33)))+1)</f>
        <v>#DIV/0!</v>
      </c>
    </row>
    <row r="34" spans="2:20" x14ac:dyDescent="0.25">
      <c r="B34" s="344"/>
      <c r="C34" s="11"/>
      <c r="D34" s="66" t="s">
        <v>31</v>
      </c>
      <c r="E34" s="67" t="s">
        <v>23</v>
      </c>
      <c r="F34" s="133"/>
      <c r="G34" s="171">
        <v>8.9999999999999993E-3</v>
      </c>
      <c r="H34" s="153"/>
      <c r="I34" s="153"/>
      <c r="J34" s="171"/>
      <c r="K34" s="206"/>
      <c r="L34" s="206"/>
      <c r="M34" s="368"/>
      <c r="N34" s="171"/>
      <c r="O34" s="206"/>
      <c r="P34" s="128"/>
      <c r="Q34" s="369"/>
      <c r="R34" s="276">
        <f>MIN($F34:$Q34)</f>
        <v>8.9999999999999993E-3</v>
      </c>
      <c r="S34" s="273">
        <f>MAX($F34:$Q34)</f>
        <v>8.9999999999999993E-3</v>
      </c>
      <c r="T34" s="277">
        <f>ROUNDDOWN(AVERAGE($F34:$Q34),-INT(LOG(AVERAGE($F34:$Q34)))+1)</f>
        <v>8.9999999999999993E-3</v>
      </c>
    </row>
    <row r="35" spans="2:20" x14ac:dyDescent="0.25">
      <c r="B35" s="346"/>
      <c r="C35" s="68"/>
      <c r="D35" s="69" t="s">
        <v>32</v>
      </c>
      <c r="E35" s="70" t="s">
        <v>23</v>
      </c>
      <c r="F35" s="71"/>
      <c r="G35" s="154"/>
      <c r="H35" s="72"/>
      <c r="I35" s="73"/>
      <c r="J35" s="154"/>
      <c r="K35" s="73"/>
      <c r="L35" s="73"/>
      <c r="M35" s="370"/>
      <c r="N35" s="154"/>
      <c r="O35" s="370"/>
      <c r="P35" s="154"/>
      <c r="Q35" s="75"/>
      <c r="R35" s="278">
        <f>MIN($F35:$Q35)</f>
        <v>0</v>
      </c>
      <c r="S35" s="279">
        <f>MAX($F35:$Q35)</f>
        <v>0</v>
      </c>
      <c r="T35" s="280" t="e">
        <f t="shared" si="8"/>
        <v>#DIV/0!</v>
      </c>
    </row>
    <row r="36" spans="2:20" x14ac:dyDescent="0.25">
      <c r="B36" s="343"/>
      <c r="C36" s="54"/>
      <c r="D36" s="55" t="s">
        <v>33</v>
      </c>
      <c r="E36" s="13" t="s">
        <v>23</v>
      </c>
      <c r="F36" s="76"/>
      <c r="G36" s="154"/>
      <c r="H36" s="77"/>
      <c r="I36" s="60"/>
      <c r="J36" s="154"/>
      <c r="K36" s="60"/>
      <c r="L36" s="60"/>
      <c r="M36" s="371"/>
      <c r="N36" s="154"/>
      <c r="O36" s="371"/>
      <c r="P36" s="154"/>
      <c r="Q36" s="79"/>
      <c r="R36" s="281" t="s">
        <v>152</v>
      </c>
      <c r="S36" s="282" t="s">
        <v>128</v>
      </c>
      <c r="T36" s="283" t="s">
        <v>128</v>
      </c>
    </row>
    <row r="37" spans="2:20" x14ac:dyDescent="0.25">
      <c r="B37" s="343"/>
      <c r="C37" s="54"/>
      <c r="D37" s="55" t="s">
        <v>34</v>
      </c>
      <c r="E37" s="13" t="s">
        <v>23</v>
      </c>
      <c r="F37" s="76"/>
      <c r="G37" s="155"/>
      <c r="H37" s="77"/>
      <c r="I37" s="60"/>
      <c r="J37" s="155"/>
      <c r="K37" s="60"/>
      <c r="L37" s="60"/>
      <c r="M37" s="371"/>
      <c r="N37" s="155"/>
      <c r="O37" s="371"/>
      <c r="P37" s="155"/>
      <c r="Q37" s="79"/>
      <c r="R37" s="281">
        <f>MIN($F37:$Q37)</f>
        <v>0</v>
      </c>
      <c r="S37" s="282">
        <f>MAX($F37:$Q37)</f>
        <v>0</v>
      </c>
      <c r="T37" s="283" t="e">
        <f t="shared" si="8"/>
        <v>#DIV/0!</v>
      </c>
    </row>
    <row r="38" spans="2:20" x14ac:dyDescent="0.25">
      <c r="B38" s="343"/>
      <c r="C38" s="54"/>
      <c r="D38" s="55" t="s">
        <v>35</v>
      </c>
      <c r="E38" s="13" t="s">
        <v>23</v>
      </c>
      <c r="F38" s="76"/>
      <c r="G38" s="156"/>
      <c r="H38" s="77"/>
      <c r="I38" s="60"/>
      <c r="J38" s="156"/>
      <c r="K38" s="60"/>
      <c r="L38" s="60"/>
      <c r="M38" s="371"/>
      <c r="N38" s="156"/>
      <c r="O38" s="371"/>
      <c r="P38" s="156"/>
      <c r="Q38" s="79"/>
      <c r="R38" s="284">
        <f t="shared" ref="R38:R39" si="9">MIN($F38:$Q38)</f>
        <v>0</v>
      </c>
      <c r="S38" s="285">
        <f t="shared" ref="S38:S39" si="10">MAX($F38:$Q38)</f>
        <v>0</v>
      </c>
      <c r="T38" s="286" t="e">
        <f t="shared" si="8"/>
        <v>#DIV/0!</v>
      </c>
    </row>
    <row r="39" spans="2:20" x14ac:dyDescent="0.25">
      <c r="B39" s="343"/>
      <c r="C39" s="54"/>
      <c r="D39" s="55" t="s">
        <v>36</v>
      </c>
      <c r="E39" s="13" t="s">
        <v>23</v>
      </c>
      <c r="F39" s="76"/>
      <c r="G39" s="155"/>
      <c r="H39" s="77"/>
      <c r="I39" s="60"/>
      <c r="J39" s="155"/>
      <c r="K39" s="60"/>
      <c r="L39" s="60"/>
      <c r="M39" s="371"/>
      <c r="N39" s="155"/>
      <c r="O39" s="371"/>
      <c r="P39" s="155"/>
      <c r="Q39" s="79"/>
      <c r="R39" s="281">
        <f t="shared" si="9"/>
        <v>0</v>
      </c>
      <c r="S39" s="282">
        <f t="shared" si="10"/>
        <v>0</v>
      </c>
      <c r="T39" s="283" t="e">
        <f t="shared" si="8"/>
        <v>#DIV/0!</v>
      </c>
    </row>
    <row r="40" spans="2:20" x14ac:dyDescent="0.25">
      <c r="B40" s="343"/>
      <c r="C40" s="54"/>
      <c r="D40" s="55" t="s">
        <v>37</v>
      </c>
      <c r="E40" s="13" t="s">
        <v>23</v>
      </c>
      <c r="F40" s="76"/>
      <c r="G40" s="154"/>
      <c r="H40" s="77"/>
      <c r="I40" s="60"/>
      <c r="J40" s="154"/>
      <c r="K40" s="60"/>
      <c r="L40" s="60"/>
      <c r="M40" s="371"/>
      <c r="N40" s="154"/>
      <c r="O40" s="371"/>
      <c r="P40" s="154"/>
      <c r="Q40" s="79"/>
      <c r="R40" s="287">
        <f>MIN($F40:$Q40)</f>
        <v>0</v>
      </c>
      <c r="S40" s="288">
        <f>MAX($F40:$Q40)</f>
        <v>0</v>
      </c>
      <c r="T40" s="289" t="e">
        <f t="shared" si="8"/>
        <v>#DIV/0!</v>
      </c>
    </row>
    <row r="41" spans="2:20" x14ac:dyDescent="0.25">
      <c r="B41" s="343"/>
      <c r="C41" s="54"/>
      <c r="D41" s="55" t="s">
        <v>38</v>
      </c>
      <c r="E41" s="13" t="s">
        <v>23</v>
      </c>
      <c r="F41" s="76"/>
      <c r="G41" s="157"/>
      <c r="H41" s="77"/>
      <c r="I41" s="60"/>
      <c r="J41" s="156"/>
      <c r="K41" s="60"/>
      <c r="L41" s="60"/>
      <c r="M41" s="371"/>
      <c r="N41" s="157"/>
      <c r="O41" s="371"/>
      <c r="P41" s="157"/>
      <c r="Q41" s="79"/>
      <c r="R41" s="287"/>
      <c r="S41" s="288"/>
      <c r="T41" s="289"/>
    </row>
    <row r="42" spans="2:20" x14ac:dyDescent="0.25">
      <c r="B42" s="343"/>
      <c r="C42" s="54"/>
      <c r="D42" s="55" t="s">
        <v>39</v>
      </c>
      <c r="E42" s="13" t="s">
        <v>23</v>
      </c>
      <c r="F42" s="76"/>
      <c r="G42" s="157"/>
      <c r="H42" s="77"/>
      <c r="I42" s="60"/>
      <c r="J42" s="156"/>
      <c r="K42" s="60"/>
      <c r="L42" s="60"/>
      <c r="M42" s="371"/>
      <c r="N42" s="156"/>
      <c r="O42" s="371"/>
      <c r="P42" s="156"/>
      <c r="Q42" s="79"/>
      <c r="R42" s="287">
        <f t="shared" ref="R42:S42" si="11">$J42</f>
        <v>0</v>
      </c>
      <c r="S42" s="288">
        <f t="shared" si="11"/>
        <v>0</v>
      </c>
      <c r="T42" s="289" t="s">
        <v>128</v>
      </c>
    </row>
    <row r="43" spans="2:20" x14ac:dyDescent="0.25">
      <c r="B43" s="343"/>
      <c r="C43" s="54"/>
      <c r="D43" s="55" t="s">
        <v>40</v>
      </c>
      <c r="E43" s="13" t="s">
        <v>23</v>
      </c>
      <c r="F43" s="76"/>
      <c r="G43" s="155"/>
      <c r="H43" s="77"/>
      <c r="I43" s="60"/>
      <c r="J43" s="155"/>
      <c r="K43" s="60"/>
      <c r="L43" s="60"/>
      <c r="M43" s="371"/>
      <c r="N43" s="155"/>
      <c r="O43" s="371"/>
      <c r="P43" s="155"/>
      <c r="Q43" s="79"/>
      <c r="R43" s="287">
        <f>MIN($F43:$Q43)</f>
        <v>0</v>
      </c>
      <c r="S43" s="288">
        <f>MAX($F43:$Q43)</f>
        <v>0</v>
      </c>
      <c r="T43" s="289" t="e">
        <f t="shared" si="8"/>
        <v>#DIV/0!</v>
      </c>
    </row>
    <row r="44" spans="2:20" x14ac:dyDescent="0.25">
      <c r="B44" s="343" t="s">
        <v>41</v>
      </c>
      <c r="C44" s="54"/>
      <c r="D44" s="55" t="s">
        <v>42</v>
      </c>
      <c r="E44" s="13" t="s">
        <v>23</v>
      </c>
      <c r="F44" s="76"/>
      <c r="G44" s="154"/>
      <c r="H44" s="77"/>
      <c r="I44" s="60"/>
      <c r="J44" s="154"/>
      <c r="K44" s="60"/>
      <c r="L44" s="60"/>
      <c r="M44" s="371"/>
      <c r="N44" s="154"/>
      <c r="O44" s="371"/>
      <c r="P44" s="154"/>
      <c r="Q44" s="79"/>
      <c r="R44" s="287">
        <f t="shared" ref="R44:R61" si="12">MIN($F44:$Q44)</f>
        <v>0</v>
      </c>
      <c r="S44" s="288">
        <f t="shared" ref="S44:S61" si="13">MAX($F44:$Q44)</f>
        <v>0</v>
      </c>
      <c r="T44" s="289" t="e">
        <f t="shared" si="8"/>
        <v>#DIV/0!</v>
      </c>
    </row>
    <row r="45" spans="2:20" x14ac:dyDescent="0.25">
      <c r="B45" s="343"/>
      <c r="C45" s="54"/>
      <c r="D45" s="55" t="s">
        <v>105</v>
      </c>
      <c r="E45" s="13" t="s">
        <v>23</v>
      </c>
      <c r="F45" s="76"/>
      <c r="G45" s="154"/>
      <c r="H45" s="77"/>
      <c r="I45" s="60"/>
      <c r="J45" s="154"/>
      <c r="K45" s="60"/>
      <c r="L45" s="60"/>
      <c r="M45" s="371"/>
      <c r="N45" s="154"/>
      <c r="O45" s="371"/>
      <c r="P45" s="154"/>
      <c r="Q45" s="79"/>
      <c r="R45" s="287">
        <f t="shared" si="12"/>
        <v>0</v>
      </c>
      <c r="S45" s="288">
        <f t="shared" si="13"/>
        <v>0</v>
      </c>
      <c r="T45" s="289" t="e">
        <f t="shared" si="8"/>
        <v>#DIV/0!</v>
      </c>
    </row>
    <row r="46" spans="2:20" x14ac:dyDescent="0.25">
      <c r="B46" s="343" t="s">
        <v>43</v>
      </c>
      <c r="C46" s="54"/>
      <c r="D46" s="55" t="s">
        <v>106</v>
      </c>
      <c r="E46" s="13" t="s">
        <v>23</v>
      </c>
      <c r="F46" s="76"/>
      <c r="G46" s="155"/>
      <c r="H46" s="77"/>
      <c r="I46" s="60"/>
      <c r="J46" s="155"/>
      <c r="K46" s="60"/>
      <c r="L46" s="60"/>
      <c r="M46" s="371"/>
      <c r="N46" s="155"/>
      <c r="O46" s="371"/>
      <c r="P46" s="155"/>
      <c r="Q46" s="79"/>
      <c r="R46" s="287">
        <f t="shared" si="12"/>
        <v>0</v>
      </c>
      <c r="S46" s="288">
        <f t="shared" si="13"/>
        <v>0</v>
      </c>
      <c r="T46" s="289" t="e">
        <f t="shared" si="8"/>
        <v>#DIV/0!</v>
      </c>
    </row>
    <row r="47" spans="2:20" x14ac:dyDescent="0.25">
      <c r="B47" s="343"/>
      <c r="C47" s="54"/>
      <c r="D47" s="80" t="s">
        <v>107</v>
      </c>
      <c r="E47" s="13" t="s">
        <v>23</v>
      </c>
      <c r="F47" s="76"/>
      <c r="G47" s="155"/>
      <c r="H47" s="77"/>
      <c r="I47" s="60"/>
      <c r="J47" s="155"/>
      <c r="K47" s="60"/>
      <c r="L47" s="60"/>
      <c r="M47" s="371"/>
      <c r="N47" s="155"/>
      <c r="O47" s="371"/>
      <c r="P47" s="155"/>
      <c r="Q47" s="79"/>
      <c r="R47" s="287">
        <f t="shared" si="12"/>
        <v>0</v>
      </c>
      <c r="S47" s="288">
        <f t="shared" si="13"/>
        <v>0</v>
      </c>
      <c r="T47" s="289" t="e">
        <f t="shared" si="8"/>
        <v>#DIV/0!</v>
      </c>
    </row>
    <row r="48" spans="2:20" x14ac:dyDescent="0.25">
      <c r="B48" s="343" t="s">
        <v>18</v>
      </c>
      <c r="C48" s="54"/>
      <c r="D48" s="55" t="s">
        <v>108</v>
      </c>
      <c r="E48" s="13" t="s">
        <v>23</v>
      </c>
      <c r="F48" s="81"/>
      <c r="G48" s="154"/>
      <c r="H48" s="82"/>
      <c r="I48" s="83"/>
      <c r="J48" s="154"/>
      <c r="K48" s="83"/>
      <c r="L48" s="83"/>
      <c r="M48" s="372"/>
      <c r="N48" s="154"/>
      <c r="O48" s="372"/>
      <c r="P48" s="154"/>
      <c r="Q48" s="79"/>
      <c r="R48" s="287">
        <f t="shared" si="12"/>
        <v>0</v>
      </c>
      <c r="S48" s="288">
        <f t="shared" si="13"/>
        <v>0</v>
      </c>
      <c r="T48" s="289" t="e">
        <f t="shared" si="8"/>
        <v>#DIV/0!</v>
      </c>
    </row>
    <row r="49" spans="2:20" x14ac:dyDescent="0.25">
      <c r="B49" s="343"/>
      <c r="C49" s="54"/>
      <c r="D49" s="55" t="s">
        <v>109</v>
      </c>
      <c r="E49" s="13" t="s">
        <v>23</v>
      </c>
      <c r="F49" s="76"/>
      <c r="G49" s="154"/>
      <c r="H49" s="77"/>
      <c r="I49" s="60"/>
      <c r="J49" s="154"/>
      <c r="K49" s="60"/>
      <c r="L49" s="60"/>
      <c r="M49" s="371"/>
      <c r="N49" s="154"/>
      <c r="O49" s="371"/>
      <c r="P49" s="154"/>
      <c r="Q49" s="79"/>
      <c r="R49" s="287">
        <f t="shared" si="12"/>
        <v>0</v>
      </c>
      <c r="S49" s="288">
        <f t="shared" si="13"/>
        <v>0</v>
      </c>
      <c r="T49" s="289" t="e">
        <f t="shared" si="8"/>
        <v>#DIV/0!</v>
      </c>
    </row>
    <row r="50" spans="2:20" x14ac:dyDescent="0.25">
      <c r="B50" s="343" t="s">
        <v>19</v>
      </c>
      <c r="C50" s="54"/>
      <c r="D50" s="55" t="s">
        <v>44</v>
      </c>
      <c r="E50" s="13" t="s">
        <v>23</v>
      </c>
      <c r="F50" s="76"/>
      <c r="G50" s="155"/>
      <c r="H50" s="77"/>
      <c r="I50" s="60"/>
      <c r="J50" s="155"/>
      <c r="K50" s="60"/>
      <c r="L50" s="60"/>
      <c r="M50" s="371"/>
      <c r="N50" s="155"/>
      <c r="O50" s="371"/>
      <c r="P50" s="155"/>
      <c r="Q50" s="79"/>
      <c r="R50" s="287">
        <f t="shared" si="12"/>
        <v>0</v>
      </c>
      <c r="S50" s="288">
        <f t="shared" si="13"/>
        <v>0</v>
      </c>
      <c r="T50" s="289" t="e">
        <f t="shared" si="8"/>
        <v>#DIV/0!</v>
      </c>
    </row>
    <row r="51" spans="2:20" x14ac:dyDescent="0.25">
      <c r="B51" s="343"/>
      <c r="C51" s="54"/>
      <c r="D51" s="55" t="s">
        <v>45</v>
      </c>
      <c r="E51" s="13" t="s">
        <v>23</v>
      </c>
      <c r="F51" s="76"/>
      <c r="G51" s="154"/>
      <c r="H51" s="77"/>
      <c r="I51" s="60"/>
      <c r="J51" s="154"/>
      <c r="K51" s="60"/>
      <c r="L51" s="60"/>
      <c r="M51" s="371"/>
      <c r="N51" s="154"/>
      <c r="O51" s="371"/>
      <c r="P51" s="154"/>
      <c r="Q51" s="79"/>
      <c r="R51" s="290">
        <f t="shared" si="12"/>
        <v>0</v>
      </c>
      <c r="S51" s="291">
        <f t="shared" si="13"/>
        <v>0</v>
      </c>
      <c r="T51" s="292" t="e">
        <f t="shared" si="8"/>
        <v>#DIV/0!</v>
      </c>
    </row>
    <row r="52" spans="2:20" x14ac:dyDescent="0.25">
      <c r="B52" s="343"/>
      <c r="C52" s="54"/>
      <c r="D52" s="55" t="s">
        <v>110</v>
      </c>
      <c r="E52" s="13" t="s">
        <v>23</v>
      </c>
      <c r="F52" s="76"/>
      <c r="G52" s="154"/>
      <c r="H52" s="77"/>
      <c r="I52" s="60"/>
      <c r="J52" s="154"/>
      <c r="K52" s="60"/>
      <c r="L52" s="60"/>
      <c r="M52" s="371"/>
      <c r="N52" s="154"/>
      <c r="O52" s="371"/>
      <c r="P52" s="154"/>
      <c r="Q52" s="79"/>
      <c r="R52" s="287">
        <f t="shared" si="12"/>
        <v>0</v>
      </c>
      <c r="S52" s="288">
        <f t="shared" si="13"/>
        <v>0</v>
      </c>
      <c r="T52" s="289" t="e">
        <f>ROUNDDOWN(AVERAGE($F52:$Q52),-INT(LOG(AVERAGE($F52:$Q52)))+1)</f>
        <v>#DIV/0!</v>
      </c>
    </row>
    <row r="53" spans="2:20" x14ac:dyDescent="0.25">
      <c r="B53" s="343"/>
      <c r="C53" s="54"/>
      <c r="D53" s="55" t="s">
        <v>46</v>
      </c>
      <c r="E53" s="13" t="s">
        <v>23</v>
      </c>
      <c r="F53" s="76"/>
      <c r="G53" s="157"/>
      <c r="H53" s="77"/>
      <c r="I53" s="60"/>
      <c r="J53" s="156"/>
      <c r="K53" s="60"/>
      <c r="L53" s="60"/>
      <c r="M53" s="371"/>
      <c r="N53" s="156"/>
      <c r="O53" s="371"/>
      <c r="P53" s="156"/>
      <c r="Q53" s="79"/>
      <c r="R53" s="287">
        <f t="shared" si="12"/>
        <v>0</v>
      </c>
      <c r="S53" s="288">
        <f t="shared" si="13"/>
        <v>0</v>
      </c>
      <c r="T53" s="289" t="e">
        <f>ROUNDDOWN(AVERAGE($F53:$Q53),-INT(LOG(AVERAGE($F53:$Q53)))+1)</f>
        <v>#DIV/0!</v>
      </c>
    </row>
    <row r="54" spans="2:20" x14ac:dyDescent="0.25">
      <c r="B54" s="343"/>
      <c r="C54" s="54"/>
      <c r="D54" s="55" t="s">
        <v>47</v>
      </c>
      <c r="E54" s="13" t="s">
        <v>23</v>
      </c>
      <c r="F54" s="76"/>
      <c r="G54" s="157"/>
      <c r="H54" s="77"/>
      <c r="I54" s="60"/>
      <c r="J54" s="156"/>
      <c r="K54" s="60"/>
      <c r="L54" s="60"/>
      <c r="M54" s="371"/>
      <c r="N54" s="156"/>
      <c r="O54" s="371"/>
      <c r="P54" s="156"/>
      <c r="Q54" s="79"/>
      <c r="R54" s="287">
        <f t="shared" si="12"/>
        <v>0</v>
      </c>
      <c r="S54" s="288">
        <f t="shared" si="13"/>
        <v>0</v>
      </c>
      <c r="T54" s="289" t="e">
        <f t="shared" si="8"/>
        <v>#DIV/0!</v>
      </c>
    </row>
    <row r="55" spans="2:20" x14ac:dyDescent="0.25">
      <c r="B55" s="343"/>
      <c r="C55" s="54"/>
      <c r="D55" s="55" t="s">
        <v>48</v>
      </c>
      <c r="E55" s="13" t="s">
        <v>23</v>
      </c>
      <c r="F55" s="76"/>
      <c r="G55" s="157"/>
      <c r="H55" s="77"/>
      <c r="I55" s="60"/>
      <c r="J55" s="156"/>
      <c r="K55" s="60"/>
      <c r="L55" s="60"/>
      <c r="M55" s="371"/>
      <c r="N55" s="156"/>
      <c r="O55" s="371"/>
      <c r="P55" s="155"/>
      <c r="Q55" s="79"/>
      <c r="R55" s="287">
        <f t="shared" si="12"/>
        <v>0</v>
      </c>
      <c r="S55" s="288">
        <f t="shared" si="13"/>
        <v>0</v>
      </c>
      <c r="T55" s="289" t="e">
        <f t="shared" si="8"/>
        <v>#DIV/0!</v>
      </c>
    </row>
    <row r="56" spans="2:20" x14ac:dyDescent="0.25">
      <c r="B56" s="343"/>
      <c r="C56" s="54"/>
      <c r="D56" s="55" t="s">
        <v>49</v>
      </c>
      <c r="E56" s="13" t="s">
        <v>23</v>
      </c>
      <c r="F56" s="76"/>
      <c r="G56" s="155"/>
      <c r="H56" s="77"/>
      <c r="I56" s="60"/>
      <c r="J56" s="155"/>
      <c r="K56" s="60"/>
      <c r="L56" s="60"/>
      <c r="M56" s="371"/>
      <c r="N56" s="155"/>
      <c r="O56" s="371"/>
      <c r="P56" s="155"/>
      <c r="Q56" s="79"/>
      <c r="R56" s="287">
        <f t="shared" si="12"/>
        <v>0</v>
      </c>
      <c r="S56" s="288">
        <f t="shared" si="13"/>
        <v>0</v>
      </c>
      <c r="T56" s="289" t="e">
        <f t="shared" si="8"/>
        <v>#DIV/0!</v>
      </c>
    </row>
    <row r="57" spans="2:20" x14ac:dyDescent="0.25">
      <c r="B57" s="343"/>
      <c r="C57" s="54"/>
      <c r="D57" s="55" t="s">
        <v>50</v>
      </c>
      <c r="E57" s="13" t="s">
        <v>23</v>
      </c>
      <c r="F57" s="76"/>
      <c r="G57" s="155"/>
      <c r="H57" s="77"/>
      <c r="I57" s="60"/>
      <c r="J57" s="155"/>
      <c r="K57" s="60"/>
      <c r="L57" s="60"/>
      <c r="M57" s="371"/>
      <c r="N57" s="155"/>
      <c r="O57" s="371"/>
      <c r="P57" s="155"/>
      <c r="Q57" s="79"/>
      <c r="R57" s="281">
        <f t="shared" si="12"/>
        <v>0</v>
      </c>
      <c r="S57" s="282">
        <f t="shared" si="13"/>
        <v>0</v>
      </c>
      <c r="T57" s="283" t="e">
        <f t="shared" si="8"/>
        <v>#DIV/0!</v>
      </c>
    </row>
    <row r="58" spans="2:20" x14ac:dyDescent="0.25">
      <c r="B58" s="343"/>
      <c r="C58" s="54"/>
      <c r="D58" s="80" t="s">
        <v>51</v>
      </c>
      <c r="E58" s="13" t="s">
        <v>23</v>
      </c>
      <c r="F58" s="76"/>
      <c r="G58" s="152"/>
      <c r="H58" s="77"/>
      <c r="I58" s="60"/>
      <c r="J58" s="152"/>
      <c r="K58" s="60"/>
      <c r="L58" s="60"/>
      <c r="M58" s="167"/>
      <c r="N58" s="152"/>
      <c r="O58" s="167"/>
      <c r="P58" s="167"/>
      <c r="Q58" s="79"/>
      <c r="R58" s="290">
        <f>MIN($F58:$Q58)</f>
        <v>0</v>
      </c>
      <c r="S58" s="288">
        <f t="shared" si="13"/>
        <v>0</v>
      </c>
      <c r="T58" s="261" t="e">
        <f>ROUNDDOWN(AVERAGE($F58:$Q58),-INT(LOG(AVERAGE($F58:$Q58)))+1)</f>
        <v>#DIV/0!</v>
      </c>
    </row>
    <row r="59" spans="2:20" x14ac:dyDescent="0.25">
      <c r="B59" s="343"/>
      <c r="C59" s="54"/>
      <c r="D59" s="55" t="s">
        <v>52</v>
      </c>
      <c r="E59" s="13" t="s">
        <v>23</v>
      </c>
      <c r="F59" s="76"/>
      <c r="G59" s="158"/>
      <c r="H59" s="77"/>
      <c r="I59" s="60"/>
      <c r="J59" s="158"/>
      <c r="K59" s="60"/>
      <c r="L59" s="60"/>
      <c r="M59" s="158"/>
      <c r="N59" s="158"/>
      <c r="O59" s="158"/>
      <c r="P59" s="166"/>
      <c r="Q59" s="79"/>
      <c r="R59" s="284">
        <f t="shared" si="12"/>
        <v>0</v>
      </c>
      <c r="S59" s="288">
        <f t="shared" si="13"/>
        <v>0</v>
      </c>
      <c r="T59" s="293" t="e">
        <f t="shared" si="8"/>
        <v>#DIV/0!</v>
      </c>
    </row>
    <row r="60" spans="2:20" x14ac:dyDescent="0.25">
      <c r="B60" s="344"/>
      <c r="C60" s="11"/>
      <c r="D60" s="12" t="s">
        <v>53</v>
      </c>
      <c r="E60" s="84" t="s">
        <v>23</v>
      </c>
      <c r="F60" s="85"/>
      <c r="G60" s="158"/>
      <c r="H60" s="86"/>
      <c r="I60" s="87"/>
      <c r="J60" s="158"/>
      <c r="K60" s="87"/>
      <c r="L60" s="87"/>
      <c r="M60" s="158"/>
      <c r="N60" s="158"/>
      <c r="O60" s="158"/>
      <c r="P60" s="125"/>
      <c r="Q60" s="88"/>
      <c r="R60" s="287">
        <f t="shared" si="12"/>
        <v>0</v>
      </c>
      <c r="S60" s="379">
        <f t="shared" si="13"/>
        <v>0</v>
      </c>
      <c r="T60" s="293" t="e">
        <f t="shared" si="8"/>
        <v>#DIV/0!</v>
      </c>
    </row>
    <row r="61" spans="2:20" x14ac:dyDescent="0.25">
      <c r="B61" s="345"/>
      <c r="C61" s="89"/>
      <c r="D61" s="90" t="s">
        <v>111</v>
      </c>
      <c r="E61" s="91" t="s">
        <v>23</v>
      </c>
      <c r="F61" s="92"/>
      <c r="G61" s="159"/>
      <c r="H61" s="93"/>
      <c r="I61" s="94"/>
      <c r="J61" s="159"/>
      <c r="K61" s="94"/>
      <c r="L61" s="94"/>
      <c r="M61" s="373"/>
      <c r="N61" s="159"/>
      <c r="O61" s="373"/>
      <c r="P61" s="159"/>
      <c r="Q61" s="96"/>
      <c r="R61" s="294">
        <f t="shared" si="12"/>
        <v>0</v>
      </c>
      <c r="S61" s="295">
        <f t="shared" si="13"/>
        <v>0</v>
      </c>
      <c r="T61" s="296" t="e">
        <f>ROUNDDOWN(AVERAGE($F61:$Q61),-INT(LOG(AVERAGE($F61:$Q61)))+1)</f>
        <v>#DIV/0!</v>
      </c>
    </row>
    <row r="62" spans="2:20" x14ac:dyDescent="0.25">
      <c r="B62" s="343"/>
      <c r="C62" s="54"/>
      <c r="D62" s="55" t="s">
        <v>54</v>
      </c>
      <c r="E62" s="13" t="s">
        <v>23</v>
      </c>
      <c r="F62" s="76"/>
      <c r="G62" s="157"/>
      <c r="H62" s="77"/>
      <c r="I62" s="72"/>
      <c r="J62" s="181"/>
      <c r="K62" s="60"/>
      <c r="L62" s="60"/>
      <c r="M62" s="60"/>
      <c r="N62" s="181"/>
      <c r="O62" s="60"/>
      <c r="P62" s="181"/>
      <c r="Q62" s="79"/>
      <c r="R62" s="287">
        <f t="shared" ref="R62:T81" si="14">$J62</f>
        <v>0</v>
      </c>
      <c r="S62" s="288">
        <f t="shared" si="14"/>
        <v>0</v>
      </c>
      <c r="T62" s="289">
        <f>$J62</f>
        <v>0</v>
      </c>
    </row>
    <row r="63" spans="2:20" x14ac:dyDescent="0.25">
      <c r="B63" s="343"/>
      <c r="C63" s="54"/>
      <c r="D63" s="98" t="s">
        <v>112</v>
      </c>
      <c r="E63" s="13" t="s">
        <v>23</v>
      </c>
      <c r="F63" s="76"/>
      <c r="G63" s="157"/>
      <c r="H63" s="77"/>
      <c r="I63" s="77"/>
      <c r="J63" s="182"/>
      <c r="K63" s="60"/>
      <c r="L63" s="60"/>
      <c r="M63" s="60"/>
      <c r="N63" s="182"/>
      <c r="O63" s="60"/>
      <c r="P63" s="182"/>
      <c r="Q63" s="79"/>
      <c r="R63" s="287">
        <f t="shared" si="14"/>
        <v>0</v>
      </c>
      <c r="S63" s="288">
        <f t="shared" si="14"/>
        <v>0</v>
      </c>
      <c r="T63" s="289">
        <f t="shared" si="14"/>
        <v>0</v>
      </c>
    </row>
    <row r="64" spans="2:20" x14ac:dyDescent="0.25">
      <c r="B64" s="343"/>
      <c r="C64" s="54"/>
      <c r="D64" s="55" t="s">
        <v>113</v>
      </c>
      <c r="E64" s="13" t="s">
        <v>23</v>
      </c>
      <c r="F64" s="76"/>
      <c r="G64" s="157"/>
      <c r="H64" s="77"/>
      <c r="I64" s="77"/>
      <c r="J64" s="182"/>
      <c r="K64" s="60"/>
      <c r="L64" s="60"/>
      <c r="M64" s="60"/>
      <c r="N64" s="182"/>
      <c r="O64" s="60"/>
      <c r="P64" s="182"/>
      <c r="Q64" s="79"/>
      <c r="R64" s="287">
        <f t="shared" si="14"/>
        <v>0</v>
      </c>
      <c r="S64" s="288">
        <f t="shared" si="14"/>
        <v>0</v>
      </c>
      <c r="T64" s="289">
        <f t="shared" si="14"/>
        <v>0</v>
      </c>
    </row>
    <row r="65" spans="2:20" x14ac:dyDescent="0.25">
      <c r="B65" s="343"/>
      <c r="C65" s="54"/>
      <c r="D65" s="55" t="s">
        <v>114</v>
      </c>
      <c r="E65" s="13" t="s">
        <v>23</v>
      </c>
      <c r="F65" s="76"/>
      <c r="G65" s="157"/>
      <c r="H65" s="77"/>
      <c r="I65" s="77"/>
      <c r="J65" s="182"/>
      <c r="K65" s="60"/>
      <c r="L65" s="60"/>
      <c r="M65" s="60"/>
      <c r="N65" s="182"/>
      <c r="O65" s="60"/>
      <c r="P65" s="182"/>
      <c r="Q65" s="79"/>
      <c r="R65" s="290">
        <f t="shared" si="14"/>
        <v>0</v>
      </c>
      <c r="S65" s="291">
        <f t="shared" si="14"/>
        <v>0</v>
      </c>
      <c r="T65" s="292">
        <f t="shared" si="14"/>
        <v>0</v>
      </c>
    </row>
    <row r="66" spans="2:20" x14ac:dyDescent="0.25">
      <c r="B66" s="343"/>
      <c r="C66" s="54"/>
      <c r="D66" s="55" t="s">
        <v>55</v>
      </c>
      <c r="E66" s="13" t="s">
        <v>23</v>
      </c>
      <c r="F66" s="76"/>
      <c r="G66" s="157"/>
      <c r="H66" s="77"/>
      <c r="I66" s="77"/>
      <c r="J66" s="183"/>
      <c r="K66" s="60"/>
      <c r="L66" s="60"/>
      <c r="M66" s="60"/>
      <c r="N66" s="183"/>
      <c r="O66" s="60"/>
      <c r="P66" s="183"/>
      <c r="Q66" s="79"/>
      <c r="R66" s="297">
        <f t="shared" si="14"/>
        <v>0</v>
      </c>
      <c r="S66" s="298">
        <f t="shared" si="14"/>
        <v>0</v>
      </c>
      <c r="T66" s="299">
        <f t="shared" si="14"/>
        <v>0</v>
      </c>
    </row>
    <row r="67" spans="2:20" x14ac:dyDescent="0.25">
      <c r="B67" s="343"/>
      <c r="C67" s="54"/>
      <c r="D67" s="55" t="s">
        <v>56</v>
      </c>
      <c r="E67" s="13" t="s">
        <v>23</v>
      </c>
      <c r="F67" s="76"/>
      <c r="G67" s="157"/>
      <c r="H67" s="77"/>
      <c r="I67" s="77"/>
      <c r="J67" s="183"/>
      <c r="K67" s="60"/>
      <c r="L67" s="60"/>
      <c r="M67" s="60"/>
      <c r="N67" s="183"/>
      <c r="O67" s="60"/>
      <c r="P67" s="183"/>
      <c r="Q67" s="79"/>
      <c r="R67" s="297">
        <f t="shared" si="14"/>
        <v>0</v>
      </c>
      <c r="S67" s="298">
        <f t="shared" si="14"/>
        <v>0</v>
      </c>
      <c r="T67" s="299">
        <f t="shared" si="14"/>
        <v>0</v>
      </c>
    </row>
    <row r="68" spans="2:20" x14ac:dyDescent="0.25">
      <c r="B68" s="343" t="s">
        <v>57</v>
      </c>
      <c r="C68" s="54"/>
      <c r="D68" s="80" t="s">
        <v>58</v>
      </c>
      <c r="E68" s="13" t="s">
        <v>23</v>
      </c>
      <c r="F68" s="76"/>
      <c r="G68" s="157"/>
      <c r="H68" s="77"/>
      <c r="I68" s="77"/>
      <c r="J68" s="183"/>
      <c r="K68" s="60"/>
      <c r="L68" s="60"/>
      <c r="M68" s="60"/>
      <c r="N68" s="183"/>
      <c r="O68" s="60"/>
      <c r="P68" s="183"/>
      <c r="Q68" s="79"/>
      <c r="R68" s="297">
        <f t="shared" si="14"/>
        <v>0</v>
      </c>
      <c r="S68" s="298">
        <f t="shared" si="14"/>
        <v>0</v>
      </c>
      <c r="T68" s="299">
        <f t="shared" si="14"/>
        <v>0</v>
      </c>
    </row>
    <row r="69" spans="2:20" x14ac:dyDescent="0.25">
      <c r="B69" s="343"/>
      <c r="C69" s="54"/>
      <c r="D69" s="55" t="s">
        <v>59</v>
      </c>
      <c r="E69" s="13" t="s">
        <v>23</v>
      </c>
      <c r="F69" s="76"/>
      <c r="G69" s="157"/>
      <c r="H69" s="77"/>
      <c r="I69" s="77"/>
      <c r="J69" s="184"/>
      <c r="K69" s="60"/>
      <c r="L69" s="60"/>
      <c r="M69" s="60"/>
      <c r="N69" s="184"/>
      <c r="O69" s="60"/>
      <c r="P69" s="184"/>
      <c r="Q69" s="79"/>
      <c r="R69" s="300">
        <f t="shared" si="14"/>
        <v>0</v>
      </c>
      <c r="S69" s="301">
        <f t="shared" si="14"/>
        <v>0</v>
      </c>
      <c r="T69" s="302">
        <f t="shared" si="14"/>
        <v>0</v>
      </c>
    </row>
    <row r="70" spans="2:20" x14ac:dyDescent="0.25">
      <c r="B70" s="343"/>
      <c r="C70" s="54"/>
      <c r="D70" s="55" t="s">
        <v>60</v>
      </c>
      <c r="E70" s="13" t="s">
        <v>23</v>
      </c>
      <c r="F70" s="76"/>
      <c r="G70" s="157"/>
      <c r="H70" s="77"/>
      <c r="I70" s="77"/>
      <c r="J70" s="184"/>
      <c r="K70" s="60"/>
      <c r="L70" s="60"/>
      <c r="M70" s="60"/>
      <c r="N70" s="184"/>
      <c r="O70" s="60"/>
      <c r="P70" s="184"/>
      <c r="Q70" s="79"/>
      <c r="R70" s="300">
        <f t="shared" si="14"/>
        <v>0</v>
      </c>
      <c r="S70" s="301">
        <f t="shared" si="14"/>
        <v>0</v>
      </c>
      <c r="T70" s="302">
        <f t="shared" si="14"/>
        <v>0</v>
      </c>
    </row>
    <row r="71" spans="2:20" x14ac:dyDescent="0.25">
      <c r="B71" s="343" t="s">
        <v>61</v>
      </c>
      <c r="C71" s="54"/>
      <c r="D71" s="55" t="s">
        <v>62</v>
      </c>
      <c r="E71" s="13" t="s">
        <v>23</v>
      </c>
      <c r="F71" s="76"/>
      <c r="G71" s="157"/>
      <c r="H71" s="77"/>
      <c r="I71" s="77"/>
      <c r="J71" s="184"/>
      <c r="K71" s="60"/>
      <c r="L71" s="60"/>
      <c r="M71" s="60"/>
      <c r="N71" s="184"/>
      <c r="O71" s="60"/>
      <c r="P71" s="184"/>
      <c r="Q71" s="79"/>
      <c r="R71" s="300">
        <f t="shared" si="14"/>
        <v>0</v>
      </c>
      <c r="S71" s="301">
        <f t="shared" si="14"/>
        <v>0</v>
      </c>
      <c r="T71" s="302">
        <f t="shared" si="14"/>
        <v>0</v>
      </c>
    </row>
    <row r="72" spans="2:20" x14ac:dyDescent="0.25">
      <c r="B72" s="343"/>
      <c r="C72" s="54"/>
      <c r="D72" s="55" t="s">
        <v>63</v>
      </c>
      <c r="E72" s="13" t="s">
        <v>23</v>
      </c>
      <c r="F72" s="76"/>
      <c r="G72" s="157"/>
      <c r="H72" s="77"/>
      <c r="I72" s="77"/>
      <c r="J72" s="183"/>
      <c r="K72" s="60"/>
      <c r="L72" s="60"/>
      <c r="M72" s="60"/>
      <c r="N72" s="183"/>
      <c r="O72" s="60"/>
      <c r="P72" s="183"/>
      <c r="Q72" s="79"/>
      <c r="R72" s="297">
        <f t="shared" si="14"/>
        <v>0</v>
      </c>
      <c r="S72" s="298">
        <f t="shared" si="14"/>
        <v>0</v>
      </c>
      <c r="T72" s="299">
        <f t="shared" si="14"/>
        <v>0</v>
      </c>
    </row>
    <row r="73" spans="2:20" x14ac:dyDescent="0.25">
      <c r="B73" s="343"/>
      <c r="C73" s="54"/>
      <c r="D73" s="55" t="s">
        <v>64</v>
      </c>
      <c r="E73" s="13" t="s">
        <v>23</v>
      </c>
      <c r="F73" s="76"/>
      <c r="G73" s="157"/>
      <c r="H73" s="77"/>
      <c r="I73" s="77"/>
      <c r="J73" s="183"/>
      <c r="K73" s="60"/>
      <c r="L73" s="60"/>
      <c r="M73" s="60"/>
      <c r="N73" s="183"/>
      <c r="O73" s="60"/>
      <c r="P73" s="183"/>
      <c r="Q73" s="79"/>
      <c r="R73" s="297">
        <f t="shared" si="14"/>
        <v>0</v>
      </c>
      <c r="S73" s="298">
        <f t="shared" si="14"/>
        <v>0</v>
      </c>
      <c r="T73" s="299">
        <f t="shared" si="14"/>
        <v>0</v>
      </c>
    </row>
    <row r="74" spans="2:20" x14ac:dyDescent="0.25">
      <c r="B74" s="343" t="s">
        <v>65</v>
      </c>
      <c r="C74" s="54"/>
      <c r="D74" s="55" t="s">
        <v>66</v>
      </c>
      <c r="E74" s="13" t="s">
        <v>23</v>
      </c>
      <c r="F74" s="76"/>
      <c r="G74" s="157"/>
      <c r="H74" s="77"/>
      <c r="I74" s="77"/>
      <c r="J74" s="183"/>
      <c r="K74" s="60"/>
      <c r="L74" s="60"/>
      <c r="M74" s="60"/>
      <c r="N74" s="183"/>
      <c r="O74" s="60"/>
      <c r="P74" s="183"/>
      <c r="Q74" s="79"/>
      <c r="R74" s="297">
        <f t="shared" si="14"/>
        <v>0</v>
      </c>
      <c r="S74" s="298">
        <f t="shared" si="14"/>
        <v>0</v>
      </c>
      <c r="T74" s="299">
        <f t="shared" si="14"/>
        <v>0</v>
      </c>
    </row>
    <row r="75" spans="2:20" x14ac:dyDescent="0.25">
      <c r="B75" s="343"/>
      <c r="C75" s="54"/>
      <c r="D75" s="80" t="s">
        <v>67</v>
      </c>
      <c r="E75" s="13" t="s">
        <v>23</v>
      </c>
      <c r="F75" s="76"/>
      <c r="G75" s="157"/>
      <c r="H75" s="77"/>
      <c r="I75" s="77"/>
      <c r="J75" s="184"/>
      <c r="K75" s="60"/>
      <c r="L75" s="60"/>
      <c r="M75" s="60"/>
      <c r="N75" s="184"/>
      <c r="O75" s="60"/>
      <c r="P75" s="184"/>
      <c r="Q75" s="79"/>
      <c r="R75" s="297">
        <f t="shared" si="14"/>
        <v>0</v>
      </c>
      <c r="S75" s="298">
        <f t="shared" si="14"/>
        <v>0</v>
      </c>
      <c r="T75" s="299">
        <f t="shared" si="14"/>
        <v>0</v>
      </c>
    </row>
    <row r="76" spans="2:20" x14ac:dyDescent="0.25">
      <c r="B76" s="343"/>
      <c r="C76" s="54"/>
      <c r="D76" s="55" t="s">
        <v>68</v>
      </c>
      <c r="E76" s="13" t="s">
        <v>23</v>
      </c>
      <c r="F76" s="76"/>
      <c r="G76" s="157"/>
      <c r="H76" s="77"/>
      <c r="I76" s="77"/>
      <c r="J76" s="183"/>
      <c r="K76" s="60"/>
      <c r="L76" s="60"/>
      <c r="M76" s="60"/>
      <c r="N76" s="183"/>
      <c r="O76" s="60"/>
      <c r="P76" s="183"/>
      <c r="Q76" s="79"/>
      <c r="R76" s="303">
        <f t="shared" si="14"/>
        <v>0</v>
      </c>
      <c r="S76" s="304">
        <f t="shared" si="14"/>
        <v>0</v>
      </c>
      <c r="T76" s="305">
        <f t="shared" si="14"/>
        <v>0</v>
      </c>
    </row>
    <row r="77" spans="2:20" x14ac:dyDescent="0.25">
      <c r="B77" s="343" t="s">
        <v>18</v>
      </c>
      <c r="C77" s="54"/>
      <c r="D77" s="80" t="s">
        <v>69</v>
      </c>
      <c r="E77" s="13" t="s">
        <v>23</v>
      </c>
      <c r="F77" s="76"/>
      <c r="G77" s="157"/>
      <c r="H77" s="77"/>
      <c r="I77" s="77"/>
      <c r="J77" s="183"/>
      <c r="K77" s="60"/>
      <c r="L77" s="60"/>
      <c r="M77" s="60"/>
      <c r="N77" s="183"/>
      <c r="O77" s="60"/>
      <c r="P77" s="183"/>
      <c r="Q77" s="79"/>
      <c r="R77" s="303">
        <f t="shared" si="14"/>
        <v>0</v>
      </c>
      <c r="S77" s="304">
        <f t="shared" si="14"/>
        <v>0</v>
      </c>
      <c r="T77" s="305">
        <f t="shared" si="14"/>
        <v>0</v>
      </c>
    </row>
    <row r="78" spans="2:20" x14ac:dyDescent="0.25">
      <c r="B78" s="343"/>
      <c r="C78" s="54"/>
      <c r="D78" s="55" t="s">
        <v>70</v>
      </c>
      <c r="E78" s="13" t="s">
        <v>23</v>
      </c>
      <c r="F78" s="76"/>
      <c r="G78" s="157"/>
      <c r="H78" s="77"/>
      <c r="I78" s="77"/>
      <c r="J78" s="182"/>
      <c r="K78" s="60"/>
      <c r="L78" s="60"/>
      <c r="M78" s="60"/>
      <c r="N78" s="182"/>
      <c r="O78" s="60"/>
      <c r="P78" s="182"/>
      <c r="Q78" s="79"/>
      <c r="R78" s="290">
        <f t="shared" si="14"/>
        <v>0</v>
      </c>
      <c r="S78" s="291">
        <f t="shared" si="14"/>
        <v>0</v>
      </c>
      <c r="T78" s="292">
        <f t="shared" si="14"/>
        <v>0</v>
      </c>
    </row>
    <row r="79" spans="2:20" x14ac:dyDescent="0.25">
      <c r="B79" s="343"/>
      <c r="C79" s="54"/>
      <c r="D79" s="55" t="s">
        <v>71</v>
      </c>
      <c r="E79" s="13" t="s">
        <v>23</v>
      </c>
      <c r="F79" s="76"/>
      <c r="G79" s="157"/>
      <c r="H79" s="77"/>
      <c r="I79" s="77"/>
      <c r="J79" s="182"/>
      <c r="K79" s="60"/>
      <c r="L79" s="60"/>
      <c r="M79" s="60"/>
      <c r="N79" s="182"/>
      <c r="O79" s="60"/>
      <c r="P79" s="182"/>
      <c r="Q79" s="79"/>
      <c r="R79" s="290">
        <f t="shared" si="14"/>
        <v>0</v>
      </c>
      <c r="S79" s="291">
        <f t="shared" si="14"/>
        <v>0</v>
      </c>
      <c r="T79" s="292">
        <f t="shared" si="14"/>
        <v>0</v>
      </c>
    </row>
    <row r="80" spans="2:20" x14ac:dyDescent="0.25">
      <c r="B80" s="343" t="s">
        <v>19</v>
      </c>
      <c r="C80" s="54"/>
      <c r="D80" s="80" t="s">
        <v>72</v>
      </c>
      <c r="E80" s="13" t="s">
        <v>23</v>
      </c>
      <c r="F80" s="76"/>
      <c r="G80" s="157"/>
      <c r="H80" s="77"/>
      <c r="I80" s="77"/>
      <c r="J80" s="185"/>
      <c r="K80" s="60"/>
      <c r="L80" s="60"/>
      <c r="M80" s="60"/>
      <c r="N80" s="185"/>
      <c r="O80" s="60"/>
      <c r="P80" s="185"/>
      <c r="Q80" s="79"/>
      <c r="R80" s="297">
        <f t="shared" si="14"/>
        <v>0</v>
      </c>
      <c r="S80" s="298">
        <f t="shared" si="14"/>
        <v>0</v>
      </c>
      <c r="T80" s="299">
        <f t="shared" si="14"/>
        <v>0</v>
      </c>
    </row>
    <row r="81" spans="2:20" x14ac:dyDescent="0.25">
      <c r="B81" s="343"/>
      <c r="C81" s="54"/>
      <c r="D81" s="55" t="s">
        <v>73</v>
      </c>
      <c r="E81" s="13" t="s">
        <v>23</v>
      </c>
      <c r="F81" s="76"/>
      <c r="G81" s="157"/>
      <c r="H81" s="77"/>
      <c r="I81" s="77"/>
      <c r="J81" s="182"/>
      <c r="K81" s="60"/>
      <c r="L81" s="60"/>
      <c r="M81" s="60"/>
      <c r="N81" s="182"/>
      <c r="O81" s="60"/>
      <c r="P81" s="182"/>
      <c r="Q81" s="79"/>
      <c r="R81" s="290">
        <f t="shared" si="14"/>
        <v>0</v>
      </c>
      <c r="S81" s="291">
        <f t="shared" si="14"/>
        <v>0</v>
      </c>
      <c r="T81" s="292">
        <f t="shared" si="14"/>
        <v>0</v>
      </c>
    </row>
    <row r="82" spans="2:20" x14ac:dyDescent="0.25">
      <c r="B82" s="343"/>
      <c r="C82" s="54"/>
      <c r="D82" s="55" t="s">
        <v>74</v>
      </c>
      <c r="E82" s="13" t="s">
        <v>23</v>
      </c>
      <c r="F82" s="76"/>
      <c r="G82" s="157"/>
      <c r="H82" s="77"/>
      <c r="I82" s="77"/>
      <c r="J82" s="182"/>
      <c r="K82" s="60"/>
      <c r="L82" s="60"/>
      <c r="M82" s="60"/>
      <c r="N82" s="182"/>
      <c r="O82" s="60"/>
      <c r="P82" s="182"/>
      <c r="Q82" s="79"/>
      <c r="R82" s="287">
        <f t="shared" ref="R82:T99" si="15">$J82</f>
        <v>0</v>
      </c>
      <c r="S82" s="288">
        <f t="shared" si="15"/>
        <v>0</v>
      </c>
      <c r="T82" s="289">
        <f t="shared" si="15"/>
        <v>0</v>
      </c>
    </row>
    <row r="83" spans="2:20" x14ac:dyDescent="0.25">
      <c r="B83" s="343"/>
      <c r="C83" s="11"/>
      <c r="D83" s="12" t="s">
        <v>75</v>
      </c>
      <c r="E83" s="84" t="s">
        <v>23</v>
      </c>
      <c r="F83" s="85"/>
      <c r="G83" s="157"/>
      <c r="H83" s="86"/>
      <c r="I83" s="86"/>
      <c r="J83" s="186"/>
      <c r="K83" s="87"/>
      <c r="L83" s="87"/>
      <c r="M83" s="87"/>
      <c r="N83" s="186"/>
      <c r="O83" s="87"/>
      <c r="P83" s="186"/>
      <c r="Q83" s="88"/>
      <c r="R83" s="306">
        <f t="shared" si="15"/>
        <v>0</v>
      </c>
      <c r="S83" s="307">
        <f t="shared" si="15"/>
        <v>0</v>
      </c>
      <c r="T83" s="308">
        <f t="shared" si="15"/>
        <v>0</v>
      </c>
    </row>
    <row r="84" spans="2:20" x14ac:dyDescent="0.25">
      <c r="B84" s="344"/>
      <c r="C84" s="99"/>
      <c r="D84" s="62" t="s">
        <v>76</v>
      </c>
      <c r="E84" s="63" t="s">
        <v>23</v>
      </c>
      <c r="F84" s="100"/>
      <c r="G84" s="157"/>
      <c r="H84" s="101"/>
      <c r="I84" s="101"/>
      <c r="J84" s="187"/>
      <c r="K84" s="65"/>
      <c r="L84" s="65"/>
      <c r="M84" s="65"/>
      <c r="N84" s="187"/>
      <c r="O84" s="65"/>
      <c r="P84" s="187"/>
      <c r="Q84" s="103"/>
      <c r="R84" s="309">
        <f t="shared" si="15"/>
        <v>0</v>
      </c>
      <c r="S84" s="310">
        <f t="shared" si="15"/>
        <v>0</v>
      </c>
      <c r="T84" s="311">
        <f t="shared" si="15"/>
        <v>0</v>
      </c>
    </row>
    <row r="85" spans="2:20" x14ac:dyDescent="0.25">
      <c r="B85" s="344"/>
      <c r="C85" s="99"/>
      <c r="D85" s="62" t="s">
        <v>77</v>
      </c>
      <c r="E85" s="63" t="s">
        <v>23</v>
      </c>
      <c r="F85" s="100"/>
      <c r="G85" s="160"/>
      <c r="H85" s="101"/>
      <c r="I85" s="101"/>
      <c r="J85" s="188"/>
      <c r="K85" s="65"/>
      <c r="L85" s="65"/>
      <c r="M85" s="65"/>
      <c r="N85" s="188"/>
      <c r="O85" s="65"/>
      <c r="P85" s="188"/>
      <c r="Q85" s="103"/>
      <c r="R85" s="309">
        <f t="shared" si="15"/>
        <v>0</v>
      </c>
      <c r="S85" s="310">
        <f t="shared" si="15"/>
        <v>0</v>
      </c>
      <c r="T85" s="311">
        <f t="shared" si="15"/>
        <v>0</v>
      </c>
    </row>
    <row r="86" spans="2:20" x14ac:dyDescent="0.25">
      <c r="B86" s="344"/>
      <c r="C86" s="11"/>
      <c r="D86" s="62" t="s">
        <v>78</v>
      </c>
      <c r="E86" s="67" t="s">
        <v>23</v>
      </c>
      <c r="F86" s="100"/>
      <c r="G86" s="160"/>
      <c r="H86" s="101"/>
      <c r="I86" s="101"/>
      <c r="J86" s="189"/>
      <c r="K86" s="65"/>
      <c r="L86" s="65"/>
      <c r="M86" s="65"/>
      <c r="N86" s="189"/>
      <c r="O86" s="65"/>
      <c r="P86" s="189"/>
      <c r="Q86" s="103"/>
      <c r="R86" s="312">
        <f t="shared" si="15"/>
        <v>0</v>
      </c>
      <c r="S86" s="313">
        <f t="shared" si="15"/>
        <v>0</v>
      </c>
      <c r="T86" s="314">
        <f t="shared" si="15"/>
        <v>0</v>
      </c>
    </row>
    <row r="87" spans="2:20" x14ac:dyDescent="0.25">
      <c r="B87" s="343"/>
      <c r="C87" s="11"/>
      <c r="D87" s="1" t="s">
        <v>79</v>
      </c>
      <c r="E87" s="67" t="s">
        <v>23</v>
      </c>
      <c r="F87" s="100"/>
      <c r="G87" s="160"/>
      <c r="H87" s="101"/>
      <c r="I87" s="101"/>
      <c r="J87" s="190"/>
      <c r="K87" s="65"/>
      <c r="L87" s="65"/>
      <c r="M87" s="65"/>
      <c r="N87" s="102"/>
      <c r="O87" s="65"/>
      <c r="P87" s="190"/>
      <c r="Q87" s="103"/>
      <c r="R87" s="312">
        <f t="shared" si="15"/>
        <v>0</v>
      </c>
      <c r="S87" s="313">
        <f t="shared" si="15"/>
        <v>0</v>
      </c>
      <c r="T87" s="314">
        <f t="shared" si="15"/>
        <v>0</v>
      </c>
    </row>
    <row r="88" spans="2:20" x14ac:dyDescent="0.25">
      <c r="B88" s="343"/>
      <c r="C88" s="11"/>
      <c r="D88" s="1" t="s">
        <v>122</v>
      </c>
      <c r="E88" s="67" t="s">
        <v>23</v>
      </c>
      <c r="F88" s="100"/>
      <c r="G88" s="161"/>
      <c r="H88" s="101"/>
      <c r="I88" s="200"/>
      <c r="J88" s="374"/>
      <c r="K88" s="65"/>
      <c r="L88" s="65"/>
      <c r="M88" s="65"/>
      <c r="N88" s="102"/>
      <c r="O88" s="65"/>
      <c r="P88" s="161"/>
      <c r="Q88" s="103"/>
      <c r="R88" s="312">
        <f t="shared" si="15"/>
        <v>0</v>
      </c>
      <c r="S88" s="313">
        <f t="shared" si="15"/>
        <v>0</v>
      </c>
      <c r="T88" s="314">
        <f t="shared" si="15"/>
        <v>0</v>
      </c>
    </row>
    <row r="89" spans="2:20" x14ac:dyDescent="0.25">
      <c r="B89" s="343"/>
      <c r="C89" s="104"/>
      <c r="D89" s="55" t="s">
        <v>80</v>
      </c>
      <c r="E89" s="63" t="s">
        <v>23</v>
      </c>
      <c r="F89" s="100"/>
      <c r="G89" s="160"/>
      <c r="H89" s="101"/>
      <c r="I89" s="101"/>
      <c r="J89" s="191"/>
      <c r="K89" s="65"/>
      <c r="L89" s="65"/>
      <c r="M89" s="65"/>
      <c r="N89" s="102"/>
      <c r="O89" s="65"/>
      <c r="P89" s="191"/>
      <c r="Q89" s="103"/>
      <c r="R89" s="309">
        <f t="shared" si="15"/>
        <v>0</v>
      </c>
      <c r="S89" s="315">
        <f t="shared" si="15"/>
        <v>0</v>
      </c>
      <c r="T89" s="311">
        <f t="shared" si="15"/>
        <v>0</v>
      </c>
    </row>
    <row r="90" spans="2:20" x14ac:dyDescent="0.25">
      <c r="B90" s="344"/>
      <c r="C90" s="99"/>
      <c r="D90" s="62" t="s">
        <v>81</v>
      </c>
      <c r="E90" s="63" t="s">
        <v>23</v>
      </c>
      <c r="F90" s="100"/>
      <c r="G90" s="157"/>
      <c r="H90" s="101"/>
      <c r="I90" s="101"/>
      <c r="J90" s="192"/>
      <c r="K90" s="65"/>
      <c r="L90" s="65"/>
      <c r="M90" s="65"/>
      <c r="N90" s="102"/>
      <c r="O90" s="65"/>
      <c r="P90" s="192"/>
      <c r="Q90" s="103"/>
      <c r="R90" s="306">
        <f t="shared" si="15"/>
        <v>0</v>
      </c>
      <c r="S90" s="316">
        <f t="shared" si="15"/>
        <v>0</v>
      </c>
      <c r="T90" s="308">
        <f t="shared" si="15"/>
        <v>0</v>
      </c>
    </row>
    <row r="91" spans="2:20" x14ac:dyDescent="0.25">
      <c r="B91" s="344"/>
      <c r="C91" s="99"/>
      <c r="D91" s="62" t="s">
        <v>82</v>
      </c>
      <c r="E91" s="63" t="s">
        <v>23</v>
      </c>
      <c r="F91" s="100"/>
      <c r="G91" s="160"/>
      <c r="H91" s="101"/>
      <c r="I91" s="101"/>
      <c r="J91" s="188"/>
      <c r="K91" s="65"/>
      <c r="L91" s="65"/>
      <c r="M91" s="65"/>
      <c r="N91" s="102"/>
      <c r="O91" s="65"/>
      <c r="P91" s="188"/>
      <c r="Q91" s="103"/>
      <c r="R91" s="309">
        <f t="shared" si="15"/>
        <v>0</v>
      </c>
      <c r="S91" s="315">
        <f t="shared" si="15"/>
        <v>0</v>
      </c>
      <c r="T91" s="311">
        <f t="shared" si="15"/>
        <v>0</v>
      </c>
    </row>
    <row r="92" spans="2:20" x14ac:dyDescent="0.25">
      <c r="B92" s="343"/>
      <c r="C92" s="99"/>
      <c r="D92" s="62" t="s">
        <v>83</v>
      </c>
      <c r="E92" s="63" t="s">
        <v>23</v>
      </c>
      <c r="F92" s="100"/>
      <c r="G92" s="160"/>
      <c r="H92" s="101"/>
      <c r="I92" s="101"/>
      <c r="J92" s="191"/>
      <c r="K92" s="65"/>
      <c r="L92" s="65"/>
      <c r="M92" s="65"/>
      <c r="N92" s="102"/>
      <c r="O92" s="65"/>
      <c r="P92" s="191"/>
      <c r="Q92" s="103"/>
      <c r="R92" s="309">
        <f t="shared" si="15"/>
        <v>0</v>
      </c>
      <c r="S92" s="315">
        <f t="shared" si="15"/>
        <v>0</v>
      </c>
      <c r="T92" s="311">
        <f t="shared" si="15"/>
        <v>0</v>
      </c>
    </row>
    <row r="93" spans="2:20" x14ac:dyDescent="0.25">
      <c r="B93" s="343"/>
      <c r="C93" s="89"/>
      <c r="D93" s="90" t="s">
        <v>115</v>
      </c>
      <c r="E93" s="91" t="s">
        <v>23</v>
      </c>
      <c r="F93" s="92"/>
      <c r="G93" s="162"/>
      <c r="H93" s="93"/>
      <c r="I93" s="93"/>
      <c r="J93" s="193"/>
      <c r="K93" s="94"/>
      <c r="L93" s="94"/>
      <c r="M93" s="94"/>
      <c r="N93" s="95"/>
      <c r="O93" s="94"/>
      <c r="P93" s="193"/>
      <c r="Q93" s="96"/>
      <c r="R93" s="317">
        <f t="shared" si="15"/>
        <v>0</v>
      </c>
      <c r="S93" s="318">
        <f t="shared" si="15"/>
        <v>0</v>
      </c>
      <c r="T93" s="319">
        <f t="shared" si="15"/>
        <v>0</v>
      </c>
    </row>
    <row r="94" spans="2:20" x14ac:dyDescent="0.25">
      <c r="B94" s="347"/>
      <c r="C94" s="68"/>
      <c r="D94" s="105" t="s">
        <v>84</v>
      </c>
      <c r="E94" s="70" t="s">
        <v>23</v>
      </c>
      <c r="F94" s="71"/>
      <c r="G94" s="157"/>
      <c r="H94" s="72"/>
      <c r="I94" s="72"/>
      <c r="J94" s="181"/>
      <c r="K94" s="73"/>
      <c r="L94" s="73"/>
      <c r="M94" s="73"/>
      <c r="N94" s="74"/>
      <c r="O94" s="73"/>
      <c r="P94" s="181"/>
      <c r="Q94" s="75"/>
      <c r="R94" s="320">
        <f t="shared" si="15"/>
        <v>0</v>
      </c>
      <c r="S94" s="321">
        <f t="shared" si="15"/>
        <v>0</v>
      </c>
      <c r="T94" s="322">
        <f t="shared" si="15"/>
        <v>0</v>
      </c>
    </row>
    <row r="95" spans="2:20" x14ac:dyDescent="0.25">
      <c r="B95" s="343"/>
      <c r="C95" s="54"/>
      <c r="D95" s="55" t="s">
        <v>85</v>
      </c>
      <c r="E95" s="13" t="s">
        <v>23</v>
      </c>
      <c r="F95" s="76"/>
      <c r="G95" s="157"/>
      <c r="H95" s="77"/>
      <c r="I95" s="77"/>
      <c r="J95" s="194"/>
      <c r="K95" s="60"/>
      <c r="L95" s="60"/>
      <c r="M95" s="60"/>
      <c r="N95" s="61"/>
      <c r="O95" s="60"/>
      <c r="P95" s="194"/>
      <c r="Q95" s="79"/>
      <c r="R95" s="287">
        <f t="shared" si="15"/>
        <v>0</v>
      </c>
      <c r="S95" s="288">
        <f t="shared" si="15"/>
        <v>0</v>
      </c>
      <c r="T95" s="289">
        <f t="shared" si="15"/>
        <v>0</v>
      </c>
    </row>
    <row r="96" spans="2:20" x14ac:dyDescent="0.25">
      <c r="B96" s="343" t="s">
        <v>86</v>
      </c>
      <c r="C96" s="54"/>
      <c r="D96" s="55" t="s">
        <v>87</v>
      </c>
      <c r="E96" s="13" t="s">
        <v>23</v>
      </c>
      <c r="F96" s="76"/>
      <c r="G96" s="157"/>
      <c r="H96" s="77"/>
      <c r="I96" s="77"/>
      <c r="J96" s="189"/>
      <c r="K96" s="60"/>
      <c r="L96" s="60"/>
      <c r="M96" s="60"/>
      <c r="N96" s="78"/>
      <c r="O96" s="60"/>
      <c r="P96" s="189"/>
      <c r="Q96" s="79"/>
      <c r="R96" s="323">
        <f t="shared" si="15"/>
        <v>0</v>
      </c>
      <c r="S96" s="324">
        <f>$J96</f>
        <v>0</v>
      </c>
      <c r="T96" s="289">
        <f t="shared" si="15"/>
        <v>0</v>
      </c>
    </row>
    <row r="97" spans="2:20" x14ac:dyDescent="0.25">
      <c r="B97" s="343"/>
      <c r="C97" s="54"/>
      <c r="D97" s="55" t="s">
        <v>88</v>
      </c>
      <c r="E97" s="13" t="s">
        <v>23</v>
      </c>
      <c r="F97" s="76"/>
      <c r="G97" s="157"/>
      <c r="H97" s="77"/>
      <c r="I97" s="77"/>
      <c r="J97" s="189"/>
      <c r="K97" s="60"/>
      <c r="L97" s="60"/>
      <c r="M97" s="60"/>
      <c r="N97" s="78"/>
      <c r="O97" s="60"/>
      <c r="P97" s="189"/>
      <c r="Q97" s="79"/>
      <c r="R97" s="290">
        <f>$J97</f>
        <v>0</v>
      </c>
      <c r="S97" s="291">
        <f t="shared" si="15"/>
        <v>0</v>
      </c>
      <c r="T97" s="292">
        <f t="shared" si="15"/>
        <v>0</v>
      </c>
    </row>
    <row r="98" spans="2:20" x14ac:dyDescent="0.25">
      <c r="B98" s="343" t="s">
        <v>89</v>
      </c>
      <c r="C98" s="54"/>
      <c r="D98" s="55" t="s">
        <v>90</v>
      </c>
      <c r="E98" s="13" t="s">
        <v>23</v>
      </c>
      <c r="F98" s="76"/>
      <c r="G98" s="157"/>
      <c r="H98" s="77"/>
      <c r="I98" s="77"/>
      <c r="J98" s="121"/>
      <c r="K98" s="60"/>
      <c r="L98" s="60"/>
      <c r="M98" s="60"/>
      <c r="N98" s="61"/>
      <c r="O98" s="60"/>
      <c r="P98" s="121"/>
      <c r="Q98" s="79"/>
      <c r="R98" s="339">
        <f>$J98</f>
        <v>0</v>
      </c>
      <c r="S98" s="340">
        <f t="shared" si="15"/>
        <v>0</v>
      </c>
      <c r="T98" s="380">
        <f t="shared" si="15"/>
        <v>0</v>
      </c>
    </row>
    <row r="99" spans="2:20" x14ac:dyDescent="0.25">
      <c r="B99" s="343"/>
      <c r="C99" s="54"/>
      <c r="D99" s="55" t="s">
        <v>91</v>
      </c>
      <c r="E99" s="13" t="s">
        <v>23</v>
      </c>
      <c r="F99" s="76"/>
      <c r="G99" s="157"/>
      <c r="H99" s="77"/>
      <c r="I99" s="77"/>
      <c r="J99" s="121"/>
      <c r="K99" s="60"/>
      <c r="L99" s="60"/>
      <c r="M99" s="60"/>
      <c r="N99" s="61"/>
      <c r="O99" s="60"/>
      <c r="P99" s="121"/>
      <c r="Q99" s="79"/>
      <c r="R99" s="290">
        <f t="shared" si="15"/>
        <v>0</v>
      </c>
      <c r="S99" s="291">
        <f t="shared" si="15"/>
        <v>0</v>
      </c>
      <c r="T99" s="380">
        <f t="shared" si="15"/>
        <v>0</v>
      </c>
    </row>
    <row r="100" spans="2:20" x14ac:dyDescent="0.25">
      <c r="B100" s="343" t="s">
        <v>18</v>
      </c>
      <c r="C100" s="54"/>
      <c r="D100" s="55" t="s">
        <v>92</v>
      </c>
      <c r="E100" s="13" t="s">
        <v>23</v>
      </c>
      <c r="F100" s="76"/>
      <c r="G100" s="157"/>
      <c r="H100" s="77"/>
      <c r="I100" s="77"/>
      <c r="J100" s="121"/>
      <c r="K100" s="60"/>
      <c r="L100" s="60"/>
      <c r="M100" s="371"/>
      <c r="N100" s="61"/>
      <c r="O100" s="371"/>
      <c r="P100" s="121"/>
      <c r="Q100" s="79"/>
      <c r="R100" s="284">
        <f>$J100</f>
        <v>0</v>
      </c>
      <c r="S100" s="285">
        <f>MAX($F100:$Q100)</f>
        <v>0</v>
      </c>
      <c r="T100" s="286">
        <f t="shared" ref="T100" si="16">$J100</f>
        <v>0</v>
      </c>
    </row>
    <row r="101" spans="2:20" x14ac:dyDescent="0.25">
      <c r="B101" s="343"/>
      <c r="C101" s="54"/>
      <c r="D101" s="55" t="s">
        <v>93</v>
      </c>
      <c r="E101" s="13" t="s">
        <v>23</v>
      </c>
      <c r="F101" s="76"/>
      <c r="G101" s="163"/>
      <c r="H101" s="77"/>
      <c r="I101" s="77"/>
      <c r="J101" s="182"/>
      <c r="K101" s="60"/>
      <c r="L101" s="60"/>
      <c r="M101" s="163"/>
      <c r="N101" s="78"/>
      <c r="O101" s="371"/>
      <c r="P101" s="163"/>
      <c r="Q101" s="79"/>
      <c r="R101" s="339">
        <f t="shared" ref="R101:R103" si="17">MIN($F101:$Q101)</f>
        <v>0</v>
      </c>
      <c r="S101" s="285">
        <f>MAX($F101:$Q101)</f>
        <v>0</v>
      </c>
      <c r="T101" s="286" t="e">
        <f t="shared" ref="T101:T103" si="18">ROUNDDOWN(AVERAGE($F101:$Q101),-INT(LOG(AVERAGE($F101:$Q101)))+1)</f>
        <v>#DIV/0!</v>
      </c>
    </row>
    <row r="102" spans="2:20" x14ac:dyDescent="0.25">
      <c r="B102" s="343" t="s">
        <v>19</v>
      </c>
      <c r="C102" s="54"/>
      <c r="D102" s="55" t="s">
        <v>94</v>
      </c>
      <c r="E102" s="13" t="s">
        <v>23</v>
      </c>
      <c r="F102" s="76"/>
      <c r="G102" s="152"/>
      <c r="H102" s="77"/>
      <c r="I102" s="77"/>
      <c r="J102" s="195"/>
      <c r="K102" s="60"/>
      <c r="L102" s="60"/>
      <c r="M102" s="375"/>
      <c r="N102" s="78"/>
      <c r="O102" s="371"/>
      <c r="P102" s="189"/>
      <c r="Q102" s="79"/>
      <c r="R102" s="325">
        <f>MIN($F102:$Q102)</f>
        <v>0</v>
      </c>
      <c r="S102" s="288">
        <f>MAX($F102:$Q102)</f>
        <v>0</v>
      </c>
      <c r="T102" s="293" t="e">
        <f t="shared" si="18"/>
        <v>#DIV/0!</v>
      </c>
    </row>
    <row r="103" spans="2:20" x14ac:dyDescent="0.25">
      <c r="B103" s="343"/>
      <c r="C103" s="54"/>
      <c r="D103" s="55" t="s">
        <v>95</v>
      </c>
      <c r="E103" s="13" t="s">
        <v>23</v>
      </c>
      <c r="F103" s="76"/>
      <c r="G103" s="152"/>
      <c r="H103" s="77"/>
      <c r="I103" s="77"/>
      <c r="J103" s="189"/>
      <c r="K103" s="60"/>
      <c r="L103" s="60"/>
      <c r="M103" s="376"/>
      <c r="N103" s="78"/>
      <c r="O103" s="371"/>
      <c r="P103" s="163"/>
      <c r="Q103" s="79"/>
      <c r="R103" s="339">
        <f t="shared" si="17"/>
        <v>0</v>
      </c>
      <c r="S103" s="291">
        <f t="shared" ref="S103" si="19">MAX($F103:$Q103)</f>
        <v>0</v>
      </c>
      <c r="T103" s="293" t="e">
        <f t="shared" si="18"/>
        <v>#DIV/0!</v>
      </c>
    </row>
    <row r="104" spans="2:20" x14ac:dyDescent="0.25">
      <c r="B104" s="345"/>
      <c r="C104" s="89"/>
      <c r="D104" s="19" t="s">
        <v>96</v>
      </c>
      <c r="E104" s="20" t="s">
        <v>23</v>
      </c>
      <c r="F104" s="106"/>
      <c r="G104" s="162"/>
      <c r="H104" s="107"/>
      <c r="I104" s="107"/>
      <c r="J104" s="196"/>
      <c r="K104" s="108"/>
      <c r="L104" s="108"/>
      <c r="M104" s="377"/>
      <c r="N104" s="109"/>
      <c r="O104" s="377"/>
      <c r="P104" s="196"/>
      <c r="Q104" s="110"/>
      <c r="R104" s="294">
        <f>$J104</f>
        <v>0</v>
      </c>
      <c r="S104" s="295">
        <f t="shared" ref="S104:T109" si="20">$J104</f>
        <v>0</v>
      </c>
      <c r="T104" s="277">
        <f t="shared" si="20"/>
        <v>0</v>
      </c>
    </row>
    <row r="105" spans="2:20" x14ac:dyDescent="0.25">
      <c r="B105" s="343" t="s">
        <v>97</v>
      </c>
      <c r="C105" s="54"/>
      <c r="D105" s="55" t="s">
        <v>98</v>
      </c>
      <c r="E105" s="13" t="s">
        <v>23</v>
      </c>
      <c r="F105" s="76"/>
      <c r="G105" s="97"/>
      <c r="H105" s="77"/>
      <c r="I105" s="72"/>
      <c r="J105" s="197"/>
      <c r="K105" s="60"/>
      <c r="L105" s="60"/>
      <c r="M105" s="371"/>
      <c r="N105" s="78"/>
      <c r="O105" s="371"/>
      <c r="P105" s="197"/>
      <c r="Q105" s="79"/>
      <c r="R105" s="287">
        <f t="shared" ref="R105:R109" si="21">$J105</f>
        <v>0</v>
      </c>
      <c r="S105" s="288">
        <f t="shared" si="20"/>
        <v>0</v>
      </c>
      <c r="T105" s="326">
        <f t="shared" si="20"/>
        <v>0</v>
      </c>
    </row>
    <row r="106" spans="2:20" x14ac:dyDescent="0.25">
      <c r="B106" s="343" t="s">
        <v>99</v>
      </c>
      <c r="C106" s="54"/>
      <c r="D106" s="55" t="s">
        <v>100</v>
      </c>
      <c r="E106" s="13" t="s">
        <v>23</v>
      </c>
      <c r="F106" s="76"/>
      <c r="G106" s="97"/>
      <c r="H106" s="77"/>
      <c r="I106" s="77"/>
      <c r="J106" s="189"/>
      <c r="K106" s="60"/>
      <c r="L106" s="60"/>
      <c r="M106" s="60"/>
      <c r="N106" s="78"/>
      <c r="O106" s="60"/>
      <c r="P106" s="189"/>
      <c r="Q106" s="79"/>
      <c r="R106" s="287">
        <f t="shared" si="21"/>
        <v>0</v>
      </c>
      <c r="S106" s="288">
        <f t="shared" si="20"/>
        <v>0</v>
      </c>
      <c r="T106" s="274">
        <f t="shared" si="20"/>
        <v>0</v>
      </c>
    </row>
    <row r="107" spans="2:20" x14ac:dyDescent="0.25">
      <c r="B107" s="343" t="s">
        <v>18</v>
      </c>
      <c r="C107" s="54"/>
      <c r="D107" s="80" t="s">
        <v>101</v>
      </c>
      <c r="E107" s="13" t="s">
        <v>23</v>
      </c>
      <c r="F107" s="76"/>
      <c r="G107" s="97"/>
      <c r="H107" s="77"/>
      <c r="I107" s="77"/>
      <c r="J107" s="198"/>
      <c r="K107" s="60"/>
      <c r="L107" s="60"/>
      <c r="M107" s="60"/>
      <c r="N107" s="78"/>
      <c r="O107" s="60"/>
      <c r="P107" s="198"/>
      <c r="Q107" s="79"/>
      <c r="R107" s="276">
        <f t="shared" si="21"/>
        <v>0</v>
      </c>
      <c r="S107" s="273">
        <f t="shared" si="20"/>
        <v>0</v>
      </c>
      <c r="T107" s="274">
        <f t="shared" si="20"/>
        <v>0</v>
      </c>
    </row>
    <row r="108" spans="2:20" x14ac:dyDescent="0.25">
      <c r="B108" s="343" t="s">
        <v>19</v>
      </c>
      <c r="C108" s="99"/>
      <c r="D108" s="111" t="s">
        <v>102</v>
      </c>
      <c r="E108" s="63" t="s">
        <v>23</v>
      </c>
      <c r="F108" s="76"/>
      <c r="G108" s="97"/>
      <c r="H108" s="77"/>
      <c r="I108" s="77"/>
      <c r="J108" s="189"/>
      <c r="K108" s="60"/>
      <c r="L108" s="60"/>
      <c r="M108" s="60"/>
      <c r="N108" s="78"/>
      <c r="O108" s="60"/>
      <c r="P108" s="189"/>
      <c r="Q108" s="79"/>
      <c r="R108" s="287">
        <f t="shared" si="21"/>
        <v>0</v>
      </c>
      <c r="S108" s="288">
        <f t="shared" si="20"/>
        <v>0</v>
      </c>
      <c r="T108" s="274">
        <f t="shared" si="20"/>
        <v>0</v>
      </c>
    </row>
    <row r="109" spans="2:20" x14ac:dyDescent="0.25">
      <c r="B109" s="345"/>
      <c r="C109" s="18"/>
      <c r="D109" s="19" t="s">
        <v>103</v>
      </c>
      <c r="E109" s="20" t="s">
        <v>23</v>
      </c>
      <c r="F109" s="106"/>
      <c r="G109" s="112"/>
      <c r="H109" s="107"/>
      <c r="I109" s="107"/>
      <c r="J109" s="199"/>
      <c r="K109" s="108"/>
      <c r="L109" s="108"/>
      <c r="M109" s="108"/>
      <c r="N109" s="109"/>
      <c r="O109" s="108"/>
      <c r="P109" s="199"/>
      <c r="Q109" s="110"/>
      <c r="R109" s="328">
        <f t="shared" si="21"/>
        <v>0</v>
      </c>
      <c r="S109" s="329">
        <f>$J109</f>
        <v>0</v>
      </c>
      <c r="T109" s="330">
        <f t="shared" si="20"/>
        <v>0</v>
      </c>
    </row>
    <row r="110" spans="2:20" x14ac:dyDescent="0.25">
      <c r="B110" s="408" t="s">
        <v>104</v>
      </c>
      <c r="C110" s="407"/>
      <c r="D110" s="12"/>
      <c r="E110" s="113"/>
      <c r="F110" s="114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331"/>
      <c r="S110" s="332"/>
      <c r="T110" s="333"/>
    </row>
    <row r="111" spans="2:20" ht="17" thickBot="1" x14ac:dyDescent="0.3">
      <c r="B111" s="235"/>
      <c r="C111" s="236"/>
      <c r="D111" s="236"/>
      <c r="E111" s="237"/>
      <c r="F111" s="238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334"/>
      <c r="S111" s="335"/>
      <c r="T111" s="336"/>
    </row>
    <row r="115" spans="18:18" x14ac:dyDescent="0.25">
      <c r="R115" s="378"/>
    </row>
    <row r="116" spans="18:18" x14ac:dyDescent="0.25">
      <c r="R116" s="378"/>
    </row>
  </sheetData>
  <mergeCells count="1">
    <mergeCell ref="B110:C110"/>
  </mergeCells>
  <phoneticPr fontId="7"/>
  <printOptions horizontalCentered="1" verticalCentered="1"/>
  <pageMargins left="0.70866141732283472" right="0.70866141732283472" top="0.15748031496062992" bottom="0.15748031496062992" header="0" footer="0"/>
  <pageSetup paperSize="9" scale="47" orientation="portrait" r:id="rId1"/>
  <headerFooter alignWithMargins="0"/>
  <ignoredErrors>
    <ignoredError sqref="T11:T13 T20:T21 T14:T16 T17:T18" evalError="1"/>
    <ignoredError sqref="S10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5">
    <pageSetUpPr fitToPage="1"/>
  </sheetPr>
  <dimension ref="B2:T116"/>
  <sheetViews>
    <sheetView defaultGridColor="0" view="pageBreakPreview" colorId="22" zoomScale="80" zoomScaleNormal="55" zoomScaleSheetLayoutView="80" workbookViewId="0"/>
  </sheetViews>
  <sheetFormatPr defaultColWidth="7.08984375" defaultRowHeight="16.5" x14ac:dyDescent="0.25"/>
  <cols>
    <col min="1" max="1" width="7.08984375" style="2"/>
    <col min="2" max="2" width="4" style="2" customWidth="1"/>
    <col min="3" max="3" width="1.08984375" style="2" customWidth="1"/>
    <col min="4" max="4" width="29.26953125" style="2" customWidth="1"/>
    <col min="5" max="5" width="9.26953125" style="118" customWidth="1"/>
    <col min="6" max="17" width="8.36328125" style="118" customWidth="1"/>
    <col min="18" max="19" width="8.36328125" style="239" customWidth="1"/>
    <col min="20" max="20" width="10.453125" style="239" bestFit="1" customWidth="1"/>
    <col min="21" max="21" width="2.08984375" style="2" customWidth="1"/>
    <col min="22" max="16384" width="7.08984375" style="2"/>
  </cols>
  <sheetData>
    <row r="2" spans="2:20" ht="6.65" customHeight="1" x14ac:dyDescent="0.25"/>
    <row r="3" spans="2:20" ht="24" customHeight="1" x14ac:dyDescent="0.3">
      <c r="D3" s="3" t="s">
        <v>119</v>
      </c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2:20" ht="23.5" customHeight="1" thickBot="1" x14ac:dyDescent="0.3">
      <c r="B4" s="6"/>
      <c r="C4" s="6"/>
      <c r="E4" s="7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51" t="s">
        <v>176</v>
      </c>
      <c r="T4" s="352"/>
    </row>
    <row r="5" spans="2:20" ht="17" thickBot="1" x14ac:dyDescent="0.3">
      <c r="B5" s="8" t="s">
        <v>1</v>
      </c>
      <c r="C5" s="9"/>
      <c r="D5" s="9"/>
      <c r="E5" s="10"/>
      <c r="F5" s="233" t="s">
        <v>2</v>
      </c>
      <c r="G5" s="234" t="s">
        <v>3</v>
      </c>
      <c r="H5" s="234" t="s">
        <v>4</v>
      </c>
      <c r="I5" s="234" t="s">
        <v>5</v>
      </c>
      <c r="J5" s="234" t="s">
        <v>6</v>
      </c>
      <c r="K5" s="234" t="s">
        <v>7</v>
      </c>
      <c r="L5" s="234" t="s">
        <v>8</v>
      </c>
      <c r="M5" s="234" t="s">
        <v>9</v>
      </c>
      <c r="N5" s="234" t="s">
        <v>10</v>
      </c>
      <c r="O5" s="234" t="s">
        <v>11</v>
      </c>
      <c r="P5" s="234" t="s">
        <v>12</v>
      </c>
      <c r="Q5" s="234" t="s">
        <v>13</v>
      </c>
      <c r="R5" s="240" t="s">
        <v>14</v>
      </c>
      <c r="S5" s="241" t="s">
        <v>15</v>
      </c>
      <c r="T5" s="242" t="s">
        <v>16</v>
      </c>
    </row>
    <row r="6" spans="2:20" ht="17" thickTop="1" x14ac:dyDescent="0.25">
      <c r="B6" s="343"/>
      <c r="C6" s="11"/>
      <c r="D6" s="12" t="s">
        <v>158</v>
      </c>
      <c r="E6" s="13">
        <v>1</v>
      </c>
      <c r="F6" s="14"/>
      <c r="G6" s="409"/>
      <c r="H6" s="15"/>
      <c r="I6" s="16"/>
      <c r="J6" s="17"/>
      <c r="K6" s="17"/>
      <c r="L6" s="17"/>
      <c r="M6" s="17"/>
      <c r="N6" s="17"/>
      <c r="O6" s="17"/>
      <c r="P6" s="17"/>
      <c r="Q6" s="211"/>
      <c r="R6" s="243"/>
      <c r="S6" s="244"/>
      <c r="T6" s="245"/>
    </row>
    <row r="7" spans="2:20" x14ac:dyDescent="0.25">
      <c r="B7" s="343"/>
      <c r="C7" s="18"/>
      <c r="D7" s="19"/>
      <c r="E7" s="20">
        <v>2</v>
      </c>
      <c r="F7" s="21"/>
      <c r="G7" s="410"/>
      <c r="H7" s="22"/>
      <c r="I7" s="23"/>
      <c r="J7" s="24"/>
      <c r="K7" s="24"/>
      <c r="L7" s="24"/>
      <c r="M7" s="24"/>
      <c r="N7" s="24"/>
      <c r="O7" s="24"/>
      <c r="P7" s="24"/>
      <c r="Q7" s="212"/>
      <c r="R7" s="246"/>
      <c r="S7" s="247"/>
      <c r="T7" s="248"/>
    </row>
    <row r="8" spans="2:20" x14ac:dyDescent="0.25">
      <c r="B8" s="343"/>
      <c r="C8" s="11"/>
      <c r="D8" s="12" t="s">
        <v>159</v>
      </c>
      <c r="E8" s="13">
        <v>1</v>
      </c>
      <c r="F8" s="25"/>
      <c r="G8" s="410"/>
      <c r="H8" s="26"/>
      <c r="I8" s="16"/>
      <c r="J8" s="27"/>
      <c r="K8" s="28"/>
      <c r="L8" s="28"/>
      <c r="M8" s="28"/>
      <c r="N8" s="27"/>
      <c r="O8" s="28"/>
      <c r="P8" s="27"/>
      <c r="Q8" s="213"/>
      <c r="R8" s="243"/>
      <c r="S8" s="244"/>
      <c r="T8" s="245"/>
    </row>
    <row r="9" spans="2:20" x14ac:dyDescent="0.25">
      <c r="B9" s="343"/>
      <c r="C9" s="18"/>
      <c r="D9" s="19"/>
      <c r="E9" s="20">
        <v>2</v>
      </c>
      <c r="F9" s="29"/>
      <c r="G9" s="410"/>
      <c r="H9" s="30"/>
      <c r="I9" s="23"/>
      <c r="J9" s="31"/>
      <c r="K9" s="32"/>
      <c r="L9" s="32"/>
      <c r="M9" s="32"/>
      <c r="N9" s="31"/>
      <c r="O9" s="32"/>
      <c r="P9" s="31"/>
      <c r="Q9" s="214"/>
      <c r="R9" s="246"/>
      <c r="S9" s="247"/>
      <c r="T9" s="248"/>
    </row>
    <row r="10" spans="2:20" x14ac:dyDescent="0.25">
      <c r="B10" s="343" t="s">
        <v>17</v>
      </c>
      <c r="C10" s="11"/>
      <c r="D10" s="12" t="s">
        <v>160</v>
      </c>
      <c r="E10" s="13">
        <v>1</v>
      </c>
      <c r="F10" s="33"/>
      <c r="G10" s="410"/>
      <c r="H10" s="34"/>
      <c r="I10" s="35"/>
      <c r="J10" s="36"/>
      <c r="K10" s="36"/>
      <c r="L10" s="36"/>
      <c r="M10" s="36"/>
      <c r="N10" s="36"/>
      <c r="O10" s="36"/>
      <c r="P10" s="36"/>
      <c r="Q10" s="215"/>
      <c r="R10" s="249">
        <f>MIN($F10:$Q10)</f>
        <v>0</v>
      </c>
      <c r="S10" s="250">
        <f>MAX($F10:$Q10)</f>
        <v>0</v>
      </c>
      <c r="T10" s="251" t="e">
        <f>ROUNDDOWN(AVERAGE($F10:$Q10),1)</f>
        <v>#DIV/0!</v>
      </c>
    </row>
    <row r="11" spans="2:20" x14ac:dyDescent="0.25">
      <c r="B11" s="343"/>
      <c r="C11" s="11"/>
      <c r="D11" s="12" t="s">
        <v>161</v>
      </c>
      <c r="E11" s="20">
        <v>2</v>
      </c>
      <c r="F11" s="37"/>
      <c r="G11" s="410"/>
      <c r="H11" s="38"/>
      <c r="I11" s="39"/>
      <c r="J11" s="40"/>
      <c r="K11" s="40"/>
      <c r="L11" s="40"/>
      <c r="M11" s="40"/>
      <c r="N11" s="40"/>
      <c r="O11" s="40"/>
      <c r="P11" s="40"/>
      <c r="Q11" s="216"/>
      <c r="R11" s="252">
        <f>MIN($F11:$Q11)</f>
        <v>0</v>
      </c>
      <c r="S11" s="253">
        <f>MAX($F11:$Q11)</f>
        <v>0</v>
      </c>
      <c r="T11" s="254" t="e">
        <f>ROUNDDOWN(AVERAGE($F11:$Q11),1)</f>
        <v>#DIV/0!</v>
      </c>
    </row>
    <row r="12" spans="2:20" x14ac:dyDescent="0.25">
      <c r="B12" s="343" t="s">
        <v>169</v>
      </c>
      <c r="C12" s="18"/>
      <c r="D12" s="19"/>
      <c r="E12" s="20" t="s">
        <v>16</v>
      </c>
      <c r="F12" s="134"/>
      <c r="G12" s="410"/>
      <c r="H12" s="142"/>
      <c r="I12" s="142"/>
      <c r="J12" s="40"/>
      <c r="K12" s="40"/>
      <c r="L12" s="40"/>
      <c r="M12" s="40"/>
      <c r="N12" s="40"/>
      <c r="O12" s="40"/>
      <c r="P12" s="40"/>
      <c r="Q12" s="217"/>
      <c r="R12" s="255">
        <f t="shared" ref="R12" si="0">MIN($F12:$Q12)</f>
        <v>0</v>
      </c>
      <c r="S12" s="256">
        <f t="shared" ref="S12" si="1">MAX($F12:$Q12)</f>
        <v>0</v>
      </c>
      <c r="T12" s="257" t="e">
        <f t="shared" ref="T12" si="2">ROUNDDOWN(AVERAGE($F12:$Q12),1)</f>
        <v>#DIV/0!</v>
      </c>
    </row>
    <row r="13" spans="2:20" x14ac:dyDescent="0.25">
      <c r="B13" s="343"/>
      <c r="C13" s="11"/>
      <c r="D13" s="12" t="s">
        <v>162</v>
      </c>
      <c r="E13" s="13">
        <v>1</v>
      </c>
      <c r="F13" s="33"/>
      <c r="G13" s="410"/>
      <c r="H13" s="35"/>
      <c r="I13" s="35"/>
      <c r="J13" s="36"/>
      <c r="K13" s="36"/>
      <c r="L13" s="36"/>
      <c r="M13" s="36"/>
      <c r="N13" s="36"/>
      <c r="O13" s="36"/>
      <c r="P13" s="36"/>
      <c r="Q13" s="215"/>
      <c r="R13" s="249">
        <f>MIN($F13:$Q13)</f>
        <v>0</v>
      </c>
      <c r="S13" s="250">
        <f t="shared" ref="S13:S16" si="3">MAX($F13:$Q13)</f>
        <v>0</v>
      </c>
      <c r="T13" s="251" t="e">
        <f>ROUNDDOWN(AVERAGE($F13:$Q13),1)</f>
        <v>#DIV/0!</v>
      </c>
    </row>
    <row r="14" spans="2:20" x14ac:dyDescent="0.25">
      <c r="B14" s="343" t="s">
        <v>170</v>
      </c>
      <c r="C14" s="11"/>
      <c r="D14" s="12" t="s">
        <v>161</v>
      </c>
      <c r="E14" s="20">
        <v>2</v>
      </c>
      <c r="F14" s="41"/>
      <c r="G14" s="410"/>
      <c r="H14" s="39"/>
      <c r="I14" s="39"/>
      <c r="J14" s="40"/>
      <c r="K14" s="40"/>
      <c r="L14" s="40"/>
      <c r="M14" s="40"/>
      <c r="N14" s="40"/>
      <c r="O14" s="40"/>
      <c r="P14" s="40"/>
      <c r="Q14" s="218"/>
      <c r="R14" s="252">
        <f>MIN($F14:$Q14)</f>
        <v>0</v>
      </c>
      <c r="S14" s="253">
        <f t="shared" si="3"/>
        <v>0</v>
      </c>
      <c r="T14" s="254" t="e">
        <f>ROUNDDOWN(AVERAGE($F14:$Q14),1)</f>
        <v>#DIV/0!</v>
      </c>
    </row>
    <row r="15" spans="2:20" x14ac:dyDescent="0.25">
      <c r="B15" s="343"/>
      <c r="C15" s="18"/>
      <c r="D15" s="19"/>
      <c r="E15" s="20" t="s">
        <v>16</v>
      </c>
      <c r="F15" s="134"/>
      <c r="G15" s="410"/>
      <c r="H15" s="142"/>
      <c r="I15" s="142"/>
      <c r="J15" s="39"/>
      <c r="K15" s="40"/>
      <c r="L15" s="40"/>
      <c r="M15" s="40"/>
      <c r="N15" s="40"/>
      <c r="O15" s="40"/>
      <c r="P15" s="39"/>
      <c r="Q15" s="217"/>
      <c r="R15" s="255">
        <f>MIN($F15:$Q15)</f>
        <v>0</v>
      </c>
      <c r="S15" s="256">
        <f t="shared" si="3"/>
        <v>0</v>
      </c>
      <c r="T15" s="257" t="e">
        <f>ROUNDDOWN(AVERAGE($F15:$Q15),1)</f>
        <v>#DIV/0!</v>
      </c>
    </row>
    <row r="16" spans="2:20" x14ac:dyDescent="0.25">
      <c r="B16" s="343" t="s">
        <v>171</v>
      </c>
      <c r="C16" s="11"/>
      <c r="D16" s="12" t="s">
        <v>163</v>
      </c>
      <c r="E16" s="13">
        <v>1</v>
      </c>
      <c r="F16" s="42"/>
      <c r="G16" s="410"/>
      <c r="H16" s="168"/>
      <c r="I16" s="144"/>
      <c r="J16" s="144"/>
      <c r="K16" s="144"/>
      <c r="L16" s="144"/>
      <c r="M16" s="144"/>
      <c r="N16" s="164"/>
      <c r="O16" s="144"/>
      <c r="P16" s="144"/>
      <c r="Q16" s="353"/>
      <c r="R16" s="337" t="s">
        <v>155</v>
      </c>
      <c r="S16" s="258">
        <f t="shared" si="3"/>
        <v>0</v>
      </c>
      <c r="T16" s="259" t="e">
        <f>AVERAGE($F16:$Q16)</f>
        <v>#DIV/0!</v>
      </c>
    </row>
    <row r="17" spans="2:20" x14ac:dyDescent="0.25">
      <c r="B17" s="343"/>
      <c r="C17" s="11"/>
      <c r="D17" s="12" t="s">
        <v>164</v>
      </c>
      <c r="E17" s="20">
        <v>2</v>
      </c>
      <c r="F17" s="44"/>
      <c r="G17" s="410"/>
      <c r="H17" s="169"/>
      <c r="I17" s="165"/>
      <c r="J17" s="145"/>
      <c r="K17" s="145"/>
      <c r="L17" s="145"/>
      <c r="M17" s="145"/>
      <c r="N17" s="145"/>
      <c r="O17" s="145"/>
      <c r="P17" s="169"/>
      <c r="Q17" s="220"/>
      <c r="R17" s="338" t="s">
        <v>123</v>
      </c>
      <c r="S17" s="260">
        <f t="shared" ref="S17:S18" si="4">MAX($F17:$Q17)</f>
        <v>0</v>
      </c>
      <c r="T17" s="261" t="e">
        <f t="shared" ref="T17:T18" si="5">AVERAGE($F17:$Q17)</f>
        <v>#DIV/0!</v>
      </c>
    </row>
    <row r="18" spans="2:20" x14ac:dyDescent="0.25">
      <c r="B18" s="344"/>
      <c r="C18" s="18"/>
      <c r="D18" s="19"/>
      <c r="E18" s="20" t="s">
        <v>16</v>
      </c>
      <c r="F18" s="381"/>
      <c r="G18" s="410"/>
      <c r="H18" s="120"/>
      <c r="I18" s="354"/>
      <c r="J18" s="146"/>
      <c r="K18" s="146"/>
      <c r="L18" s="146"/>
      <c r="M18" s="146"/>
      <c r="N18" s="119"/>
      <c r="O18" s="146"/>
      <c r="P18" s="119"/>
      <c r="Q18" s="221"/>
      <c r="R18" s="262">
        <v>0.01</v>
      </c>
      <c r="S18" s="263">
        <f t="shared" si="4"/>
        <v>0</v>
      </c>
      <c r="T18" s="264" t="e">
        <f t="shared" si="5"/>
        <v>#DIV/0!</v>
      </c>
    </row>
    <row r="19" spans="2:20" x14ac:dyDescent="0.25">
      <c r="B19" s="343"/>
      <c r="C19" s="11"/>
      <c r="D19" s="12" t="s">
        <v>165</v>
      </c>
      <c r="E19" s="13">
        <v>1</v>
      </c>
      <c r="F19" s="46"/>
      <c r="G19" s="410"/>
      <c r="H19" s="147"/>
      <c r="I19" s="147"/>
      <c r="J19" s="147"/>
      <c r="K19" s="147"/>
      <c r="L19" s="147"/>
      <c r="M19" s="147"/>
      <c r="N19" s="355"/>
      <c r="O19" s="147"/>
      <c r="P19" s="147"/>
      <c r="Q19" s="356"/>
      <c r="R19" s="265">
        <f>MIN($F19:$Q19)</f>
        <v>0</v>
      </c>
      <c r="S19" s="250" t="s">
        <v>124</v>
      </c>
      <c r="T19" s="266" t="e">
        <f>AVERAGE($F19:$Q19)</f>
        <v>#DIV/0!</v>
      </c>
    </row>
    <row r="20" spans="2:20" x14ac:dyDescent="0.25">
      <c r="B20" s="343"/>
      <c r="C20" s="11"/>
      <c r="D20" s="12" t="s">
        <v>166</v>
      </c>
      <c r="E20" s="20">
        <v>2</v>
      </c>
      <c r="F20" s="47"/>
      <c r="G20" s="410"/>
      <c r="H20" s="148"/>
      <c r="I20" s="148"/>
      <c r="J20" s="148"/>
      <c r="K20" s="148"/>
      <c r="L20" s="148"/>
      <c r="M20" s="148"/>
      <c r="N20" s="357"/>
      <c r="O20" s="148"/>
      <c r="P20" s="148"/>
      <c r="Q20" s="222"/>
      <c r="R20" s="341">
        <f t="shared" ref="R20:R24" si="6">MIN($F20:$Q20)</f>
        <v>0</v>
      </c>
      <c r="S20" s="253" t="s">
        <v>124</v>
      </c>
      <c r="T20" s="270" t="e">
        <f t="shared" ref="T20:T21" si="7">AVERAGE($F20:$Q20)</f>
        <v>#DIV/0!</v>
      </c>
    </row>
    <row r="21" spans="2:20" x14ac:dyDescent="0.25">
      <c r="B21" s="345"/>
      <c r="C21" s="18"/>
      <c r="D21" s="19"/>
      <c r="E21" s="20" t="s">
        <v>16</v>
      </c>
      <c r="F21" s="348"/>
      <c r="G21" s="410"/>
      <c r="H21" s="48"/>
      <c r="I21" s="48"/>
      <c r="J21" s="48"/>
      <c r="K21" s="48"/>
      <c r="L21" s="48"/>
      <c r="M21" s="48"/>
      <c r="N21" s="358"/>
      <c r="O21" s="48"/>
      <c r="P21" s="48"/>
      <c r="Q21" s="223"/>
      <c r="R21" s="267">
        <f t="shared" si="6"/>
        <v>0</v>
      </c>
      <c r="S21" s="256" t="s">
        <v>124</v>
      </c>
      <c r="T21" s="268" t="e">
        <f t="shared" si="7"/>
        <v>#DIV/0!</v>
      </c>
    </row>
    <row r="22" spans="2:20" x14ac:dyDescent="0.25">
      <c r="B22" s="346"/>
      <c r="C22" s="11"/>
      <c r="D22" s="12" t="s">
        <v>167</v>
      </c>
      <c r="E22" s="13">
        <v>1</v>
      </c>
      <c r="F22" s="49"/>
      <c r="G22" s="410"/>
      <c r="H22" s="172"/>
      <c r="I22" s="50"/>
      <c r="J22" s="180"/>
      <c r="K22" s="201"/>
      <c r="L22" s="201"/>
      <c r="M22" s="180"/>
      <c r="N22" s="180"/>
      <c r="O22" s="180"/>
      <c r="P22" s="180"/>
      <c r="Q22" s="215"/>
      <c r="R22" s="249">
        <f t="shared" si="6"/>
        <v>0</v>
      </c>
      <c r="S22" s="250">
        <f>MAX($F22:$Q22)</f>
        <v>0</v>
      </c>
      <c r="T22" s="251" t="e">
        <f>AVERAGE($F22:$Q22)</f>
        <v>#DIV/0!</v>
      </c>
    </row>
    <row r="23" spans="2:20" x14ac:dyDescent="0.25">
      <c r="B23" s="344" t="s">
        <v>20</v>
      </c>
      <c r="C23" s="11"/>
      <c r="D23" s="12" t="s">
        <v>168</v>
      </c>
      <c r="E23" s="20">
        <v>2</v>
      </c>
      <c r="F23" s="349"/>
      <c r="G23" s="410"/>
      <c r="H23" s="51"/>
      <c r="I23" s="359"/>
      <c r="J23" s="52"/>
      <c r="K23" s="360"/>
      <c r="L23" s="360"/>
      <c r="M23" s="360"/>
      <c r="N23" s="52"/>
      <c r="O23" s="360"/>
      <c r="P23" s="52"/>
      <c r="Q23" s="218"/>
      <c r="R23" s="252">
        <f t="shared" si="6"/>
        <v>0</v>
      </c>
      <c r="S23" s="253">
        <f t="shared" ref="S23:S24" si="8">MAX($F23:$Q23)</f>
        <v>0</v>
      </c>
      <c r="T23" s="254" t="e">
        <f t="shared" ref="T23:T24" si="9">AVERAGE($F23:$Q23)</f>
        <v>#DIV/0!</v>
      </c>
    </row>
    <row r="24" spans="2:20" x14ac:dyDescent="0.25">
      <c r="B24" s="344"/>
      <c r="C24" s="19"/>
      <c r="D24" s="53"/>
      <c r="E24" s="20" t="s">
        <v>16</v>
      </c>
      <c r="F24" s="350"/>
      <c r="G24" s="410"/>
      <c r="H24" s="361"/>
      <c r="I24" s="52"/>
      <c r="J24" s="52"/>
      <c r="K24" s="52"/>
      <c r="L24" s="52"/>
      <c r="M24" s="362"/>
      <c r="N24" s="52"/>
      <c r="O24" s="52"/>
      <c r="P24" s="52"/>
      <c r="Q24" s="217"/>
      <c r="R24" s="255">
        <f t="shared" si="6"/>
        <v>0</v>
      </c>
      <c r="S24" s="256">
        <f t="shared" si="8"/>
        <v>0</v>
      </c>
      <c r="T24" s="257" t="e">
        <f t="shared" si="9"/>
        <v>#DIV/0!</v>
      </c>
    </row>
    <row r="25" spans="2:20" x14ac:dyDescent="0.25">
      <c r="B25" s="344" t="s">
        <v>21</v>
      </c>
      <c r="C25" s="54"/>
      <c r="D25" s="55" t="s">
        <v>22</v>
      </c>
      <c r="E25" s="13" t="s">
        <v>23</v>
      </c>
      <c r="F25" s="130"/>
      <c r="G25" s="410"/>
      <c r="H25" s="172"/>
      <c r="I25" s="177"/>
      <c r="J25" s="177"/>
      <c r="K25" s="205"/>
      <c r="L25" s="205"/>
      <c r="M25" s="201"/>
      <c r="N25" s="177"/>
      <c r="O25" s="205"/>
      <c r="P25" s="363"/>
      <c r="Q25" s="224"/>
      <c r="R25" s="249">
        <f>MIN($F25:$Q25)</f>
        <v>0</v>
      </c>
      <c r="S25" s="269">
        <f>MAX($F25:$Q25)</f>
        <v>0</v>
      </c>
      <c r="T25" s="270" t="e">
        <f>ROUNDDOWN(AVERAGE($F25:$Q25),-INT(LOG(AVERAGE($F25:$Q25)))+1)</f>
        <v>#DIV/0!</v>
      </c>
    </row>
    <row r="26" spans="2:20" x14ac:dyDescent="0.25">
      <c r="B26" s="344"/>
      <c r="C26" s="54"/>
      <c r="D26" s="55" t="s">
        <v>24</v>
      </c>
      <c r="E26" s="13" t="s">
        <v>23</v>
      </c>
      <c r="F26" s="131"/>
      <c r="G26" s="410"/>
      <c r="H26" s="150"/>
      <c r="I26" s="150"/>
      <c r="J26" s="150"/>
      <c r="K26" s="180"/>
      <c r="L26" s="180"/>
      <c r="M26" s="201"/>
      <c r="N26" s="210"/>
      <c r="O26" s="364"/>
      <c r="P26" s="365"/>
      <c r="Q26" s="366"/>
      <c r="R26" s="342">
        <f t="shared" ref="R26:R33" si="10">MIN($F26:$Q26)</f>
        <v>0</v>
      </c>
      <c r="S26" s="250">
        <f t="shared" ref="S26:S33" si="11">MAX($F26:$Q26)</f>
        <v>0</v>
      </c>
      <c r="T26" s="271" t="e">
        <f t="shared" ref="T26:T61" si="12">ROUNDDOWN(AVERAGE($F26:$Q26),-INT(LOG(AVERAGE($F26:$Q26)))+1)</f>
        <v>#DIV/0!</v>
      </c>
    </row>
    <row r="27" spans="2:20" x14ac:dyDescent="0.25">
      <c r="B27" s="344" t="s">
        <v>172</v>
      </c>
      <c r="C27" s="54"/>
      <c r="D27" s="55" t="s">
        <v>25</v>
      </c>
      <c r="E27" s="13" t="s">
        <v>23</v>
      </c>
      <c r="F27" s="131"/>
      <c r="G27" s="410"/>
      <c r="H27" s="150"/>
      <c r="I27" s="150"/>
      <c r="J27" s="150"/>
      <c r="K27" s="180"/>
      <c r="L27" s="180"/>
      <c r="M27" s="201"/>
      <c r="N27" s="150"/>
      <c r="O27" s="180"/>
      <c r="P27" s="365"/>
      <c r="Q27" s="225"/>
      <c r="R27" s="249">
        <f t="shared" si="10"/>
        <v>0</v>
      </c>
      <c r="S27" s="250">
        <f t="shared" si="11"/>
        <v>0</v>
      </c>
      <c r="T27" s="271" t="e">
        <f t="shared" si="12"/>
        <v>#DIV/0!</v>
      </c>
    </row>
    <row r="28" spans="2:20" x14ac:dyDescent="0.25">
      <c r="B28" s="344"/>
      <c r="C28" s="54"/>
      <c r="D28" s="55" t="s">
        <v>26</v>
      </c>
      <c r="E28" s="13" t="s">
        <v>23</v>
      </c>
      <c r="F28" s="131"/>
      <c r="G28" s="410"/>
      <c r="H28" s="151"/>
      <c r="I28" s="151"/>
      <c r="J28" s="151"/>
      <c r="K28" s="205"/>
      <c r="L28" s="205"/>
      <c r="M28" s="201"/>
      <c r="N28" s="151"/>
      <c r="O28" s="205"/>
      <c r="P28" s="365"/>
      <c r="Q28" s="226"/>
      <c r="R28" s="265">
        <f t="shared" si="10"/>
        <v>0</v>
      </c>
      <c r="S28" s="269">
        <f t="shared" si="11"/>
        <v>0</v>
      </c>
      <c r="T28" s="272" t="e">
        <f t="shared" si="12"/>
        <v>#DIV/0!</v>
      </c>
    </row>
    <row r="29" spans="2:20" x14ac:dyDescent="0.25">
      <c r="B29" s="344" t="s">
        <v>173</v>
      </c>
      <c r="C29" s="54"/>
      <c r="D29" s="55" t="s">
        <v>140</v>
      </c>
      <c r="E29" s="58" t="s">
        <v>141</v>
      </c>
      <c r="F29" s="132"/>
      <c r="G29" s="410"/>
      <c r="H29" s="149"/>
      <c r="I29" s="149"/>
      <c r="J29" s="149"/>
      <c r="K29" s="205"/>
      <c r="L29" s="205"/>
      <c r="M29" s="201"/>
      <c r="N29" s="149"/>
      <c r="O29" s="205"/>
      <c r="P29" s="367"/>
      <c r="Q29" s="224"/>
      <c r="R29" s="265">
        <f t="shared" si="10"/>
        <v>0</v>
      </c>
      <c r="S29" s="269">
        <f t="shared" si="11"/>
        <v>0</v>
      </c>
      <c r="T29" s="272" t="e">
        <f>ROUNDDOWN(AVERAGE($F29:$Q29),-INT(LOG(AVERAGE($F29:$Q29)))+1)</f>
        <v>#DIV/0!</v>
      </c>
    </row>
    <row r="30" spans="2:20" x14ac:dyDescent="0.25">
      <c r="B30" s="344"/>
      <c r="C30" s="54"/>
      <c r="D30" s="55" t="s">
        <v>27</v>
      </c>
      <c r="E30" s="13" t="s">
        <v>23</v>
      </c>
      <c r="F30" s="56"/>
      <c r="G30" s="410"/>
      <c r="H30" s="43"/>
      <c r="I30" s="57"/>
      <c r="J30" s="175"/>
      <c r="K30" s="202"/>
      <c r="L30" s="202"/>
      <c r="M30" s="175"/>
      <c r="N30" s="175"/>
      <c r="O30" s="175"/>
      <c r="P30" s="175"/>
      <c r="Q30" s="227"/>
      <c r="R30" s="249">
        <f t="shared" si="10"/>
        <v>0</v>
      </c>
      <c r="S30" s="250">
        <f t="shared" si="11"/>
        <v>0</v>
      </c>
      <c r="T30" s="271" t="e">
        <f t="shared" si="12"/>
        <v>#DIV/0!</v>
      </c>
    </row>
    <row r="31" spans="2:20" x14ac:dyDescent="0.25">
      <c r="B31" s="344" t="s">
        <v>170</v>
      </c>
      <c r="C31" s="54"/>
      <c r="D31" s="55" t="s">
        <v>28</v>
      </c>
      <c r="E31" s="13" t="s">
        <v>23</v>
      </c>
      <c r="F31" s="56"/>
      <c r="G31" s="410"/>
      <c r="H31" s="43"/>
      <c r="I31" s="57"/>
      <c r="J31" s="179"/>
      <c r="K31" s="202"/>
      <c r="L31" s="202"/>
      <c r="M31" s="201"/>
      <c r="N31" s="179"/>
      <c r="O31" s="202"/>
      <c r="P31" s="208"/>
      <c r="Q31" s="219"/>
      <c r="R31" s="249">
        <f t="shared" si="10"/>
        <v>0</v>
      </c>
      <c r="S31" s="273">
        <f t="shared" si="11"/>
        <v>0</v>
      </c>
      <c r="T31" s="327" t="e">
        <f>ROUNDDOWN(AVERAGE($F31:$Q31),-INT(LOG(AVERAGE($F31:$Q31)))+1)</f>
        <v>#DIV/0!</v>
      </c>
    </row>
    <row r="32" spans="2:20" x14ac:dyDescent="0.25">
      <c r="B32" s="344"/>
      <c r="C32" s="54"/>
      <c r="D32" s="55" t="s">
        <v>29</v>
      </c>
      <c r="E32" s="13" t="s">
        <v>23</v>
      </c>
      <c r="F32" s="59"/>
      <c r="G32" s="410"/>
      <c r="H32" s="43"/>
      <c r="I32" s="60"/>
      <c r="J32" s="129"/>
      <c r="K32" s="203"/>
      <c r="L32" s="203"/>
      <c r="M32" s="123"/>
      <c r="N32" s="207"/>
      <c r="O32" s="203"/>
      <c r="P32" s="126"/>
      <c r="Q32" s="228"/>
      <c r="R32" s="275">
        <f t="shared" si="10"/>
        <v>0</v>
      </c>
      <c r="S32" s="250">
        <f t="shared" si="11"/>
        <v>0</v>
      </c>
      <c r="T32" s="271" t="e">
        <f>ROUNDDOWN(AVERAGE($F32:$Q32),-INT(LOG(AVERAGE($F32:$Q32)))+1)</f>
        <v>#DIV/0!</v>
      </c>
    </row>
    <row r="33" spans="2:20" x14ac:dyDescent="0.25">
      <c r="B33" s="344" t="s">
        <v>171</v>
      </c>
      <c r="C33" s="11"/>
      <c r="D33" s="62" t="s">
        <v>30</v>
      </c>
      <c r="E33" s="63" t="s">
        <v>23</v>
      </c>
      <c r="F33" s="64"/>
      <c r="G33" s="410"/>
      <c r="H33" s="178"/>
      <c r="I33" s="65"/>
      <c r="J33" s="176"/>
      <c r="K33" s="204"/>
      <c r="L33" s="204"/>
      <c r="M33" s="124"/>
      <c r="N33" s="176"/>
      <c r="O33" s="204"/>
      <c r="P33" s="127"/>
      <c r="Q33" s="229"/>
      <c r="R33" s="276">
        <f t="shared" si="10"/>
        <v>0</v>
      </c>
      <c r="S33" s="273">
        <f t="shared" si="11"/>
        <v>0</v>
      </c>
      <c r="T33" s="274" t="e">
        <f>ROUNDDOWN(AVERAGE($F33:$Q33),-INT(LOG(AVERAGE($F33:$Q33)))+1)</f>
        <v>#DIV/0!</v>
      </c>
    </row>
    <row r="34" spans="2:20" x14ac:dyDescent="0.25">
      <c r="B34" s="344"/>
      <c r="C34" s="11"/>
      <c r="D34" s="66" t="s">
        <v>31</v>
      </c>
      <c r="E34" s="67" t="s">
        <v>23</v>
      </c>
      <c r="F34" s="133"/>
      <c r="G34" s="410"/>
      <c r="H34" s="153"/>
      <c r="I34" s="153"/>
      <c r="J34" s="171"/>
      <c r="K34" s="206"/>
      <c r="L34" s="206"/>
      <c r="M34" s="368"/>
      <c r="N34" s="171"/>
      <c r="O34" s="206"/>
      <c r="P34" s="128"/>
      <c r="Q34" s="369"/>
      <c r="R34" s="276">
        <f>MIN($F34:$Q34)</f>
        <v>0</v>
      </c>
      <c r="S34" s="273">
        <f>MAX($F34:$Q34)</f>
        <v>0</v>
      </c>
      <c r="T34" s="277" t="e">
        <f>ROUNDDOWN(AVERAGE($F34:$Q34),-INT(LOG(AVERAGE($F34:$Q34)))+1)</f>
        <v>#DIV/0!</v>
      </c>
    </row>
    <row r="35" spans="2:20" x14ac:dyDescent="0.25">
      <c r="B35" s="346"/>
      <c r="C35" s="68"/>
      <c r="D35" s="69" t="s">
        <v>32</v>
      </c>
      <c r="E35" s="70" t="s">
        <v>23</v>
      </c>
      <c r="F35" s="71"/>
      <c r="G35" s="410"/>
      <c r="H35" s="72"/>
      <c r="I35" s="73"/>
      <c r="J35" s="154"/>
      <c r="K35" s="73"/>
      <c r="L35" s="73"/>
      <c r="M35" s="370"/>
      <c r="N35" s="154"/>
      <c r="O35" s="370"/>
      <c r="P35" s="154"/>
      <c r="Q35" s="75"/>
      <c r="R35" s="278">
        <f>MIN($F35:$Q35)</f>
        <v>0</v>
      </c>
      <c r="S35" s="279">
        <f>MAX($F35:$Q35)</f>
        <v>0</v>
      </c>
      <c r="T35" s="280" t="e">
        <f>ROUNDDOWN(AVERAGE($F35:$Q35),-INT(LOG(AVERAGE($F35:$Q35)))+1)</f>
        <v>#DIV/0!</v>
      </c>
    </row>
    <row r="36" spans="2:20" x14ac:dyDescent="0.25">
      <c r="B36" s="343"/>
      <c r="C36" s="54"/>
      <c r="D36" s="55" t="s">
        <v>33</v>
      </c>
      <c r="E36" s="13" t="s">
        <v>23</v>
      </c>
      <c r="F36" s="76"/>
      <c r="G36" s="410"/>
      <c r="H36" s="77"/>
      <c r="I36" s="60"/>
      <c r="J36" s="154"/>
      <c r="K36" s="60"/>
      <c r="L36" s="60"/>
      <c r="M36" s="371"/>
      <c r="N36" s="154"/>
      <c r="O36" s="371"/>
      <c r="P36" s="154"/>
      <c r="Q36" s="79"/>
      <c r="R36" s="281" t="s">
        <v>152</v>
      </c>
      <c r="S36" s="282" t="s">
        <v>128</v>
      </c>
      <c r="T36" s="283" t="s">
        <v>128</v>
      </c>
    </row>
    <row r="37" spans="2:20" x14ac:dyDescent="0.25">
      <c r="B37" s="343"/>
      <c r="C37" s="54"/>
      <c r="D37" s="55" t="s">
        <v>34</v>
      </c>
      <c r="E37" s="13" t="s">
        <v>23</v>
      </c>
      <c r="F37" s="76"/>
      <c r="G37" s="410"/>
      <c r="H37" s="77"/>
      <c r="I37" s="60"/>
      <c r="J37" s="155"/>
      <c r="K37" s="60"/>
      <c r="L37" s="60"/>
      <c r="M37" s="371"/>
      <c r="N37" s="155"/>
      <c r="O37" s="371"/>
      <c r="P37" s="155"/>
      <c r="Q37" s="79"/>
      <c r="R37" s="281">
        <f>MIN($F37:$Q37)</f>
        <v>0</v>
      </c>
      <c r="S37" s="282">
        <f>MAX($F37:$Q37)</f>
        <v>0</v>
      </c>
      <c r="T37" s="283" t="e">
        <f t="shared" si="12"/>
        <v>#DIV/0!</v>
      </c>
    </row>
    <row r="38" spans="2:20" x14ac:dyDescent="0.25">
      <c r="B38" s="343"/>
      <c r="C38" s="54"/>
      <c r="D38" s="55" t="s">
        <v>35</v>
      </c>
      <c r="E38" s="13" t="s">
        <v>23</v>
      </c>
      <c r="F38" s="76"/>
      <c r="G38" s="410"/>
      <c r="H38" s="77"/>
      <c r="I38" s="60"/>
      <c r="J38" s="156"/>
      <c r="K38" s="60"/>
      <c r="L38" s="60"/>
      <c r="M38" s="371"/>
      <c r="N38" s="156"/>
      <c r="O38" s="371"/>
      <c r="P38" s="156"/>
      <c r="Q38" s="79"/>
      <c r="R38" s="284">
        <f t="shared" ref="R38:R39" si="13">MIN($F38:$Q38)</f>
        <v>0</v>
      </c>
      <c r="S38" s="285">
        <f t="shared" ref="S38:S39" si="14">MAX($F38:$Q38)</f>
        <v>0</v>
      </c>
      <c r="T38" s="286" t="e">
        <f t="shared" si="12"/>
        <v>#DIV/0!</v>
      </c>
    </row>
    <row r="39" spans="2:20" x14ac:dyDescent="0.25">
      <c r="B39" s="343"/>
      <c r="C39" s="54"/>
      <c r="D39" s="55" t="s">
        <v>36</v>
      </c>
      <c r="E39" s="13" t="s">
        <v>23</v>
      </c>
      <c r="F39" s="76"/>
      <c r="G39" s="410"/>
      <c r="H39" s="77"/>
      <c r="I39" s="60"/>
      <c r="J39" s="155"/>
      <c r="K39" s="60"/>
      <c r="L39" s="60"/>
      <c r="M39" s="371"/>
      <c r="N39" s="155"/>
      <c r="O39" s="371"/>
      <c r="P39" s="155"/>
      <c r="Q39" s="79"/>
      <c r="R39" s="281">
        <f t="shared" si="13"/>
        <v>0</v>
      </c>
      <c r="S39" s="282">
        <f t="shared" si="14"/>
        <v>0</v>
      </c>
      <c r="T39" s="283" t="e">
        <f t="shared" si="12"/>
        <v>#DIV/0!</v>
      </c>
    </row>
    <row r="40" spans="2:20" x14ac:dyDescent="0.25">
      <c r="B40" s="343"/>
      <c r="C40" s="54"/>
      <c r="D40" s="55" t="s">
        <v>37</v>
      </c>
      <c r="E40" s="13" t="s">
        <v>23</v>
      </c>
      <c r="F40" s="76"/>
      <c r="G40" s="410"/>
      <c r="H40" s="77"/>
      <c r="I40" s="60"/>
      <c r="J40" s="154"/>
      <c r="K40" s="60"/>
      <c r="L40" s="60"/>
      <c r="M40" s="371"/>
      <c r="N40" s="154"/>
      <c r="O40" s="371"/>
      <c r="P40" s="154"/>
      <c r="Q40" s="79"/>
      <c r="R40" s="287">
        <f>MIN($F40:$Q40)</f>
        <v>0</v>
      </c>
      <c r="S40" s="288">
        <f>MAX($F40:$Q40)</f>
        <v>0</v>
      </c>
      <c r="T40" s="289" t="e">
        <f t="shared" si="12"/>
        <v>#DIV/0!</v>
      </c>
    </row>
    <row r="41" spans="2:20" x14ac:dyDescent="0.25">
      <c r="B41" s="343"/>
      <c r="C41" s="54"/>
      <c r="D41" s="55" t="s">
        <v>38</v>
      </c>
      <c r="E41" s="13" t="s">
        <v>23</v>
      </c>
      <c r="F41" s="76"/>
      <c r="G41" s="410"/>
      <c r="H41" s="77"/>
      <c r="I41" s="60"/>
      <c r="J41" s="156"/>
      <c r="K41" s="60"/>
      <c r="L41" s="60"/>
      <c r="M41" s="371"/>
      <c r="N41" s="157"/>
      <c r="O41" s="371"/>
      <c r="P41" s="157"/>
      <c r="Q41" s="79"/>
      <c r="R41" s="287"/>
      <c r="S41" s="288"/>
      <c r="T41" s="289"/>
    </row>
    <row r="42" spans="2:20" x14ac:dyDescent="0.25">
      <c r="B42" s="343"/>
      <c r="C42" s="54"/>
      <c r="D42" s="55" t="s">
        <v>39</v>
      </c>
      <c r="E42" s="13" t="s">
        <v>23</v>
      </c>
      <c r="F42" s="76"/>
      <c r="G42" s="410"/>
      <c r="H42" s="77"/>
      <c r="I42" s="60"/>
      <c r="J42" s="156"/>
      <c r="K42" s="60"/>
      <c r="L42" s="60"/>
      <c r="M42" s="371"/>
      <c r="N42" s="156"/>
      <c r="O42" s="371"/>
      <c r="P42" s="156"/>
      <c r="Q42" s="79"/>
      <c r="R42" s="287">
        <f t="shared" ref="R42:S42" si="15">$J42</f>
        <v>0</v>
      </c>
      <c r="S42" s="288">
        <f t="shared" si="15"/>
        <v>0</v>
      </c>
      <c r="T42" s="289" t="s">
        <v>128</v>
      </c>
    </row>
    <row r="43" spans="2:20" x14ac:dyDescent="0.25">
      <c r="B43" s="343"/>
      <c r="C43" s="54"/>
      <c r="D43" s="55" t="s">
        <v>40</v>
      </c>
      <c r="E43" s="13" t="s">
        <v>23</v>
      </c>
      <c r="F43" s="76"/>
      <c r="G43" s="410"/>
      <c r="H43" s="77"/>
      <c r="I43" s="60"/>
      <c r="J43" s="155"/>
      <c r="K43" s="60"/>
      <c r="L43" s="60"/>
      <c r="M43" s="371"/>
      <c r="N43" s="155"/>
      <c r="O43" s="371"/>
      <c r="P43" s="155"/>
      <c r="Q43" s="79"/>
      <c r="R43" s="287">
        <f>MIN($F43:$Q43)</f>
        <v>0</v>
      </c>
      <c r="S43" s="288">
        <f>MAX($F43:$Q43)</f>
        <v>0</v>
      </c>
      <c r="T43" s="289" t="e">
        <f t="shared" si="12"/>
        <v>#DIV/0!</v>
      </c>
    </row>
    <row r="44" spans="2:20" x14ac:dyDescent="0.25">
      <c r="B44" s="343" t="s">
        <v>41</v>
      </c>
      <c r="C44" s="54"/>
      <c r="D44" s="55" t="s">
        <v>42</v>
      </c>
      <c r="E44" s="13" t="s">
        <v>23</v>
      </c>
      <c r="F44" s="76"/>
      <c r="G44" s="410"/>
      <c r="H44" s="77"/>
      <c r="I44" s="60"/>
      <c r="J44" s="154"/>
      <c r="K44" s="60"/>
      <c r="L44" s="60"/>
      <c r="M44" s="371"/>
      <c r="N44" s="154"/>
      <c r="O44" s="371"/>
      <c r="P44" s="154"/>
      <c r="Q44" s="79"/>
      <c r="R44" s="287">
        <f t="shared" ref="R44:R61" si="16">MIN($F44:$Q44)</f>
        <v>0</v>
      </c>
      <c r="S44" s="288">
        <f t="shared" ref="S44:S61" si="17">MAX($F44:$Q44)</f>
        <v>0</v>
      </c>
      <c r="T44" s="289" t="e">
        <f t="shared" si="12"/>
        <v>#DIV/0!</v>
      </c>
    </row>
    <row r="45" spans="2:20" x14ac:dyDescent="0.25">
      <c r="B45" s="343"/>
      <c r="C45" s="54"/>
      <c r="D45" s="55" t="s">
        <v>105</v>
      </c>
      <c r="E45" s="13" t="s">
        <v>23</v>
      </c>
      <c r="F45" s="76"/>
      <c r="G45" s="410"/>
      <c r="H45" s="77"/>
      <c r="I45" s="60"/>
      <c r="J45" s="154"/>
      <c r="K45" s="60"/>
      <c r="L45" s="60"/>
      <c r="M45" s="371"/>
      <c r="N45" s="154"/>
      <c r="O45" s="371"/>
      <c r="P45" s="154"/>
      <c r="Q45" s="79"/>
      <c r="R45" s="287">
        <f t="shared" si="16"/>
        <v>0</v>
      </c>
      <c r="S45" s="288">
        <f t="shared" si="17"/>
        <v>0</v>
      </c>
      <c r="T45" s="289" t="e">
        <f t="shared" si="12"/>
        <v>#DIV/0!</v>
      </c>
    </row>
    <row r="46" spans="2:20" x14ac:dyDescent="0.25">
      <c r="B46" s="343" t="s">
        <v>43</v>
      </c>
      <c r="C46" s="54"/>
      <c r="D46" s="55" t="s">
        <v>106</v>
      </c>
      <c r="E46" s="13" t="s">
        <v>23</v>
      </c>
      <c r="F46" s="76"/>
      <c r="G46" s="410"/>
      <c r="H46" s="77"/>
      <c r="I46" s="60"/>
      <c r="J46" s="155"/>
      <c r="K46" s="60"/>
      <c r="L46" s="60"/>
      <c r="M46" s="371"/>
      <c r="N46" s="155"/>
      <c r="O46" s="371"/>
      <c r="P46" s="155"/>
      <c r="Q46" s="79"/>
      <c r="R46" s="287">
        <f t="shared" si="16"/>
        <v>0</v>
      </c>
      <c r="S46" s="288">
        <f t="shared" si="17"/>
        <v>0</v>
      </c>
      <c r="T46" s="289" t="e">
        <f t="shared" si="12"/>
        <v>#DIV/0!</v>
      </c>
    </row>
    <row r="47" spans="2:20" x14ac:dyDescent="0.25">
      <c r="B47" s="343"/>
      <c r="C47" s="54"/>
      <c r="D47" s="80" t="s">
        <v>107</v>
      </c>
      <c r="E47" s="13" t="s">
        <v>23</v>
      </c>
      <c r="F47" s="76"/>
      <c r="G47" s="410"/>
      <c r="H47" s="77"/>
      <c r="I47" s="60"/>
      <c r="J47" s="155"/>
      <c r="K47" s="60"/>
      <c r="L47" s="60"/>
      <c r="M47" s="371"/>
      <c r="N47" s="155"/>
      <c r="O47" s="371"/>
      <c r="P47" s="155"/>
      <c r="Q47" s="79"/>
      <c r="R47" s="287">
        <f t="shared" si="16"/>
        <v>0</v>
      </c>
      <c r="S47" s="288">
        <f t="shared" si="17"/>
        <v>0</v>
      </c>
      <c r="T47" s="289" t="e">
        <f t="shared" si="12"/>
        <v>#DIV/0!</v>
      </c>
    </row>
    <row r="48" spans="2:20" x14ac:dyDescent="0.25">
      <c r="B48" s="343" t="s">
        <v>18</v>
      </c>
      <c r="C48" s="54"/>
      <c r="D48" s="55" t="s">
        <v>108</v>
      </c>
      <c r="E48" s="13" t="s">
        <v>23</v>
      </c>
      <c r="F48" s="81"/>
      <c r="G48" s="410"/>
      <c r="H48" s="82"/>
      <c r="I48" s="83"/>
      <c r="J48" s="154"/>
      <c r="K48" s="83"/>
      <c r="L48" s="83"/>
      <c r="M48" s="372"/>
      <c r="N48" s="154"/>
      <c r="O48" s="372"/>
      <c r="P48" s="154"/>
      <c r="Q48" s="79"/>
      <c r="R48" s="287">
        <f t="shared" si="16"/>
        <v>0</v>
      </c>
      <c r="S48" s="288">
        <f t="shared" si="17"/>
        <v>0</v>
      </c>
      <c r="T48" s="289" t="e">
        <f t="shared" si="12"/>
        <v>#DIV/0!</v>
      </c>
    </row>
    <row r="49" spans="2:20" x14ac:dyDescent="0.25">
      <c r="B49" s="343"/>
      <c r="C49" s="54"/>
      <c r="D49" s="55" t="s">
        <v>109</v>
      </c>
      <c r="E49" s="13" t="s">
        <v>23</v>
      </c>
      <c r="F49" s="76"/>
      <c r="G49" s="410"/>
      <c r="H49" s="77"/>
      <c r="I49" s="60"/>
      <c r="J49" s="154"/>
      <c r="K49" s="60"/>
      <c r="L49" s="60"/>
      <c r="M49" s="371"/>
      <c r="N49" s="154"/>
      <c r="O49" s="371"/>
      <c r="P49" s="154"/>
      <c r="Q49" s="79"/>
      <c r="R49" s="287">
        <f t="shared" si="16"/>
        <v>0</v>
      </c>
      <c r="S49" s="288">
        <f t="shared" si="17"/>
        <v>0</v>
      </c>
      <c r="T49" s="289" t="e">
        <f t="shared" si="12"/>
        <v>#DIV/0!</v>
      </c>
    </row>
    <row r="50" spans="2:20" x14ac:dyDescent="0.25">
      <c r="B50" s="343" t="s">
        <v>19</v>
      </c>
      <c r="C50" s="54"/>
      <c r="D50" s="55" t="s">
        <v>44</v>
      </c>
      <c r="E50" s="13" t="s">
        <v>23</v>
      </c>
      <c r="F50" s="76"/>
      <c r="G50" s="410"/>
      <c r="H50" s="77"/>
      <c r="I50" s="60"/>
      <c r="J50" s="155"/>
      <c r="K50" s="60"/>
      <c r="L50" s="60"/>
      <c r="M50" s="371"/>
      <c r="N50" s="155"/>
      <c r="O50" s="371"/>
      <c r="P50" s="155"/>
      <c r="Q50" s="79"/>
      <c r="R50" s="287">
        <f t="shared" si="16"/>
        <v>0</v>
      </c>
      <c r="S50" s="288">
        <f t="shared" si="17"/>
        <v>0</v>
      </c>
      <c r="T50" s="289" t="e">
        <f t="shared" si="12"/>
        <v>#DIV/0!</v>
      </c>
    </row>
    <row r="51" spans="2:20" x14ac:dyDescent="0.25">
      <c r="B51" s="343"/>
      <c r="C51" s="54"/>
      <c r="D51" s="55" t="s">
        <v>45</v>
      </c>
      <c r="E51" s="13" t="s">
        <v>23</v>
      </c>
      <c r="F51" s="76"/>
      <c r="G51" s="410"/>
      <c r="H51" s="77"/>
      <c r="I51" s="60"/>
      <c r="J51" s="154"/>
      <c r="K51" s="60"/>
      <c r="L51" s="60"/>
      <c r="M51" s="371"/>
      <c r="N51" s="154"/>
      <c r="O51" s="371"/>
      <c r="P51" s="154"/>
      <c r="Q51" s="79"/>
      <c r="R51" s="290">
        <f t="shared" si="16"/>
        <v>0</v>
      </c>
      <c r="S51" s="291">
        <f t="shared" si="17"/>
        <v>0</v>
      </c>
      <c r="T51" s="292" t="e">
        <f t="shared" si="12"/>
        <v>#DIV/0!</v>
      </c>
    </row>
    <row r="52" spans="2:20" x14ac:dyDescent="0.25">
      <c r="B52" s="343"/>
      <c r="C52" s="54"/>
      <c r="D52" s="55" t="s">
        <v>110</v>
      </c>
      <c r="E52" s="13" t="s">
        <v>23</v>
      </c>
      <c r="F52" s="76"/>
      <c r="G52" s="410"/>
      <c r="H52" s="77"/>
      <c r="I52" s="60"/>
      <c r="J52" s="154"/>
      <c r="K52" s="60"/>
      <c r="L52" s="60"/>
      <c r="M52" s="371"/>
      <c r="N52" s="154"/>
      <c r="O52" s="371"/>
      <c r="P52" s="154"/>
      <c r="Q52" s="79"/>
      <c r="R52" s="287">
        <f t="shared" si="16"/>
        <v>0</v>
      </c>
      <c r="S52" s="288">
        <f t="shared" si="17"/>
        <v>0</v>
      </c>
      <c r="T52" s="289" t="e">
        <f>ROUNDDOWN(AVERAGE($F52:$Q52),-INT(LOG(AVERAGE($F52:$Q52)))+1)</f>
        <v>#DIV/0!</v>
      </c>
    </row>
    <row r="53" spans="2:20" x14ac:dyDescent="0.25">
      <c r="B53" s="343"/>
      <c r="C53" s="54"/>
      <c r="D53" s="55" t="s">
        <v>46</v>
      </c>
      <c r="E53" s="13" t="s">
        <v>23</v>
      </c>
      <c r="F53" s="76"/>
      <c r="G53" s="410"/>
      <c r="H53" s="77"/>
      <c r="I53" s="60"/>
      <c r="J53" s="156"/>
      <c r="K53" s="60"/>
      <c r="L53" s="60"/>
      <c r="M53" s="371"/>
      <c r="N53" s="156"/>
      <c r="O53" s="371"/>
      <c r="P53" s="156"/>
      <c r="Q53" s="79"/>
      <c r="R53" s="287" t="s">
        <v>126</v>
      </c>
      <c r="S53" s="288" t="s">
        <v>126</v>
      </c>
      <c r="T53" s="289" t="s">
        <v>126</v>
      </c>
    </row>
    <row r="54" spans="2:20" x14ac:dyDescent="0.25">
      <c r="B54" s="343"/>
      <c r="C54" s="54"/>
      <c r="D54" s="55" t="s">
        <v>47</v>
      </c>
      <c r="E54" s="13" t="s">
        <v>23</v>
      </c>
      <c r="F54" s="76"/>
      <c r="G54" s="410"/>
      <c r="H54" s="77"/>
      <c r="I54" s="60"/>
      <c r="J54" s="156"/>
      <c r="K54" s="60"/>
      <c r="L54" s="60"/>
      <c r="M54" s="371"/>
      <c r="N54" s="156"/>
      <c r="O54" s="371"/>
      <c r="P54" s="156"/>
      <c r="Q54" s="79"/>
      <c r="R54" s="287" t="s">
        <v>127</v>
      </c>
      <c r="S54" s="288" t="s">
        <v>127</v>
      </c>
      <c r="T54" s="289" t="s">
        <v>127</v>
      </c>
    </row>
    <row r="55" spans="2:20" x14ac:dyDescent="0.25">
      <c r="B55" s="343"/>
      <c r="C55" s="54"/>
      <c r="D55" s="55" t="s">
        <v>48</v>
      </c>
      <c r="E55" s="13" t="s">
        <v>23</v>
      </c>
      <c r="F55" s="76"/>
      <c r="G55" s="410"/>
      <c r="H55" s="77"/>
      <c r="I55" s="60"/>
      <c r="J55" s="156"/>
      <c r="K55" s="60"/>
      <c r="L55" s="60"/>
      <c r="M55" s="371"/>
      <c r="N55" s="156"/>
      <c r="O55" s="371"/>
      <c r="P55" s="155"/>
      <c r="Q55" s="79"/>
      <c r="R55" s="287">
        <f t="shared" si="16"/>
        <v>0</v>
      </c>
      <c r="S55" s="288">
        <f t="shared" si="17"/>
        <v>0</v>
      </c>
      <c r="T55" s="289" t="e">
        <f t="shared" si="12"/>
        <v>#DIV/0!</v>
      </c>
    </row>
    <row r="56" spans="2:20" x14ac:dyDescent="0.25">
      <c r="B56" s="343"/>
      <c r="C56" s="54"/>
      <c r="D56" s="55" t="s">
        <v>49</v>
      </c>
      <c r="E56" s="13" t="s">
        <v>23</v>
      </c>
      <c r="F56" s="76"/>
      <c r="G56" s="410"/>
      <c r="H56" s="77"/>
      <c r="I56" s="60"/>
      <c r="J56" s="155"/>
      <c r="K56" s="60"/>
      <c r="L56" s="60"/>
      <c r="M56" s="371"/>
      <c r="N56" s="155"/>
      <c r="O56" s="371"/>
      <c r="P56" s="155"/>
      <c r="Q56" s="79"/>
      <c r="R56" s="287">
        <f t="shared" si="16"/>
        <v>0</v>
      </c>
      <c r="S56" s="288">
        <f t="shared" si="17"/>
        <v>0</v>
      </c>
      <c r="T56" s="289" t="e">
        <f t="shared" si="12"/>
        <v>#DIV/0!</v>
      </c>
    </row>
    <row r="57" spans="2:20" x14ac:dyDescent="0.25">
      <c r="B57" s="343"/>
      <c r="C57" s="54"/>
      <c r="D57" s="55" t="s">
        <v>50</v>
      </c>
      <c r="E57" s="13" t="s">
        <v>23</v>
      </c>
      <c r="F57" s="76"/>
      <c r="G57" s="410"/>
      <c r="H57" s="77"/>
      <c r="I57" s="60"/>
      <c r="J57" s="155"/>
      <c r="K57" s="60"/>
      <c r="L57" s="60"/>
      <c r="M57" s="371"/>
      <c r="N57" s="155"/>
      <c r="O57" s="371"/>
      <c r="P57" s="155"/>
      <c r="Q57" s="79"/>
      <c r="R57" s="281">
        <f t="shared" si="16"/>
        <v>0</v>
      </c>
      <c r="S57" s="282">
        <f t="shared" si="17"/>
        <v>0</v>
      </c>
      <c r="T57" s="283" t="e">
        <f t="shared" si="12"/>
        <v>#DIV/0!</v>
      </c>
    </row>
    <row r="58" spans="2:20" x14ac:dyDescent="0.25">
      <c r="B58" s="343"/>
      <c r="C58" s="54"/>
      <c r="D58" s="80" t="s">
        <v>51</v>
      </c>
      <c r="E58" s="13" t="s">
        <v>23</v>
      </c>
      <c r="F58" s="76"/>
      <c r="G58" s="410"/>
      <c r="H58" s="77"/>
      <c r="I58" s="60"/>
      <c r="J58" s="152"/>
      <c r="K58" s="60"/>
      <c r="L58" s="60"/>
      <c r="M58" s="167"/>
      <c r="N58" s="152"/>
      <c r="O58" s="167"/>
      <c r="P58" s="167"/>
      <c r="Q58" s="79"/>
      <c r="R58" s="290">
        <f t="shared" si="16"/>
        <v>0</v>
      </c>
      <c r="S58" s="288">
        <f t="shared" si="17"/>
        <v>0</v>
      </c>
      <c r="T58" s="261" t="e">
        <f t="shared" si="12"/>
        <v>#DIV/0!</v>
      </c>
    </row>
    <row r="59" spans="2:20" x14ac:dyDescent="0.25">
      <c r="B59" s="343"/>
      <c r="C59" s="54"/>
      <c r="D59" s="55" t="s">
        <v>52</v>
      </c>
      <c r="E59" s="13" t="s">
        <v>23</v>
      </c>
      <c r="F59" s="76"/>
      <c r="G59" s="410"/>
      <c r="H59" s="77"/>
      <c r="I59" s="60"/>
      <c r="J59" s="158"/>
      <c r="K59" s="60"/>
      <c r="L59" s="60"/>
      <c r="M59" s="158"/>
      <c r="N59" s="158"/>
      <c r="O59" s="158"/>
      <c r="P59" s="166"/>
      <c r="Q59" s="79"/>
      <c r="R59" s="284">
        <f t="shared" si="16"/>
        <v>0</v>
      </c>
      <c r="S59" s="288">
        <f t="shared" si="17"/>
        <v>0</v>
      </c>
      <c r="T59" s="293" t="e">
        <f t="shared" si="12"/>
        <v>#DIV/0!</v>
      </c>
    </row>
    <row r="60" spans="2:20" x14ac:dyDescent="0.25">
      <c r="B60" s="344"/>
      <c r="C60" s="11"/>
      <c r="D60" s="12" t="s">
        <v>53</v>
      </c>
      <c r="E60" s="84" t="s">
        <v>23</v>
      </c>
      <c r="F60" s="85"/>
      <c r="G60" s="410"/>
      <c r="H60" s="86"/>
      <c r="I60" s="87"/>
      <c r="J60" s="158"/>
      <c r="K60" s="87"/>
      <c r="L60" s="87"/>
      <c r="M60" s="158"/>
      <c r="N60" s="158"/>
      <c r="O60" s="158"/>
      <c r="P60" s="125"/>
      <c r="Q60" s="88"/>
      <c r="R60" s="287">
        <f t="shared" si="16"/>
        <v>0</v>
      </c>
      <c r="S60" s="379">
        <f t="shared" si="17"/>
        <v>0</v>
      </c>
      <c r="T60" s="293" t="e">
        <f t="shared" si="12"/>
        <v>#DIV/0!</v>
      </c>
    </row>
    <row r="61" spans="2:20" x14ac:dyDescent="0.25">
      <c r="B61" s="345"/>
      <c r="C61" s="89"/>
      <c r="D61" s="90" t="s">
        <v>111</v>
      </c>
      <c r="E61" s="91" t="s">
        <v>23</v>
      </c>
      <c r="F61" s="92"/>
      <c r="G61" s="410"/>
      <c r="H61" s="93"/>
      <c r="I61" s="94"/>
      <c r="J61" s="159"/>
      <c r="K61" s="94"/>
      <c r="L61" s="94"/>
      <c r="M61" s="373"/>
      <c r="N61" s="159"/>
      <c r="O61" s="373"/>
      <c r="P61" s="159"/>
      <c r="Q61" s="96"/>
      <c r="R61" s="294">
        <f t="shared" si="16"/>
        <v>0</v>
      </c>
      <c r="S61" s="295">
        <f t="shared" si="17"/>
        <v>0</v>
      </c>
      <c r="T61" s="296" t="e">
        <f t="shared" si="12"/>
        <v>#DIV/0!</v>
      </c>
    </row>
    <row r="62" spans="2:20" x14ac:dyDescent="0.25">
      <c r="B62" s="343"/>
      <c r="C62" s="54"/>
      <c r="D62" s="55" t="s">
        <v>54</v>
      </c>
      <c r="E62" s="13" t="s">
        <v>23</v>
      </c>
      <c r="F62" s="76"/>
      <c r="G62" s="410"/>
      <c r="H62" s="77"/>
      <c r="I62" s="72"/>
      <c r="J62" s="181"/>
      <c r="K62" s="60"/>
      <c r="L62" s="60"/>
      <c r="M62" s="60"/>
      <c r="N62" s="181"/>
      <c r="O62" s="60"/>
      <c r="P62" s="181"/>
      <c r="Q62" s="79"/>
      <c r="R62" s="287">
        <f t="shared" ref="R62:T81" si="18">$J62</f>
        <v>0</v>
      </c>
      <c r="S62" s="288">
        <f t="shared" si="18"/>
        <v>0</v>
      </c>
      <c r="T62" s="289">
        <f>$J62</f>
        <v>0</v>
      </c>
    </row>
    <row r="63" spans="2:20" x14ac:dyDescent="0.25">
      <c r="B63" s="343"/>
      <c r="C63" s="54"/>
      <c r="D63" s="98" t="s">
        <v>112</v>
      </c>
      <c r="E63" s="13" t="s">
        <v>23</v>
      </c>
      <c r="F63" s="76"/>
      <c r="G63" s="410"/>
      <c r="H63" s="77"/>
      <c r="I63" s="77"/>
      <c r="J63" s="182"/>
      <c r="K63" s="60"/>
      <c r="L63" s="60"/>
      <c r="M63" s="60"/>
      <c r="N63" s="182"/>
      <c r="O63" s="60"/>
      <c r="P63" s="182"/>
      <c r="Q63" s="79"/>
      <c r="R63" s="287">
        <f t="shared" si="18"/>
        <v>0</v>
      </c>
      <c r="S63" s="288">
        <f t="shared" si="18"/>
        <v>0</v>
      </c>
      <c r="T63" s="289">
        <f t="shared" si="18"/>
        <v>0</v>
      </c>
    </row>
    <row r="64" spans="2:20" x14ac:dyDescent="0.25">
      <c r="B64" s="343"/>
      <c r="C64" s="54"/>
      <c r="D64" s="55" t="s">
        <v>113</v>
      </c>
      <c r="E64" s="13" t="s">
        <v>23</v>
      </c>
      <c r="F64" s="76"/>
      <c r="G64" s="410"/>
      <c r="H64" s="77"/>
      <c r="I64" s="77"/>
      <c r="J64" s="182"/>
      <c r="K64" s="60"/>
      <c r="L64" s="60"/>
      <c r="M64" s="60"/>
      <c r="N64" s="182"/>
      <c r="O64" s="60"/>
      <c r="P64" s="182"/>
      <c r="Q64" s="79"/>
      <c r="R64" s="287">
        <f t="shared" si="18"/>
        <v>0</v>
      </c>
      <c r="S64" s="288">
        <f t="shared" si="18"/>
        <v>0</v>
      </c>
      <c r="T64" s="289">
        <f t="shared" si="18"/>
        <v>0</v>
      </c>
    </row>
    <row r="65" spans="2:20" x14ac:dyDescent="0.25">
      <c r="B65" s="343"/>
      <c r="C65" s="54"/>
      <c r="D65" s="55" t="s">
        <v>114</v>
      </c>
      <c r="E65" s="13" t="s">
        <v>23</v>
      </c>
      <c r="F65" s="76"/>
      <c r="G65" s="410"/>
      <c r="H65" s="77"/>
      <c r="I65" s="77"/>
      <c r="J65" s="182"/>
      <c r="K65" s="60"/>
      <c r="L65" s="60"/>
      <c r="M65" s="60"/>
      <c r="N65" s="182"/>
      <c r="O65" s="60"/>
      <c r="P65" s="182"/>
      <c r="Q65" s="79"/>
      <c r="R65" s="290">
        <f t="shared" si="18"/>
        <v>0</v>
      </c>
      <c r="S65" s="291">
        <f t="shared" si="18"/>
        <v>0</v>
      </c>
      <c r="T65" s="292">
        <f t="shared" si="18"/>
        <v>0</v>
      </c>
    </row>
    <row r="66" spans="2:20" x14ac:dyDescent="0.25">
      <c r="B66" s="343"/>
      <c r="C66" s="54"/>
      <c r="D66" s="55" t="s">
        <v>55</v>
      </c>
      <c r="E66" s="13" t="s">
        <v>23</v>
      </c>
      <c r="F66" s="76"/>
      <c r="G66" s="410"/>
      <c r="H66" s="77"/>
      <c r="I66" s="77"/>
      <c r="J66" s="183"/>
      <c r="K66" s="60"/>
      <c r="L66" s="60"/>
      <c r="M66" s="60"/>
      <c r="N66" s="183"/>
      <c r="O66" s="60"/>
      <c r="P66" s="183"/>
      <c r="Q66" s="79"/>
      <c r="R66" s="297">
        <f t="shared" si="18"/>
        <v>0</v>
      </c>
      <c r="S66" s="298">
        <f t="shared" si="18"/>
        <v>0</v>
      </c>
      <c r="T66" s="299">
        <f t="shared" si="18"/>
        <v>0</v>
      </c>
    </row>
    <row r="67" spans="2:20" x14ac:dyDescent="0.25">
      <c r="B67" s="343"/>
      <c r="C67" s="54"/>
      <c r="D67" s="55" t="s">
        <v>56</v>
      </c>
      <c r="E67" s="13" t="s">
        <v>23</v>
      </c>
      <c r="F67" s="76"/>
      <c r="G67" s="410"/>
      <c r="H67" s="77"/>
      <c r="I67" s="77"/>
      <c r="J67" s="183"/>
      <c r="K67" s="60"/>
      <c r="L67" s="60"/>
      <c r="M67" s="60"/>
      <c r="N67" s="183"/>
      <c r="O67" s="60"/>
      <c r="P67" s="183"/>
      <c r="Q67" s="79"/>
      <c r="R67" s="297">
        <f t="shared" si="18"/>
        <v>0</v>
      </c>
      <c r="S67" s="298">
        <f t="shared" si="18"/>
        <v>0</v>
      </c>
      <c r="T67" s="299">
        <f t="shared" si="18"/>
        <v>0</v>
      </c>
    </row>
    <row r="68" spans="2:20" x14ac:dyDescent="0.25">
      <c r="B68" s="343" t="s">
        <v>57</v>
      </c>
      <c r="C68" s="54"/>
      <c r="D68" s="80" t="s">
        <v>58</v>
      </c>
      <c r="E68" s="13" t="s">
        <v>23</v>
      </c>
      <c r="F68" s="76"/>
      <c r="G68" s="410"/>
      <c r="H68" s="77"/>
      <c r="I68" s="77"/>
      <c r="J68" s="183"/>
      <c r="K68" s="60"/>
      <c r="L68" s="60"/>
      <c r="M68" s="60"/>
      <c r="N68" s="183"/>
      <c r="O68" s="60"/>
      <c r="P68" s="183"/>
      <c r="Q68" s="79"/>
      <c r="R68" s="297">
        <f t="shared" si="18"/>
        <v>0</v>
      </c>
      <c r="S68" s="298">
        <f t="shared" si="18"/>
        <v>0</v>
      </c>
      <c r="T68" s="299">
        <f t="shared" si="18"/>
        <v>0</v>
      </c>
    </row>
    <row r="69" spans="2:20" x14ac:dyDescent="0.25">
      <c r="B69" s="343"/>
      <c r="C69" s="54"/>
      <c r="D69" s="55" t="s">
        <v>59</v>
      </c>
      <c r="E69" s="13" t="s">
        <v>23</v>
      </c>
      <c r="F69" s="76"/>
      <c r="G69" s="410"/>
      <c r="H69" s="77"/>
      <c r="I69" s="77"/>
      <c r="J69" s="184"/>
      <c r="K69" s="60"/>
      <c r="L69" s="60"/>
      <c r="M69" s="60"/>
      <c r="N69" s="184"/>
      <c r="O69" s="60"/>
      <c r="P69" s="184"/>
      <c r="Q69" s="79"/>
      <c r="R69" s="300">
        <f t="shared" si="18"/>
        <v>0</v>
      </c>
      <c r="S69" s="301">
        <f t="shared" si="18"/>
        <v>0</v>
      </c>
      <c r="T69" s="302">
        <f t="shared" si="18"/>
        <v>0</v>
      </c>
    </row>
    <row r="70" spans="2:20" x14ac:dyDescent="0.25">
      <c r="B70" s="343"/>
      <c r="C70" s="54"/>
      <c r="D70" s="55" t="s">
        <v>60</v>
      </c>
      <c r="E70" s="13" t="s">
        <v>23</v>
      </c>
      <c r="F70" s="76"/>
      <c r="G70" s="410"/>
      <c r="H70" s="77"/>
      <c r="I70" s="77"/>
      <c r="J70" s="184"/>
      <c r="K70" s="60"/>
      <c r="L70" s="60"/>
      <c r="M70" s="60"/>
      <c r="N70" s="184"/>
      <c r="O70" s="60"/>
      <c r="P70" s="184"/>
      <c r="Q70" s="79"/>
      <c r="R70" s="300">
        <f t="shared" si="18"/>
        <v>0</v>
      </c>
      <c r="S70" s="301">
        <f t="shared" si="18"/>
        <v>0</v>
      </c>
      <c r="T70" s="302">
        <f t="shared" si="18"/>
        <v>0</v>
      </c>
    </row>
    <row r="71" spans="2:20" x14ac:dyDescent="0.25">
      <c r="B71" s="343" t="s">
        <v>61</v>
      </c>
      <c r="C71" s="54"/>
      <c r="D71" s="55" t="s">
        <v>62</v>
      </c>
      <c r="E71" s="13" t="s">
        <v>23</v>
      </c>
      <c r="F71" s="76"/>
      <c r="G71" s="410"/>
      <c r="H71" s="77"/>
      <c r="I71" s="77"/>
      <c r="J71" s="184"/>
      <c r="K71" s="60"/>
      <c r="L71" s="60"/>
      <c r="M71" s="60"/>
      <c r="N71" s="184"/>
      <c r="O71" s="60"/>
      <c r="P71" s="184"/>
      <c r="Q71" s="79"/>
      <c r="R71" s="300">
        <f t="shared" si="18"/>
        <v>0</v>
      </c>
      <c r="S71" s="301">
        <f t="shared" si="18"/>
        <v>0</v>
      </c>
      <c r="T71" s="302">
        <f t="shared" si="18"/>
        <v>0</v>
      </c>
    </row>
    <row r="72" spans="2:20" x14ac:dyDescent="0.25">
      <c r="B72" s="343"/>
      <c r="C72" s="54"/>
      <c r="D72" s="55" t="s">
        <v>63</v>
      </c>
      <c r="E72" s="13" t="s">
        <v>23</v>
      </c>
      <c r="F72" s="76"/>
      <c r="G72" s="410"/>
      <c r="H72" s="77"/>
      <c r="I72" s="77"/>
      <c r="J72" s="183"/>
      <c r="K72" s="60"/>
      <c r="L72" s="60"/>
      <c r="M72" s="60"/>
      <c r="N72" s="183"/>
      <c r="O72" s="60"/>
      <c r="P72" s="183"/>
      <c r="Q72" s="79"/>
      <c r="R72" s="297">
        <f t="shared" si="18"/>
        <v>0</v>
      </c>
      <c r="S72" s="298">
        <f t="shared" si="18"/>
        <v>0</v>
      </c>
      <c r="T72" s="299">
        <f t="shared" si="18"/>
        <v>0</v>
      </c>
    </row>
    <row r="73" spans="2:20" x14ac:dyDescent="0.25">
      <c r="B73" s="343"/>
      <c r="C73" s="54"/>
      <c r="D73" s="55" t="s">
        <v>64</v>
      </c>
      <c r="E73" s="13" t="s">
        <v>23</v>
      </c>
      <c r="F73" s="76"/>
      <c r="G73" s="410"/>
      <c r="H73" s="77"/>
      <c r="I73" s="77"/>
      <c r="J73" s="183"/>
      <c r="K73" s="60"/>
      <c r="L73" s="60"/>
      <c r="M73" s="60"/>
      <c r="N73" s="183"/>
      <c r="O73" s="60"/>
      <c r="P73" s="183"/>
      <c r="Q73" s="79"/>
      <c r="R73" s="297">
        <f t="shared" si="18"/>
        <v>0</v>
      </c>
      <c r="S73" s="298">
        <f t="shared" si="18"/>
        <v>0</v>
      </c>
      <c r="T73" s="299">
        <f t="shared" si="18"/>
        <v>0</v>
      </c>
    </row>
    <row r="74" spans="2:20" x14ac:dyDescent="0.25">
      <c r="B74" s="343" t="s">
        <v>65</v>
      </c>
      <c r="C74" s="54"/>
      <c r="D74" s="55" t="s">
        <v>66</v>
      </c>
      <c r="E74" s="13" t="s">
        <v>23</v>
      </c>
      <c r="F74" s="76"/>
      <c r="G74" s="410"/>
      <c r="H74" s="77"/>
      <c r="I74" s="77"/>
      <c r="J74" s="183"/>
      <c r="K74" s="60"/>
      <c r="L74" s="60"/>
      <c r="M74" s="60"/>
      <c r="N74" s="183"/>
      <c r="O74" s="60"/>
      <c r="P74" s="183"/>
      <c r="Q74" s="79"/>
      <c r="R74" s="297">
        <f t="shared" si="18"/>
        <v>0</v>
      </c>
      <c r="S74" s="298">
        <f t="shared" si="18"/>
        <v>0</v>
      </c>
      <c r="T74" s="299">
        <f t="shared" si="18"/>
        <v>0</v>
      </c>
    </row>
    <row r="75" spans="2:20" x14ac:dyDescent="0.25">
      <c r="B75" s="343"/>
      <c r="C75" s="54"/>
      <c r="D75" s="80" t="s">
        <v>67</v>
      </c>
      <c r="E75" s="13" t="s">
        <v>23</v>
      </c>
      <c r="F75" s="76"/>
      <c r="G75" s="410"/>
      <c r="H75" s="77"/>
      <c r="I75" s="77"/>
      <c r="J75" s="184"/>
      <c r="K75" s="60"/>
      <c r="L75" s="60"/>
      <c r="M75" s="60"/>
      <c r="N75" s="184"/>
      <c r="O75" s="60"/>
      <c r="P75" s="184"/>
      <c r="Q75" s="79"/>
      <c r="R75" s="297">
        <f t="shared" si="18"/>
        <v>0</v>
      </c>
      <c r="S75" s="298">
        <f t="shared" si="18"/>
        <v>0</v>
      </c>
      <c r="T75" s="299">
        <f t="shared" si="18"/>
        <v>0</v>
      </c>
    </row>
    <row r="76" spans="2:20" x14ac:dyDescent="0.25">
      <c r="B76" s="343"/>
      <c r="C76" s="54"/>
      <c r="D76" s="55" t="s">
        <v>68</v>
      </c>
      <c r="E76" s="13" t="s">
        <v>23</v>
      </c>
      <c r="F76" s="76"/>
      <c r="G76" s="410"/>
      <c r="H76" s="77"/>
      <c r="I76" s="77"/>
      <c r="J76" s="183"/>
      <c r="K76" s="60"/>
      <c r="L76" s="60"/>
      <c r="M76" s="60"/>
      <c r="N76" s="183"/>
      <c r="O76" s="60"/>
      <c r="P76" s="183"/>
      <c r="Q76" s="79"/>
      <c r="R76" s="303">
        <f t="shared" si="18"/>
        <v>0</v>
      </c>
      <c r="S76" s="304">
        <f t="shared" si="18"/>
        <v>0</v>
      </c>
      <c r="T76" s="305">
        <f t="shared" si="18"/>
        <v>0</v>
      </c>
    </row>
    <row r="77" spans="2:20" x14ac:dyDescent="0.25">
      <c r="B77" s="343" t="s">
        <v>18</v>
      </c>
      <c r="C77" s="54"/>
      <c r="D77" s="80" t="s">
        <v>69</v>
      </c>
      <c r="E77" s="13" t="s">
        <v>23</v>
      </c>
      <c r="F77" s="76"/>
      <c r="G77" s="410"/>
      <c r="H77" s="77"/>
      <c r="I77" s="77"/>
      <c r="J77" s="183"/>
      <c r="K77" s="60"/>
      <c r="L77" s="60"/>
      <c r="M77" s="60"/>
      <c r="N77" s="183"/>
      <c r="O77" s="60"/>
      <c r="P77" s="183"/>
      <c r="Q77" s="79"/>
      <c r="R77" s="303">
        <f t="shared" si="18"/>
        <v>0</v>
      </c>
      <c r="S77" s="304">
        <f t="shared" si="18"/>
        <v>0</v>
      </c>
      <c r="T77" s="305">
        <f t="shared" si="18"/>
        <v>0</v>
      </c>
    </row>
    <row r="78" spans="2:20" x14ac:dyDescent="0.25">
      <c r="B78" s="343"/>
      <c r="C78" s="54"/>
      <c r="D78" s="55" t="s">
        <v>70</v>
      </c>
      <c r="E78" s="13" t="s">
        <v>23</v>
      </c>
      <c r="F78" s="76"/>
      <c r="G78" s="410"/>
      <c r="H78" s="77"/>
      <c r="I78" s="77"/>
      <c r="J78" s="182"/>
      <c r="K78" s="60"/>
      <c r="L78" s="60"/>
      <c r="M78" s="60"/>
      <c r="N78" s="182"/>
      <c r="O78" s="60"/>
      <c r="P78" s="182"/>
      <c r="Q78" s="79"/>
      <c r="R78" s="290">
        <f t="shared" si="18"/>
        <v>0</v>
      </c>
      <c r="S78" s="291">
        <f t="shared" si="18"/>
        <v>0</v>
      </c>
      <c r="T78" s="292">
        <f t="shared" si="18"/>
        <v>0</v>
      </c>
    </row>
    <row r="79" spans="2:20" x14ac:dyDescent="0.25">
      <c r="B79" s="343"/>
      <c r="C79" s="54"/>
      <c r="D79" s="55" t="s">
        <v>71</v>
      </c>
      <c r="E79" s="13" t="s">
        <v>23</v>
      </c>
      <c r="F79" s="76"/>
      <c r="G79" s="410"/>
      <c r="H79" s="77"/>
      <c r="I79" s="77"/>
      <c r="J79" s="182"/>
      <c r="K79" s="60"/>
      <c r="L79" s="60"/>
      <c r="M79" s="60"/>
      <c r="N79" s="182"/>
      <c r="O79" s="60"/>
      <c r="P79" s="182"/>
      <c r="Q79" s="79"/>
      <c r="R79" s="290">
        <f t="shared" si="18"/>
        <v>0</v>
      </c>
      <c r="S79" s="291">
        <f t="shared" si="18"/>
        <v>0</v>
      </c>
      <c r="T79" s="292">
        <f t="shared" si="18"/>
        <v>0</v>
      </c>
    </row>
    <row r="80" spans="2:20" x14ac:dyDescent="0.25">
      <c r="B80" s="343" t="s">
        <v>19</v>
      </c>
      <c r="C80" s="54"/>
      <c r="D80" s="80" t="s">
        <v>72</v>
      </c>
      <c r="E80" s="13" t="s">
        <v>23</v>
      </c>
      <c r="F80" s="76"/>
      <c r="G80" s="410"/>
      <c r="H80" s="77"/>
      <c r="I80" s="77"/>
      <c r="J80" s="185"/>
      <c r="K80" s="60"/>
      <c r="L80" s="60"/>
      <c r="M80" s="60"/>
      <c r="N80" s="185"/>
      <c r="O80" s="60"/>
      <c r="P80" s="185"/>
      <c r="Q80" s="79"/>
      <c r="R80" s="297">
        <f t="shared" si="18"/>
        <v>0</v>
      </c>
      <c r="S80" s="298">
        <f t="shared" si="18"/>
        <v>0</v>
      </c>
      <c r="T80" s="299">
        <f t="shared" si="18"/>
        <v>0</v>
      </c>
    </row>
    <row r="81" spans="2:20" x14ac:dyDescent="0.25">
      <c r="B81" s="343"/>
      <c r="C81" s="54"/>
      <c r="D81" s="55" t="s">
        <v>73</v>
      </c>
      <c r="E81" s="13" t="s">
        <v>23</v>
      </c>
      <c r="F81" s="76"/>
      <c r="G81" s="410"/>
      <c r="H81" s="77"/>
      <c r="I81" s="77"/>
      <c r="J81" s="182"/>
      <c r="K81" s="60"/>
      <c r="L81" s="60"/>
      <c r="M81" s="60"/>
      <c r="N81" s="182"/>
      <c r="O81" s="60"/>
      <c r="P81" s="182"/>
      <c r="Q81" s="79"/>
      <c r="R81" s="290">
        <f t="shared" si="18"/>
        <v>0</v>
      </c>
      <c r="S81" s="291">
        <f t="shared" si="18"/>
        <v>0</v>
      </c>
      <c r="T81" s="292">
        <f t="shared" si="18"/>
        <v>0</v>
      </c>
    </row>
    <row r="82" spans="2:20" x14ac:dyDescent="0.25">
      <c r="B82" s="343"/>
      <c r="C82" s="54"/>
      <c r="D82" s="55" t="s">
        <v>74</v>
      </c>
      <c r="E82" s="13" t="s">
        <v>23</v>
      </c>
      <c r="F82" s="76"/>
      <c r="G82" s="410"/>
      <c r="H82" s="77"/>
      <c r="I82" s="77"/>
      <c r="J82" s="182"/>
      <c r="K82" s="60"/>
      <c r="L82" s="60"/>
      <c r="M82" s="60"/>
      <c r="N82" s="182"/>
      <c r="O82" s="60"/>
      <c r="P82" s="182"/>
      <c r="Q82" s="79"/>
      <c r="R82" s="287">
        <f t="shared" ref="R82:T100" si="19">$J82</f>
        <v>0</v>
      </c>
      <c r="S82" s="288">
        <f t="shared" si="19"/>
        <v>0</v>
      </c>
      <c r="T82" s="289">
        <f t="shared" si="19"/>
        <v>0</v>
      </c>
    </row>
    <row r="83" spans="2:20" x14ac:dyDescent="0.25">
      <c r="B83" s="343"/>
      <c r="C83" s="11"/>
      <c r="D83" s="12" t="s">
        <v>75</v>
      </c>
      <c r="E83" s="84" t="s">
        <v>23</v>
      </c>
      <c r="F83" s="85"/>
      <c r="G83" s="410"/>
      <c r="H83" s="86"/>
      <c r="I83" s="86"/>
      <c r="J83" s="186"/>
      <c r="K83" s="87"/>
      <c r="L83" s="87"/>
      <c r="M83" s="87"/>
      <c r="N83" s="186"/>
      <c r="O83" s="87"/>
      <c r="P83" s="186"/>
      <c r="Q83" s="88"/>
      <c r="R83" s="306">
        <f t="shared" si="19"/>
        <v>0</v>
      </c>
      <c r="S83" s="307">
        <f t="shared" si="19"/>
        <v>0</v>
      </c>
      <c r="T83" s="308">
        <f t="shared" si="19"/>
        <v>0</v>
      </c>
    </row>
    <row r="84" spans="2:20" x14ac:dyDescent="0.25">
      <c r="B84" s="344"/>
      <c r="C84" s="99"/>
      <c r="D84" s="62" t="s">
        <v>76</v>
      </c>
      <c r="E84" s="63" t="s">
        <v>23</v>
      </c>
      <c r="F84" s="100"/>
      <c r="G84" s="410"/>
      <c r="H84" s="101"/>
      <c r="I84" s="101"/>
      <c r="J84" s="187"/>
      <c r="K84" s="65"/>
      <c r="L84" s="65"/>
      <c r="M84" s="65"/>
      <c r="N84" s="187"/>
      <c r="O84" s="65"/>
      <c r="P84" s="187"/>
      <c r="Q84" s="103"/>
      <c r="R84" s="309">
        <f t="shared" si="19"/>
        <v>0</v>
      </c>
      <c r="S84" s="310">
        <f t="shared" si="19"/>
        <v>0</v>
      </c>
      <c r="T84" s="311">
        <f t="shared" si="19"/>
        <v>0</v>
      </c>
    </row>
    <row r="85" spans="2:20" x14ac:dyDescent="0.25">
      <c r="B85" s="344"/>
      <c r="C85" s="99"/>
      <c r="D85" s="62" t="s">
        <v>77</v>
      </c>
      <c r="E85" s="63" t="s">
        <v>23</v>
      </c>
      <c r="F85" s="100"/>
      <c r="G85" s="410"/>
      <c r="H85" s="101"/>
      <c r="I85" s="101"/>
      <c r="J85" s="188"/>
      <c r="K85" s="65"/>
      <c r="L85" s="65"/>
      <c r="M85" s="65"/>
      <c r="N85" s="188"/>
      <c r="O85" s="65"/>
      <c r="P85" s="188"/>
      <c r="Q85" s="103"/>
      <c r="R85" s="309">
        <f t="shared" si="19"/>
        <v>0</v>
      </c>
      <c r="S85" s="310">
        <f t="shared" si="19"/>
        <v>0</v>
      </c>
      <c r="T85" s="311">
        <f t="shared" si="19"/>
        <v>0</v>
      </c>
    </row>
    <row r="86" spans="2:20" x14ac:dyDescent="0.25">
      <c r="B86" s="344"/>
      <c r="C86" s="11"/>
      <c r="D86" s="62" t="s">
        <v>78</v>
      </c>
      <c r="E86" s="67" t="s">
        <v>23</v>
      </c>
      <c r="F86" s="100"/>
      <c r="G86" s="410"/>
      <c r="H86" s="101"/>
      <c r="I86" s="101"/>
      <c r="J86" s="189"/>
      <c r="K86" s="65"/>
      <c r="L86" s="65"/>
      <c r="M86" s="65"/>
      <c r="N86" s="189"/>
      <c r="O86" s="65"/>
      <c r="P86" s="189"/>
      <c r="Q86" s="103"/>
      <c r="R86" s="312">
        <f t="shared" si="19"/>
        <v>0</v>
      </c>
      <c r="S86" s="313">
        <f t="shared" si="19"/>
        <v>0</v>
      </c>
      <c r="T86" s="314">
        <f t="shared" si="19"/>
        <v>0</v>
      </c>
    </row>
    <row r="87" spans="2:20" x14ac:dyDescent="0.25">
      <c r="B87" s="343"/>
      <c r="C87" s="11"/>
      <c r="D87" s="1" t="s">
        <v>79</v>
      </c>
      <c r="E87" s="67" t="s">
        <v>23</v>
      </c>
      <c r="F87" s="100"/>
      <c r="G87" s="410"/>
      <c r="H87" s="101"/>
      <c r="I87" s="101"/>
      <c r="J87" s="190"/>
      <c r="K87" s="65"/>
      <c r="L87" s="65"/>
      <c r="M87" s="65"/>
      <c r="N87" s="102"/>
      <c r="O87" s="65"/>
      <c r="P87" s="190"/>
      <c r="Q87" s="103"/>
      <c r="R87" s="312">
        <f t="shared" si="19"/>
        <v>0</v>
      </c>
      <c r="S87" s="313">
        <f t="shared" si="19"/>
        <v>0</v>
      </c>
      <c r="T87" s="314">
        <f t="shared" si="19"/>
        <v>0</v>
      </c>
    </row>
    <row r="88" spans="2:20" x14ac:dyDescent="0.25">
      <c r="B88" s="343"/>
      <c r="C88" s="11"/>
      <c r="D88" s="1" t="s">
        <v>122</v>
      </c>
      <c r="E88" s="67" t="s">
        <v>23</v>
      </c>
      <c r="F88" s="100"/>
      <c r="G88" s="410"/>
      <c r="H88" s="101"/>
      <c r="I88" s="200"/>
      <c r="J88" s="374"/>
      <c r="K88" s="65"/>
      <c r="L88" s="65"/>
      <c r="M88" s="65"/>
      <c r="N88" s="102"/>
      <c r="O88" s="65"/>
      <c r="P88" s="161"/>
      <c r="Q88" s="103"/>
      <c r="R88" s="312">
        <f t="shared" si="19"/>
        <v>0</v>
      </c>
      <c r="S88" s="313">
        <f t="shared" si="19"/>
        <v>0</v>
      </c>
      <c r="T88" s="314">
        <f t="shared" si="19"/>
        <v>0</v>
      </c>
    </row>
    <row r="89" spans="2:20" x14ac:dyDescent="0.25">
      <c r="B89" s="343"/>
      <c r="C89" s="104"/>
      <c r="D89" s="55" t="s">
        <v>80</v>
      </c>
      <c r="E89" s="63" t="s">
        <v>23</v>
      </c>
      <c r="F89" s="100"/>
      <c r="G89" s="410"/>
      <c r="H89" s="101"/>
      <c r="I89" s="101"/>
      <c r="J89" s="191"/>
      <c r="K89" s="65"/>
      <c r="L89" s="65"/>
      <c r="M89" s="65"/>
      <c r="N89" s="102"/>
      <c r="O89" s="65"/>
      <c r="P89" s="191"/>
      <c r="Q89" s="103"/>
      <c r="R89" s="309">
        <f t="shared" si="19"/>
        <v>0</v>
      </c>
      <c r="S89" s="315">
        <f t="shared" si="19"/>
        <v>0</v>
      </c>
      <c r="T89" s="311">
        <f t="shared" si="19"/>
        <v>0</v>
      </c>
    </row>
    <row r="90" spans="2:20" x14ac:dyDescent="0.25">
      <c r="B90" s="344"/>
      <c r="C90" s="99"/>
      <c r="D90" s="62" t="s">
        <v>81</v>
      </c>
      <c r="E90" s="63" t="s">
        <v>23</v>
      </c>
      <c r="F90" s="100"/>
      <c r="G90" s="410"/>
      <c r="H90" s="101"/>
      <c r="I90" s="101"/>
      <c r="J90" s="192"/>
      <c r="K90" s="65"/>
      <c r="L90" s="65"/>
      <c r="M90" s="65"/>
      <c r="N90" s="102"/>
      <c r="O90" s="65"/>
      <c r="P90" s="192"/>
      <c r="Q90" s="103"/>
      <c r="R90" s="306">
        <f t="shared" si="19"/>
        <v>0</v>
      </c>
      <c r="S90" s="316">
        <f t="shared" si="19"/>
        <v>0</v>
      </c>
      <c r="T90" s="308">
        <f t="shared" si="19"/>
        <v>0</v>
      </c>
    </row>
    <row r="91" spans="2:20" x14ac:dyDescent="0.25">
      <c r="B91" s="344"/>
      <c r="C91" s="99"/>
      <c r="D91" s="62" t="s">
        <v>82</v>
      </c>
      <c r="E91" s="63" t="s">
        <v>23</v>
      </c>
      <c r="F91" s="100"/>
      <c r="G91" s="410"/>
      <c r="H91" s="101"/>
      <c r="I91" s="101"/>
      <c r="J91" s="188"/>
      <c r="K91" s="65"/>
      <c r="L91" s="65"/>
      <c r="M91" s="65"/>
      <c r="N91" s="102"/>
      <c r="O91" s="65"/>
      <c r="P91" s="188"/>
      <c r="Q91" s="103"/>
      <c r="R91" s="309">
        <f t="shared" si="19"/>
        <v>0</v>
      </c>
      <c r="S91" s="315">
        <f t="shared" si="19"/>
        <v>0</v>
      </c>
      <c r="T91" s="311">
        <f t="shared" si="19"/>
        <v>0</v>
      </c>
    </row>
    <row r="92" spans="2:20" x14ac:dyDescent="0.25">
      <c r="B92" s="343"/>
      <c r="C92" s="99"/>
      <c r="D92" s="62" t="s">
        <v>83</v>
      </c>
      <c r="E92" s="63" t="s">
        <v>23</v>
      </c>
      <c r="F92" s="100"/>
      <c r="G92" s="410"/>
      <c r="H92" s="101"/>
      <c r="I92" s="101"/>
      <c r="J92" s="191"/>
      <c r="K92" s="65"/>
      <c r="L92" s="65"/>
      <c r="M92" s="65"/>
      <c r="N92" s="102"/>
      <c r="O92" s="65"/>
      <c r="P92" s="191"/>
      <c r="Q92" s="103"/>
      <c r="R92" s="309">
        <f t="shared" si="19"/>
        <v>0</v>
      </c>
      <c r="S92" s="315">
        <f t="shared" si="19"/>
        <v>0</v>
      </c>
      <c r="T92" s="311">
        <f t="shared" si="19"/>
        <v>0</v>
      </c>
    </row>
    <row r="93" spans="2:20" x14ac:dyDescent="0.25">
      <c r="B93" s="343"/>
      <c r="C93" s="89"/>
      <c r="D93" s="90" t="s">
        <v>115</v>
      </c>
      <c r="E93" s="91" t="s">
        <v>23</v>
      </c>
      <c r="F93" s="92"/>
      <c r="G93" s="410"/>
      <c r="H93" s="93"/>
      <c r="I93" s="93"/>
      <c r="J93" s="193"/>
      <c r="K93" s="94"/>
      <c r="L93" s="94"/>
      <c r="M93" s="94"/>
      <c r="N93" s="95"/>
      <c r="O93" s="94"/>
      <c r="P93" s="193"/>
      <c r="Q93" s="96"/>
      <c r="R93" s="317">
        <f t="shared" si="19"/>
        <v>0</v>
      </c>
      <c r="S93" s="318">
        <f t="shared" si="19"/>
        <v>0</v>
      </c>
      <c r="T93" s="319">
        <f t="shared" si="19"/>
        <v>0</v>
      </c>
    </row>
    <row r="94" spans="2:20" x14ac:dyDescent="0.25">
      <c r="B94" s="347"/>
      <c r="C94" s="68"/>
      <c r="D94" s="105" t="s">
        <v>84</v>
      </c>
      <c r="E94" s="70" t="s">
        <v>23</v>
      </c>
      <c r="F94" s="71"/>
      <c r="G94" s="410"/>
      <c r="H94" s="72"/>
      <c r="I94" s="72"/>
      <c r="J94" s="181"/>
      <c r="K94" s="73"/>
      <c r="L94" s="73"/>
      <c r="M94" s="73"/>
      <c r="N94" s="74"/>
      <c r="O94" s="73"/>
      <c r="P94" s="181"/>
      <c r="Q94" s="75"/>
      <c r="R94" s="320">
        <f t="shared" si="19"/>
        <v>0</v>
      </c>
      <c r="S94" s="321">
        <f t="shared" si="19"/>
        <v>0</v>
      </c>
      <c r="T94" s="322">
        <f t="shared" si="19"/>
        <v>0</v>
      </c>
    </row>
    <row r="95" spans="2:20" x14ac:dyDescent="0.25">
      <c r="B95" s="343"/>
      <c r="C95" s="54"/>
      <c r="D95" s="55" t="s">
        <v>85</v>
      </c>
      <c r="E95" s="13" t="s">
        <v>23</v>
      </c>
      <c r="F95" s="76"/>
      <c r="G95" s="410"/>
      <c r="H95" s="77"/>
      <c r="I95" s="77"/>
      <c r="J95" s="194"/>
      <c r="K95" s="60"/>
      <c r="L95" s="60"/>
      <c r="M95" s="60"/>
      <c r="N95" s="61"/>
      <c r="O95" s="60"/>
      <c r="P95" s="194"/>
      <c r="Q95" s="79"/>
      <c r="R95" s="287">
        <f t="shared" si="19"/>
        <v>0</v>
      </c>
      <c r="S95" s="288">
        <f t="shared" si="19"/>
        <v>0</v>
      </c>
      <c r="T95" s="289">
        <f t="shared" si="19"/>
        <v>0</v>
      </c>
    </row>
    <row r="96" spans="2:20" x14ac:dyDescent="0.25">
      <c r="B96" s="343" t="s">
        <v>86</v>
      </c>
      <c r="C96" s="54"/>
      <c r="D96" s="55" t="s">
        <v>87</v>
      </c>
      <c r="E96" s="13" t="s">
        <v>23</v>
      </c>
      <c r="F96" s="76"/>
      <c r="G96" s="410"/>
      <c r="H96" s="77"/>
      <c r="I96" s="77"/>
      <c r="J96" s="189"/>
      <c r="K96" s="60"/>
      <c r="L96" s="60"/>
      <c r="M96" s="60"/>
      <c r="N96" s="78"/>
      <c r="O96" s="60"/>
      <c r="P96" s="189"/>
      <c r="Q96" s="79"/>
      <c r="R96" s="323">
        <f t="shared" si="19"/>
        <v>0</v>
      </c>
      <c r="S96" s="324">
        <f t="shared" si="19"/>
        <v>0</v>
      </c>
      <c r="T96" s="289">
        <f t="shared" si="19"/>
        <v>0</v>
      </c>
    </row>
    <row r="97" spans="2:20" x14ac:dyDescent="0.25">
      <c r="B97" s="343"/>
      <c r="C97" s="54"/>
      <c r="D97" s="55" t="s">
        <v>88</v>
      </c>
      <c r="E97" s="13" t="s">
        <v>23</v>
      </c>
      <c r="F97" s="76"/>
      <c r="G97" s="410"/>
      <c r="H97" s="77"/>
      <c r="I97" s="77"/>
      <c r="J97" s="189"/>
      <c r="K97" s="60"/>
      <c r="L97" s="60"/>
      <c r="M97" s="60"/>
      <c r="N97" s="78"/>
      <c r="O97" s="60"/>
      <c r="P97" s="189"/>
      <c r="Q97" s="79"/>
      <c r="R97" s="290">
        <f t="shared" si="19"/>
        <v>0</v>
      </c>
      <c r="S97" s="291">
        <f t="shared" si="19"/>
        <v>0</v>
      </c>
      <c r="T97" s="292">
        <f t="shared" si="19"/>
        <v>0</v>
      </c>
    </row>
    <row r="98" spans="2:20" x14ac:dyDescent="0.25">
      <c r="B98" s="343" t="s">
        <v>89</v>
      </c>
      <c r="C98" s="54"/>
      <c r="D98" s="55" t="s">
        <v>90</v>
      </c>
      <c r="E98" s="13" t="s">
        <v>23</v>
      </c>
      <c r="F98" s="76"/>
      <c r="G98" s="410"/>
      <c r="H98" s="77"/>
      <c r="I98" s="77"/>
      <c r="J98" s="121"/>
      <c r="K98" s="60"/>
      <c r="L98" s="60"/>
      <c r="M98" s="60"/>
      <c r="N98" s="61"/>
      <c r="O98" s="60"/>
      <c r="P98" s="121"/>
      <c r="Q98" s="79"/>
      <c r="R98" s="339">
        <f>$J98</f>
        <v>0</v>
      </c>
      <c r="S98" s="340">
        <f t="shared" si="19"/>
        <v>0</v>
      </c>
      <c r="T98" s="380">
        <f t="shared" si="19"/>
        <v>0</v>
      </c>
    </row>
    <row r="99" spans="2:20" x14ac:dyDescent="0.25">
      <c r="B99" s="343"/>
      <c r="C99" s="54"/>
      <c r="D99" s="55" t="s">
        <v>91</v>
      </c>
      <c r="E99" s="13" t="s">
        <v>23</v>
      </c>
      <c r="F99" s="76"/>
      <c r="G99" s="410"/>
      <c r="H99" s="77"/>
      <c r="I99" s="77"/>
      <c r="J99" s="121"/>
      <c r="K99" s="60"/>
      <c r="L99" s="60"/>
      <c r="M99" s="60"/>
      <c r="N99" s="61"/>
      <c r="O99" s="60"/>
      <c r="P99" s="121"/>
      <c r="Q99" s="79"/>
      <c r="R99" s="290">
        <f t="shared" si="19"/>
        <v>0</v>
      </c>
      <c r="S99" s="291">
        <f t="shared" si="19"/>
        <v>0</v>
      </c>
      <c r="T99" s="380">
        <f t="shared" si="19"/>
        <v>0</v>
      </c>
    </row>
    <row r="100" spans="2:20" x14ac:dyDescent="0.25">
      <c r="B100" s="343" t="s">
        <v>18</v>
      </c>
      <c r="C100" s="54"/>
      <c r="D100" s="55" t="s">
        <v>92</v>
      </c>
      <c r="E100" s="13" t="s">
        <v>23</v>
      </c>
      <c r="F100" s="76"/>
      <c r="G100" s="410"/>
      <c r="H100" s="77"/>
      <c r="I100" s="77"/>
      <c r="J100" s="121"/>
      <c r="K100" s="60"/>
      <c r="L100" s="60"/>
      <c r="M100" s="371"/>
      <c r="N100" s="61"/>
      <c r="O100" s="371"/>
      <c r="P100" s="121"/>
      <c r="Q100" s="79"/>
      <c r="R100" s="284">
        <f t="shared" si="19"/>
        <v>0</v>
      </c>
      <c r="S100" s="285">
        <f>MAX($F100:$Q100)</f>
        <v>0</v>
      </c>
      <c r="T100" s="286">
        <f t="shared" ref="T100" si="20">$J100</f>
        <v>0</v>
      </c>
    </row>
    <row r="101" spans="2:20" x14ac:dyDescent="0.25">
      <c r="B101" s="343"/>
      <c r="C101" s="54"/>
      <c r="D101" s="55" t="s">
        <v>93</v>
      </c>
      <c r="E101" s="13" t="s">
        <v>23</v>
      </c>
      <c r="F101" s="76"/>
      <c r="G101" s="410"/>
      <c r="H101" s="77"/>
      <c r="I101" s="77"/>
      <c r="J101" s="182"/>
      <c r="K101" s="60"/>
      <c r="L101" s="60"/>
      <c r="M101" s="163"/>
      <c r="N101" s="78"/>
      <c r="O101" s="371"/>
      <c r="P101" s="163"/>
      <c r="Q101" s="79"/>
      <c r="R101" s="339">
        <f t="shared" ref="R101:R103" si="21">MIN($F101:$Q101)</f>
        <v>0</v>
      </c>
      <c r="S101" s="285">
        <f>MAX($F101:$Q101)</f>
        <v>0</v>
      </c>
      <c r="T101" s="286" t="e">
        <f>ROUNDDOWN(AVERAGE($F101:$Q101),-INT(LOG(AVERAGE($F101:$Q101)))+1)</f>
        <v>#DIV/0!</v>
      </c>
    </row>
    <row r="102" spans="2:20" x14ac:dyDescent="0.25">
      <c r="B102" s="343" t="s">
        <v>19</v>
      </c>
      <c r="C102" s="54"/>
      <c r="D102" s="55" t="s">
        <v>94</v>
      </c>
      <c r="E102" s="13" t="s">
        <v>23</v>
      </c>
      <c r="F102" s="76"/>
      <c r="G102" s="410"/>
      <c r="H102" s="77"/>
      <c r="I102" s="77"/>
      <c r="J102" s="195"/>
      <c r="K102" s="60"/>
      <c r="L102" s="60"/>
      <c r="M102" s="375"/>
      <c r="N102" s="78"/>
      <c r="O102" s="371"/>
      <c r="P102" s="189"/>
      <c r="Q102" s="79"/>
      <c r="R102" s="325">
        <f t="shared" si="21"/>
        <v>0</v>
      </c>
      <c r="S102" s="288">
        <f>MAX($F102:$Q102)</f>
        <v>0</v>
      </c>
      <c r="T102" s="293" t="e">
        <f t="shared" ref="T102:T103" si="22">ROUNDDOWN(AVERAGE($F102:$Q102),-INT(LOG(AVERAGE($F102:$Q102)))+1)</f>
        <v>#DIV/0!</v>
      </c>
    </row>
    <row r="103" spans="2:20" x14ac:dyDescent="0.25">
      <c r="B103" s="343"/>
      <c r="C103" s="54"/>
      <c r="D103" s="55" t="s">
        <v>95</v>
      </c>
      <c r="E103" s="13" t="s">
        <v>23</v>
      </c>
      <c r="F103" s="76"/>
      <c r="G103" s="410"/>
      <c r="H103" s="77"/>
      <c r="I103" s="77"/>
      <c r="J103" s="189"/>
      <c r="K103" s="60"/>
      <c r="L103" s="60"/>
      <c r="M103" s="376"/>
      <c r="N103" s="78"/>
      <c r="O103" s="371"/>
      <c r="P103" s="163"/>
      <c r="Q103" s="79"/>
      <c r="R103" s="339">
        <f t="shared" si="21"/>
        <v>0</v>
      </c>
      <c r="S103" s="291">
        <f t="shared" ref="S103" si="23">MAX($F103:$Q103)</f>
        <v>0</v>
      </c>
      <c r="T103" s="293" t="e">
        <f t="shared" si="22"/>
        <v>#DIV/0!</v>
      </c>
    </row>
    <row r="104" spans="2:20" x14ac:dyDescent="0.25">
      <c r="B104" s="345"/>
      <c r="C104" s="89"/>
      <c r="D104" s="19" t="s">
        <v>96</v>
      </c>
      <c r="E104" s="20" t="s">
        <v>23</v>
      </c>
      <c r="F104" s="106"/>
      <c r="G104" s="410"/>
      <c r="H104" s="107"/>
      <c r="I104" s="107"/>
      <c r="J104" s="196"/>
      <c r="K104" s="108"/>
      <c r="L104" s="108"/>
      <c r="M104" s="377"/>
      <c r="N104" s="109"/>
      <c r="O104" s="377"/>
      <c r="P104" s="196"/>
      <c r="Q104" s="110"/>
      <c r="R104" s="294">
        <f>$J104</f>
        <v>0</v>
      </c>
      <c r="S104" s="295">
        <f t="shared" ref="S104:T109" si="24">$J104</f>
        <v>0</v>
      </c>
      <c r="T104" s="277">
        <f t="shared" si="24"/>
        <v>0</v>
      </c>
    </row>
    <row r="105" spans="2:20" x14ac:dyDescent="0.25">
      <c r="B105" s="343" t="s">
        <v>97</v>
      </c>
      <c r="C105" s="54"/>
      <c r="D105" s="55" t="s">
        <v>98</v>
      </c>
      <c r="E105" s="13" t="s">
        <v>23</v>
      </c>
      <c r="F105" s="76"/>
      <c r="G105" s="410"/>
      <c r="H105" s="77"/>
      <c r="I105" s="72"/>
      <c r="J105" s="197"/>
      <c r="K105" s="60"/>
      <c r="L105" s="60"/>
      <c r="M105" s="371"/>
      <c r="N105" s="78"/>
      <c r="O105" s="371"/>
      <c r="P105" s="197"/>
      <c r="Q105" s="79"/>
      <c r="R105" s="287">
        <f t="shared" ref="R105:R109" si="25">$J105</f>
        <v>0</v>
      </c>
      <c r="S105" s="288">
        <f t="shared" si="24"/>
        <v>0</v>
      </c>
      <c r="T105" s="326">
        <f t="shared" si="24"/>
        <v>0</v>
      </c>
    </row>
    <row r="106" spans="2:20" x14ac:dyDescent="0.25">
      <c r="B106" s="343" t="s">
        <v>99</v>
      </c>
      <c r="C106" s="54"/>
      <c r="D106" s="55" t="s">
        <v>100</v>
      </c>
      <c r="E106" s="13" t="s">
        <v>23</v>
      </c>
      <c r="F106" s="76"/>
      <c r="G106" s="410"/>
      <c r="H106" s="77"/>
      <c r="I106" s="77"/>
      <c r="J106" s="189"/>
      <c r="K106" s="60"/>
      <c r="L106" s="60"/>
      <c r="M106" s="60"/>
      <c r="N106" s="78"/>
      <c r="O106" s="60"/>
      <c r="P106" s="189"/>
      <c r="Q106" s="79"/>
      <c r="R106" s="287">
        <f t="shared" si="25"/>
        <v>0</v>
      </c>
      <c r="S106" s="288">
        <f t="shared" si="24"/>
        <v>0</v>
      </c>
      <c r="T106" s="274">
        <f t="shared" si="24"/>
        <v>0</v>
      </c>
    </row>
    <row r="107" spans="2:20" x14ac:dyDescent="0.25">
      <c r="B107" s="343" t="s">
        <v>18</v>
      </c>
      <c r="C107" s="54"/>
      <c r="D107" s="80" t="s">
        <v>101</v>
      </c>
      <c r="E107" s="13" t="s">
        <v>23</v>
      </c>
      <c r="F107" s="76"/>
      <c r="G107" s="410"/>
      <c r="H107" s="77"/>
      <c r="I107" s="77"/>
      <c r="J107" s="198"/>
      <c r="K107" s="60"/>
      <c r="L107" s="60"/>
      <c r="M107" s="60"/>
      <c r="N107" s="78"/>
      <c r="O107" s="60"/>
      <c r="P107" s="198"/>
      <c r="Q107" s="79"/>
      <c r="R107" s="276">
        <f t="shared" si="25"/>
        <v>0</v>
      </c>
      <c r="S107" s="273">
        <f t="shared" si="24"/>
        <v>0</v>
      </c>
      <c r="T107" s="274">
        <f t="shared" si="24"/>
        <v>0</v>
      </c>
    </row>
    <row r="108" spans="2:20" x14ac:dyDescent="0.25">
      <c r="B108" s="343" t="s">
        <v>19</v>
      </c>
      <c r="C108" s="99"/>
      <c r="D108" s="111" t="s">
        <v>102</v>
      </c>
      <c r="E108" s="63" t="s">
        <v>23</v>
      </c>
      <c r="F108" s="76"/>
      <c r="G108" s="410"/>
      <c r="H108" s="77"/>
      <c r="I108" s="77"/>
      <c r="J108" s="189"/>
      <c r="K108" s="60"/>
      <c r="L108" s="60"/>
      <c r="M108" s="60"/>
      <c r="N108" s="78"/>
      <c r="O108" s="60"/>
      <c r="P108" s="189"/>
      <c r="Q108" s="79"/>
      <c r="R108" s="287">
        <f t="shared" si="25"/>
        <v>0</v>
      </c>
      <c r="S108" s="288">
        <f t="shared" si="24"/>
        <v>0</v>
      </c>
      <c r="T108" s="274">
        <f t="shared" si="24"/>
        <v>0</v>
      </c>
    </row>
    <row r="109" spans="2:20" x14ac:dyDescent="0.25">
      <c r="B109" s="345"/>
      <c r="C109" s="18"/>
      <c r="D109" s="19" t="s">
        <v>103</v>
      </c>
      <c r="E109" s="20" t="s">
        <v>23</v>
      </c>
      <c r="F109" s="106"/>
      <c r="G109" s="411"/>
      <c r="H109" s="107"/>
      <c r="I109" s="107"/>
      <c r="J109" s="199"/>
      <c r="K109" s="108"/>
      <c r="L109" s="108"/>
      <c r="M109" s="108"/>
      <c r="N109" s="109"/>
      <c r="O109" s="108"/>
      <c r="P109" s="199"/>
      <c r="Q109" s="110"/>
      <c r="R109" s="328">
        <f t="shared" si="25"/>
        <v>0</v>
      </c>
      <c r="S109" s="329">
        <f t="shared" si="24"/>
        <v>0</v>
      </c>
      <c r="T109" s="330">
        <f t="shared" si="24"/>
        <v>0</v>
      </c>
    </row>
    <row r="110" spans="2:20" x14ac:dyDescent="0.25">
      <c r="B110" s="406" t="s">
        <v>104</v>
      </c>
      <c r="C110" s="407"/>
      <c r="D110" s="12"/>
      <c r="E110" s="113"/>
      <c r="F110" s="114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331"/>
      <c r="S110" s="332"/>
      <c r="T110" s="333"/>
    </row>
    <row r="111" spans="2:20" ht="17" thickBot="1" x14ac:dyDescent="0.3">
      <c r="B111" s="115"/>
      <c r="C111" s="116"/>
      <c r="D111" s="116"/>
      <c r="E111" s="117"/>
      <c r="F111" s="238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334"/>
      <c r="S111" s="335"/>
      <c r="T111" s="336"/>
    </row>
    <row r="115" spans="18:18" x14ac:dyDescent="0.25">
      <c r="R115" s="378"/>
    </row>
    <row r="116" spans="18:18" x14ac:dyDescent="0.25">
      <c r="R116" s="378"/>
    </row>
  </sheetData>
  <mergeCells count="2">
    <mergeCell ref="B110:C110"/>
    <mergeCell ref="G6:G109"/>
  </mergeCells>
  <phoneticPr fontId="7"/>
  <printOptions horizontalCentered="1" verticalCentered="1"/>
  <pageMargins left="0.70866141732283472" right="0.70866141732283472" top="0.15748031496062992" bottom="0.15748031496062992" header="0" footer="0"/>
  <pageSetup paperSize="9" scale="47" orientation="portrait" r:id="rId1"/>
  <headerFooter alignWithMargins="0"/>
  <ignoredErrors>
    <ignoredError sqref="T12 T16 T17:T18" evalError="1"/>
    <ignoredError sqref="S100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6">
    <pageSetUpPr fitToPage="1"/>
  </sheetPr>
  <dimension ref="B2:T116"/>
  <sheetViews>
    <sheetView defaultGridColor="0" view="pageBreakPreview" colorId="22" zoomScale="80" zoomScaleNormal="55" zoomScaleSheetLayoutView="80" workbookViewId="0"/>
  </sheetViews>
  <sheetFormatPr defaultColWidth="7.08984375" defaultRowHeight="16.5" x14ac:dyDescent="0.25"/>
  <cols>
    <col min="1" max="1" width="7.08984375" style="2"/>
    <col min="2" max="2" width="4" style="2" customWidth="1"/>
    <col min="3" max="3" width="1.08984375" style="2" customWidth="1"/>
    <col min="4" max="4" width="29.26953125" style="2" customWidth="1"/>
    <col min="5" max="5" width="9.26953125" style="118" customWidth="1"/>
    <col min="6" max="17" width="8.36328125" style="118" customWidth="1"/>
    <col min="18" max="19" width="8.36328125" style="239" customWidth="1"/>
    <col min="20" max="20" width="10.453125" style="239" bestFit="1" customWidth="1"/>
    <col min="21" max="21" width="2.08984375" style="2" customWidth="1"/>
    <col min="22" max="16384" width="7.08984375" style="2"/>
  </cols>
  <sheetData>
    <row r="2" spans="2:20" ht="6.65" customHeight="1" x14ac:dyDescent="0.25"/>
    <row r="3" spans="2:20" ht="24" customHeight="1" x14ac:dyDescent="0.3">
      <c r="D3" s="3" t="s">
        <v>120</v>
      </c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2:20" ht="23.5" customHeight="1" thickBot="1" x14ac:dyDescent="0.3">
      <c r="B4" s="6"/>
      <c r="C4" s="6"/>
      <c r="E4" s="7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51" t="s">
        <v>176</v>
      </c>
      <c r="T4" s="352"/>
    </row>
    <row r="5" spans="2:20" ht="17" thickBot="1" x14ac:dyDescent="0.3">
      <c r="B5" s="8" t="s">
        <v>1</v>
      </c>
      <c r="C5" s="9"/>
      <c r="D5" s="9"/>
      <c r="E5" s="10"/>
      <c r="F5" s="233" t="s">
        <v>2</v>
      </c>
      <c r="G5" s="234" t="s">
        <v>3</v>
      </c>
      <c r="H5" s="234" t="s">
        <v>4</v>
      </c>
      <c r="I5" s="234" t="s">
        <v>5</v>
      </c>
      <c r="J5" s="234" t="s">
        <v>6</v>
      </c>
      <c r="K5" s="234" t="s">
        <v>7</v>
      </c>
      <c r="L5" s="234" t="s">
        <v>8</v>
      </c>
      <c r="M5" s="234" t="s">
        <v>9</v>
      </c>
      <c r="N5" s="234" t="s">
        <v>10</v>
      </c>
      <c r="O5" s="234" t="s">
        <v>11</v>
      </c>
      <c r="P5" s="234" t="s">
        <v>12</v>
      </c>
      <c r="Q5" s="234" t="s">
        <v>13</v>
      </c>
      <c r="R5" s="240" t="s">
        <v>14</v>
      </c>
      <c r="S5" s="241" t="s">
        <v>15</v>
      </c>
      <c r="T5" s="242" t="s">
        <v>16</v>
      </c>
    </row>
    <row r="6" spans="2:20" ht="17" thickTop="1" x14ac:dyDescent="0.25">
      <c r="B6" s="343"/>
      <c r="C6" s="11"/>
      <c r="D6" s="12" t="s">
        <v>158</v>
      </c>
      <c r="E6" s="13">
        <v>1</v>
      </c>
      <c r="F6" s="14"/>
      <c r="G6" s="136">
        <v>0.39583333333333331</v>
      </c>
      <c r="H6" s="15"/>
      <c r="I6" s="16"/>
      <c r="J6" s="17"/>
      <c r="K6" s="17"/>
      <c r="L6" s="17"/>
      <c r="M6" s="17"/>
      <c r="N6" s="17"/>
      <c r="O6" s="17"/>
      <c r="P6" s="17"/>
      <c r="Q6" s="211"/>
      <c r="R6" s="243"/>
      <c r="S6" s="244"/>
      <c r="T6" s="245"/>
    </row>
    <row r="7" spans="2:20" x14ac:dyDescent="0.25">
      <c r="B7" s="343"/>
      <c r="C7" s="18"/>
      <c r="D7" s="19"/>
      <c r="E7" s="20">
        <v>2</v>
      </c>
      <c r="F7" s="21"/>
      <c r="G7" s="138">
        <v>0.53125</v>
      </c>
      <c r="H7" s="22"/>
      <c r="I7" s="23"/>
      <c r="J7" s="24"/>
      <c r="K7" s="24"/>
      <c r="L7" s="24"/>
      <c r="M7" s="24"/>
      <c r="N7" s="24"/>
      <c r="O7" s="24"/>
      <c r="P7" s="24"/>
      <c r="Q7" s="212"/>
      <c r="R7" s="246"/>
      <c r="S7" s="247"/>
      <c r="T7" s="248"/>
    </row>
    <row r="8" spans="2:20" x14ac:dyDescent="0.25">
      <c r="B8" s="343"/>
      <c r="C8" s="11"/>
      <c r="D8" s="12" t="s">
        <v>159</v>
      </c>
      <c r="E8" s="13">
        <v>1</v>
      </c>
      <c r="F8" s="25"/>
      <c r="G8" s="137" t="s">
        <v>177</v>
      </c>
      <c r="H8" s="26"/>
      <c r="I8" s="16"/>
      <c r="J8" s="27"/>
      <c r="K8" s="28"/>
      <c r="L8" s="28"/>
      <c r="M8" s="28"/>
      <c r="N8" s="27"/>
      <c r="O8" s="28"/>
      <c r="P8" s="27"/>
      <c r="Q8" s="213"/>
      <c r="R8" s="243"/>
      <c r="S8" s="244"/>
      <c r="T8" s="245"/>
    </row>
    <row r="9" spans="2:20" x14ac:dyDescent="0.25">
      <c r="B9" s="343"/>
      <c r="C9" s="18"/>
      <c r="D9" s="19"/>
      <c r="E9" s="20">
        <v>2</v>
      </c>
      <c r="F9" s="29"/>
      <c r="G9" s="139" t="s">
        <v>177</v>
      </c>
      <c r="H9" s="30"/>
      <c r="I9" s="23"/>
      <c r="J9" s="31"/>
      <c r="K9" s="32"/>
      <c r="L9" s="32"/>
      <c r="M9" s="32"/>
      <c r="N9" s="31"/>
      <c r="O9" s="32"/>
      <c r="P9" s="31"/>
      <c r="Q9" s="214"/>
      <c r="R9" s="246"/>
      <c r="S9" s="247"/>
      <c r="T9" s="248"/>
    </row>
    <row r="10" spans="2:20" x14ac:dyDescent="0.25">
      <c r="B10" s="343" t="s">
        <v>17</v>
      </c>
      <c r="C10" s="11"/>
      <c r="D10" s="12" t="s">
        <v>160</v>
      </c>
      <c r="E10" s="13">
        <v>1</v>
      </c>
      <c r="F10" s="33"/>
      <c r="G10" s="209">
        <v>27.5</v>
      </c>
      <c r="H10" s="34"/>
      <c r="I10" s="35"/>
      <c r="J10" s="36"/>
      <c r="K10" s="36"/>
      <c r="L10" s="36"/>
      <c r="M10" s="36"/>
      <c r="N10" s="36"/>
      <c r="O10" s="36"/>
      <c r="P10" s="36"/>
      <c r="Q10" s="215"/>
      <c r="R10" s="249">
        <f>MIN($F10:$Q10)</f>
        <v>27.5</v>
      </c>
      <c r="S10" s="250">
        <f>MAX($F10:$Q10)</f>
        <v>27.5</v>
      </c>
      <c r="T10" s="251">
        <f>ROUNDDOWN(AVERAGE($F10:$Q10),1)</f>
        <v>27.5</v>
      </c>
    </row>
    <row r="11" spans="2:20" x14ac:dyDescent="0.25">
      <c r="B11" s="343"/>
      <c r="C11" s="11"/>
      <c r="D11" s="12" t="s">
        <v>161</v>
      </c>
      <c r="E11" s="20">
        <v>2</v>
      </c>
      <c r="F11" s="37"/>
      <c r="G11" s="141">
        <v>30.5</v>
      </c>
      <c r="H11" s="38"/>
      <c r="I11" s="39"/>
      <c r="J11" s="40"/>
      <c r="K11" s="40"/>
      <c r="L11" s="40"/>
      <c r="M11" s="40"/>
      <c r="N11" s="40"/>
      <c r="O11" s="40"/>
      <c r="P11" s="40"/>
      <c r="Q11" s="216"/>
      <c r="R11" s="252">
        <f>MIN($F11:$Q11)</f>
        <v>30.5</v>
      </c>
      <c r="S11" s="253">
        <f>MAX($F11:$Q11)</f>
        <v>30.5</v>
      </c>
      <c r="T11" s="254">
        <f>ROUNDDOWN(AVERAGE($F11:$Q11),1)</f>
        <v>30.5</v>
      </c>
    </row>
    <row r="12" spans="2:20" x14ac:dyDescent="0.25">
      <c r="B12" s="343" t="s">
        <v>169</v>
      </c>
      <c r="C12" s="18"/>
      <c r="D12" s="19"/>
      <c r="E12" s="20" t="s">
        <v>16</v>
      </c>
      <c r="F12" s="134"/>
      <c r="G12" s="142">
        <v>29</v>
      </c>
      <c r="H12" s="142"/>
      <c r="I12" s="142"/>
      <c r="J12" s="40"/>
      <c r="K12" s="40"/>
      <c r="L12" s="40"/>
      <c r="M12" s="40"/>
      <c r="N12" s="40"/>
      <c r="O12" s="40"/>
      <c r="P12" s="40"/>
      <c r="Q12" s="217"/>
      <c r="R12" s="255">
        <f t="shared" ref="R12" si="0">MIN($F12:$Q12)</f>
        <v>29</v>
      </c>
      <c r="S12" s="256">
        <f t="shared" ref="S12" si="1">MAX($F12:$Q12)</f>
        <v>29</v>
      </c>
      <c r="T12" s="257">
        <f t="shared" ref="T12" si="2">ROUNDDOWN(AVERAGE($F12:$Q12),1)</f>
        <v>29</v>
      </c>
    </row>
    <row r="13" spans="2:20" x14ac:dyDescent="0.25">
      <c r="B13" s="343"/>
      <c r="C13" s="11"/>
      <c r="D13" s="12" t="s">
        <v>162</v>
      </c>
      <c r="E13" s="13">
        <v>1</v>
      </c>
      <c r="F13" s="33"/>
      <c r="G13" s="140">
        <v>25.7</v>
      </c>
      <c r="H13" s="35"/>
      <c r="I13" s="35"/>
      <c r="J13" s="36"/>
      <c r="K13" s="36"/>
      <c r="L13" s="36"/>
      <c r="M13" s="36"/>
      <c r="N13" s="36"/>
      <c r="O13" s="36"/>
      <c r="P13" s="36"/>
      <c r="Q13" s="215"/>
      <c r="R13" s="249">
        <f>MIN($F13:$Q13)</f>
        <v>25.7</v>
      </c>
      <c r="S13" s="250">
        <f t="shared" ref="S13:S16" si="3">MAX($F13:$Q13)</f>
        <v>25.7</v>
      </c>
      <c r="T13" s="251">
        <f>ROUNDDOWN(AVERAGE($F13:$Q13),1)</f>
        <v>25.7</v>
      </c>
    </row>
    <row r="14" spans="2:20" x14ac:dyDescent="0.25">
      <c r="B14" s="343" t="s">
        <v>170</v>
      </c>
      <c r="C14" s="11"/>
      <c r="D14" s="12" t="s">
        <v>161</v>
      </c>
      <c r="E14" s="20">
        <v>2</v>
      </c>
      <c r="F14" s="41"/>
      <c r="G14" s="143">
        <v>28.5</v>
      </c>
      <c r="H14" s="39"/>
      <c r="I14" s="39"/>
      <c r="J14" s="40"/>
      <c r="K14" s="40"/>
      <c r="L14" s="40"/>
      <c r="M14" s="40"/>
      <c r="N14" s="40"/>
      <c r="O14" s="40"/>
      <c r="P14" s="40"/>
      <c r="Q14" s="218"/>
      <c r="R14" s="252">
        <f>MIN($F14:$Q14)</f>
        <v>28.5</v>
      </c>
      <c r="S14" s="253">
        <f t="shared" si="3"/>
        <v>28.5</v>
      </c>
      <c r="T14" s="254">
        <f>ROUNDDOWN(AVERAGE($F14:$Q14),1)</f>
        <v>28.5</v>
      </c>
    </row>
    <row r="15" spans="2:20" x14ac:dyDescent="0.25">
      <c r="B15" s="343"/>
      <c r="C15" s="18"/>
      <c r="D15" s="19"/>
      <c r="E15" s="20" t="s">
        <v>16</v>
      </c>
      <c r="F15" s="134"/>
      <c r="G15" s="142">
        <v>27.1</v>
      </c>
      <c r="H15" s="142"/>
      <c r="I15" s="142"/>
      <c r="J15" s="39"/>
      <c r="K15" s="40"/>
      <c r="L15" s="40"/>
      <c r="M15" s="40"/>
      <c r="N15" s="40"/>
      <c r="O15" s="40"/>
      <c r="P15" s="39"/>
      <c r="Q15" s="217"/>
      <c r="R15" s="255">
        <f>MIN($F15:$Q15)</f>
        <v>27.1</v>
      </c>
      <c r="S15" s="256">
        <f t="shared" si="3"/>
        <v>27.1</v>
      </c>
      <c r="T15" s="257">
        <f>ROUNDDOWN(AVERAGE($F15:$Q15),1)</f>
        <v>27.1</v>
      </c>
    </row>
    <row r="16" spans="2:20" x14ac:dyDescent="0.25">
      <c r="B16" s="343" t="s">
        <v>171</v>
      </c>
      <c r="C16" s="11"/>
      <c r="D16" s="12" t="s">
        <v>163</v>
      </c>
      <c r="E16" s="13">
        <v>1</v>
      </c>
      <c r="F16" s="42"/>
      <c r="G16" s="144">
        <v>0.01</v>
      </c>
      <c r="H16" s="168"/>
      <c r="I16" s="144"/>
      <c r="J16" s="144"/>
      <c r="K16" s="144"/>
      <c r="L16" s="144"/>
      <c r="M16" s="144"/>
      <c r="N16" s="164"/>
      <c r="O16" s="144"/>
      <c r="P16" s="144"/>
      <c r="Q16" s="353"/>
      <c r="R16" s="337" t="s">
        <v>123</v>
      </c>
      <c r="S16" s="258">
        <f t="shared" si="3"/>
        <v>0.01</v>
      </c>
      <c r="T16" s="259">
        <f>AVERAGE($F16:$Q16)</f>
        <v>0.01</v>
      </c>
    </row>
    <row r="17" spans="2:20" x14ac:dyDescent="0.25">
      <c r="B17" s="343"/>
      <c r="C17" s="11"/>
      <c r="D17" s="12" t="s">
        <v>164</v>
      </c>
      <c r="E17" s="20">
        <v>2</v>
      </c>
      <c r="F17" s="44"/>
      <c r="G17" s="145">
        <v>0.01</v>
      </c>
      <c r="H17" s="169"/>
      <c r="I17" s="165"/>
      <c r="J17" s="145"/>
      <c r="K17" s="145"/>
      <c r="L17" s="145"/>
      <c r="M17" s="145"/>
      <c r="N17" s="145"/>
      <c r="O17" s="145"/>
      <c r="P17" s="169"/>
      <c r="Q17" s="220"/>
      <c r="R17" s="338" t="s">
        <v>123</v>
      </c>
      <c r="S17" s="260">
        <f t="shared" ref="S17" si="4">MAX($F17:$Q17)</f>
        <v>0.01</v>
      </c>
      <c r="T17" s="261">
        <f t="shared" ref="T17" si="5">AVERAGE($F17:$Q17)</f>
        <v>0.01</v>
      </c>
    </row>
    <row r="18" spans="2:20" x14ac:dyDescent="0.25">
      <c r="B18" s="344"/>
      <c r="C18" s="18"/>
      <c r="D18" s="19"/>
      <c r="E18" s="20" t="s">
        <v>16</v>
      </c>
      <c r="F18" s="381"/>
      <c r="G18" s="146">
        <v>0.01</v>
      </c>
      <c r="H18" s="120"/>
      <c r="I18" s="354"/>
      <c r="J18" s="146"/>
      <c r="K18" s="146"/>
      <c r="L18" s="146"/>
      <c r="M18" s="146"/>
      <c r="N18" s="119"/>
      <c r="O18" s="146"/>
      <c r="P18" s="119"/>
      <c r="Q18" s="221"/>
      <c r="R18" s="262" t="s">
        <v>157</v>
      </c>
      <c r="S18" s="263">
        <f>MAX($F18:$Q18)</f>
        <v>0.01</v>
      </c>
      <c r="T18" s="264">
        <f t="shared" ref="T18:T24" si="6">AVERAGE($F18:$Q18)</f>
        <v>0.01</v>
      </c>
    </row>
    <row r="19" spans="2:20" x14ac:dyDescent="0.25">
      <c r="B19" s="343"/>
      <c r="C19" s="11"/>
      <c r="D19" s="12" t="s">
        <v>165</v>
      </c>
      <c r="E19" s="13">
        <v>1</v>
      </c>
      <c r="F19" s="46"/>
      <c r="G19" s="147">
        <v>50</v>
      </c>
      <c r="H19" s="147"/>
      <c r="I19" s="147"/>
      <c r="J19" s="147"/>
      <c r="K19" s="147"/>
      <c r="L19" s="147"/>
      <c r="M19" s="147"/>
      <c r="N19" s="355"/>
      <c r="O19" s="147"/>
      <c r="P19" s="147"/>
      <c r="Q19" s="356"/>
      <c r="R19" s="265">
        <f>MIN($F19:$Q19)</f>
        <v>50</v>
      </c>
      <c r="S19" s="250" t="s">
        <v>124</v>
      </c>
      <c r="T19" s="266">
        <f t="shared" si="6"/>
        <v>50</v>
      </c>
    </row>
    <row r="20" spans="2:20" x14ac:dyDescent="0.25">
      <c r="B20" s="343"/>
      <c r="C20" s="11"/>
      <c r="D20" s="12" t="s">
        <v>166</v>
      </c>
      <c r="E20" s="20">
        <v>2</v>
      </c>
      <c r="F20" s="47"/>
      <c r="G20" s="148">
        <v>50</v>
      </c>
      <c r="H20" s="148"/>
      <c r="I20" s="148"/>
      <c r="J20" s="148"/>
      <c r="K20" s="148"/>
      <c r="L20" s="148"/>
      <c r="M20" s="148"/>
      <c r="N20" s="357"/>
      <c r="O20" s="148"/>
      <c r="P20" s="148"/>
      <c r="Q20" s="222"/>
      <c r="R20" s="341">
        <f t="shared" ref="R20:R29" si="7">MIN($F20:$Q20)</f>
        <v>50</v>
      </c>
      <c r="S20" s="253" t="s">
        <v>156</v>
      </c>
      <c r="T20" s="270">
        <f t="shared" si="6"/>
        <v>50</v>
      </c>
    </row>
    <row r="21" spans="2:20" x14ac:dyDescent="0.25">
      <c r="B21" s="345"/>
      <c r="C21" s="18"/>
      <c r="D21" s="19"/>
      <c r="E21" s="20" t="s">
        <v>16</v>
      </c>
      <c r="F21" s="348"/>
      <c r="G21" s="148">
        <v>50</v>
      </c>
      <c r="H21" s="48"/>
      <c r="I21" s="48"/>
      <c r="J21" s="48"/>
      <c r="K21" s="48"/>
      <c r="L21" s="48"/>
      <c r="M21" s="48"/>
      <c r="N21" s="358"/>
      <c r="O21" s="48"/>
      <c r="P21" s="48"/>
      <c r="Q21" s="223"/>
      <c r="R21" s="267">
        <f t="shared" si="7"/>
        <v>50</v>
      </c>
      <c r="S21" s="256" t="s">
        <v>124</v>
      </c>
      <c r="T21" s="268">
        <f t="shared" si="6"/>
        <v>50</v>
      </c>
    </row>
    <row r="22" spans="2:20" x14ac:dyDescent="0.25">
      <c r="B22" s="346"/>
      <c r="C22" s="11"/>
      <c r="D22" s="12" t="s">
        <v>167</v>
      </c>
      <c r="E22" s="13">
        <v>1</v>
      </c>
      <c r="F22" s="49"/>
      <c r="G22" s="140">
        <v>7.9</v>
      </c>
      <c r="H22" s="172"/>
      <c r="I22" s="50"/>
      <c r="J22" s="180"/>
      <c r="K22" s="201"/>
      <c r="L22" s="201"/>
      <c r="M22" s="180"/>
      <c r="N22" s="180"/>
      <c r="O22" s="180"/>
      <c r="P22" s="180"/>
      <c r="Q22" s="215"/>
      <c r="R22" s="249">
        <f t="shared" si="7"/>
        <v>7.9</v>
      </c>
      <c r="S22" s="250">
        <f t="shared" ref="S22:S29" si="8">MAX($F22:$Q22)</f>
        <v>7.9</v>
      </c>
      <c r="T22" s="251">
        <f t="shared" si="6"/>
        <v>7.9</v>
      </c>
    </row>
    <row r="23" spans="2:20" x14ac:dyDescent="0.25">
      <c r="B23" s="344" t="s">
        <v>20</v>
      </c>
      <c r="C23" s="11"/>
      <c r="D23" s="12" t="s">
        <v>168</v>
      </c>
      <c r="E23" s="20">
        <v>2</v>
      </c>
      <c r="F23" s="349"/>
      <c r="G23" s="143">
        <v>8.4</v>
      </c>
      <c r="H23" s="51"/>
      <c r="I23" s="359"/>
      <c r="J23" s="52"/>
      <c r="K23" s="360"/>
      <c r="L23" s="360"/>
      <c r="M23" s="360"/>
      <c r="N23" s="52"/>
      <c r="O23" s="360"/>
      <c r="P23" s="52"/>
      <c r="Q23" s="218"/>
      <c r="R23" s="252">
        <f t="shared" si="7"/>
        <v>8.4</v>
      </c>
      <c r="S23" s="253">
        <f t="shared" si="8"/>
        <v>8.4</v>
      </c>
      <c r="T23" s="254">
        <f t="shared" si="6"/>
        <v>8.4</v>
      </c>
    </row>
    <row r="24" spans="2:20" x14ac:dyDescent="0.25">
      <c r="B24" s="344"/>
      <c r="C24" s="19"/>
      <c r="D24" s="53"/>
      <c r="E24" s="20" t="s">
        <v>16</v>
      </c>
      <c r="F24" s="350"/>
      <c r="G24" s="142">
        <v>8.15</v>
      </c>
      <c r="H24" s="361"/>
      <c r="I24" s="52"/>
      <c r="J24" s="52"/>
      <c r="K24" s="52"/>
      <c r="L24" s="52"/>
      <c r="M24" s="362"/>
      <c r="N24" s="52"/>
      <c r="O24" s="52"/>
      <c r="P24" s="52"/>
      <c r="Q24" s="217"/>
      <c r="R24" s="255">
        <f t="shared" si="7"/>
        <v>8.15</v>
      </c>
      <c r="S24" s="256">
        <f t="shared" si="8"/>
        <v>8.15</v>
      </c>
      <c r="T24" s="257">
        <f t="shared" si="6"/>
        <v>8.15</v>
      </c>
    </row>
    <row r="25" spans="2:20" x14ac:dyDescent="0.25">
      <c r="B25" s="344" t="s">
        <v>21</v>
      </c>
      <c r="C25" s="54"/>
      <c r="D25" s="55" t="s">
        <v>22</v>
      </c>
      <c r="E25" s="13" t="s">
        <v>23</v>
      </c>
      <c r="F25" s="130"/>
      <c r="G25" s="170">
        <v>10</v>
      </c>
      <c r="H25" s="172"/>
      <c r="I25" s="177"/>
      <c r="J25" s="177"/>
      <c r="K25" s="205"/>
      <c r="L25" s="205"/>
      <c r="M25" s="201"/>
      <c r="N25" s="177"/>
      <c r="O25" s="205"/>
      <c r="P25" s="363"/>
      <c r="Q25" s="224"/>
      <c r="R25" s="249">
        <f t="shared" si="7"/>
        <v>10</v>
      </c>
      <c r="S25" s="269">
        <f t="shared" si="8"/>
        <v>10</v>
      </c>
      <c r="T25" s="270">
        <f>ROUNDDOWN(AVERAGE($F25:$Q25),-INT(LOG(AVERAGE($F25:$Q25)))+1)</f>
        <v>10</v>
      </c>
    </row>
    <row r="26" spans="2:20" x14ac:dyDescent="0.25">
      <c r="B26" s="344"/>
      <c r="C26" s="54"/>
      <c r="D26" s="55" t="s">
        <v>24</v>
      </c>
      <c r="E26" s="13" t="s">
        <v>23</v>
      </c>
      <c r="F26" s="131"/>
      <c r="G26" s="173">
        <v>3.6</v>
      </c>
      <c r="H26" s="150"/>
      <c r="I26" s="150"/>
      <c r="J26" s="150"/>
      <c r="K26" s="180"/>
      <c r="L26" s="180"/>
      <c r="M26" s="201"/>
      <c r="N26" s="210"/>
      <c r="O26" s="364"/>
      <c r="P26" s="365"/>
      <c r="Q26" s="366"/>
      <c r="R26" s="342">
        <f t="shared" si="7"/>
        <v>3.6</v>
      </c>
      <c r="S26" s="250">
        <f t="shared" si="8"/>
        <v>3.6</v>
      </c>
      <c r="T26" s="271">
        <f>ROUNDDOWN(AVERAGE($F26:$Q26),-INT(LOG(AVERAGE($F26:$Q26)))+1)</f>
        <v>3.6</v>
      </c>
    </row>
    <row r="27" spans="2:20" x14ac:dyDescent="0.25">
      <c r="B27" s="344" t="s">
        <v>172</v>
      </c>
      <c r="C27" s="54"/>
      <c r="D27" s="55" t="s">
        <v>25</v>
      </c>
      <c r="E27" s="13" t="s">
        <v>23</v>
      </c>
      <c r="F27" s="131"/>
      <c r="G27" s="174">
        <v>10</v>
      </c>
      <c r="H27" s="150"/>
      <c r="I27" s="150"/>
      <c r="J27" s="150"/>
      <c r="K27" s="180"/>
      <c r="L27" s="180"/>
      <c r="M27" s="201"/>
      <c r="N27" s="150"/>
      <c r="O27" s="180"/>
      <c r="P27" s="365"/>
      <c r="Q27" s="225"/>
      <c r="R27" s="249">
        <f t="shared" si="7"/>
        <v>10</v>
      </c>
      <c r="S27" s="250">
        <f t="shared" si="8"/>
        <v>10</v>
      </c>
      <c r="T27" s="271">
        <f>ROUNDDOWN(AVERAGE($F27:$Q27),-INT(LOG(AVERAGE($F27:$Q27)))+1)</f>
        <v>10</v>
      </c>
    </row>
    <row r="28" spans="2:20" x14ac:dyDescent="0.25">
      <c r="B28" s="344"/>
      <c r="C28" s="54"/>
      <c r="D28" s="55" t="s">
        <v>26</v>
      </c>
      <c r="E28" s="13" t="s">
        <v>23</v>
      </c>
      <c r="F28" s="131"/>
      <c r="G28" s="174">
        <v>12</v>
      </c>
      <c r="H28" s="151"/>
      <c r="I28" s="151"/>
      <c r="J28" s="151"/>
      <c r="K28" s="205"/>
      <c r="L28" s="205"/>
      <c r="M28" s="201"/>
      <c r="N28" s="151"/>
      <c r="O28" s="205"/>
      <c r="P28" s="365"/>
      <c r="Q28" s="226"/>
      <c r="R28" s="265">
        <f t="shared" si="7"/>
        <v>12</v>
      </c>
      <c r="S28" s="269">
        <f t="shared" si="8"/>
        <v>12</v>
      </c>
      <c r="T28" s="272">
        <f>ROUNDDOWN(AVERAGE($F28:$Q28),-INT(LOG(AVERAGE($F28:$Q28)))+1)</f>
        <v>12</v>
      </c>
    </row>
    <row r="29" spans="2:20" x14ac:dyDescent="0.25">
      <c r="B29" s="344" t="s">
        <v>173</v>
      </c>
      <c r="C29" s="54"/>
      <c r="D29" s="55" t="s">
        <v>140</v>
      </c>
      <c r="E29" s="13" t="s">
        <v>141</v>
      </c>
      <c r="F29" s="132"/>
      <c r="G29" s="170">
        <v>45</v>
      </c>
      <c r="H29" s="149"/>
      <c r="I29" s="149"/>
      <c r="J29" s="149"/>
      <c r="K29" s="205"/>
      <c r="L29" s="205"/>
      <c r="M29" s="201"/>
      <c r="N29" s="149"/>
      <c r="O29" s="205"/>
      <c r="P29" s="367"/>
      <c r="Q29" s="224"/>
      <c r="R29" s="265">
        <f t="shared" si="7"/>
        <v>45</v>
      </c>
      <c r="S29" s="269">
        <f t="shared" si="8"/>
        <v>45</v>
      </c>
      <c r="T29" s="272">
        <f>ROUNDDOWN(AVERAGE($F29:$Q29),-INT(LOG(AVERAGE($F29:$Q29)))+1)</f>
        <v>45</v>
      </c>
    </row>
    <row r="30" spans="2:20" x14ac:dyDescent="0.25">
      <c r="B30" s="344"/>
      <c r="C30" s="54"/>
      <c r="D30" s="55" t="s">
        <v>27</v>
      </c>
      <c r="E30" s="13" t="s">
        <v>23</v>
      </c>
      <c r="F30" s="56"/>
      <c r="G30" s="175"/>
      <c r="H30" s="43"/>
      <c r="I30" s="57"/>
      <c r="J30" s="175"/>
      <c r="K30" s="202"/>
      <c r="L30" s="202"/>
      <c r="M30" s="175"/>
      <c r="N30" s="175"/>
      <c r="O30" s="175"/>
      <c r="P30" s="175"/>
      <c r="Q30" s="227"/>
      <c r="R30" s="249">
        <f t="shared" ref="R30:R31" si="9">MIN($F30:$Q30)</f>
        <v>0</v>
      </c>
      <c r="S30" s="250">
        <f t="shared" ref="S30:S31" si="10">MAX($F30:$Q30)</f>
        <v>0</v>
      </c>
      <c r="T30" s="271" t="e">
        <f t="shared" ref="T30:T61" si="11">ROUNDDOWN(AVERAGE($F30:$Q30),-INT(LOG(AVERAGE($F30:$Q30)))+1)</f>
        <v>#DIV/0!</v>
      </c>
    </row>
    <row r="31" spans="2:20" x14ac:dyDescent="0.25">
      <c r="B31" s="344" t="s">
        <v>170</v>
      </c>
      <c r="C31" s="54"/>
      <c r="D31" s="55" t="s">
        <v>28</v>
      </c>
      <c r="E31" s="13" t="s">
        <v>23</v>
      </c>
      <c r="F31" s="56"/>
      <c r="G31" s="179"/>
      <c r="H31" s="43"/>
      <c r="I31" s="57"/>
      <c r="J31" s="179"/>
      <c r="K31" s="202"/>
      <c r="L31" s="202"/>
      <c r="M31" s="201"/>
      <c r="N31" s="179"/>
      <c r="O31" s="202"/>
      <c r="P31" s="208"/>
      <c r="Q31" s="219"/>
      <c r="R31" s="249">
        <f t="shared" si="9"/>
        <v>0</v>
      </c>
      <c r="S31" s="273">
        <f t="shared" si="10"/>
        <v>0</v>
      </c>
      <c r="T31" s="327" t="e">
        <f>ROUNDDOWN(AVERAGE($F31:$Q31),-INT(LOG(AVERAGE($F31:$Q31)))+1)</f>
        <v>#DIV/0!</v>
      </c>
    </row>
    <row r="32" spans="2:20" x14ac:dyDescent="0.25">
      <c r="B32" s="344"/>
      <c r="C32" s="54"/>
      <c r="D32" s="55" t="s">
        <v>29</v>
      </c>
      <c r="E32" s="13" t="s">
        <v>23</v>
      </c>
      <c r="F32" s="59"/>
      <c r="G32" s="129"/>
      <c r="H32" s="43"/>
      <c r="I32" s="60"/>
      <c r="J32" s="129"/>
      <c r="K32" s="203"/>
      <c r="L32" s="203"/>
      <c r="M32" s="123"/>
      <c r="N32" s="207"/>
      <c r="O32" s="203"/>
      <c r="P32" s="126"/>
      <c r="Q32" s="228"/>
      <c r="R32" s="275">
        <f>MIN($F32:$Q32)</f>
        <v>0</v>
      </c>
      <c r="S32" s="250">
        <f>MAX($F32:$Q32)</f>
        <v>0</v>
      </c>
      <c r="T32" s="271" t="e">
        <f>ROUNDDOWN(AVERAGE($F32:$Q32),-INT(LOG(AVERAGE($F32:$Q32)))+1)</f>
        <v>#DIV/0!</v>
      </c>
    </row>
    <row r="33" spans="2:20" x14ac:dyDescent="0.25">
      <c r="B33" s="344" t="s">
        <v>171</v>
      </c>
      <c r="C33" s="11"/>
      <c r="D33" s="62" t="s">
        <v>30</v>
      </c>
      <c r="E33" s="63" t="s">
        <v>23</v>
      </c>
      <c r="F33" s="64"/>
      <c r="G33" s="176"/>
      <c r="H33" s="178"/>
      <c r="I33" s="65"/>
      <c r="J33" s="176"/>
      <c r="K33" s="204"/>
      <c r="L33" s="204"/>
      <c r="M33" s="124"/>
      <c r="N33" s="176"/>
      <c r="O33" s="204"/>
      <c r="P33" s="127"/>
      <c r="Q33" s="229"/>
      <c r="R33" s="276">
        <f>MIN($F33:$Q33)</f>
        <v>0</v>
      </c>
      <c r="S33" s="273">
        <f>MAX($F33:$Q33)</f>
        <v>0</v>
      </c>
      <c r="T33" s="274" t="e">
        <f>ROUNDDOWN(AVERAGE($F33:$Q33),-INT(LOG(AVERAGE($F33:$Q33)))+1)</f>
        <v>#DIV/0!</v>
      </c>
    </row>
    <row r="34" spans="2:20" x14ac:dyDescent="0.25">
      <c r="B34" s="344"/>
      <c r="C34" s="11"/>
      <c r="D34" s="66" t="s">
        <v>31</v>
      </c>
      <c r="E34" s="67" t="s">
        <v>23</v>
      </c>
      <c r="F34" s="133"/>
      <c r="G34" s="171">
        <v>2.8000000000000001E-2</v>
      </c>
      <c r="H34" s="153"/>
      <c r="I34" s="153"/>
      <c r="J34" s="171"/>
      <c r="K34" s="206"/>
      <c r="L34" s="206"/>
      <c r="M34" s="368"/>
      <c r="N34" s="171"/>
      <c r="O34" s="206"/>
      <c r="P34" s="128"/>
      <c r="Q34" s="369"/>
      <c r="R34" s="276">
        <f>MIN($F34:$Q34)</f>
        <v>2.8000000000000001E-2</v>
      </c>
      <c r="S34" s="273">
        <f>MAX($F34:$Q34)</f>
        <v>2.8000000000000001E-2</v>
      </c>
      <c r="T34" s="277">
        <f>ROUNDDOWN(AVERAGE($F34:$Q34),-INT(LOG(AVERAGE($F34:$Q34)))+1)</f>
        <v>2.8000000000000001E-2</v>
      </c>
    </row>
    <row r="35" spans="2:20" x14ac:dyDescent="0.25">
      <c r="B35" s="346"/>
      <c r="C35" s="68"/>
      <c r="D35" s="69" t="s">
        <v>32</v>
      </c>
      <c r="E35" s="70" t="s">
        <v>23</v>
      </c>
      <c r="F35" s="71"/>
      <c r="G35" s="154"/>
      <c r="H35" s="72"/>
      <c r="I35" s="73"/>
      <c r="J35" s="154"/>
      <c r="K35" s="73"/>
      <c r="L35" s="73"/>
      <c r="M35" s="370"/>
      <c r="N35" s="154"/>
      <c r="O35" s="370"/>
      <c r="P35" s="154"/>
      <c r="Q35" s="75"/>
      <c r="R35" s="278">
        <f>MIN($F35:$Q35)</f>
        <v>0</v>
      </c>
      <c r="S35" s="279">
        <f>MAX($F35:$Q35)</f>
        <v>0</v>
      </c>
      <c r="T35" s="280" t="e">
        <f>ROUNDDOWN(AVERAGE($F35:$Q35),-INT(LOG(AVERAGE($F35:$Q35)))+1)</f>
        <v>#DIV/0!</v>
      </c>
    </row>
    <row r="36" spans="2:20" x14ac:dyDescent="0.25">
      <c r="B36" s="343"/>
      <c r="C36" s="54"/>
      <c r="D36" s="55" t="s">
        <v>33</v>
      </c>
      <c r="E36" s="13" t="s">
        <v>23</v>
      </c>
      <c r="F36" s="76"/>
      <c r="G36" s="154"/>
      <c r="H36" s="77"/>
      <c r="I36" s="60"/>
      <c r="J36" s="154"/>
      <c r="K36" s="60"/>
      <c r="L36" s="60"/>
      <c r="M36" s="371"/>
      <c r="N36" s="154"/>
      <c r="O36" s="371"/>
      <c r="P36" s="154"/>
      <c r="Q36" s="79"/>
      <c r="R36" s="281" t="s">
        <v>152</v>
      </c>
      <c r="S36" s="282" t="s">
        <v>128</v>
      </c>
      <c r="T36" s="283" t="s">
        <v>128</v>
      </c>
    </row>
    <row r="37" spans="2:20" x14ac:dyDescent="0.25">
      <c r="B37" s="343"/>
      <c r="C37" s="54"/>
      <c r="D37" s="55" t="s">
        <v>34</v>
      </c>
      <c r="E37" s="13" t="s">
        <v>23</v>
      </c>
      <c r="F37" s="76"/>
      <c r="G37" s="155"/>
      <c r="H37" s="77"/>
      <c r="I37" s="60"/>
      <c r="J37" s="155"/>
      <c r="K37" s="60"/>
      <c r="L37" s="60"/>
      <c r="M37" s="371"/>
      <c r="N37" s="155"/>
      <c r="O37" s="371"/>
      <c r="P37" s="155"/>
      <c r="Q37" s="79"/>
      <c r="R37" s="281">
        <f>MIN($F37:$Q37)</f>
        <v>0</v>
      </c>
      <c r="S37" s="282">
        <f>MAX($F37:$Q37)</f>
        <v>0</v>
      </c>
      <c r="T37" s="283" t="e">
        <f t="shared" si="11"/>
        <v>#DIV/0!</v>
      </c>
    </row>
    <row r="38" spans="2:20" x14ac:dyDescent="0.25">
      <c r="B38" s="343"/>
      <c r="C38" s="54"/>
      <c r="D38" s="55" t="s">
        <v>35</v>
      </c>
      <c r="E38" s="13" t="s">
        <v>23</v>
      </c>
      <c r="F38" s="76"/>
      <c r="G38" s="156"/>
      <c r="H38" s="77"/>
      <c r="I38" s="60"/>
      <c r="J38" s="156"/>
      <c r="K38" s="60"/>
      <c r="L38" s="60"/>
      <c r="M38" s="371"/>
      <c r="N38" s="156"/>
      <c r="O38" s="371"/>
      <c r="P38" s="156"/>
      <c r="Q38" s="79"/>
      <c r="R38" s="284">
        <f t="shared" ref="R38:R39" si="12">MIN($F38:$Q38)</f>
        <v>0</v>
      </c>
      <c r="S38" s="285">
        <f t="shared" ref="S38:S39" si="13">MAX($F38:$Q38)</f>
        <v>0</v>
      </c>
      <c r="T38" s="286" t="e">
        <f t="shared" si="11"/>
        <v>#DIV/0!</v>
      </c>
    </row>
    <row r="39" spans="2:20" x14ac:dyDescent="0.25">
      <c r="B39" s="343"/>
      <c r="C39" s="54"/>
      <c r="D39" s="55" t="s">
        <v>36</v>
      </c>
      <c r="E39" s="13" t="s">
        <v>23</v>
      </c>
      <c r="F39" s="76"/>
      <c r="G39" s="155"/>
      <c r="H39" s="77"/>
      <c r="I39" s="60"/>
      <c r="J39" s="155"/>
      <c r="K39" s="60"/>
      <c r="L39" s="60"/>
      <c r="M39" s="371"/>
      <c r="N39" s="155"/>
      <c r="O39" s="371"/>
      <c r="P39" s="155"/>
      <c r="Q39" s="79"/>
      <c r="R39" s="281">
        <f t="shared" si="12"/>
        <v>0</v>
      </c>
      <c r="S39" s="282">
        <f t="shared" si="13"/>
        <v>0</v>
      </c>
      <c r="T39" s="283" t="e">
        <f t="shared" si="11"/>
        <v>#DIV/0!</v>
      </c>
    </row>
    <row r="40" spans="2:20" x14ac:dyDescent="0.25">
      <c r="B40" s="343"/>
      <c r="C40" s="54"/>
      <c r="D40" s="55" t="s">
        <v>37</v>
      </c>
      <c r="E40" s="13" t="s">
        <v>23</v>
      </c>
      <c r="F40" s="76"/>
      <c r="G40" s="154"/>
      <c r="H40" s="77"/>
      <c r="I40" s="60"/>
      <c r="J40" s="154"/>
      <c r="K40" s="60"/>
      <c r="L40" s="60"/>
      <c r="M40" s="371"/>
      <c r="N40" s="154"/>
      <c r="O40" s="371"/>
      <c r="P40" s="154"/>
      <c r="Q40" s="79"/>
      <c r="R40" s="287">
        <f>MIN($F40:$Q40)</f>
        <v>0</v>
      </c>
      <c r="S40" s="288">
        <f>MAX($F40:$Q40)</f>
        <v>0</v>
      </c>
      <c r="T40" s="289" t="e">
        <f t="shared" si="11"/>
        <v>#DIV/0!</v>
      </c>
    </row>
    <row r="41" spans="2:20" x14ac:dyDescent="0.25">
      <c r="B41" s="343"/>
      <c r="C41" s="54"/>
      <c r="D41" s="55" t="s">
        <v>38</v>
      </c>
      <c r="E41" s="13" t="s">
        <v>23</v>
      </c>
      <c r="F41" s="76"/>
      <c r="G41" s="157"/>
      <c r="H41" s="77"/>
      <c r="I41" s="60"/>
      <c r="J41" s="156"/>
      <c r="K41" s="60"/>
      <c r="L41" s="60"/>
      <c r="M41" s="371"/>
      <c r="N41" s="157"/>
      <c r="O41" s="371"/>
      <c r="P41" s="157"/>
      <c r="Q41" s="79"/>
      <c r="R41" s="287"/>
      <c r="S41" s="288"/>
      <c r="T41" s="289"/>
    </row>
    <row r="42" spans="2:20" x14ac:dyDescent="0.25">
      <c r="B42" s="343"/>
      <c r="C42" s="54"/>
      <c r="D42" s="55" t="s">
        <v>39</v>
      </c>
      <c r="E42" s="13" t="s">
        <v>23</v>
      </c>
      <c r="F42" s="76"/>
      <c r="G42" s="157"/>
      <c r="H42" s="77"/>
      <c r="I42" s="60"/>
      <c r="J42" s="156"/>
      <c r="K42" s="60"/>
      <c r="L42" s="60"/>
      <c r="M42" s="371"/>
      <c r="N42" s="156"/>
      <c r="O42" s="371"/>
      <c r="P42" s="156"/>
      <c r="Q42" s="79"/>
      <c r="R42" s="287">
        <f t="shared" ref="R42:S42" si="14">$J42</f>
        <v>0</v>
      </c>
      <c r="S42" s="288">
        <f t="shared" si="14"/>
        <v>0</v>
      </c>
      <c r="T42" s="289" t="s">
        <v>128</v>
      </c>
    </row>
    <row r="43" spans="2:20" x14ac:dyDescent="0.25">
      <c r="B43" s="343"/>
      <c r="C43" s="54"/>
      <c r="D43" s="55" t="s">
        <v>40</v>
      </c>
      <c r="E43" s="13" t="s">
        <v>23</v>
      </c>
      <c r="F43" s="76"/>
      <c r="G43" s="155"/>
      <c r="H43" s="77"/>
      <c r="I43" s="60"/>
      <c r="J43" s="155"/>
      <c r="K43" s="60"/>
      <c r="L43" s="60"/>
      <c r="M43" s="371"/>
      <c r="N43" s="155"/>
      <c r="O43" s="371"/>
      <c r="P43" s="155"/>
      <c r="Q43" s="79"/>
      <c r="R43" s="287">
        <f>MIN($F43:$Q43)</f>
        <v>0</v>
      </c>
      <c r="S43" s="288">
        <f>MAX($F43:$Q43)</f>
        <v>0</v>
      </c>
      <c r="T43" s="289" t="e">
        <f t="shared" si="11"/>
        <v>#DIV/0!</v>
      </c>
    </row>
    <row r="44" spans="2:20" x14ac:dyDescent="0.25">
      <c r="B44" s="343" t="s">
        <v>41</v>
      </c>
      <c r="C44" s="54"/>
      <c r="D44" s="55" t="s">
        <v>42</v>
      </c>
      <c r="E44" s="13" t="s">
        <v>23</v>
      </c>
      <c r="F44" s="76"/>
      <c r="G44" s="154"/>
      <c r="H44" s="77"/>
      <c r="I44" s="60"/>
      <c r="J44" s="154"/>
      <c r="K44" s="60"/>
      <c r="L44" s="60"/>
      <c r="M44" s="371"/>
      <c r="N44" s="154"/>
      <c r="O44" s="371"/>
      <c r="P44" s="154"/>
      <c r="Q44" s="79"/>
      <c r="R44" s="287">
        <f t="shared" ref="R44:R61" si="15">MIN($F44:$Q44)</f>
        <v>0</v>
      </c>
      <c r="S44" s="288">
        <f t="shared" ref="S44:S61" si="16">MAX($F44:$Q44)</f>
        <v>0</v>
      </c>
      <c r="T44" s="289" t="e">
        <f t="shared" si="11"/>
        <v>#DIV/0!</v>
      </c>
    </row>
    <row r="45" spans="2:20" x14ac:dyDescent="0.25">
      <c r="B45" s="343"/>
      <c r="C45" s="54"/>
      <c r="D45" s="55" t="s">
        <v>105</v>
      </c>
      <c r="E45" s="13" t="s">
        <v>23</v>
      </c>
      <c r="F45" s="76"/>
      <c r="G45" s="154"/>
      <c r="H45" s="77"/>
      <c r="I45" s="60"/>
      <c r="J45" s="154"/>
      <c r="K45" s="60"/>
      <c r="L45" s="60"/>
      <c r="M45" s="371"/>
      <c r="N45" s="154"/>
      <c r="O45" s="371"/>
      <c r="P45" s="154"/>
      <c r="Q45" s="79"/>
      <c r="R45" s="287">
        <f t="shared" si="15"/>
        <v>0</v>
      </c>
      <c r="S45" s="288">
        <f t="shared" si="16"/>
        <v>0</v>
      </c>
      <c r="T45" s="289" t="e">
        <f t="shared" si="11"/>
        <v>#DIV/0!</v>
      </c>
    </row>
    <row r="46" spans="2:20" x14ac:dyDescent="0.25">
      <c r="B46" s="343" t="s">
        <v>43</v>
      </c>
      <c r="C46" s="54"/>
      <c r="D46" s="55" t="s">
        <v>106</v>
      </c>
      <c r="E46" s="13" t="s">
        <v>23</v>
      </c>
      <c r="F46" s="76"/>
      <c r="G46" s="155"/>
      <c r="H46" s="77"/>
      <c r="I46" s="60"/>
      <c r="J46" s="155"/>
      <c r="K46" s="60"/>
      <c r="L46" s="60"/>
      <c r="M46" s="371"/>
      <c r="N46" s="155"/>
      <c r="O46" s="371"/>
      <c r="P46" s="155"/>
      <c r="Q46" s="79"/>
      <c r="R46" s="287">
        <f t="shared" si="15"/>
        <v>0</v>
      </c>
      <c r="S46" s="288">
        <f t="shared" si="16"/>
        <v>0</v>
      </c>
      <c r="T46" s="289" t="e">
        <f t="shared" si="11"/>
        <v>#DIV/0!</v>
      </c>
    </row>
    <row r="47" spans="2:20" x14ac:dyDescent="0.25">
      <c r="B47" s="343"/>
      <c r="C47" s="54"/>
      <c r="D47" s="80" t="s">
        <v>107</v>
      </c>
      <c r="E47" s="13" t="s">
        <v>23</v>
      </c>
      <c r="F47" s="76"/>
      <c r="G47" s="155"/>
      <c r="H47" s="77"/>
      <c r="I47" s="60"/>
      <c r="J47" s="155"/>
      <c r="K47" s="60"/>
      <c r="L47" s="60"/>
      <c r="M47" s="371"/>
      <c r="N47" s="155"/>
      <c r="O47" s="371"/>
      <c r="P47" s="155"/>
      <c r="Q47" s="79"/>
      <c r="R47" s="287">
        <f t="shared" si="15"/>
        <v>0</v>
      </c>
      <c r="S47" s="288">
        <f t="shared" si="16"/>
        <v>0</v>
      </c>
      <c r="T47" s="289" t="e">
        <f t="shared" si="11"/>
        <v>#DIV/0!</v>
      </c>
    </row>
    <row r="48" spans="2:20" x14ac:dyDescent="0.25">
      <c r="B48" s="343" t="s">
        <v>18</v>
      </c>
      <c r="C48" s="54"/>
      <c r="D48" s="55" t="s">
        <v>108</v>
      </c>
      <c r="E48" s="13" t="s">
        <v>23</v>
      </c>
      <c r="F48" s="81"/>
      <c r="G48" s="154"/>
      <c r="H48" s="82"/>
      <c r="I48" s="83"/>
      <c r="J48" s="154"/>
      <c r="K48" s="83"/>
      <c r="L48" s="83"/>
      <c r="M48" s="372"/>
      <c r="N48" s="154"/>
      <c r="O48" s="372"/>
      <c r="P48" s="154"/>
      <c r="Q48" s="79"/>
      <c r="R48" s="287">
        <f t="shared" si="15"/>
        <v>0</v>
      </c>
      <c r="S48" s="288">
        <f t="shared" si="16"/>
        <v>0</v>
      </c>
      <c r="T48" s="289" t="e">
        <f t="shared" si="11"/>
        <v>#DIV/0!</v>
      </c>
    </row>
    <row r="49" spans="2:20" x14ac:dyDescent="0.25">
      <c r="B49" s="343"/>
      <c r="C49" s="54"/>
      <c r="D49" s="55" t="s">
        <v>109</v>
      </c>
      <c r="E49" s="13" t="s">
        <v>23</v>
      </c>
      <c r="F49" s="76"/>
      <c r="G49" s="154"/>
      <c r="H49" s="77"/>
      <c r="I49" s="60"/>
      <c r="J49" s="154"/>
      <c r="K49" s="60"/>
      <c r="L49" s="60"/>
      <c r="M49" s="371"/>
      <c r="N49" s="154"/>
      <c r="O49" s="371"/>
      <c r="P49" s="154"/>
      <c r="Q49" s="79"/>
      <c r="R49" s="287">
        <f t="shared" si="15"/>
        <v>0</v>
      </c>
      <c r="S49" s="288">
        <f t="shared" si="16"/>
        <v>0</v>
      </c>
      <c r="T49" s="289" t="e">
        <f t="shared" si="11"/>
        <v>#DIV/0!</v>
      </c>
    </row>
    <row r="50" spans="2:20" x14ac:dyDescent="0.25">
      <c r="B50" s="343" t="s">
        <v>19</v>
      </c>
      <c r="C50" s="54"/>
      <c r="D50" s="55" t="s">
        <v>44</v>
      </c>
      <c r="E50" s="13" t="s">
        <v>23</v>
      </c>
      <c r="F50" s="76"/>
      <c r="G50" s="155"/>
      <c r="H50" s="77"/>
      <c r="I50" s="60"/>
      <c r="J50" s="155"/>
      <c r="K50" s="60"/>
      <c r="L50" s="60"/>
      <c r="M50" s="371"/>
      <c r="N50" s="155"/>
      <c r="O50" s="371"/>
      <c r="P50" s="155"/>
      <c r="Q50" s="79"/>
      <c r="R50" s="287">
        <f t="shared" si="15"/>
        <v>0</v>
      </c>
      <c r="S50" s="288">
        <f t="shared" si="16"/>
        <v>0</v>
      </c>
      <c r="T50" s="289" t="e">
        <f t="shared" si="11"/>
        <v>#DIV/0!</v>
      </c>
    </row>
    <row r="51" spans="2:20" x14ac:dyDescent="0.25">
      <c r="B51" s="343"/>
      <c r="C51" s="54"/>
      <c r="D51" s="55" t="s">
        <v>45</v>
      </c>
      <c r="E51" s="13" t="s">
        <v>23</v>
      </c>
      <c r="F51" s="76"/>
      <c r="G51" s="154"/>
      <c r="H51" s="77"/>
      <c r="I51" s="60"/>
      <c r="J51" s="154"/>
      <c r="K51" s="60"/>
      <c r="L51" s="60"/>
      <c r="M51" s="371"/>
      <c r="N51" s="154"/>
      <c r="O51" s="371"/>
      <c r="P51" s="154"/>
      <c r="Q51" s="79"/>
      <c r="R51" s="290">
        <f t="shared" si="15"/>
        <v>0</v>
      </c>
      <c r="S51" s="291">
        <f t="shared" si="16"/>
        <v>0</v>
      </c>
      <c r="T51" s="292" t="e">
        <f t="shared" si="11"/>
        <v>#DIV/0!</v>
      </c>
    </row>
    <row r="52" spans="2:20" x14ac:dyDescent="0.25">
      <c r="B52" s="343"/>
      <c r="C52" s="54"/>
      <c r="D52" s="55" t="s">
        <v>110</v>
      </c>
      <c r="E52" s="13" t="s">
        <v>23</v>
      </c>
      <c r="F52" s="76"/>
      <c r="G52" s="154"/>
      <c r="H52" s="77"/>
      <c r="I52" s="60"/>
      <c r="J52" s="154"/>
      <c r="K52" s="60"/>
      <c r="L52" s="60"/>
      <c r="M52" s="371"/>
      <c r="N52" s="154"/>
      <c r="O52" s="371"/>
      <c r="P52" s="154"/>
      <c r="Q52" s="79"/>
      <c r="R52" s="287">
        <f t="shared" si="15"/>
        <v>0</v>
      </c>
      <c r="S52" s="288">
        <f t="shared" si="16"/>
        <v>0</v>
      </c>
      <c r="T52" s="289" t="e">
        <f>ROUNDDOWN(AVERAGE($F52:$Q52),-INT(LOG(AVERAGE($F52:$Q52)))+1)</f>
        <v>#DIV/0!</v>
      </c>
    </row>
    <row r="53" spans="2:20" x14ac:dyDescent="0.25">
      <c r="B53" s="343"/>
      <c r="C53" s="54"/>
      <c r="D53" s="55" t="s">
        <v>46</v>
      </c>
      <c r="E53" s="13" t="s">
        <v>23</v>
      </c>
      <c r="F53" s="76"/>
      <c r="G53" s="157"/>
      <c r="H53" s="77"/>
      <c r="I53" s="60"/>
      <c r="J53" s="156"/>
      <c r="K53" s="60"/>
      <c r="L53" s="60"/>
      <c r="M53" s="371"/>
      <c r="N53" s="156"/>
      <c r="O53" s="371"/>
      <c r="P53" s="156"/>
      <c r="Q53" s="79"/>
      <c r="R53" s="287" t="s">
        <v>126</v>
      </c>
      <c r="S53" s="288" t="s">
        <v>126</v>
      </c>
      <c r="T53" s="289" t="s">
        <v>126</v>
      </c>
    </row>
    <row r="54" spans="2:20" x14ac:dyDescent="0.25">
      <c r="B54" s="343"/>
      <c r="C54" s="54"/>
      <c r="D54" s="55" t="s">
        <v>47</v>
      </c>
      <c r="E54" s="13" t="s">
        <v>23</v>
      </c>
      <c r="F54" s="76"/>
      <c r="G54" s="157"/>
      <c r="H54" s="77"/>
      <c r="I54" s="60"/>
      <c r="J54" s="156"/>
      <c r="K54" s="60"/>
      <c r="L54" s="60"/>
      <c r="M54" s="371"/>
      <c r="N54" s="156"/>
      <c r="O54" s="371"/>
      <c r="P54" s="156"/>
      <c r="Q54" s="79"/>
      <c r="R54" s="287" t="s">
        <v>127</v>
      </c>
      <c r="S54" s="288" t="s">
        <v>127</v>
      </c>
      <c r="T54" s="289" t="s">
        <v>127</v>
      </c>
    </row>
    <row r="55" spans="2:20" x14ac:dyDescent="0.25">
      <c r="B55" s="343"/>
      <c r="C55" s="54"/>
      <c r="D55" s="55" t="s">
        <v>48</v>
      </c>
      <c r="E55" s="13" t="s">
        <v>23</v>
      </c>
      <c r="F55" s="76"/>
      <c r="G55" s="157"/>
      <c r="H55" s="77"/>
      <c r="I55" s="60"/>
      <c r="J55" s="156"/>
      <c r="K55" s="60"/>
      <c r="L55" s="60"/>
      <c r="M55" s="371"/>
      <c r="N55" s="156"/>
      <c r="O55" s="371"/>
      <c r="P55" s="155"/>
      <c r="Q55" s="79"/>
      <c r="R55" s="287">
        <f t="shared" si="15"/>
        <v>0</v>
      </c>
      <c r="S55" s="288">
        <f t="shared" si="16"/>
        <v>0</v>
      </c>
      <c r="T55" s="289" t="e">
        <f t="shared" si="11"/>
        <v>#DIV/0!</v>
      </c>
    </row>
    <row r="56" spans="2:20" x14ac:dyDescent="0.25">
      <c r="B56" s="343"/>
      <c r="C56" s="54"/>
      <c r="D56" s="55" t="s">
        <v>49</v>
      </c>
      <c r="E56" s="13" t="s">
        <v>23</v>
      </c>
      <c r="F56" s="76"/>
      <c r="G56" s="155"/>
      <c r="H56" s="77"/>
      <c r="I56" s="60"/>
      <c r="J56" s="155"/>
      <c r="K56" s="60"/>
      <c r="L56" s="60"/>
      <c r="M56" s="371"/>
      <c r="N56" s="155"/>
      <c r="O56" s="371"/>
      <c r="P56" s="155"/>
      <c r="Q56" s="79"/>
      <c r="R56" s="287">
        <f t="shared" si="15"/>
        <v>0</v>
      </c>
      <c r="S56" s="288">
        <f t="shared" si="16"/>
        <v>0</v>
      </c>
      <c r="T56" s="289" t="e">
        <f t="shared" si="11"/>
        <v>#DIV/0!</v>
      </c>
    </row>
    <row r="57" spans="2:20" x14ac:dyDescent="0.25">
      <c r="B57" s="343"/>
      <c r="C57" s="54"/>
      <c r="D57" s="55" t="s">
        <v>50</v>
      </c>
      <c r="E57" s="13" t="s">
        <v>23</v>
      </c>
      <c r="F57" s="76"/>
      <c r="G57" s="155"/>
      <c r="H57" s="77"/>
      <c r="I57" s="60"/>
      <c r="J57" s="155"/>
      <c r="K57" s="60"/>
      <c r="L57" s="60"/>
      <c r="M57" s="371"/>
      <c r="N57" s="155"/>
      <c r="O57" s="371"/>
      <c r="P57" s="155"/>
      <c r="Q57" s="79"/>
      <c r="R57" s="281">
        <f t="shared" si="15"/>
        <v>0</v>
      </c>
      <c r="S57" s="282">
        <f t="shared" si="16"/>
        <v>0</v>
      </c>
      <c r="T57" s="283" t="e">
        <f t="shared" si="11"/>
        <v>#DIV/0!</v>
      </c>
    </row>
    <row r="58" spans="2:20" x14ac:dyDescent="0.25">
      <c r="B58" s="343"/>
      <c r="C58" s="54"/>
      <c r="D58" s="80" t="s">
        <v>51</v>
      </c>
      <c r="E58" s="13" t="s">
        <v>23</v>
      </c>
      <c r="F58" s="76"/>
      <c r="G58" s="152"/>
      <c r="H58" s="77"/>
      <c r="I58" s="60"/>
      <c r="J58" s="152"/>
      <c r="K58" s="60"/>
      <c r="L58" s="60"/>
      <c r="M58" s="167"/>
      <c r="N58" s="152"/>
      <c r="O58" s="167"/>
      <c r="P58" s="167"/>
      <c r="Q58" s="79"/>
      <c r="R58" s="290">
        <f>MIN($F58:$Q58)</f>
        <v>0</v>
      </c>
      <c r="S58" s="288">
        <f>MAX($F58:$Q58)</f>
        <v>0</v>
      </c>
      <c r="T58" s="261" t="e">
        <f t="shared" si="11"/>
        <v>#DIV/0!</v>
      </c>
    </row>
    <row r="59" spans="2:20" x14ac:dyDescent="0.25">
      <c r="B59" s="343"/>
      <c r="C59" s="54"/>
      <c r="D59" s="55" t="s">
        <v>52</v>
      </c>
      <c r="E59" s="13" t="s">
        <v>23</v>
      </c>
      <c r="F59" s="76"/>
      <c r="G59" s="158"/>
      <c r="H59" s="77"/>
      <c r="I59" s="60"/>
      <c r="J59" s="158"/>
      <c r="K59" s="60"/>
      <c r="L59" s="60"/>
      <c r="M59" s="158"/>
      <c r="N59" s="158"/>
      <c r="O59" s="158"/>
      <c r="P59" s="166"/>
      <c r="Q59" s="79"/>
      <c r="R59" s="284">
        <f>MIN($F59:$Q59)</f>
        <v>0</v>
      </c>
      <c r="S59" s="288">
        <f>MAX($F59:$Q59)</f>
        <v>0</v>
      </c>
      <c r="T59" s="293" t="e">
        <f>ROUNDDOWN(AVERAGE($F59:$Q59),-INT(LOG(AVERAGE($F59:$Q59)))+1)</f>
        <v>#DIV/0!</v>
      </c>
    </row>
    <row r="60" spans="2:20" x14ac:dyDescent="0.25">
      <c r="B60" s="344"/>
      <c r="C60" s="11"/>
      <c r="D60" s="12" t="s">
        <v>53</v>
      </c>
      <c r="E60" s="84" t="s">
        <v>23</v>
      </c>
      <c r="F60" s="85"/>
      <c r="G60" s="158"/>
      <c r="H60" s="86"/>
      <c r="I60" s="87"/>
      <c r="J60" s="158"/>
      <c r="K60" s="87"/>
      <c r="L60" s="87"/>
      <c r="M60" s="158"/>
      <c r="N60" s="158"/>
      <c r="O60" s="158"/>
      <c r="P60" s="125"/>
      <c r="Q60" s="88"/>
      <c r="R60" s="287">
        <f t="shared" si="15"/>
        <v>0</v>
      </c>
      <c r="S60" s="379">
        <f t="shared" si="16"/>
        <v>0</v>
      </c>
      <c r="T60" s="293" t="e">
        <f>ROUNDDOWN(AVERAGE($F60:$Q60),-INT(LOG(AVERAGE($F60:$Q60)))+1)</f>
        <v>#DIV/0!</v>
      </c>
    </row>
    <row r="61" spans="2:20" x14ac:dyDescent="0.25">
      <c r="B61" s="345"/>
      <c r="C61" s="89"/>
      <c r="D61" s="90" t="s">
        <v>111</v>
      </c>
      <c r="E61" s="91" t="s">
        <v>23</v>
      </c>
      <c r="F61" s="92"/>
      <c r="G61" s="159"/>
      <c r="H61" s="93"/>
      <c r="I61" s="94"/>
      <c r="J61" s="159"/>
      <c r="K61" s="94"/>
      <c r="L61" s="94"/>
      <c r="M61" s="373"/>
      <c r="N61" s="159"/>
      <c r="O61" s="373"/>
      <c r="P61" s="159"/>
      <c r="Q61" s="96"/>
      <c r="R61" s="294">
        <f t="shared" si="15"/>
        <v>0</v>
      </c>
      <c r="S61" s="295">
        <f t="shared" si="16"/>
        <v>0</v>
      </c>
      <c r="T61" s="296" t="e">
        <f t="shared" si="11"/>
        <v>#DIV/0!</v>
      </c>
    </row>
    <row r="62" spans="2:20" x14ac:dyDescent="0.25">
      <c r="B62" s="343"/>
      <c r="C62" s="54"/>
      <c r="D62" s="55" t="s">
        <v>54</v>
      </c>
      <c r="E62" s="13" t="s">
        <v>23</v>
      </c>
      <c r="F62" s="76"/>
      <c r="G62" s="157"/>
      <c r="H62" s="77"/>
      <c r="I62" s="72"/>
      <c r="J62" s="181"/>
      <c r="K62" s="60"/>
      <c r="L62" s="60"/>
      <c r="M62" s="60"/>
      <c r="N62" s="181"/>
      <c r="O62" s="60"/>
      <c r="P62" s="181"/>
      <c r="Q62" s="79"/>
      <c r="R62" s="287">
        <f t="shared" ref="R62:T81" si="17">$J62</f>
        <v>0</v>
      </c>
      <c r="S62" s="288">
        <f t="shared" si="17"/>
        <v>0</v>
      </c>
      <c r="T62" s="289">
        <f>$J62</f>
        <v>0</v>
      </c>
    </row>
    <row r="63" spans="2:20" x14ac:dyDescent="0.25">
      <c r="B63" s="343"/>
      <c r="C63" s="54"/>
      <c r="D63" s="98" t="s">
        <v>112</v>
      </c>
      <c r="E63" s="13" t="s">
        <v>23</v>
      </c>
      <c r="F63" s="76"/>
      <c r="G63" s="157"/>
      <c r="H63" s="77"/>
      <c r="I63" s="77"/>
      <c r="J63" s="182"/>
      <c r="K63" s="60"/>
      <c r="L63" s="60"/>
      <c r="M63" s="60"/>
      <c r="N63" s="182"/>
      <c r="O63" s="60"/>
      <c r="P63" s="182"/>
      <c r="Q63" s="79"/>
      <c r="R63" s="287">
        <f t="shared" si="17"/>
        <v>0</v>
      </c>
      <c r="S63" s="288">
        <f t="shared" si="17"/>
        <v>0</v>
      </c>
      <c r="T63" s="289">
        <f t="shared" si="17"/>
        <v>0</v>
      </c>
    </row>
    <row r="64" spans="2:20" x14ac:dyDescent="0.25">
      <c r="B64" s="343"/>
      <c r="C64" s="54"/>
      <c r="D64" s="55" t="s">
        <v>113</v>
      </c>
      <c r="E64" s="13" t="s">
        <v>23</v>
      </c>
      <c r="F64" s="76"/>
      <c r="G64" s="157"/>
      <c r="H64" s="77"/>
      <c r="I64" s="77"/>
      <c r="J64" s="182"/>
      <c r="K64" s="60"/>
      <c r="L64" s="60"/>
      <c r="M64" s="60"/>
      <c r="N64" s="182"/>
      <c r="O64" s="60"/>
      <c r="P64" s="182"/>
      <c r="Q64" s="79"/>
      <c r="R64" s="287">
        <f t="shared" si="17"/>
        <v>0</v>
      </c>
      <c r="S64" s="288">
        <f t="shared" si="17"/>
        <v>0</v>
      </c>
      <c r="T64" s="289">
        <f t="shared" si="17"/>
        <v>0</v>
      </c>
    </row>
    <row r="65" spans="2:20" x14ac:dyDescent="0.25">
      <c r="B65" s="343"/>
      <c r="C65" s="54"/>
      <c r="D65" s="55" t="s">
        <v>114</v>
      </c>
      <c r="E65" s="13" t="s">
        <v>23</v>
      </c>
      <c r="F65" s="76"/>
      <c r="G65" s="157"/>
      <c r="H65" s="77"/>
      <c r="I65" s="77"/>
      <c r="J65" s="182"/>
      <c r="K65" s="60"/>
      <c r="L65" s="60"/>
      <c r="M65" s="60"/>
      <c r="N65" s="182"/>
      <c r="O65" s="60"/>
      <c r="P65" s="182"/>
      <c r="Q65" s="79"/>
      <c r="R65" s="290">
        <f t="shared" si="17"/>
        <v>0</v>
      </c>
      <c r="S65" s="291">
        <f t="shared" si="17"/>
        <v>0</v>
      </c>
      <c r="T65" s="292">
        <f t="shared" si="17"/>
        <v>0</v>
      </c>
    </row>
    <row r="66" spans="2:20" x14ac:dyDescent="0.25">
      <c r="B66" s="343"/>
      <c r="C66" s="54"/>
      <c r="D66" s="55" t="s">
        <v>55</v>
      </c>
      <c r="E66" s="13" t="s">
        <v>23</v>
      </c>
      <c r="F66" s="76"/>
      <c r="G66" s="157"/>
      <c r="H66" s="77"/>
      <c r="I66" s="77"/>
      <c r="J66" s="183"/>
      <c r="K66" s="60"/>
      <c r="L66" s="60"/>
      <c r="M66" s="60"/>
      <c r="N66" s="183"/>
      <c r="O66" s="60"/>
      <c r="P66" s="183"/>
      <c r="Q66" s="79"/>
      <c r="R66" s="297">
        <f t="shared" si="17"/>
        <v>0</v>
      </c>
      <c r="S66" s="298">
        <f t="shared" si="17"/>
        <v>0</v>
      </c>
      <c r="T66" s="299">
        <f t="shared" si="17"/>
        <v>0</v>
      </c>
    </row>
    <row r="67" spans="2:20" x14ac:dyDescent="0.25">
      <c r="B67" s="343"/>
      <c r="C67" s="54"/>
      <c r="D67" s="55" t="s">
        <v>56</v>
      </c>
      <c r="E67" s="13" t="s">
        <v>23</v>
      </c>
      <c r="F67" s="76"/>
      <c r="G67" s="157"/>
      <c r="H67" s="77"/>
      <c r="I67" s="77"/>
      <c r="J67" s="183"/>
      <c r="K67" s="60"/>
      <c r="L67" s="60"/>
      <c r="M67" s="60"/>
      <c r="N67" s="183"/>
      <c r="O67" s="60"/>
      <c r="P67" s="183"/>
      <c r="Q67" s="79"/>
      <c r="R67" s="297">
        <f t="shared" si="17"/>
        <v>0</v>
      </c>
      <c r="S67" s="298">
        <f t="shared" si="17"/>
        <v>0</v>
      </c>
      <c r="T67" s="299">
        <f t="shared" si="17"/>
        <v>0</v>
      </c>
    </row>
    <row r="68" spans="2:20" x14ac:dyDescent="0.25">
      <c r="B68" s="343" t="s">
        <v>57</v>
      </c>
      <c r="C68" s="54"/>
      <c r="D68" s="80" t="s">
        <v>58</v>
      </c>
      <c r="E68" s="13" t="s">
        <v>23</v>
      </c>
      <c r="F68" s="76"/>
      <c r="G68" s="157"/>
      <c r="H68" s="77"/>
      <c r="I68" s="77"/>
      <c r="J68" s="183"/>
      <c r="K68" s="60"/>
      <c r="L68" s="60"/>
      <c r="M68" s="60"/>
      <c r="N68" s="183"/>
      <c r="O68" s="60"/>
      <c r="P68" s="183"/>
      <c r="Q68" s="79"/>
      <c r="R68" s="297">
        <f t="shared" si="17"/>
        <v>0</v>
      </c>
      <c r="S68" s="298">
        <f t="shared" si="17"/>
        <v>0</v>
      </c>
      <c r="T68" s="299">
        <f t="shared" si="17"/>
        <v>0</v>
      </c>
    </row>
    <row r="69" spans="2:20" x14ac:dyDescent="0.25">
      <c r="B69" s="343"/>
      <c r="C69" s="54"/>
      <c r="D69" s="55" t="s">
        <v>59</v>
      </c>
      <c r="E69" s="13" t="s">
        <v>23</v>
      </c>
      <c r="F69" s="76"/>
      <c r="G69" s="157"/>
      <c r="H69" s="77"/>
      <c r="I69" s="77"/>
      <c r="J69" s="184"/>
      <c r="K69" s="60"/>
      <c r="L69" s="60"/>
      <c r="M69" s="60"/>
      <c r="N69" s="184"/>
      <c r="O69" s="60"/>
      <c r="P69" s="184"/>
      <c r="Q69" s="79"/>
      <c r="R69" s="300">
        <f t="shared" si="17"/>
        <v>0</v>
      </c>
      <c r="S69" s="301">
        <f t="shared" si="17"/>
        <v>0</v>
      </c>
      <c r="T69" s="302">
        <f t="shared" si="17"/>
        <v>0</v>
      </c>
    </row>
    <row r="70" spans="2:20" x14ac:dyDescent="0.25">
      <c r="B70" s="343"/>
      <c r="C70" s="54"/>
      <c r="D70" s="55" t="s">
        <v>60</v>
      </c>
      <c r="E70" s="13" t="s">
        <v>23</v>
      </c>
      <c r="F70" s="76"/>
      <c r="G70" s="157"/>
      <c r="H70" s="77"/>
      <c r="I70" s="77"/>
      <c r="J70" s="184"/>
      <c r="K70" s="60"/>
      <c r="L70" s="60"/>
      <c r="M70" s="60"/>
      <c r="N70" s="184"/>
      <c r="O70" s="60"/>
      <c r="P70" s="184"/>
      <c r="Q70" s="79"/>
      <c r="R70" s="300">
        <f t="shared" si="17"/>
        <v>0</v>
      </c>
      <c r="S70" s="301">
        <f t="shared" si="17"/>
        <v>0</v>
      </c>
      <c r="T70" s="302">
        <f t="shared" si="17"/>
        <v>0</v>
      </c>
    </row>
    <row r="71" spans="2:20" x14ac:dyDescent="0.25">
      <c r="B71" s="343" t="s">
        <v>61</v>
      </c>
      <c r="C71" s="54"/>
      <c r="D71" s="55" t="s">
        <v>62</v>
      </c>
      <c r="E71" s="13" t="s">
        <v>23</v>
      </c>
      <c r="F71" s="76"/>
      <c r="G71" s="157"/>
      <c r="H71" s="77"/>
      <c r="I71" s="77"/>
      <c r="J71" s="184"/>
      <c r="K71" s="60"/>
      <c r="L71" s="60"/>
      <c r="M71" s="60"/>
      <c r="N71" s="184"/>
      <c r="O71" s="60"/>
      <c r="P71" s="184"/>
      <c r="Q71" s="79"/>
      <c r="R71" s="300">
        <f t="shared" si="17"/>
        <v>0</v>
      </c>
      <c r="S71" s="301">
        <f t="shared" si="17"/>
        <v>0</v>
      </c>
      <c r="T71" s="302">
        <f t="shared" si="17"/>
        <v>0</v>
      </c>
    </row>
    <row r="72" spans="2:20" x14ac:dyDescent="0.25">
      <c r="B72" s="343"/>
      <c r="C72" s="54"/>
      <c r="D72" s="55" t="s">
        <v>63</v>
      </c>
      <c r="E72" s="13" t="s">
        <v>23</v>
      </c>
      <c r="F72" s="76"/>
      <c r="G72" s="157"/>
      <c r="H72" s="77"/>
      <c r="I72" s="77"/>
      <c r="J72" s="183"/>
      <c r="K72" s="60"/>
      <c r="L72" s="60"/>
      <c r="M72" s="60"/>
      <c r="N72" s="183"/>
      <c r="O72" s="60"/>
      <c r="P72" s="183"/>
      <c r="Q72" s="79"/>
      <c r="R72" s="297">
        <f t="shared" si="17"/>
        <v>0</v>
      </c>
      <c r="S72" s="298">
        <f t="shared" si="17"/>
        <v>0</v>
      </c>
      <c r="T72" s="299">
        <f t="shared" si="17"/>
        <v>0</v>
      </c>
    </row>
    <row r="73" spans="2:20" x14ac:dyDescent="0.25">
      <c r="B73" s="343"/>
      <c r="C73" s="54"/>
      <c r="D73" s="55" t="s">
        <v>64</v>
      </c>
      <c r="E73" s="13" t="s">
        <v>23</v>
      </c>
      <c r="F73" s="76"/>
      <c r="G73" s="157"/>
      <c r="H73" s="77"/>
      <c r="I73" s="77"/>
      <c r="J73" s="183"/>
      <c r="K73" s="60"/>
      <c r="L73" s="60"/>
      <c r="M73" s="60"/>
      <c r="N73" s="183"/>
      <c r="O73" s="60"/>
      <c r="P73" s="183"/>
      <c r="Q73" s="79"/>
      <c r="R73" s="297">
        <f t="shared" si="17"/>
        <v>0</v>
      </c>
      <c r="S73" s="298">
        <f t="shared" si="17"/>
        <v>0</v>
      </c>
      <c r="T73" s="299">
        <f t="shared" si="17"/>
        <v>0</v>
      </c>
    </row>
    <row r="74" spans="2:20" x14ac:dyDescent="0.25">
      <c r="B74" s="343" t="s">
        <v>65</v>
      </c>
      <c r="C74" s="54"/>
      <c r="D74" s="55" t="s">
        <v>66</v>
      </c>
      <c r="E74" s="13" t="s">
        <v>23</v>
      </c>
      <c r="F74" s="76"/>
      <c r="G74" s="157"/>
      <c r="H74" s="77"/>
      <c r="I74" s="77"/>
      <c r="J74" s="183"/>
      <c r="K74" s="60"/>
      <c r="L74" s="60"/>
      <c r="M74" s="60"/>
      <c r="N74" s="183"/>
      <c r="O74" s="60"/>
      <c r="P74" s="183"/>
      <c r="Q74" s="79"/>
      <c r="R74" s="297">
        <f t="shared" si="17"/>
        <v>0</v>
      </c>
      <c r="S74" s="298">
        <f t="shared" si="17"/>
        <v>0</v>
      </c>
      <c r="T74" s="299">
        <f t="shared" si="17"/>
        <v>0</v>
      </c>
    </row>
    <row r="75" spans="2:20" x14ac:dyDescent="0.25">
      <c r="B75" s="343"/>
      <c r="C75" s="54"/>
      <c r="D75" s="80" t="s">
        <v>67</v>
      </c>
      <c r="E75" s="13" t="s">
        <v>23</v>
      </c>
      <c r="F75" s="76"/>
      <c r="G75" s="157"/>
      <c r="H75" s="77"/>
      <c r="I75" s="77"/>
      <c r="J75" s="184"/>
      <c r="K75" s="60"/>
      <c r="L75" s="60"/>
      <c r="M75" s="60"/>
      <c r="N75" s="184"/>
      <c r="O75" s="60"/>
      <c r="P75" s="184"/>
      <c r="Q75" s="79"/>
      <c r="R75" s="297">
        <f t="shared" si="17"/>
        <v>0</v>
      </c>
      <c r="S75" s="298">
        <f t="shared" si="17"/>
        <v>0</v>
      </c>
      <c r="T75" s="299">
        <f t="shared" si="17"/>
        <v>0</v>
      </c>
    </row>
    <row r="76" spans="2:20" x14ac:dyDescent="0.25">
      <c r="B76" s="343"/>
      <c r="C76" s="54"/>
      <c r="D76" s="55" t="s">
        <v>68</v>
      </c>
      <c r="E76" s="13" t="s">
        <v>23</v>
      </c>
      <c r="F76" s="76"/>
      <c r="G76" s="157"/>
      <c r="H76" s="77"/>
      <c r="I76" s="77"/>
      <c r="J76" s="183"/>
      <c r="K76" s="60"/>
      <c r="L76" s="60"/>
      <c r="M76" s="60"/>
      <c r="N76" s="183"/>
      <c r="O76" s="60"/>
      <c r="P76" s="183"/>
      <c r="Q76" s="79"/>
      <c r="R76" s="303">
        <f t="shared" si="17"/>
        <v>0</v>
      </c>
      <c r="S76" s="304">
        <f t="shared" si="17"/>
        <v>0</v>
      </c>
      <c r="T76" s="305">
        <f t="shared" si="17"/>
        <v>0</v>
      </c>
    </row>
    <row r="77" spans="2:20" x14ac:dyDescent="0.25">
      <c r="B77" s="343" t="s">
        <v>18</v>
      </c>
      <c r="C77" s="54"/>
      <c r="D77" s="80" t="s">
        <v>69</v>
      </c>
      <c r="E77" s="13" t="s">
        <v>23</v>
      </c>
      <c r="F77" s="76"/>
      <c r="G77" s="157"/>
      <c r="H77" s="77"/>
      <c r="I77" s="77"/>
      <c r="J77" s="183"/>
      <c r="K77" s="60"/>
      <c r="L77" s="60"/>
      <c r="M77" s="60"/>
      <c r="N77" s="183"/>
      <c r="O77" s="60"/>
      <c r="P77" s="183"/>
      <c r="Q77" s="79"/>
      <c r="R77" s="303">
        <f t="shared" si="17"/>
        <v>0</v>
      </c>
      <c r="S77" s="304">
        <f t="shared" si="17"/>
        <v>0</v>
      </c>
      <c r="T77" s="305">
        <f t="shared" si="17"/>
        <v>0</v>
      </c>
    </row>
    <row r="78" spans="2:20" x14ac:dyDescent="0.25">
      <c r="B78" s="343"/>
      <c r="C78" s="54"/>
      <c r="D78" s="55" t="s">
        <v>70</v>
      </c>
      <c r="E78" s="13" t="s">
        <v>23</v>
      </c>
      <c r="F78" s="76"/>
      <c r="G78" s="157"/>
      <c r="H78" s="77"/>
      <c r="I78" s="77"/>
      <c r="J78" s="182"/>
      <c r="K78" s="60"/>
      <c r="L78" s="60"/>
      <c r="M78" s="60"/>
      <c r="N78" s="182"/>
      <c r="O78" s="60"/>
      <c r="P78" s="182"/>
      <c r="Q78" s="79"/>
      <c r="R78" s="290">
        <f t="shared" si="17"/>
        <v>0</v>
      </c>
      <c r="S78" s="291">
        <f t="shared" si="17"/>
        <v>0</v>
      </c>
      <c r="T78" s="292">
        <f t="shared" si="17"/>
        <v>0</v>
      </c>
    </row>
    <row r="79" spans="2:20" x14ac:dyDescent="0.25">
      <c r="B79" s="343"/>
      <c r="C79" s="54"/>
      <c r="D79" s="55" t="s">
        <v>71</v>
      </c>
      <c r="E79" s="13" t="s">
        <v>23</v>
      </c>
      <c r="F79" s="76"/>
      <c r="G79" s="157"/>
      <c r="H79" s="77"/>
      <c r="I79" s="77"/>
      <c r="J79" s="182"/>
      <c r="K79" s="60"/>
      <c r="L79" s="60"/>
      <c r="M79" s="60"/>
      <c r="N79" s="182"/>
      <c r="O79" s="60"/>
      <c r="P79" s="182"/>
      <c r="Q79" s="79"/>
      <c r="R79" s="290">
        <f t="shared" si="17"/>
        <v>0</v>
      </c>
      <c r="S79" s="291">
        <f t="shared" si="17"/>
        <v>0</v>
      </c>
      <c r="T79" s="292">
        <f t="shared" si="17"/>
        <v>0</v>
      </c>
    </row>
    <row r="80" spans="2:20" x14ac:dyDescent="0.25">
      <c r="B80" s="343" t="s">
        <v>19</v>
      </c>
      <c r="C80" s="54"/>
      <c r="D80" s="80" t="s">
        <v>72</v>
      </c>
      <c r="E80" s="13" t="s">
        <v>23</v>
      </c>
      <c r="F80" s="76"/>
      <c r="G80" s="157"/>
      <c r="H80" s="77"/>
      <c r="I80" s="77"/>
      <c r="J80" s="185"/>
      <c r="K80" s="60"/>
      <c r="L80" s="60"/>
      <c r="M80" s="60"/>
      <c r="N80" s="185"/>
      <c r="O80" s="60"/>
      <c r="P80" s="185"/>
      <c r="Q80" s="79"/>
      <c r="R80" s="297">
        <f t="shared" si="17"/>
        <v>0</v>
      </c>
      <c r="S80" s="298">
        <f t="shared" si="17"/>
        <v>0</v>
      </c>
      <c r="T80" s="299">
        <f t="shared" si="17"/>
        <v>0</v>
      </c>
    </row>
    <row r="81" spans="2:20" x14ac:dyDescent="0.25">
      <c r="B81" s="343"/>
      <c r="C81" s="54"/>
      <c r="D81" s="55" t="s">
        <v>73</v>
      </c>
      <c r="E81" s="13" t="s">
        <v>23</v>
      </c>
      <c r="F81" s="76"/>
      <c r="G81" s="157"/>
      <c r="H81" s="77"/>
      <c r="I81" s="77"/>
      <c r="J81" s="182"/>
      <c r="K81" s="60"/>
      <c r="L81" s="60"/>
      <c r="M81" s="60"/>
      <c r="N81" s="182"/>
      <c r="O81" s="60"/>
      <c r="P81" s="182"/>
      <c r="Q81" s="79"/>
      <c r="R81" s="290">
        <f t="shared" si="17"/>
        <v>0</v>
      </c>
      <c r="S81" s="291">
        <f t="shared" si="17"/>
        <v>0</v>
      </c>
      <c r="T81" s="292">
        <f t="shared" si="17"/>
        <v>0</v>
      </c>
    </row>
    <row r="82" spans="2:20" x14ac:dyDescent="0.25">
      <c r="B82" s="343"/>
      <c r="C82" s="54"/>
      <c r="D82" s="55" t="s">
        <v>74</v>
      </c>
      <c r="E82" s="13" t="s">
        <v>23</v>
      </c>
      <c r="F82" s="76"/>
      <c r="G82" s="157"/>
      <c r="H82" s="77"/>
      <c r="I82" s="77"/>
      <c r="J82" s="182"/>
      <c r="K82" s="60"/>
      <c r="L82" s="60"/>
      <c r="M82" s="60"/>
      <c r="N82" s="182"/>
      <c r="O82" s="60"/>
      <c r="P82" s="182"/>
      <c r="Q82" s="79"/>
      <c r="R82" s="287">
        <f t="shared" ref="R82:T100" si="18">$J82</f>
        <v>0</v>
      </c>
      <c r="S82" s="288">
        <f t="shared" si="18"/>
        <v>0</v>
      </c>
      <c r="T82" s="289">
        <f t="shared" si="18"/>
        <v>0</v>
      </c>
    </row>
    <row r="83" spans="2:20" x14ac:dyDescent="0.25">
      <c r="B83" s="343"/>
      <c r="C83" s="11"/>
      <c r="D83" s="12" t="s">
        <v>75</v>
      </c>
      <c r="E83" s="84" t="s">
        <v>23</v>
      </c>
      <c r="F83" s="85"/>
      <c r="G83" s="157"/>
      <c r="H83" s="86"/>
      <c r="I83" s="86"/>
      <c r="J83" s="186"/>
      <c r="K83" s="87"/>
      <c r="L83" s="87"/>
      <c r="M83" s="87"/>
      <c r="N83" s="186"/>
      <c r="O83" s="87"/>
      <c r="P83" s="186"/>
      <c r="Q83" s="88"/>
      <c r="R83" s="306">
        <f t="shared" si="18"/>
        <v>0</v>
      </c>
      <c r="S83" s="307">
        <f t="shared" si="18"/>
        <v>0</v>
      </c>
      <c r="T83" s="308">
        <f t="shared" si="18"/>
        <v>0</v>
      </c>
    </row>
    <row r="84" spans="2:20" x14ac:dyDescent="0.25">
      <c r="B84" s="344"/>
      <c r="C84" s="99"/>
      <c r="D84" s="62" t="s">
        <v>76</v>
      </c>
      <c r="E84" s="63" t="s">
        <v>23</v>
      </c>
      <c r="F84" s="100"/>
      <c r="G84" s="157"/>
      <c r="H84" s="101"/>
      <c r="I84" s="101"/>
      <c r="J84" s="187"/>
      <c r="K84" s="65"/>
      <c r="L84" s="65"/>
      <c r="M84" s="65"/>
      <c r="N84" s="187"/>
      <c r="O84" s="65"/>
      <c r="P84" s="187"/>
      <c r="Q84" s="103"/>
      <c r="R84" s="309">
        <f t="shared" si="18"/>
        <v>0</v>
      </c>
      <c r="S84" s="310">
        <f t="shared" si="18"/>
        <v>0</v>
      </c>
      <c r="T84" s="311">
        <f t="shared" si="18"/>
        <v>0</v>
      </c>
    </row>
    <row r="85" spans="2:20" x14ac:dyDescent="0.25">
      <c r="B85" s="344"/>
      <c r="C85" s="99"/>
      <c r="D85" s="62" t="s">
        <v>77</v>
      </c>
      <c r="E85" s="63" t="s">
        <v>23</v>
      </c>
      <c r="F85" s="100"/>
      <c r="G85" s="160"/>
      <c r="H85" s="101"/>
      <c r="I85" s="101"/>
      <c r="J85" s="188"/>
      <c r="K85" s="65"/>
      <c r="L85" s="65"/>
      <c r="M85" s="65"/>
      <c r="N85" s="188"/>
      <c r="O85" s="65"/>
      <c r="P85" s="188"/>
      <c r="Q85" s="103"/>
      <c r="R85" s="309">
        <f t="shared" si="18"/>
        <v>0</v>
      </c>
      <c r="S85" s="310">
        <f t="shared" si="18"/>
        <v>0</v>
      </c>
      <c r="T85" s="311">
        <f t="shared" si="18"/>
        <v>0</v>
      </c>
    </row>
    <row r="86" spans="2:20" x14ac:dyDescent="0.25">
      <c r="B86" s="344"/>
      <c r="C86" s="11"/>
      <c r="D86" s="62" t="s">
        <v>78</v>
      </c>
      <c r="E86" s="67" t="s">
        <v>23</v>
      </c>
      <c r="F86" s="100"/>
      <c r="G86" s="160"/>
      <c r="H86" s="101"/>
      <c r="I86" s="101"/>
      <c r="J86" s="189"/>
      <c r="K86" s="65"/>
      <c r="L86" s="65"/>
      <c r="M86" s="65"/>
      <c r="N86" s="189"/>
      <c r="O86" s="65"/>
      <c r="P86" s="189"/>
      <c r="Q86" s="103"/>
      <c r="R86" s="312">
        <f>$J86</f>
        <v>0</v>
      </c>
      <c r="S86" s="313">
        <f>$J86</f>
        <v>0</v>
      </c>
      <c r="T86" s="314">
        <f>$J86</f>
        <v>0</v>
      </c>
    </row>
    <row r="87" spans="2:20" x14ac:dyDescent="0.25">
      <c r="B87" s="343"/>
      <c r="C87" s="11"/>
      <c r="D87" s="1" t="s">
        <v>79</v>
      </c>
      <c r="E87" s="67" t="s">
        <v>23</v>
      </c>
      <c r="F87" s="100"/>
      <c r="G87" s="160"/>
      <c r="H87" s="101"/>
      <c r="I87" s="101"/>
      <c r="J87" s="190"/>
      <c r="K87" s="65"/>
      <c r="L87" s="65"/>
      <c r="M87" s="65"/>
      <c r="N87" s="102"/>
      <c r="O87" s="65"/>
      <c r="P87" s="190"/>
      <c r="Q87" s="103"/>
      <c r="R87" s="312">
        <f t="shared" si="18"/>
        <v>0</v>
      </c>
      <c r="S87" s="313">
        <f t="shared" si="18"/>
        <v>0</v>
      </c>
      <c r="T87" s="314">
        <f t="shared" si="18"/>
        <v>0</v>
      </c>
    </row>
    <row r="88" spans="2:20" x14ac:dyDescent="0.25">
      <c r="B88" s="343"/>
      <c r="C88" s="11"/>
      <c r="D88" s="1" t="s">
        <v>122</v>
      </c>
      <c r="E88" s="67" t="s">
        <v>23</v>
      </c>
      <c r="F88" s="100"/>
      <c r="G88" s="161"/>
      <c r="H88" s="101"/>
      <c r="I88" s="200"/>
      <c r="J88" s="374"/>
      <c r="K88" s="65"/>
      <c r="L88" s="65"/>
      <c r="M88" s="65"/>
      <c r="N88" s="102"/>
      <c r="O88" s="65"/>
      <c r="P88" s="161"/>
      <c r="Q88" s="103"/>
      <c r="R88" s="312">
        <f t="shared" si="18"/>
        <v>0</v>
      </c>
      <c r="S88" s="313">
        <f t="shared" si="18"/>
        <v>0</v>
      </c>
      <c r="T88" s="314">
        <f t="shared" si="18"/>
        <v>0</v>
      </c>
    </row>
    <row r="89" spans="2:20" x14ac:dyDescent="0.25">
      <c r="B89" s="343"/>
      <c r="C89" s="104"/>
      <c r="D89" s="55" t="s">
        <v>80</v>
      </c>
      <c r="E89" s="63" t="s">
        <v>23</v>
      </c>
      <c r="F89" s="100"/>
      <c r="G89" s="160"/>
      <c r="H89" s="101"/>
      <c r="I89" s="101"/>
      <c r="J89" s="191"/>
      <c r="K89" s="65"/>
      <c r="L89" s="65"/>
      <c r="M89" s="65"/>
      <c r="N89" s="102"/>
      <c r="O89" s="65"/>
      <c r="P89" s="191"/>
      <c r="Q89" s="103"/>
      <c r="R89" s="309">
        <f t="shared" si="18"/>
        <v>0</v>
      </c>
      <c r="S89" s="315">
        <f t="shared" si="18"/>
        <v>0</v>
      </c>
      <c r="T89" s="311">
        <f t="shared" si="18"/>
        <v>0</v>
      </c>
    </row>
    <row r="90" spans="2:20" x14ac:dyDescent="0.25">
      <c r="B90" s="344"/>
      <c r="C90" s="99"/>
      <c r="D90" s="62" t="s">
        <v>81</v>
      </c>
      <c r="E90" s="63" t="s">
        <v>23</v>
      </c>
      <c r="F90" s="100"/>
      <c r="G90" s="157"/>
      <c r="H90" s="101"/>
      <c r="I90" s="101"/>
      <c r="J90" s="192"/>
      <c r="K90" s="65"/>
      <c r="L90" s="65"/>
      <c r="M90" s="65"/>
      <c r="N90" s="102"/>
      <c r="O90" s="65"/>
      <c r="P90" s="192"/>
      <c r="Q90" s="103"/>
      <c r="R90" s="306">
        <f t="shared" si="18"/>
        <v>0</v>
      </c>
      <c r="S90" s="316">
        <f t="shared" si="18"/>
        <v>0</v>
      </c>
      <c r="T90" s="308">
        <f t="shared" si="18"/>
        <v>0</v>
      </c>
    </row>
    <row r="91" spans="2:20" x14ac:dyDescent="0.25">
      <c r="B91" s="344"/>
      <c r="C91" s="99"/>
      <c r="D91" s="62" t="s">
        <v>82</v>
      </c>
      <c r="E91" s="63" t="s">
        <v>23</v>
      </c>
      <c r="F91" s="100"/>
      <c r="G91" s="160"/>
      <c r="H91" s="101"/>
      <c r="I91" s="101"/>
      <c r="J91" s="188"/>
      <c r="K91" s="65"/>
      <c r="L91" s="65"/>
      <c r="M91" s="65"/>
      <c r="N91" s="102"/>
      <c r="O91" s="65"/>
      <c r="P91" s="188"/>
      <c r="Q91" s="103"/>
      <c r="R91" s="309">
        <f t="shared" si="18"/>
        <v>0</v>
      </c>
      <c r="S91" s="315">
        <f t="shared" si="18"/>
        <v>0</v>
      </c>
      <c r="T91" s="311">
        <f t="shared" si="18"/>
        <v>0</v>
      </c>
    </row>
    <row r="92" spans="2:20" x14ac:dyDescent="0.25">
      <c r="B92" s="343"/>
      <c r="C92" s="99"/>
      <c r="D92" s="62" t="s">
        <v>83</v>
      </c>
      <c r="E92" s="63" t="s">
        <v>23</v>
      </c>
      <c r="F92" s="100"/>
      <c r="G92" s="160"/>
      <c r="H92" s="101"/>
      <c r="I92" s="101"/>
      <c r="J92" s="191"/>
      <c r="K92" s="65"/>
      <c r="L92" s="65"/>
      <c r="M92" s="65"/>
      <c r="N92" s="102"/>
      <c r="O92" s="65"/>
      <c r="P92" s="191"/>
      <c r="Q92" s="103"/>
      <c r="R92" s="309">
        <f t="shared" si="18"/>
        <v>0</v>
      </c>
      <c r="S92" s="315">
        <f t="shared" si="18"/>
        <v>0</v>
      </c>
      <c r="T92" s="311">
        <f t="shared" si="18"/>
        <v>0</v>
      </c>
    </row>
    <row r="93" spans="2:20" x14ac:dyDescent="0.25">
      <c r="B93" s="343"/>
      <c r="C93" s="89"/>
      <c r="D93" s="90" t="s">
        <v>115</v>
      </c>
      <c r="E93" s="91" t="s">
        <v>23</v>
      </c>
      <c r="F93" s="92"/>
      <c r="G93" s="162"/>
      <c r="H93" s="93"/>
      <c r="I93" s="93"/>
      <c r="J93" s="193"/>
      <c r="K93" s="94"/>
      <c r="L93" s="94"/>
      <c r="M93" s="94"/>
      <c r="N93" s="95"/>
      <c r="O93" s="94"/>
      <c r="P93" s="193"/>
      <c r="Q93" s="96"/>
      <c r="R93" s="317">
        <f t="shared" si="18"/>
        <v>0</v>
      </c>
      <c r="S93" s="318">
        <f t="shared" si="18"/>
        <v>0</v>
      </c>
      <c r="T93" s="319">
        <f t="shared" si="18"/>
        <v>0</v>
      </c>
    </row>
    <row r="94" spans="2:20" x14ac:dyDescent="0.25">
      <c r="B94" s="347"/>
      <c r="C94" s="68"/>
      <c r="D94" s="105" t="s">
        <v>84</v>
      </c>
      <c r="E94" s="70" t="s">
        <v>23</v>
      </c>
      <c r="F94" s="71"/>
      <c r="G94" s="157"/>
      <c r="H94" s="72"/>
      <c r="I94" s="72"/>
      <c r="J94" s="181"/>
      <c r="K94" s="73"/>
      <c r="L94" s="73"/>
      <c r="M94" s="73"/>
      <c r="N94" s="74"/>
      <c r="O94" s="73"/>
      <c r="P94" s="181"/>
      <c r="Q94" s="75"/>
      <c r="R94" s="320">
        <f t="shared" si="18"/>
        <v>0</v>
      </c>
      <c r="S94" s="321">
        <f t="shared" si="18"/>
        <v>0</v>
      </c>
      <c r="T94" s="322">
        <f t="shared" si="18"/>
        <v>0</v>
      </c>
    </row>
    <row r="95" spans="2:20" x14ac:dyDescent="0.25">
      <c r="B95" s="343"/>
      <c r="C95" s="54"/>
      <c r="D95" s="55" t="s">
        <v>85</v>
      </c>
      <c r="E95" s="13" t="s">
        <v>23</v>
      </c>
      <c r="F95" s="76"/>
      <c r="G95" s="157"/>
      <c r="H95" s="77"/>
      <c r="I95" s="77"/>
      <c r="J95" s="194"/>
      <c r="K95" s="60"/>
      <c r="L95" s="60"/>
      <c r="M95" s="60"/>
      <c r="N95" s="61"/>
      <c r="O95" s="60"/>
      <c r="P95" s="194"/>
      <c r="Q95" s="79"/>
      <c r="R95" s="287">
        <f t="shared" si="18"/>
        <v>0</v>
      </c>
      <c r="S95" s="288">
        <f t="shared" si="18"/>
        <v>0</v>
      </c>
      <c r="T95" s="289">
        <f t="shared" si="18"/>
        <v>0</v>
      </c>
    </row>
    <row r="96" spans="2:20" x14ac:dyDescent="0.25">
      <c r="B96" s="343" t="s">
        <v>86</v>
      </c>
      <c r="C96" s="54"/>
      <c r="D96" s="55" t="s">
        <v>87</v>
      </c>
      <c r="E96" s="13" t="s">
        <v>23</v>
      </c>
      <c r="F96" s="76"/>
      <c r="G96" s="157"/>
      <c r="H96" s="77"/>
      <c r="I96" s="77"/>
      <c r="J96" s="189"/>
      <c r="K96" s="60"/>
      <c r="L96" s="60"/>
      <c r="M96" s="60"/>
      <c r="N96" s="78"/>
      <c r="O96" s="60"/>
      <c r="P96" s="189"/>
      <c r="Q96" s="79"/>
      <c r="R96" s="323">
        <f t="shared" si="18"/>
        <v>0</v>
      </c>
      <c r="S96" s="324">
        <f t="shared" si="18"/>
        <v>0</v>
      </c>
      <c r="T96" s="289">
        <f t="shared" si="18"/>
        <v>0</v>
      </c>
    </row>
    <row r="97" spans="2:20" x14ac:dyDescent="0.25">
      <c r="B97" s="343"/>
      <c r="C97" s="54"/>
      <c r="D97" s="55" t="s">
        <v>88</v>
      </c>
      <c r="E97" s="13" t="s">
        <v>23</v>
      </c>
      <c r="F97" s="76"/>
      <c r="G97" s="157"/>
      <c r="H97" s="77"/>
      <c r="I97" s="77"/>
      <c r="J97" s="189"/>
      <c r="K97" s="60"/>
      <c r="L97" s="60"/>
      <c r="M97" s="60"/>
      <c r="N97" s="78"/>
      <c r="O97" s="60"/>
      <c r="P97" s="189"/>
      <c r="Q97" s="79"/>
      <c r="R97" s="290">
        <f t="shared" si="18"/>
        <v>0</v>
      </c>
      <c r="S97" s="291">
        <f t="shared" si="18"/>
        <v>0</v>
      </c>
      <c r="T97" s="292">
        <f t="shared" si="18"/>
        <v>0</v>
      </c>
    </row>
    <row r="98" spans="2:20" x14ac:dyDescent="0.25">
      <c r="B98" s="343" t="s">
        <v>89</v>
      </c>
      <c r="C98" s="54"/>
      <c r="D98" s="55" t="s">
        <v>90</v>
      </c>
      <c r="E98" s="13" t="s">
        <v>23</v>
      </c>
      <c r="F98" s="76"/>
      <c r="G98" s="157"/>
      <c r="H98" s="77"/>
      <c r="I98" s="77"/>
      <c r="J98" s="121"/>
      <c r="K98" s="60"/>
      <c r="L98" s="60"/>
      <c r="M98" s="60"/>
      <c r="N98" s="61"/>
      <c r="O98" s="60"/>
      <c r="P98" s="121"/>
      <c r="Q98" s="79"/>
      <c r="R98" s="339">
        <f t="shared" si="18"/>
        <v>0</v>
      </c>
      <c r="S98" s="340">
        <f t="shared" si="18"/>
        <v>0</v>
      </c>
      <c r="T98" s="380">
        <f t="shared" si="18"/>
        <v>0</v>
      </c>
    </row>
    <row r="99" spans="2:20" x14ac:dyDescent="0.25">
      <c r="B99" s="343"/>
      <c r="C99" s="54"/>
      <c r="D99" s="55" t="s">
        <v>91</v>
      </c>
      <c r="E99" s="13" t="s">
        <v>23</v>
      </c>
      <c r="F99" s="76"/>
      <c r="G99" s="157"/>
      <c r="H99" s="77"/>
      <c r="I99" s="77"/>
      <c r="J99" s="121"/>
      <c r="K99" s="60"/>
      <c r="L99" s="60"/>
      <c r="M99" s="60"/>
      <c r="N99" s="61"/>
      <c r="O99" s="60"/>
      <c r="P99" s="121"/>
      <c r="Q99" s="79"/>
      <c r="R99" s="290">
        <f t="shared" si="18"/>
        <v>0</v>
      </c>
      <c r="S99" s="291">
        <f t="shared" si="18"/>
        <v>0</v>
      </c>
      <c r="T99" s="380">
        <f t="shared" si="18"/>
        <v>0</v>
      </c>
    </row>
    <row r="100" spans="2:20" x14ac:dyDescent="0.25">
      <c r="B100" s="343" t="s">
        <v>18</v>
      </c>
      <c r="C100" s="54"/>
      <c r="D100" s="55" t="s">
        <v>92</v>
      </c>
      <c r="E100" s="13" t="s">
        <v>23</v>
      </c>
      <c r="F100" s="76"/>
      <c r="G100" s="157"/>
      <c r="H100" s="77"/>
      <c r="I100" s="77"/>
      <c r="J100" s="121"/>
      <c r="K100" s="60"/>
      <c r="L100" s="60"/>
      <c r="M100" s="371"/>
      <c r="N100" s="61"/>
      <c r="O100" s="371"/>
      <c r="P100" s="121"/>
      <c r="Q100" s="79"/>
      <c r="R100" s="284">
        <f t="shared" si="18"/>
        <v>0</v>
      </c>
      <c r="S100" s="285">
        <f>MAX($F100:$Q100)</f>
        <v>0</v>
      </c>
      <c r="T100" s="286">
        <f t="shared" si="18"/>
        <v>0</v>
      </c>
    </row>
    <row r="101" spans="2:20" x14ac:dyDescent="0.25">
      <c r="B101" s="343"/>
      <c r="C101" s="54"/>
      <c r="D101" s="55" t="s">
        <v>93</v>
      </c>
      <c r="E101" s="13" t="s">
        <v>23</v>
      </c>
      <c r="F101" s="76"/>
      <c r="G101" s="163"/>
      <c r="H101" s="77"/>
      <c r="I101" s="77"/>
      <c r="J101" s="182"/>
      <c r="K101" s="60"/>
      <c r="L101" s="60"/>
      <c r="M101" s="163"/>
      <c r="N101" s="78"/>
      <c r="O101" s="371"/>
      <c r="P101" s="163"/>
      <c r="Q101" s="79"/>
      <c r="R101" s="339">
        <f t="shared" ref="R101" si="19">MIN($F101:$Q101)</f>
        <v>0</v>
      </c>
      <c r="S101" s="285">
        <f t="shared" ref="S101" si="20">MAX($F101:$Q101)</f>
        <v>0</v>
      </c>
      <c r="T101" s="286" t="e">
        <f t="shared" ref="T101" si="21">ROUNDDOWN(AVERAGE($F101:$Q101),-INT(LOG(AVERAGE($F101:$Q101)))+1)</f>
        <v>#DIV/0!</v>
      </c>
    </row>
    <row r="102" spans="2:20" x14ac:dyDescent="0.25">
      <c r="B102" s="343" t="s">
        <v>19</v>
      </c>
      <c r="C102" s="54"/>
      <c r="D102" s="55" t="s">
        <v>94</v>
      </c>
      <c r="E102" s="13" t="s">
        <v>23</v>
      </c>
      <c r="F102" s="76"/>
      <c r="G102" s="152"/>
      <c r="H102" s="77"/>
      <c r="I102" s="77"/>
      <c r="J102" s="195"/>
      <c r="K102" s="60"/>
      <c r="L102" s="60"/>
      <c r="M102" s="375"/>
      <c r="N102" s="78"/>
      <c r="O102" s="371"/>
      <c r="P102" s="189"/>
      <c r="Q102" s="79"/>
      <c r="R102" s="325">
        <f>MIN($F102:$Q102)</f>
        <v>0</v>
      </c>
      <c r="S102" s="288">
        <f>MAX($F102:$Q102)</f>
        <v>0</v>
      </c>
      <c r="T102" s="293" t="e">
        <f>ROUNDDOWN(AVERAGE($F102:$Q102),-INT(LOG(AVERAGE($F102:$Q102)))+1)</f>
        <v>#DIV/0!</v>
      </c>
    </row>
    <row r="103" spans="2:20" x14ac:dyDescent="0.25">
      <c r="B103" s="343"/>
      <c r="C103" s="54"/>
      <c r="D103" s="55" t="s">
        <v>95</v>
      </c>
      <c r="E103" s="13" t="s">
        <v>23</v>
      </c>
      <c r="F103" s="76"/>
      <c r="G103" s="152"/>
      <c r="H103" s="77"/>
      <c r="I103" s="77"/>
      <c r="J103" s="189"/>
      <c r="K103" s="60"/>
      <c r="L103" s="60"/>
      <c r="M103" s="376"/>
      <c r="N103" s="78"/>
      <c r="O103" s="371"/>
      <c r="P103" s="163"/>
      <c r="Q103" s="79"/>
      <c r="R103" s="339">
        <f>MIN($F103:$Q103)</f>
        <v>0</v>
      </c>
      <c r="S103" s="291">
        <f>MAX($F103:$Q103)</f>
        <v>0</v>
      </c>
      <c r="T103" s="293" t="e">
        <f>ROUNDDOWN(AVERAGE($F103:$Q103),-INT(LOG(AVERAGE($F103:$Q103)))+1)</f>
        <v>#DIV/0!</v>
      </c>
    </row>
    <row r="104" spans="2:20" x14ac:dyDescent="0.25">
      <c r="B104" s="345"/>
      <c r="C104" s="89"/>
      <c r="D104" s="19" t="s">
        <v>96</v>
      </c>
      <c r="E104" s="20" t="s">
        <v>23</v>
      </c>
      <c r="F104" s="106"/>
      <c r="G104" s="162"/>
      <c r="H104" s="107"/>
      <c r="I104" s="107"/>
      <c r="J104" s="196"/>
      <c r="K104" s="108"/>
      <c r="L104" s="108"/>
      <c r="M104" s="377"/>
      <c r="N104" s="109"/>
      <c r="O104" s="377"/>
      <c r="P104" s="196"/>
      <c r="Q104" s="110"/>
      <c r="R104" s="294">
        <f>$J104</f>
        <v>0</v>
      </c>
      <c r="S104" s="295">
        <f>$J104</f>
        <v>0</v>
      </c>
      <c r="T104" s="277">
        <f>$J104</f>
        <v>0</v>
      </c>
    </row>
    <row r="105" spans="2:20" x14ac:dyDescent="0.25">
      <c r="B105" s="343" t="s">
        <v>97</v>
      </c>
      <c r="C105" s="54"/>
      <c r="D105" s="55" t="s">
        <v>98</v>
      </c>
      <c r="E105" s="13" t="s">
        <v>23</v>
      </c>
      <c r="F105" s="76"/>
      <c r="G105" s="97"/>
      <c r="H105" s="77"/>
      <c r="I105" s="72"/>
      <c r="J105" s="197"/>
      <c r="K105" s="60"/>
      <c r="L105" s="60"/>
      <c r="M105" s="371"/>
      <c r="N105" s="78"/>
      <c r="O105" s="371"/>
      <c r="P105" s="197"/>
      <c r="Q105" s="79"/>
      <c r="R105" s="287">
        <f t="shared" ref="R105:R109" si="22">$J105</f>
        <v>0</v>
      </c>
      <c r="S105" s="288">
        <f t="shared" ref="S105:T109" si="23">$J105</f>
        <v>0</v>
      </c>
      <c r="T105" s="326">
        <f t="shared" si="23"/>
        <v>0</v>
      </c>
    </row>
    <row r="106" spans="2:20" x14ac:dyDescent="0.25">
      <c r="B106" s="343" t="s">
        <v>99</v>
      </c>
      <c r="C106" s="54"/>
      <c r="D106" s="55" t="s">
        <v>100</v>
      </c>
      <c r="E106" s="13" t="s">
        <v>23</v>
      </c>
      <c r="F106" s="76"/>
      <c r="G106" s="97"/>
      <c r="H106" s="77"/>
      <c r="I106" s="77"/>
      <c r="J106" s="189"/>
      <c r="K106" s="60"/>
      <c r="L106" s="60"/>
      <c r="M106" s="60"/>
      <c r="N106" s="78"/>
      <c r="O106" s="60"/>
      <c r="P106" s="189"/>
      <c r="Q106" s="79"/>
      <c r="R106" s="287">
        <f t="shared" si="22"/>
        <v>0</v>
      </c>
      <c r="S106" s="288">
        <f t="shared" si="23"/>
        <v>0</v>
      </c>
      <c r="T106" s="274">
        <f t="shared" si="23"/>
        <v>0</v>
      </c>
    </row>
    <row r="107" spans="2:20" x14ac:dyDescent="0.25">
      <c r="B107" s="343" t="s">
        <v>18</v>
      </c>
      <c r="C107" s="54"/>
      <c r="D107" s="80" t="s">
        <v>101</v>
      </c>
      <c r="E107" s="13" t="s">
        <v>23</v>
      </c>
      <c r="F107" s="76"/>
      <c r="G107" s="97"/>
      <c r="H107" s="77"/>
      <c r="I107" s="77"/>
      <c r="J107" s="198"/>
      <c r="K107" s="60"/>
      <c r="L107" s="60"/>
      <c r="M107" s="60"/>
      <c r="N107" s="78"/>
      <c r="O107" s="60"/>
      <c r="P107" s="198"/>
      <c r="Q107" s="79"/>
      <c r="R107" s="276">
        <f t="shared" si="22"/>
        <v>0</v>
      </c>
      <c r="S107" s="273">
        <f t="shared" si="23"/>
        <v>0</v>
      </c>
      <c r="T107" s="274">
        <f t="shared" si="23"/>
        <v>0</v>
      </c>
    </row>
    <row r="108" spans="2:20" x14ac:dyDescent="0.25">
      <c r="B108" s="343" t="s">
        <v>19</v>
      </c>
      <c r="C108" s="99"/>
      <c r="D108" s="111" t="s">
        <v>102</v>
      </c>
      <c r="E108" s="63" t="s">
        <v>23</v>
      </c>
      <c r="F108" s="76"/>
      <c r="G108" s="97"/>
      <c r="H108" s="77"/>
      <c r="I108" s="77"/>
      <c r="J108" s="189"/>
      <c r="K108" s="60"/>
      <c r="L108" s="60"/>
      <c r="M108" s="60"/>
      <c r="N108" s="78"/>
      <c r="O108" s="60"/>
      <c r="P108" s="189"/>
      <c r="Q108" s="79"/>
      <c r="R108" s="287">
        <f t="shared" si="22"/>
        <v>0</v>
      </c>
      <c r="S108" s="288">
        <f t="shared" si="23"/>
        <v>0</v>
      </c>
      <c r="T108" s="274">
        <f t="shared" si="23"/>
        <v>0</v>
      </c>
    </row>
    <row r="109" spans="2:20" x14ac:dyDescent="0.25">
      <c r="B109" s="345"/>
      <c r="C109" s="18"/>
      <c r="D109" s="19" t="s">
        <v>103</v>
      </c>
      <c r="E109" s="20" t="s">
        <v>23</v>
      </c>
      <c r="F109" s="106"/>
      <c r="G109" s="112"/>
      <c r="H109" s="107"/>
      <c r="I109" s="107"/>
      <c r="J109" s="199"/>
      <c r="K109" s="108"/>
      <c r="L109" s="108"/>
      <c r="M109" s="108"/>
      <c r="N109" s="109"/>
      <c r="O109" s="108"/>
      <c r="P109" s="199"/>
      <c r="Q109" s="110"/>
      <c r="R109" s="328">
        <f t="shared" si="22"/>
        <v>0</v>
      </c>
      <c r="S109" s="329">
        <f t="shared" si="23"/>
        <v>0</v>
      </c>
      <c r="T109" s="330">
        <f t="shared" si="23"/>
        <v>0</v>
      </c>
    </row>
    <row r="110" spans="2:20" x14ac:dyDescent="0.25">
      <c r="B110" s="406" t="s">
        <v>104</v>
      </c>
      <c r="C110" s="407"/>
      <c r="D110" s="12"/>
      <c r="E110" s="113"/>
      <c r="F110" s="114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331"/>
      <c r="S110" s="332"/>
      <c r="T110" s="333"/>
    </row>
    <row r="111" spans="2:20" ht="17" thickBot="1" x14ac:dyDescent="0.3">
      <c r="B111" s="115"/>
      <c r="C111" s="116"/>
      <c r="D111" s="116"/>
      <c r="E111" s="117"/>
      <c r="F111" s="238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334"/>
      <c r="S111" s="335"/>
      <c r="T111" s="336"/>
    </row>
    <row r="115" spans="18:18" x14ac:dyDescent="0.25">
      <c r="R115" s="378"/>
    </row>
    <row r="116" spans="18:18" x14ac:dyDescent="0.25">
      <c r="R116" s="378"/>
    </row>
  </sheetData>
  <mergeCells count="1">
    <mergeCell ref="B110:C110"/>
  </mergeCells>
  <phoneticPr fontId="7"/>
  <printOptions horizontalCentered="1" verticalCentered="1"/>
  <pageMargins left="0.70866141732283472" right="0.70866141732283472" top="0.15748031496062992" bottom="0.15748031496062992" header="0" footer="0"/>
  <pageSetup paperSize="9" scale="47" orientation="portrait" r:id="rId1"/>
  <headerFooter alignWithMargins="0"/>
  <colBreaks count="1" manualBreakCount="1">
    <brk id="14" max="1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7">
    <pageSetUpPr fitToPage="1"/>
  </sheetPr>
  <dimension ref="B2:T116"/>
  <sheetViews>
    <sheetView defaultGridColor="0" view="pageBreakPreview" colorId="22" zoomScale="80" zoomScaleNormal="55" zoomScaleSheetLayoutView="80" workbookViewId="0"/>
  </sheetViews>
  <sheetFormatPr defaultColWidth="7.08984375" defaultRowHeight="16.5" x14ac:dyDescent="0.25"/>
  <cols>
    <col min="1" max="1" width="7.08984375" style="2"/>
    <col min="2" max="2" width="4" style="2" customWidth="1"/>
    <col min="3" max="3" width="1.08984375" style="2" customWidth="1"/>
    <col min="4" max="4" width="29.26953125" style="2" customWidth="1"/>
    <col min="5" max="5" width="9.26953125" style="118" customWidth="1"/>
    <col min="6" max="17" width="8.36328125" style="118" customWidth="1"/>
    <col min="18" max="19" width="8.36328125" style="239" customWidth="1"/>
    <col min="20" max="20" width="10.453125" style="239" bestFit="1" customWidth="1"/>
    <col min="21" max="21" width="2.08984375" style="2" customWidth="1"/>
    <col min="22" max="16384" width="7.08984375" style="2"/>
  </cols>
  <sheetData>
    <row r="2" spans="2:20" ht="6.65" customHeight="1" x14ac:dyDescent="0.25"/>
    <row r="3" spans="2:20" ht="24" customHeight="1" x14ac:dyDescent="0.3">
      <c r="D3" s="3" t="s">
        <v>121</v>
      </c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2:20" ht="23.5" customHeight="1" thickBot="1" x14ac:dyDescent="0.3">
      <c r="B4" s="6"/>
      <c r="C4" s="6"/>
      <c r="E4" s="7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51" t="s">
        <v>176</v>
      </c>
      <c r="T4" s="352"/>
    </row>
    <row r="5" spans="2:20" ht="17" thickBot="1" x14ac:dyDescent="0.3">
      <c r="B5" s="8" t="s">
        <v>1</v>
      </c>
      <c r="C5" s="9"/>
      <c r="D5" s="9"/>
      <c r="E5" s="10"/>
      <c r="F5" s="233" t="s">
        <v>2</v>
      </c>
      <c r="G5" s="234" t="s">
        <v>3</v>
      </c>
      <c r="H5" s="234" t="s">
        <v>4</v>
      </c>
      <c r="I5" s="234" t="s">
        <v>5</v>
      </c>
      <c r="J5" s="234" t="s">
        <v>6</v>
      </c>
      <c r="K5" s="234" t="s">
        <v>7</v>
      </c>
      <c r="L5" s="234" t="s">
        <v>8</v>
      </c>
      <c r="M5" s="234" t="s">
        <v>9</v>
      </c>
      <c r="N5" s="234" t="s">
        <v>10</v>
      </c>
      <c r="O5" s="234" t="s">
        <v>11</v>
      </c>
      <c r="P5" s="234" t="s">
        <v>12</v>
      </c>
      <c r="Q5" s="234" t="s">
        <v>13</v>
      </c>
      <c r="R5" s="240" t="s">
        <v>14</v>
      </c>
      <c r="S5" s="241" t="s">
        <v>15</v>
      </c>
      <c r="T5" s="242" t="s">
        <v>16</v>
      </c>
    </row>
    <row r="6" spans="2:20" ht="17" thickTop="1" x14ac:dyDescent="0.25">
      <c r="B6" s="343"/>
      <c r="C6" s="11"/>
      <c r="D6" s="12" t="s">
        <v>158</v>
      </c>
      <c r="E6" s="13">
        <v>1</v>
      </c>
      <c r="F6" s="14"/>
      <c r="G6" s="136">
        <v>0.4236111111111111</v>
      </c>
      <c r="H6" s="15"/>
      <c r="I6" s="16"/>
      <c r="J6" s="17"/>
      <c r="K6" s="17"/>
      <c r="L6" s="17"/>
      <c r="M6" s="17"/>
      <c r="N6" s="17"/>
      <c r="O6" s="17"/>
      <c r="P6" s="17"/>
      <c r="Q6" s="211"/>
      <c r="R6" s="243"/>
      <c r="S6" s="244"/>
      <c r="T6" s="245"/>
    </row>
    <row r="7" spans="2:20" x14ac:dyDescent="0.25">
      <c r="B7" s="343"/>
      <c r="C7" s="18"/>
      <c r="D7" s="19"/>
      <c r="E7" s="20">
        <v>2</v>
      </c>
      <c r="F7" s="21"/>
      <c r="G7" s="138">
        <v>0.5854166666666667</v>
      </c>
      <c r="H7" s="22"/>
      <c r="I7" s="23"/>
      <c r="J7" s="24"/>
      <c r="K7" s="24"/>
      <c r="L7" s="24"/>
      <c r="M7" s="24"/>
      <c r="N7" s="24"/>
      <c r="O7" s="24"/>
      <c r="P7" s="24"/>
      <c r="Q7" s="212"/>
      <c r="R7" s="246"/>
      <c r="S7" s="247"/>
      <c r="T7" s="248"/>
    </row>
    <row r="8" spans="2:20" x14ac:dyDescent="0.25">
      <c r="B8" s="343"/>
      <c r="C8" s="11"/>
      <c r="D8" s="12" t="s">
        <v>159</v>
      </c>
      <c r="E8" s="13">
        <v>1</v>
      </c>
      <c r="F8" s="25"/>
      <c r="G8" s="137" t="s">
        <v>177</v>
      </c>
      <c r="H8" s="26"/>
      <c r="I8" s="16"/>
      <c r="J8" s="27"/>
      <c r="K8" s="28"/>
      <c r="L8" s="28"/>
      <c r="M8" s="28"/>
      <c r="N8" s="27"/>
      <c r="O8" s="28"/>
      <c r="P8" s="27"/>
      <c r="Q8" s="213"/>
      <c r="R8" s="243"/>
      <c r="S8" s="244"/>
      <c r="T8" s="245"/>
    </row>
    <row r="9" spans="2:20" x14ac:dyDescent="0.25">
      <c r="B9" s="343"/>
      <c r="C9" s="18"/>
      <c r="D9" s="19"/>
      <c r="E9" s="20">
        <v>2</v>
      </c>
      <c r="F9" s="29"/>
      <c r="G9" s="139" t="s">
        <v>177</v>
      </c>
      <c r="H9" s="30"/>
      <c r="I9" s="23"/>
      <c r="J9" s="31"/>
      <c r="K9" s="32"/>
      <c r="L9" s="32"/>
      <c r="M9" s="32"/>
      <c r="N9" s="31"/>
      <c r="O9" s="32"/>
      <c r="P9" s="31"/>
      <c r="Q9" s="214"/>
      <c r="R9" s="246"/>
      <c r="S9" s="247"/>
      <c r="T9" s="248"/>
    </row>
    <row r="10" spans="2:20" x14ac:dyDescent="0.25">
      <c r="B10" s="343" t="s">
        <v>17</v>
      </c>
      <c r="C10" s="11"/>
      <c r="D10" s="12" t="s">
        <v>160</v>
      </c>
      <c r="E10" s="13">
        <v>1</v>
      </c>
      <c r="F10" s="33"/>
      <c r="G10" s="209">
        <v>23.3</v>
      </c>
      <c r="H10" s="34"/>
      <c r="I10" s="35"/>
      <c r="J10" s="36"/>
      <c r="K10" s="36"/>
      <c r="L10" s="36"/>
      <c r="M10" s="36"/>
      <c r="N10" s="36"/>
      <c r="O10" s="36"/>
      <c r="P10" s="36"/>
      <c r="Q10" s="215"/>
      <c r="R10" s="249">
        <f t="shared" ref="R10:R16" si="0">MIN($F10:$Q10)</f>
        <v>23.3</v>
      </c>
      <c r="S10" s="250">
        <f t="shared" ref="S10:S16" si="1">MAX($F10:$Q10)</f>
        <v>23.3</v>
      </c>
      <c r="T10" s="251">
        <f>ROUNDDOWN(AVERAGE($F10:$Q10),1)</f>
        <v>23.3</v>
      </c>
    </row>
    <row r="11" spans="2:20" x14ac:dyDescent="0.25">
      <c r="B11" s="343"/>
      <c r="C11" s="11"/>
      <c r="D11" s="12" t="s">
        <v>161</v>
      </c>
      <c r="E11" s="20">
        <v>2</v>
      </c>
      <c r="F11" s="37"/>
      <c r="G11" s="141">
        <v>27.4</v>
      </c>
      <c r="H11" s="38"/>
      <c r="I11" s="39"/>
      <c r="J11" s="40"/>
      <c r="K11" s="40"/>
      <c r="L11" s="40"/>
      <c r="M11" s="40"/>
      <c r="N11" s="40"/>
      <c r="O11" s="40"/>
      <c r="P11" s="40"/>
      <c r="Q11" s="216"/>
      <c r="R11" s="252">
        <f t="shared" si="0"/>
        <v>27.4</v>
      </c>
      <c r="S11" s="253">
        <f t="shared" si="1"/>
        <v>27.4</v>
      </c>
      <c r="T11" s="254">
        <f t="shared" ref="T11:T15" si="2">ROUNDDOWN(AVERAGE($F11:$Q11),1)</f>
        <v>27.4</v>
      </c>
    </row>
    <row r="12" spans="2:20" x14ac:dyDescent="0.25">
      <c r="B12" s="343" t="s">
        <v>169</v>
      </c>
      <c r="C12" s="18"/>
      <c r="D12" s="19"/>
      <c r="E12" s="20" t="s">
        <v>16</v>
      </c>
      <c r="F12" s="134"/>
      <c r="G12" s="142">
        <v>25.35</v>
      </c>
      <c r="H12" s="142"/>
      <c r="I12" s="142"/>
      <c r="J12" s="40"/>
      <c r="K12" s="40"/>
      <c r="L12" s="40"/>
      <c r="M12" s="40"/>
      <c r="N12" s="40"/>
      <c r="O12" s="40"/>
      <c r="P12" s="40"/>
      <c r="Q12" s="217"/>
      <c r="R12" s="255">
        <f t="shared" si="0"/>
        <v>25.35</v>
      </c>
      <c r="S12" s="256">
        <f t="shared" si="1"/>
        <v>25.35</v>
      </c>
      <c r="T12" s="257">
        <f t="shared" si="2"/>
        <v>25.3</v>
      </c>
    </row>
    <row r="13" spans="2:20" x14ac:dyDescent="0.25">
      <c r="B13" s="343"/>
      <c r="C13" s="11"/>
      <c r="D13" s="12" t="s">
        <v>162</v>
      </c>
      <c r="E13" s="13">
        <v>1</v>
      </c>
      <c r="F13" s="33"/>
      <c r="G13" s="140">
        <v>22.3</v>
      </c>
      <c r="H13" s="35"/>
      <c r="I13" s="35"/>
      <c r="J13" s="36"/>
      <c r="K13" s="36"/>
      <c r="L13" s="36"/>
      <c r="M13" s="36"/>
      <c r="N13" s="36"/>
      <c r="O13" s="36"/>
      <c r="P13" s="36"/>
      <c r="Q13" s="215"/>
      <c r="R13" s="249">
        <f t="shared" si="0"/>
        <v>22.3</v>
      </c>
      <c r="S13" s="250">
        <f t="shared" si="1"/>
        <v>22.3</v>
      </c>
      <c r="T13" s="251">
        <f t="shared" si="2"/>
        <v>22.3</v>
      </c>
    </row>
    <row r="14" spans="2:20" x14ac:dyDescent="0.25">
      <c r="B14" s="343" t="s">
        <v>170</v>
      </c>
      <c r="C14" s="11"/>
      <c r="D14" s="12" t="s">
        <v>161</v>
      </c>
      <c r="E14" s="20">
        <v>2</v>
      </c>
      <c r="F14" s="41"/>
      <c r="G14" s="143">
        <v>26.5</v>
      </c>
      <c r="H14" s="39"/>
      <c r="I14" s="39"/>
      <c r="J14" s="40"/>
      <c r="K14" s="40"/>
      <c r="L14" s="40"/>
      <c r="M14" s="40"/>
      <c r="N14" s="40"/>
      <c r="O14" s="40"/>
      <c r="P14" s="40"/>
      <c r="Q14" s="218"/>
      <c r="R14" s="252">
        <f t="shared" si="0"/>
        <v>26.5</v>
      </c>
      <c r="S14" s="253">
        <f t="shared" si="1"/>
        <v>26.5</v>
      </c>
      <c r="T14" s="254">
        <f t="shared" si="2"/>
        <v>26.5</v>
      </c>
    </row>
    <row r="15" spans="2:20" x14ac:dyDescent="0.25">
      <c r="B15" s="343"/>
      <c r="C15" s="18"/>
      <c r="D15" s="19"/>
      <c r="E15" s="20" t="s">
        <v>16</v>
      </c>
      <c r="F15" s="134"/>
      <c r="G15" s="142">
        <v>24.4</v>
      </c>
      <c r="H15" s="142"/>
      <c r="I15" s="142"/>
      <c r="J15" s="39"/>
      <c r="K15" s="40"/>
      <c r="L15" s="40"/>
      <c r="M15" s="40"/>
      <c r="N15" s="40"/>
      <c r="O15" s="40"/>
      <c r="P15" s="39"/>
      <c r="Q15" s="217"/>
      <c r="R15" s="255">
        <f t="shared" si="0"/>
        <v>24.4</v>
      </c>
      <c r="S15" s="256">
        <f t="shared" si="1"/>
        <v>24.4</v>
      </c>
      <c r="T15" s="257">
        <f t="shared" si="2"/>
        <v>24.4</v>
      </c>
    </row>
    <row r="16" spans="2:20" x14ac:dyDescent="0.25">
      <c r="B16" s="343" t="s">
        <v>171</v>
      </c>
      <c r="C16" s="11"/>
      <c r="D16" s="12" t="s">
        <v>163</v>
      </c>
      <c r="E16" s="13">
        <v>1</v>
      </c>
      <c r="F16" s="42"/>
      <c r="G16" s="397">
        <v>0.06</v>
      </c>
      <c r="H16" s="168"/>
      <c r="I16" s="144"/>
      <c r="J16" s="144"/>
      <c r="K16" s="144"/>
      <c r="L16" s="144"/>
      <c r="M16" s="144"/>
      <c r="N16" s="164"/>
      <c r="O16" s="144"/>
      <c r="P16" s="144"/>
      <c r="Q16" s="353"/>
      <c r="R16" s="337">
        <f t="shared" si="0"/>
        <v>0.06</v>
      </c>
      <c r="S16" s="258">
        <f t="shared" si="1"/>
        <v>0.06</v>
      </c>
      <c r="T16" s="259">
        <f>AVERAGE($F16:$Q16)</f>
        <v>0.06</v>
      </c>
    </row>
    <row r="17" spans="2:20" x14ac:dyDescent="0.25">
      <c r="B17" s="343"/>
      <c r="C17" s="11"/>
      <c r="D17" s="12" t="s">
        <v>164</v>
      </c>
      <c r="E17" s="20">
        <v>2</v>
      </c>
      <c r="F17" s="44"/>
      <c r="G17" s="398">
        <v>0.05</v>
      </c>
      <c r="H17" s="169"/>
      <c r="I17" s="165"/>
      <c r="J17" s="145"/>
      <c r="K17" s="145"/>
      <c r="L17" s="145"/>
      <c r="M17" s="145"/>
      <c r="N17" s="145"/>
      <c r="O17" s="145"/>
      <c r="P17" s="169"/>
      <c r="Q17" s="220"/>
      <c r="R17" s="338">
        <f>MIN($F17:$Q17)</f>
        <v>0.05</v>
      </c>
      <c r="S17" s="260">
        <f t="shared" ref="S17" si="3">MAX($F17:$Q17)</f>
        <v>0.05</v>
      </c>
      <c r="T17" s="261">
        <f t="shared" ref="T17:T18" si="4">AVERAGE($F17:$Q17)</f>
        <v>0.05</v>
      </c>
    </row>
    <row r="18" spans="2:20" x14ac:dyDescent="0.25">
      <c r="B18" s="344"/>
      <c r="C18" s="18"/>
      <c r="D18" s="19"/>
      <c r="E18" s="20" t="s">
        <v>16</v>
      </c>
      <c r="F18" s="381"/>
      <c r="G18" s="399">
        <v>0.06</v>
      </c>
      <c r="H18" s="120"/>
      <c r="I18" s="354"/>
      <c r="J18" s="146"/>
      <c r="K18" s="146"/>
      <c r="L18" s="146"/>
      <c r="M18" s="146"/>
      <c r="N18" s="119"/>
      <c r="O18" s="146"/>
      <c r="P18" s="119"/>
      <c r="Q18" s="221"/>
      <c r="R18" s="262">
        <f>MIN($F18:$Q18)</f>
        <v>0.06</v>
      </c>
      <c r="S18" s="263">
        <f>MAX($F18:$Q18)</f>
        <v>0.06</v>
      </c>
      <c r="T18" s="264">
        <f t="shared" si="4"/>
        <v>0.06</v>
      </c>
    </row>
    <row r="19" spans="2:20" x14ac:dyDescent="0.25">
      <c r="B19" s="343"/>
      <c r="C19" s="11"/>
      <c r="D19" s="12" t="s">
        <v>165</v>
      </c>
      <c r="E19" s="13">
        <v>1</v>
      </c>
      <c r="F19" s="46"/>
      <c r="G19" s="147">
        <v>50</v>
      </c>
      <c r="H19" s="147"/>
      <c r="I19" s="147"/>
      <c r="J19" s="147"/>
      <c r="K19" s="147"/>
      <c r="L19" s="147"/>
      <c r="M19" s="147"/>
      <c r="N19" s="355"/>
      <c r="O19" s="147"/>
      <c r="P19" s="147"/>
      <c r="Q19" s="356"/>
      <c r="R19" s="265">
        <f>MIN($F19:$Q19)</f>
        <v>50</v>
      </c>
      <c r="S19" s="250" t="s">
        <v>124</v>
      </c>
      <c r="T19" s="266">
        <f>AVERAGE($F19:$Q19)</f>
        <v>50</v>
      </c>
    </row>
    <row r="20" spans="2:20" x14ac:dyDescent="0.25">
      <c r="B20" s="343"/>
      <c r="C20" s="11"/>
      <c r="D20" s="12" t="s">
        <v>166</v>
      </c>
      <c r="E20" s="20">
        <v>2</v>
      </c>
      <c r="F20" s="47"/>
      <c r="G20" s="148">
        <v>50</v>
      </c>
      <c r="H20" s="148"/>
      <c r="I20" s="148"/>
      <c r="J20" s="148"/>
      <c r="K20" s="148"/>
      <c r="L20" s="148"/>
      <c r="M20" s="148"/>
      <c r="N20" s="357"/>
      <c r="O20" s="148"/>
      <c r="P20" s="148"/>
      <c r="Q20" s="222"/>
      <c r="R20" s="341">
        <f t="shared" ref="R20:R29" si="5">MIN($F20:$Q20)</f>
        <v>50</v>
      </c>
      <c r="S20" s="253" t="s">
        <v>124</v>
      </c>
      <c r="T20" s="270">
        <f t="shared" ref="T20:T24" si="6">AVERAGE($F20:$Q20)</f>
        <v>50</v>
      </c>
    </row>
    <row r="21" spans="2:20" x14ac:dyDescent="0.25">
      <c r="B21" s="345"/>
      <c r="C21" s="18"/>
      <c r="D21" s="19"/>
      <c r="E21" s="20" t="s">
        <v>16</v>
      </c>
      <c r="F21" s="348"/>
      <c r="G21" s="148">
        <v>50</v>
      </c>
      <c r="H21" s="48"/>
      <c r="I21" s="48"/>
      <c r="J21" s="48"/>
      <c r="K21" s="48"/>
      <c r="L21" s="48"/>
      <c r="M21" s="48"/>
      <c r="N21" s="358"/>
      <c r="O21" s="48"/>
      <c r="P21" s="48"/>
      <c r="Q21" s="223"/>
      <c r="R21" s="267">
        <f t="shared" si="5"/>
        <v>50</v>
      </c>
      <c r="S21" s="256" t="s">
        <v>156</v>
      </c>
      <c r="T21" s="268">
        <f t="shared" si="6"/>
        <v>50</v>
      </c>
    </row>
    <row r="22" spans="2:20" x14ac:dyDescent="0.25">
      <c r="B22" s="346"/>
      <c r="C22" s="11"/>
      <c r="D22" s="12" t="s">
        <v>167</v>
      </c>
      <c r="E22" s="13">
        <v>1</v>
      </c>
      <c r="F22" s="49"/>
      <c r="G22" s="140">
        <v>10</v>
      </c>
      <c r="H22" s="172"/>
      <c r="I22" s="50"/>
      <c r="J22" s="180"/>
      <c r="K22" s="201"/>
      <c r="L22" s="201"/>
      <c r="M22" s="180"/>
      <c r="N22" s="180"/>
      <c r="O22" s="180"/>
      <c r="P22" s="180"/>
      <c r="Q22" s="215"/>
      <c r="R22" s="249">
        <f t="shared" si="5"/>
        <v>10</v>
      </c>
      <c r="S22" s="250">
        <f t="shared" ref="S22:S29" si="7">MAX($F22:$Q22)</f>
        <v>10</v>
      </c>
      <c r="T22" s="251">
        <f t="shared" si="6"/>
        <v>10</v>
      </c>
    </row>
    <row r="23" spans="2:20" x14ac:dyDescent="0.25">
      <c r="B23" s="344" t="s">
        <v>20</v>
      </c>
      <c r="C23" s="11"/>
      <c r="D23" s="12" t="s">
        <v>168</v>
      </c>
      <c r="E23" s="20">
        <v>2</v>
      </c>
      <c r="F23" s="349"/>
      <c r="G23" s="143">
        <v>10.6</v>
      </c>
      <c r="H23" s="51"/>
      <c r="I23" s="359"/>
      <c r="J23" s="52"/>
      <c r="K23" s="360"/>
      <c r="L23" s="360"/>
      <c r="M23" s="360"/>
      <c r="N23" s="52"/>
      <c r="O23" s="360"/>
      <c r="P23" s="52"/>
      <c r="Q23" s="218"/>
      <c r="R23" s="252">
        <f t="shared" si="5"/>
        <v>10.6</v>
      </c>
      <c r="S23" s="253">
        <f t="shared" si="7"/>
        <v>10.6</v>
      </c>
      <c r="T23" s="254">
        <f t="shared" si="6"/>
        <v>10.6</v>
      </c>
    </row>
    <row r="24" spans="2:20" x14ac:dyDescent="0.25">
      <c r="B24" s="344"/>
      <c r="C24" s="19"/>
      <c r="D24" s="53"/>
      <c r="E24" s="20" t="s">
        <v>16</v>
      </c>
      <c r="F24" s="350"/>
      <c r="G24" s="142">
        <v>10.3</v>
      </c>
      <c r="H24" s="361"/>
      <c r="I24" s="52"/>
      <c r="J24" s="52"/>
      <c r="K24" s="52"/>
      <c r="L24" s="52"/>
      <c r="M24" s="362"/>
      <c r="N24" s="52"/>
      <c r="O24" s="52"/>
      <c r="P24" s="52"/>
      <c r="Q24" s="217"/>
      <c r="R24" s="255">
        <f t="shared" si="5"/>
        <v>10.3</v>
      </c>
      <c r="S24" s="256">
        <f t="shared" si="7"/>
        <v>10.3</v>
      </c>
      <c r="T24" s="257">
        <f t="shared" si="6"/>
        <v>10.3</v>
      </c>
    </row>
    <row r="25" spans="2:20" x14ac:dyDescent="0.25">
      <c r="B25" s="344" t="s">
        <v>21</v>
      </c>
      <c r="C25" s="54"/>
      <c r="D25" s="55" t="s">
        <v>22</v>
      </c>
      <c r="E25" s="13" t="s">
        <v>23</v>
      </c>
      <c r="F25" s="130"/>
      <c r="G25" s="170">
        <v>19</v>
      </c>
      <c r="H25" s="172"/>
      <c r="I25" s="177"/>
      <c r="J25" s="177"/>
      <c r="K25" s="205"/>
      <c r="L25" s="205"/>
      <c r="M25" s="201"/>
      <c r="N25" s="177"/>
      <c r="O25" s="205"/>
      <c r="P25" s="363"/>
      <c r="Q25" s="224"/>
      <c r="R25" s="249">
        <f t="shared" si="5"/>
        <v>19</v>
      </c>
      <c r="S25" s="269">
        <f t="shared" si="7"/>
        <v>19</v>
      </c>
      <c r="T25" s="270">
        <f>ROUNDDOWN(AVERAGE($F25:$Q25),-INT(LOG(AVERAGE($F25:$Q25)))+1)</f>
        <v>19</v>
      </c>
    </row>
    <row r="26" spans="2:20" x14ac:dyDescent="0.25">
      <c r="B26" s="344"/>
      <c r="C26" s="54"/>
      <c r="D26" s="55" t="s">
        <v>24</v>
      </c>
      <c r="E26" s="13" t="s">
        <v>23</v>
      </c>
      <c r="F26" s="131"/>
      <c r="G26" s="173">
        <v>2.1</v>
      </c>
      <c r="H26" s="150"/>
      <c r="I26" s="150"/>
      <c r="J26" s="150"/>
      <c r="K26" s="180"/>
      <c r="L26" s="180"/>
      <c r="M26" s="201"/>
      <c r="N26" s="210"/>
      <c r="O26" s="364"/>
      <c r="P26" s="365"/>
      <c r="Q26" s="366"/>
      <c r="R26" s="342">
        <f t="shared" si="5"/>
        <v>2.1</v>
      </c>
      <c r="S26" s="250">
        <f t="shared" si="7"/>
        <v>2.1</v>
      </c>
      <c r="T26" s="271">
        <f>ROUNDDOWN(AVERAGE($F26:$Q26),-INT(LOG(AVERAGE($F26:$Q26)))+1)</f>
        <v>2.1</v>
      </c>
    </row>
    <row r="27" spans="2:20" x14ac:dyDescent="0.25">
      <c r="B27" s="344" t="s">
        <v>172</v>
      </c>
      <c r="C27" s="54"/>
      <c r="D27" s="55" t="s">
        <v>25</v>
      </c>
      <c r="E27" s="13" t="s">
        <v>23</v>
      </c>
      <c r="F27" s="131"/>
      <c r="G27" s="173">
        <v>5.7</v>
      </c>
      <c r="H27" s="150"/>
      <c r="I27" s="150"/>
      <c r="J27" s="150"/>
      <c r="K27" s="180"/>
      <c r="L27" s="180"/>
      <c r="M27" s="201"/>
      <c r="N27" s="150"/>
      <c r="O27" s="180"/>
      <c r="P27" s="365"/>
      <c r="Q27" s="225"/>
      <c r="R27" s="249">
        <f t="shared" si="5"/>
        <v>5.7</v>
      </c>
      <c r="S27" s="250">
        <f t="shared" si="7"/>
        <v>5.7</v>
      </c>
      <c r="T27" s="271">
        <f>ROUNDDOWN(AVERAGE($F27:$Q27),-INT(LOG(AVERAGE($F27:$Q27)))+1)</f>
        <v>5.7</v>
      </c>
    </row>
    <row r="28" spans="2:20" x14ac:dyDescent="0.25">
      <c r="B28" s="344"/>
      <c r="C28" s="54"/>
      <c r="D28" s="55" t="s">
        <v>26</v>
      </c>
      <c r="E28" s="13" t="s">
        <v>23</v>
      </c>
      <c r="F28" s="131"/>
      <c r="G28" s="174">
        <v>2</v>
      </c>
      <c r="H28" s="151"/>
      <c r="I28" s="151"/>
      <c r="J28" s="151"/>
      <c r="K28" s="205"/>
      <c r="L28" s="205"/>
      <c r="M28" s="201"/>
      <c r="N28" s="151"/>
      <c r="O28" s="205"/>
      <c r="P28" s="365"/>
      <c r="Q28" s="226"/>
      <c r="R28" s="265">
        <f t="shared" si="5"/>
        <v>2</v>
      </c>
      <c r="S28" s="269">
        <f t="shared" si="7"/>
        <v>2</v>
      </c>
      <c r="T28" s="272">
        <f t="shared" ref="T28:T61" si="8">ROUNDDOWN(AVERAGE($F28:$Q28),-INT(LOG(AVERAGE($F28:$Q28)))+1)</f>
        <v>2</v>
      </c>
    </row>
    <row r="29" spans="2:20" x14ac:dyDescent="0.25">
      <c r="B29" s="344" t="s">
        <v>173</v>
      </c>
      <c r="C29" s="54"/>
      <c r="D29" s="55" t="s">
        <v>140</v>
      </c>
      <c r="E29" s="58" t="s">
        <v>141</v>
      </c>
      <c r="F29" s="132"/>
      <c r="G29" s="170">
        <v>75</v>
      </c>
      <c r="H29" s="149"/>
      <c r="I29" s="149"/>
      <c r="J29" s="149"/>
      <c r="K29" s="205"/>
      <c r="L29" s="205"/>
      <c r="M29" s="201"/>
      <c r="N29" s="149"/>
      <c r="O29" s="205"/>
      <c r="P29" s="367"/>
      <c r="Q29" s="224"/>
      <c r="R29" s="265">
        <f t="shared" si="5"/>
        <v>75</v>
      </c>
      <c r="S29" s="269">
        <f t="shared" si="7"/>
        <v>75</v>
      </c>
      <c r="T29" s="272">
        <f>ROUNDDOWN(AVERAGE($F29:$Q29),-INT(LOG(AVERAGE($F29:$Q29)))+1)</f>
        <v>75</v>
      </c>
    </row>
    <row r="30" spans="2:20" x14ac:dyDescent="0.25">
      <c r="B30" s="344"/>
      <c r="C30" s="54"/>
      <c r="D30" s="55" t="s">
        <v>27</v>
      </c>
      <c r="E30" s="13" t="s">
        <v>23</v>
      </c>
      <c r="F30" s="56"/>
      <c r="G30" s="175"/>
      <c r="H30" s="43"/>
      <c r="I30" s="57"/>
      <c r="J30" s="175"/>
      <c r="K30" s="202"/>
      <c r="L30" s="202"/>
      <c r="M30" s="175"/>
      <c r="N30" s="175"/>
      <c r="O30" s="175"/>
      <c r="P30" s="175"/>
      <c r="Q30" s="227"/>
      <c r="R30" s="249">
        <f t="shared" ref="R30:R33" si="9">MIN($F30:$Q30)</f>
        <v>0</v>
      </c>
      <c r="S30" s="250">
        <f t="shared" ref="S30:S33" si="10">MAX($F30:$Q30)</f>
        <v>0</v>
      </c>
      <c r="T30" s="271" t="e">
        <f t="shared" si="8"/>
        <v>#DIV/0!</v>
      </c>
    </row>
    <row r="31" spans="2:20" x14ac:dyDescent="0.25">
      <c r="B31" s="344" t="s">
        <v>170</v>
      </c>
      <c r="C31" s="54"/>
      <c r="D31" s="55" t="s">
        <v>28</v>
      </c>
      <c r="E31" s="13" t="s">
        <v>23</v>
      </c>
      <c r="F31" s="56"/>
      <c r="G31" s="179"/>
      <c r="H31" s="43"/>
      <c r="I31" s="57"/>
      <c r="J31" s="179"/>
      <c r="K31" s="202"/>
      <c r="L31" s="202"/>
      <c r="M31" s="201"/>
      <c r="N31" s="179"/>
      <c r="O31" s="202"/>
      <c r="P31" s="208"/>
      <c r="Q31" s="219"/>
      <c r="R31" s="249">
        <f t="shared" si="9"/>
        <v>0</v>
      </c>
      <c r="S31" s="273">
        <f t="shared" si="10"/>
        <v>0</v>
      </c>
      <c r="T31" s="327" t="e">
        <f>ROUNDDOWN(AVERAGE($F31:$Q31),-INT(LOG(AVERAGE($F31:$Q31)))+1)</f>
        <v>#DIV/0!</v>
      </c>
    </row>
    <row r="32" spans="2:20" x14ac:dyDescent="0.25">
      <c r="B32" s="344"/>
      <c r="C32" s="54"/>
      <c r="D32" s="55" t="s">
        <v>29</v>
      </c>
      <c r="E32" s="13" t="s">
        <v>23</v>
      </c>
      <c r="F32" s="59"/>
      <c r="G32" s="129"/>
      <c r="H32" s="43"/>
      <c r="I32" s="60"/>
      <c r="J32" s="129"/>
      <c r="K32" s="203"/>
      <c r="L32" s="203"/>
      <c r="M32" s="123"/>
      <c r="N32" s="207"/>
      <c r="O32" s="203"/>
      <c r="P32" s="126"/>
      <c r="Q32" s="228"/>
      <c r="R32" s="275">
        <f>MIN($F32:$Q32)</f>
        <v>0</v>
      </c>
      <c r="S32" s="250">
        <f t="shared" si="10"/>
        <v>0</v>
      </c>
      <c r="T32" s="271" t="e">
        <f>ROUNDDOWN(AVERAGE($F32:$Q32),-INT(LOG(AVERAGE($F32:$Q32)))+1)</f>
        <v>#DIV/0!</v>
      </c>
    </row>
    <row r="33" spans="2:20" x14ac:dyDescent="0.25">
      <c r="B33" s="344" t="s">
        <v>171</v>
      </c>
      <c r="C33" s="11"/>
      <c r="D33" s="62" t="s">
        <v>30</v>
      </c>
      <c r="E33" s="63" t="s">
        <v>23</v>
      </c>
      <c r="F33" s="64"/>
      <c r="G33" s="176"/>
      <c r="H33" s="178"/>
      <c r="I33" s="65"/>
      <c r="J33" s="176"/>
      <c r="K33" s="204"/>
      <c r="L33" s="204"/>
      <c r="M33" s="124"/>
      <c r="N33" s="176"/>
      <c r="O33" s="204"/>
      <c r="P33" s="127"/>
      <c r="Q33" s="229"/>
      <c r="R33" s="276">
        <f t="shared" si="9"/>
        <v>0</v>
      </c>
      <c r="S33" s="273">
        <f t="shared" si="10"/>
        <v>0</v>
      </c>
      <c r="T33" s="274" t="e">
        <f>ROUNDDOWN(AVERAGE($F33:$Q33),-INT(LOG(AVERAGE($F33:$Q33)))+1)</f>
        <v>#DIV/0!</v>
      </c>
    </row>
    <row r="34" spans="2:20" x14ac:dyDescent="0.25">
      <c r="B34" s="344"/>
      <c r="C34" s="11"/>
      <c r="D34" s="66" t="s">
        <v>31</v>
      </c>
      <c r="E34" s="67" t="s">
        <v>23</v>
      </c>
      <c r="F34" s="133"/>
      <c r="G34" s="171">
        <v>6.0000000000000001E-3</v>
      </c>
      <c r="H34" s="153"/>
      <c r="I34" s="153"/>
      <c r="J34" s="171"/>
      <c r="K34" s="206"/>
      <c r="L34" s="206"/>
      <c r="M34" s="368"/>
      <c r="N34" s="171"/>
      <c r="O34" s="206"/>
      <c r="P34" s="128"/>
      <c r="Q34" s="369"/>
      <c r="R34" s="276">
        <f>MIN($F34:$Q34)</f>
        <v>6.0000000000000001E-3</v>
      </c>
      <c r="S34" s="273">
        <f>MAX($F34:$Q34)</f>
        <v>6.0000000000000001E-3</v>
      </c>
      <c r="T34" s="277">
        <f>ROUNDDOWN(AVERAGE($F34:$Q34),-INT(LOG(AVERAGE($F34:$Q34)))+1)</f>
        <v>6.0000000000000001E-3</v>
      </c>
    </row>
    <row r="35" spans="2:20" x14ac:dyDescent="0.25">
      <c r="B35" s="346"/>
      <c r="C35" s="68"/>
      <c r="D35" s="69" t="s">
        <v>32</v>
      </c>
      <c r="E35" s="70" t="s">
        <v>23</v>
      </c>
      <c r="F35" s="71"/>
      <c r="G35" s="154"/>
      <c r="H35" s="72"/>
      <c r="I35" s="73"/>
      <c r="J35" s="154"/>
      <c r="K35" s="73"/>
      <c r="L35" s="73"/>
      <c r="M35" s="370"/>
      <c r="N35" s="154"/>
      <c r="O35" s="370"/>
      <c r="P35" s="154"/>
      <c r="Q35" s="75"/>
      <c r="R35" s="278">
        <f>MIN($F35:$Q35)</f>
        <v>0</v>
      </c>
      <c r="S35" s="279">
        <f>MAX($F35:$Q35)</f>
        <v>0</v>
      </c>
      <c r="T35" s="280" t="e">
        <f>ROUNDDOWN(AVERAGE($F35:$Q35),-INT(LOG(AVERAGE($F35:$Q35)))+1)</f>
        <v>#DIV/0!</v>
      </c>
    </row>
    <row r="36" spans="2:20" x14ac:dyDescent="0.25">
      <c r="B36" s="343"/>
      <c r="C36" s="54"/>
      <c r="D36" s="55" t="s">
        <v>33</v>
      </c>
      <c r="E36" s="13" t="s">
        <v>23</v>
      </c>
      <c r="F36" s="76"/>
      <c r="G36" s="154"/>
      <c r="H36" s="77"/>
      <c r="I36" s="60"/>
      <c r="J36" s="154"/>
      <c r="K36" s="60"/>
      <c r="L36" s="60"/>
      <c r="M36" s="371"/>
      <c r="N36" s="154"/>
      <c r="O36" s="371"/>
      <c r="P36" s="154"/>
      <c r="Q36" s="79"/>
      <c r="R36" s="281" t="s">
        <v>152</v>
      </c>
      <c r="S36" s="282" t="s">
        <v>128</v>
      </c>
      <c r="T36" s="283" t="s">
        <v>128</v>
      </c>
    </row>
    <row r="37" spans="2:20" x14ac:dyDescent="0.25">
      <c r="B37" s="343"/>
      <c r="C37" s="54"/>
      <c r="D37" s="55" t="s">
        <v>34</v>
      </c>
      <c r="E37" s="13" t="s">
        <v>23</v>
      </c>
      <c r="F37" s="76"/>
      <c r="G37" s="155"/>
      <c r="H37" s="77"/>
      <c r="I37" s="60"/>
      <c r="J37" s="155"/>
      <c r="K37" s="60"/>
      <c r="L37" s="60"/>
      <c r="M37" s="371"/>
      <c r="N37" s="155"/>
      <c r="O37" s="371"/>
      <c r="P37" s="155"/>
      <c r="Q37" s="79"/>
      <c r="R37" s="281">
        <f>MIN($F37:$Q37)</f>
        <v>0</v>
      </c>
      <c r="S37" s="282">
        <f>MAX($F37:$Q37)</f>
        <v>0</v>
      </c>
      <c r="T37" s="283" t="e">
        <f t="shared" si="8"/>
        <v>#DIV/0!</v>
      </c>
    </row>
    <row r="38" spans="2:20" x14ac:dyDescent="0.25">
      <c r="B38" s="343"/>
      <c r="C38" s="54"/>
      <c r="D38" s="55" t="s">
        <v>35</v>
      </c>
      <c r="E38" s="13" t="s">
        <v>23</v>
      </c>
      <c r="F38" s="76"/>
      <c r="G38" s="156"/>
      <c r="H38" s="77"/>
      <c r="I38" s="60"/>
      <c r="J38" s="156"/>
      <c r="K38" s="60"/>
      <c r="L38" s="60"/>
      <c r="M38" s="371"/>
      <c r="N38" s="156"/>
      <c r="O38" s="371"/>
      <c r="P38" s="156"/>
      <c r="Q38" s="79"/>
      <c r="R38" s="284">
        <f t="shared" ref="R38:R39" si="11">MIN($F38:$Q38)</f>
        <v>0</v>
      </c>
      <c r="S38" s="285">
        <f t="shared" ref="S38:S39" si="12">MAX($F38:$Q38)</f>
        <v>0</v>
      </c>
      <c r="T38" s="286" t="e">
        <f t="shared" si="8"/>
        <v>#DIV/0!</v>
      </c>
    </row>
    <row r="39" spans="2:20" x14ac:dyDescent="0.25">
      <c r="B39" s="343"/>
      <c r="C39" s="54"/>
      <c r="D39" s="55" t="s">
        <v>36</v>
      </c>
      <c r="E39" s="13" t="s">
        <v>23</v>
      </c>
      <c r="F39" s="76"/>
      <c r="G39" s="155"/>
      <c r="H39" s="77"/>
      <c r="I39" s="60"/>
      <c r="J39" s="155"/>
      <c r="K39" s="60"/>
      <c r="L39" s="60"/>
      <c r="M39" s="371"/>
      <c r="N39" s="155"/>
      <c r="O39" s="371"/>
      <c r="P39" s="155"/>
      <c r="Q39" s="79"/>
      <c r="R39" s="281">
        <f t="shared" si="11"/>
        <v>0</v>
      </c>
      <c r="S39" s="282">
        <f t="shared" si="12"/>
        <v>0</v>
      </c>
      <c r="T39" s="283" t="e">
        <f t="shared" si="8"/>
        <v>#DIV/0!</v>
      </c>
    </row>
    <row r="40" spans="2:20" x14ac:dyDescent="0.25">
      <c r="B40" s="343"/>
      <c r="C40" s="54"/>
      <c r="D40" s="55" t="s">
        <v>37</v>
      </c>
      <c r="E40" s="13" t="s">
        <v>23</v>
      </c>
      <c r="F40" s="76"/>
      <c r="G40" s="154"/>
      <c r="H40" s="77"/>
      <c r="I40" s="60"/>
      <c r="J40" s="154"/>
      <c r="K40" s="60"/>
      <c r="L40" s="60"/>
      <c r="M40" s="371"/>
      <c r="N40" s="154"/>
      <c r="O40" s="371"/>
      <c r="P40" s="154"/>
      <c r="Q40" s="79"/>
      <c r="R40" s="287">
        <f>MIN($F40:$Q40)</f>
        <v>0</v>
      </c>
      <c r="S40" s="288">
        <f>MAX($F40:$Q40)</f>
        <v>0</v>
      </c>
      <c r="T40" s="289" t="e">
        <f t="shared" si="8"/>
        <v>#DIV/0!</v>
      </c>
    </row>
    <row r="41" spans="2:20" x14ac:dyDescent="0.25">
      <c r="B41" s="343"/>
      <c r="C41" s="54"/>
      <c r="D41" s="55" t="s">
        <v>38</v>
      </c>
      <c r="E41" s="13" t="s">
        <v>23</v>
      </c>
      <c r="F41" s="76"/>
      <c r="G41" s="157"/>
      <c r="H41" s="77"/>
      <c r="I41" s="60"/>
      <c r="J41" s="156"/>
      <c r="K41" s="60"/>
      <c r="L41" s="60"/>
      <c r="M41" s="371"/>
      <c r="N41" s="157"/>
      <c r="O41" s="371"/>
      <c r="P41" s="157"/>
      <c r="Q41" s="79"/>
      <c r="R41" s="287"/>
      <c r="S41" s="288"/>
      <c r="T41" s="289"/>
    </row>
    <row r="42" spans="2:20" x14ac:dyDescent="0.25">
      <c r="B42" s="343"/>
      <c r="C42" s="54"/>
      <c r="D42" s="55" t="s">
        <v>39</v>
      </c>
      <c r="E42" s="13" t="s">
        <v>23</v>
      </c>
      <c r="F42" s="76"/>
      <c r="G42" s="157"/>
      <c r="H42" s="77"/>
      <c r="I42" s="60"/>
      <c r="J42" s="156"/>
      <c r="K42" s="60"/>
      <c r="L42" s="60"/>
      <c r="M42" s="371"/>
      <c r="N42" s="156"/>
      <c r="O42" s="371"/>
      <c r="P42" s="156"/>
      <c r="Q42" s="79"/>
      <c r="R42" s="287">
        <f t="shared" ref="R42:S42" si="13">$J42</f>
        <v>0</v>
      </c>
      <c r="S42" s="288">
        <f t="shared" si="13"/>
        <v>0</v>
      </c>
      <c r="T42" s="289" t="s">
        <v>128</v>
      </c>
    </row>
    <row r="43" spans="2:20" x14ac:dyDescent="0.25">
      <c r="B43" s="343"/>
      <c r="C43" s="54"/>
      <c r="D43" s="55" t="s">
        <v>40</v>
      </c>
      <c r="E43" s="13" t="s">
        <v>23</v>
      </c>
      <c r="F43" s="76"/>
      <c r="G43" s="155"/>
      <c r="H43" s="77"/>
      <c r="I43" s="60"/>
      <c r="J43" s="155"/>
      <c r="K43" s="60"/>
      <c r="L43" s="60"/>
      <c r="M43" s="371"/>
      <c r="N43" s="155"/>
      <c r="O43" s="371"/>
      <c r="P43" s="155"/>
      <c r="Q43" s="79"/>
      <c r="R43" s="287">
        <f>MIN($F43:$Q43)</f>
        <v>0</v>
      </c>
      <c r="S43" s="288">
        <f>MAX($F43:$Q43)</f>
        <v>0</v>
      </c>
      <c r="T43" s="289" t="e">
        <f t="shared" si="8"/>
        <v>#DIV/0!</v>
      </c>
    </row>
    <row r="44" spans="2:20" x14ac:dyDescent="0.25">
      <c r="B44" s="343" t="s">
        <v>41</v>
      </c>
      <c r="C44" s="54"/>
      <c r="D44" s="55" t="s">
        <v>42</v>
      </c>
      <c r="E44" s="13" t="s">
        <v>23</v>
      </c>
      <c r="F44" s="76"/>
      <c r="G44" s="154"/>
      <c r="H44" s="77"/>
      <c r="I44" s="60"/>
      <c r="J44" s="154"/>
      <c r="K44" s="60"/>
      <c r="L44" s="60"/>
      <c r="M44" s="371"/>
      <c r="N44" s="154"/>
      <c r="O44" s="371"/>
      <c r="P44" s="154"/>
      <c r="Q44" s="79"/>
      <c r="R44" s="287">
        <f t="shared" ref="R44:R61" si="14">MIN($F44:$Q44)</f>
        <v>0</v>
      </c>
      <c r="S44" s="288">
        <f t="shared" ref="S44:S61" si="15">MAX($F44:$Q44)</f>
        <v>0</v>
      </c>
      <c r="T44" s="289" t="e">
        <f t="shared" si="8"/>
        <v>#DIV/0!</v>
      </c>
    </row>
    <row r="45" spans="2:20" x14ac:dyDescent="0.25">
      <c r="B45" s="343"/>
      <c r="C45" s="54"/>
      <c r="D45" s="55" t="s">
        <v>105</v>
      </c>
      <c r="E45" s="13" t="s">
        <v>23</v>
      </c>
      <c r="F45" s="76"/>
      <c r="G45" s="154"/>
      <c r="H45" s="77"/>
      <c r="I45" s="60"/>
      <c r="J45" s="154"/>
      <c r="K45" s="60"/>
      <c r="L45" s="60"/>
      <c r="M45" s="371"/>
      <c r="N45" s="154"/>
      <c r="O45" s="371"/>
      <c r="P45" s="154"/>
      <c r="Q45" s="79"/>
      <c r="R45" s="287">
        <f t="shared" si="14"/>
        <v>0</v>
      </c>
      <c r="S45" s="288">
        <f t="shared" si="15"/>
        <v>0</v>
      </c>
      <c r="T45" s="289" t="e">
        <f t="shared" si="8"/>
        <v>#DIV/0!</v>
      </c>
    </row>
    <row r="46" spans="2:20" x14ac:dyDescent="0.25">
      <c r="B46" s="343" t="s">
        <v>43</v>
      </c>
      <c r="C46" s="54"/>
      <c r="D46" s="55" t="s">
        <v>106</v>
      </c>
      <c r="E46" s="13" t="s">
        <v>23</v>
      </c>
      <c r="F46" s="76"/>
      <c r="G46" s="155"/>
      <c r="H46" s="77"/>
      <c r="I46" s="60"/>
      <c r="J46" s="155"/>
      <c r="K46" s="60"/>
      <c r="L46" s="60"/>
      <c r="M46" s="371"/>
      <c r="N46" s="155"/>
      <c r="O46" s="371"/>
      <c r="P46" s="155"/>
      <c r="Q46" s="79"/>
      <c r="R46" s="287">
        <f t="shared" si="14"/>
        <v>0</v>
      </c>
      <c r="S46" s="288">
        <f t="shared" si="15"/>
        <v>0</v>
      </c>
      <c r="T46" s="289" t="e">
        <f t="shared" si="8"/>
        <v>#DIV/0!</v>
      </c>
    </row>
    <row r="47" spans="2:20" x14ac:dyDescent="0.25">
      <c r="B47" s="343"/>
      <c r="C47" s="54"/>
      <c r="D47" s="80" t="s">
        <v>107</v>
      </c>
      <c r="E47" s="13" t="s">
        <v>23</v>
      </c>
      <c r="F47" s="76"/>
      <c r="G47" s="155"/>
      <c r="H47" s="77"/>
      <c r="I47" s="60"/>
      <c r="J47" s="155"/>
      <c r="K47" s="60"/>
      <c r="L47" s="60"/>
      <c r="M47" s="371"/>
      <c r="N47" s="155"/>
      <c r="O47" s="371"/>
      <c r="P47" s="155"/>
      <c r="Q47" s="79"/>
      <c r="R47" s="287">
        <f t="shared" si="14"/>
        <v>0</v>
      </c>
      <c r="S47" s="288">
        <f t="shared" si="15"/>
        <v>0</v>
      </c>
      <c r="T47" s="289" t="e">
        <f t="shared" si="8"/>
        <v>#DIV/0!</v>
      </c>
    </row>
    <row r="48" spans="2:20" x14ac:dyDescent="0.25">
      <c r="B48" s="343" t="s">
        <v>18</v>
      </c>
      <c r="C48" s="54"/>
      <c r="D48" s="55" t="s">
        <v>108</v>
      </c>
      <c r="E48" s="13" t="s">
        <v>23</v>
      </c>
      <c r="F48" s="81"/>
      <c r="G48" s="154"/>
      <c r="H48" s="82"/>
      <c r="I48" s="83"/>
      <c r="J48" s="154"/>
      <c r="K48" s="83"/>
      <c r="L48" s="83"/>
      <c r="M48" s="372"/>
      <c r="N48" s="154"/>
      <c r="O48" s="372"/>
      <c r="P48" s="154"/>
      <c r="Q48" s="79"/>
      <c r="R48" s="287">
        <f t="shared" si="14"/>
        <v>0</v>
      </c>
      <c r="S48" s="288">
        <f t="shared" si="15"/>
        <v>0</v>
      </c>
      <c r="T48" s="289" t="e">
        <f t="shared" si="8"/>
        <v>#DIV/0!</v>
      </c>
    </row>
    <row r="49" spans="2:20" x14ac:dyDescent="0.25">
      <c r="B49" s="343"/>
      <c r="C49" s="54"/>
      <c r="D49" s="55" t="s">
        <v>109</v>
      </c>
      <c r="E49" s="13" t="s">
        <v>23</v>
      </c>
      <c r="F49" s="76"/>
      <c r="G49" s="154"/>
      <c r="H49" s="77"/>
      <c r="I49" s="60"/>
      <c r="J49" s="154"/>
      <c r="K49" s="60"/>
      <c r="L49" s="60"/>
      <c r="M49" s="371"/>
      <c r="N49" s="154"/>
      <c r="O49" s="371"/>
      <c r="P49" s="154"/>
      <c r="Q49" s="79"/>
      <c r="R49" s="287">
        <f t="shared" si="14"/>
        <v>0</v>
      </c>
      <c r="S49" s="288">
        <f t="shared" si="15"/>
        <v>0</v>
      </c>
      <c r="T49" s="289" t="e">
        <f t="shared" si="8"/>
        <v>#DIV/0!</v>
      </c>
    </row>
    <row r="50" spans="2:20" x14ac:dyDescent="0.25">
      <c r="B50" s="343" t="s">
        <v>19</v>
      </c>
      <c r="C50" s="54"/>
      <c r="D50" s="55" t="s">
        <v>44</v>
      </c>
      <c r="E50" s="13" t="s">
        <v>23</v>
      </c>
      <c r="F50" s="76"/>
      <c r="G50" s="155"/>
      <c r="H50" s="77"/>
      <c r="I50" s="60"/>
      <c r="J50" s="155"/>
      <c r="K50" s="60"/>
      <c r="L50" s="60"/>
      <c r="M50" s="371"/>
      <c r="N50" s="155"/>
      <c r="O50" s="371"/>
      <c r="P50" s="155"/>
      <c r="Q50" s="79"/>
      <c r="R50" s="287">
        <f t="shared" si="14"/>
        <v>0</v>
      </c>
      <c r="S50" s="288">
        <f t="shared" si="15"/>
        <v>0</v>
      </c>
      <c r="T50" s="289" t="e">
        <f t="shared" si="8"/>
        <v>#DIV/0!</v>
      </c>
    </row>
    <row r="51" spans="2:20" x14ac:dyDescent="0.25">
      <c r="B51" s="343"/>
      <c r="C51" s="54"/>
      <c r="D51" s="55" t="s">
        <v>45</v>
      </c>
      <c r="E51" s="13" t="s">
        <v>23</v>
      </c>
      <c r="F51" s="76"/>
      <c r="G51" s="154"/>
      <c r="H51" s="77"/>
      <c r="I51" s="60"/>
      <c r="J51" s="154"/>
      <c r="K51" s="60"/>
      <c r="L51" s="60"/>
      <c r="M51" s="371"/>
      <c r="N51" s="154"/>
      <c r="O51" s="371"/>
      <c r="P51" s="154"/>
      <c r="Q51" s="79"/>
      <c r="R51" s="290">
        <f t="shared" si="14"/>
        <v>0</v>
      </c>
      <c r="S51" s="291">
        <f t="shared" si="15"/>
        <v>0</v>
      </c>
      <c r="T51" s="292" t="e">
        <f t="shared" si="8"/>
        <v>#DIV/0!</v>
      </c>
    </row>
    <row r="52" spans="2:20" x14ac:dyDescent="0.25">
      <c r="B52" s="343"/>
      <c r="C52" s="54"/>
      <c r="D52" s="55" t="s">
        <v>110</v>
      </c>
      <c r="E52" s="13" t="s">
        <v>23</v>
      </c>
      <c r="F52" s="76"/>
      <c r="G52" s="154"/>
      <c r="H52" s="77"/>
      <c r="I52" s="60"/>
      <c r="J52" s="154"/>
      <c r="K52" s="60"/>
      <c r="L52" s="60"/>
      <c r="M52" s="371"/>
      <c r="N52" s="154"/>
      <c r="O52" s="371"/>
      <c r="P52" s="154"/>
      <c r="Q52" s="79"/>
      <c r="R52" s="287">
        <f t="shared" si="14"/>
        <v>0</v>
      </c>
      <c r="S52" s="288">
        <f t="shared" si="15"/>
        <v>0</v>
      </c>
      <c r="T52" s="289" t="e">
        <f>ROUNDDOWN(AVERAGE($F52:$Q52),-INT(LOG(AVERAGE($F52:$Q52)))+1)</f>
        <v>#DIV/0!</v>
      </c>
    </row>
    <row r="53" spans="2:20" x14ac:dyDescent="0.25">
      <c r="B53" s="343"/>
      <c r="C53" s="54"/>
      <c r="D53" s="55" t="s">
        <v>46</v>
      </c>
      <c r="E53" s="13" t="s">
        <v>23</v>
      </c>
      <c r="F53" s="76"/>
      <c r="G53" s="157"/>
      <c r="H53" s="77"/>
      <c r="I53" s="60"/>
      <c r="J53" s="156"/>
      <c r="K53" s="60"/>
      <c r="L53" s="60"/>
      <c r="M53" s="371"/>
      <c r="N53" s="156"/>
      <c r="O53" s="371"/>
      <c r="P53" s="156"/>
      <c r="Q53" s="79"/>
      <c r="R53" s="287" t="s">
        <v>126</v>
      </c>
      <c r="S53" s="288" t="s">
        <v>126</v>
      </c>
      <c r="T53" s="289" t="s">
        <v>126</v>
      </c>
    </row>
    <row r="54" spans="2:20" x14ac:dyDescent="0.25">
      <c r="B54" s="343"/>
      <c r="C54" s="54"/>
      <c r="D54" s="55" t="s">
        <v>47</v>
      </c>
      <c r="E54" s="13" t="s">
        <v>23</v>
      </c>
      <c r="F54" s="76"/>
      <c r="G54" s="157"/>
      <c r="H54" s="77"/>
      <c r="I54" s="60"/>
      <c r="J54" s="156"/>
      <c r="K54" s="60"/>
      <c r="L54" s="60"/>
      <c r="M54" s="371"/>
      <c r="N54" s="156"/>
      <c r="O54" s="371"/>
      <c r="P54" s="156"/>
      <c r="Q54" s="79"/>
      <c r="R54" s="287" t="s">
        <v>127</v>
      </c>
      <c r="S54" s="288" t="s">
        <v>127</v>
      </c>
      <c r="T54" s="289" t="s">
        <v>127</v>
      </c>
    </row>
    <row r="55" spans="2:20" x14ac:dyDescent="0.25">
      <c r="B55" s="343"/>
      <c r="C55" s="54"/>
      <c r="D55" s="55" t="s">
        <v>48</v>
      </c>
      <c r="E55" s="13" t="s">
        <v>23</v>
      </c>
      <c r="F55" s="76"/>
      <c r="G55" s="157"/>
      <c r="H55" s="77"/>
      <c r="I55" s="60"/>
      <c r="J55" s="156"/>
      <c r="K55" s="60"/>
      <c r="L55" s="60"/>
      <c r="M55" s="371"/>
      <c r="N55" s="156"/>
      <c r="O55" s="371"/>
      <c r="P55" s="155"/>
      <c r="Q55" s="79"/>
      <c r="R55" s="287">
        <f t="shared" si="14"/>
        <v>0</v>
      </c>
      <c r="S55" s="288">
        <f t="shared" si="15"/>
        <v>0</v>
      </c>
      <c r="T55" s="289" t="e">
        <f t="shared" si="8"/>
        <v>#DIV/0!</v>
      </c>
    </row>
    <row r="56" spans="2:20" x14ac:dyDescent="0.25">
      <c r="B56" s="343"/>
      <c r="C56" s="54"/>
      <c r="D56" s="55" t="s">
        <v>49</v>
      </c>
      <c r="E56" s="13" t="s">
        <v>23</v>
      </c>
      <c r="F56" s="76"/>
      <c r="G56" s="155"/>
      <c r="H56" s="77"/>
      <c r="I56" s="60"/>
      <c r="J56" s="155"/>
      <c r="K56" s="60"/>
      <c r="L56" s="60"/>
      <c r="M56" s="371"/>
      <c r="N56" s="155"/>
      <c r="O56" s="371"/>
      <c r="P56" s="155"/>
      <c r="Q56" s="79"/>
      <c r="R56" s="287">
        <f t="shared" si="14"/>
        <v>0</v>
      </c>
      <c r="S56" s="288">
        <f t="shared" si="15"/>
        <v>0</v>
      </c>
      <c r="T56" s="289" t="e">
        <f t="shared" si="8"/>
        <v>#DIV/0!</v>
      </c>
    </row>
    <row r="57" spans="2:20" x14ac:dyDescent="0.25">
      <c r="B57" s="343"/>
      <c r="C57" s="54"/>
      <c r="D57" s="55" t="s">
        <v>50</v>
      </c>
      <c r="E57" s="13" t="s">
        <v>23</v>
      </c>
      <c r="F57" s="76"/>
      <c r="G57" s="155"/>
      <c r="H57" s="77"/>
      <c r="I57" s="60"/>
      <c r="J57" s="155"/>
      <c r="K57" s="60"/>
      <c r="L57" s="60"/>
      <c r="M57" s="371"/>
      <c r="N57" s="155"/>
      <c r="O57" s="371"/>
      <c r="P57" s="155"/>
      <c r="Q57" s="79"/>
      <c r="R57" s="281">
        <f t="shared" si="14"/>
        <v>0</v>
      </c>
      <c r="S57" s="282">
        <f t="shared" si="15"/>
        <v>0</v>
      </c>
      <c r="T57" s="283" t="e">
        <f t="shared" si="8"/>
        <v>#DIV/0!</v>
      </c>
    </row>
    <row r="58" spans="2:20" x14ac:dyDescent="0.25">
      <c r="B58" s="343"/>
      <c r="C58" s="54"/>
      <c r="D58" s="80" t="s">
        <v>51</v>
      </c>
      <c r="E58" s="13" t="s">
        <v>23</v>
      </c>
      <c r="F58" s="76"/>
      <c r="G58" s="152"/>
      <c r="H58" s="77"/>
      <c r="I58" s="60"/>
      <c r="J58" s="152"/>
      <c r="K58" s="60"/>
      <c r="L58" s="60"/>
      <c r="M58" s="167"/>
      <c r="N58" s="152"/>
      <c r="O58" s="167"/>
      <c r="P58" s="167"/>
      <c r="Q58" s="79"/>
      <c r="R58" s="290">
        <f>MIN($F58:$Q58)</f>
        <v>0</v>
      </c>
      <c r="S58" s="288">
        <f>MAX($F58:$Q58)</f>
        <v>0</v>
      </c>
      <c r="T58" s="261" t="e">
        <f>ROUNDDOWN(AVERAGE($F58:$Q58),-INT(LOG(AVERAGE($F58:$Q58)))+1)</f>
        <v>#DIV/0!</v>
      </c>
    </row>
    <row r="59" spans="2:20" x14ac:dyDescent="0.25">
      <c r="B59" s="343"/>
      <c r="C59" s="54"/>
      <c r="D59" s="55" t="s">
        <v>52</v>
      </c>
      <c r="E59" s="13" t="s">
        <v>23</v>
      </c>
      <c r="F59" s="76"/>
      <c r="G59" s="158"/>
      <c r="H59" s="77"/>
      <c r="I59" s="60"/>
      <c r="J59" s="158"/>
      <c r="K59" s="60"/>
      <c r="L59" s="60"/>
      <c r="M59" s="158"/>
      <c r="N59" s="158"/>
      <c r="O59" s="158"/>
      <c r="P59" s="166"/>
      <c r="Q59" s="79"/>
      <c r="R59" s="284">
        <f t="shared" si="14"/>
        <v>0</v>
      </c>
      <c r="S59" s="288">
        <f>MAX($F59:$Q59)</f>
        <v>0</v>
      </c>
      <c r="T59" s="293" t="e">
        <f t="shared" si="8"/>
        <v>#DIV/0!</v>
      </c>
    </row>
    <row r="60" spans="2:20" x14ac:dyDescent="0.25">
      <c r="B60" s="344"/>
      <c r="C60" s="11"/>
      <c r="D60" s="12" t="s">
        <v>53</v>
      </c>
      <c r="E60" s="84" t="s">
        <v>23</v>
      </c>
      <c r="F60" s="85"/>
      <c r="G60" s="158"/>
      <c r="H60" s="86"/>
      <c r="I60" s="87"/>
      <c r="J60" s="158"/>
      <c r="K60" s="87"/>
      <c r="L60" s="87"/>
      <c r="M60" s="158"/>
      <c r="N60" s="158"/>
      <c r="O60" s="158"/>
      <c r="P60" s="125"/>
      <c r="Q60" s="88"/>
      <c r="R60" s="287">
        <f t="shared" si="14"/>
        <v>0</v>
      </c>
      <c r="S60" s="379">
        <f t="shared" si="15"/>
        <v>0</v>
      </c>
      <c r="T60" s="293" t="e">
        <f>ROUNDDOWN(AVERAGE($F60:$Q60),-INT(LOG(AVERAGE($F60:$Q60)))+1)</f>
        <v>#DIV/0!</v>
      </c>
    </row>
    <row r="61" spans="2:20" x14ac:dyDescent="0.25">
      <c r="B61" s="345"/>
      <c r="C61" s="89"/>
      <c r="D61" s="90" t="s">
        <v>111</v>
      </c>
      <c r="E61" s="91" t="s">
        <v>23</v>
      </c>
      <c r="F61" s="92"/>
      <c r="G61" s="159"/>
      <c r="H61" s="93"/>
      <c r="I61" s="94"/>
      <c r="J61" s="159"/>
      <c r="K61" s="94"/>
      <c r="L61" s="94"/>
      <c r="M61" s="373"/>
      <c r="N61" s="159"/>
      <c r="O61" s="373"/>
      <c r="P61" s="159"/>
      <c r="Q61" s="96"/>
      <c r="R61" s="294">
        <f t="shared" si="14"/>
        <v>0</v>
      </c>
      <c r="S61" s="295">
        <f t="shared" si="15"/>
        <v>0</v>
      </c>
      <c r="T61" s="296" t="e">
        <f t="shared" si="8"/>
        <v>#DIV/0!</v>
      </c>
    </row>
    <row r="62" spans="2:20" x14ac:dyDescent="0.25">
      <c r="B62" s="343"/>
      <c r="C62" s="54"/>
      <c r="D62" s="55" t="s">
        <v>54</v>
      </c>
      <c r="E62" s="13" t="s">
        <v>23</v>
      </c>
      <c r="F62" s="76"/>
      <c r="G62" s="157"/>
      <c r="H62" s="77"/>
      <c r="I62" s="72"/>
      <c r="J62" s="181"/>
      <c r="K62" s="60"/>
      <c r="L62" s="60"/>
      <c r="M62" s="60"/>
      <c r="N62" s="181"/>
      <c r="O62" s="60"/>
      <c r="P62" s="181"/>
      <c r="Q62" s="79"/>
      <c r="R62" s="287">
        <f t="shared" ref="R62:T81" si="16">$J62</f>
        <v>0</v>
      </c>
      <c r="S62" s="288">
        <f t="shared" si="16"/>
        <v>0</v>
      </c>
      <c r="T62" s="289">
        <f>$J62</f>
        <v>0</v>
      </c>
    </row>
    <row r="63" spans="2:20" x14ac:dyDescent="0.25">
      <c r="B63" s="343"/>
      <c r="C63" s="54"/>
      <c r="D63" s="98" t="s">
        <v>112</v>
      </c>
      <c r="E63" s="13" t="s">
        <v>23</v>
      </c>
      <c r="F63" s="76"/>
      <c r="G63" s="157"/>
      <c r="H63" s="77"/>
      <c r="I63" s="77"/>
      <c r="J63" s="182"/>
      <c r="K63" s="60"/>
      <c r="L63" s="60"/>
      <c r="M63" s="60"/>
      <c r="N63" s="182"/>
      <c r="O63" s="60"/>
      <c r="P63" s="182"/>
      <c r="Q63" s="79"/>
      <c r="R63" s="287">
        <f t="shared" si="16"/>
        <v>0</v>
      </c>
      <c r="S63" s="288">
        <f t="shared" si="16"/>
        <v>0</v>
      </c>
      <c r="T63" s="289">
        <f t="shared" si="16"/>
        <v>0</v>
      </c>
    </row>
    <row r="64" spans="2:20" x14ac:dyDescent="0.25">
      <c r="B64" s="343"/>
      <c r="C64" s="54"/>
      <c r="D64" s="55" t="s">
        <v>113</v>
      </c>
      <c r="E64" s="13" t="s">
        <v>23</v>
      </c>
      <c r="F64" s="76"/>
      <c r="G64" s="157"/>
      <c r="H64" s="77"/>
      <c r="I64" s="77"/>
      <c r="J64" s="182"/>
      <c r="K64" s="60"/>
      <c r="L64" s="60"/>
      <c r="M64" s="60"/>
      <c r="N64" s="182"/>
      <c r="O64" s="60"/>
      <c r="P64" s="182"/>
      <c r="Q64" s="79"/>
      <c r="R64" s="287">
        <f t="shared" si="16"/>
        <v>0</v>
      </c>
      <c r="S64" s="288">
        <f t="shared" si="16"/>
        <v>0</v>
      </c>
      <c r="T64" s="289">
        <f t="shared" si="16"/>
        <v>0</v>
      </c>
    </row>
    <row r="65" spans="2:20" x14ac:dyDescent="0.25">
      <c r="B65" s="343"/>
      <c r="C65" s="54"/>
      <c r="D65" s="55" t="s">
        <v>114</v>
      </c>
      <c r="E65" s="13" t="s">
        <v>23</v>
      </c>
      <c r="F65" s="76"/>
      <c r="G65" s="157"/>
      <c r="H65" s="77"/>
      <c r="I65" s="77"/>
      <c r="J65" s="182"/>
      <c r="K65" s="60"/>
      <c r="L65" s="60"/>
      <c r="M65" s="60"/>
      <c r="N65" s="182"/>
      <c r="O65" s="60"/>
      <c r="P65" s="182"/>
      <c r="Q65" s="79"/>
      <c r="R65" s="290">
        <f t="shared" si="16"/>
        <v>0</v>
      </c>
      <c r="S65" s="291">
        <f t="shared" si="16"/>
        <v>0</v>
      </c>
      <c r="T65" s="292">
        <f t="shared" si="16"/>
        <v>0</v>
      </c>
    </row>
    <row r="66" spans="2:20" x14ac:dyDescent="0.25">
      <c r="B66" s="343"/>
      <c r="C66" s="54"/>
      <c r="D66" s="55" t="s">
        <v>55</v>
      </c>
      <c r="E66" s="13" t="s">
        <v>23</v>
      </c>
      <c r="F66" s="76"/>
      <c r="G66" s="157"/>
      <c r="H66" s="77"/>
      <c r="I66" s="77"/>
      <c r="J66" s="183"/>
      <c r="K66" s="60"/>
      <c r="L66" s="60"/>
      <c r="M66" s="60"/>
      <c r="N66" s="183"/>
      <c r="O66" s="60"/>
      <c r="P66" s="183"/>
      <c r="Q66" s="79"/>
      <c r="R66" s="297">
        <f t="shared" si="16"/>
        <v>0</v>
      </c>
      <c r="S66" s="298">
        <f t="shared" si="16"/>
        <v>0</v>
      </c>
      <c r="T66" s="299">
        <f t="shared" si="16"/>
        <v>0</v>
      </c>
    </row>
    <row r="67" spans="2:20" x14ac:dyDescent="0.25">
      <c r="B67" s="343"/>
      <c r="C67" s="54"/>
      <c r="D67" s="55" t="s">
        <v>56</v>
      </c>
      <c r="E67" s="13" t="s">
        <v>23</v>
      </c>
      <c r="F67" s="76"/>
      <c r="G67" s="157"/>
      <c r="H67" s="77"/>
      <c r="I67" s="77"/>
      <c r="J67" s="183"/>
      <c r="K67" s="60"/>
      <c r="L67" s="60"/>
      <c r="M67" s="60"/>
      <c r="N67" s="183"/>
      <c r="O67" s="60"/>
      <c r="P67" s="183"/>
      <c r="Q67" s="79"/>
      <c r="R67" s="297">
        <f t="shared" si="16"/>
        <v>0</v>
      </c>
      <c r="S67" s="298">
        <f t="shared" si="16"/>
        <v>0</v>
      </c>
      <c r="T67" s="299">
        <f t="shared" si="16"/>
        <v>0</v>
      </c>
    </row>
    <row r="68" spans="2:20" x14ac:dyDescent="0.25">
      <c r="B68" s="343" t="s">
        <v>57</v>
      </c>
      <c r="C68" s="54"/>
      <c r="D68" s="80" t="s">
        <v>58</v>
      </c>
      <c r="E68" s="13" t="s">
        <v>23</v>
      </c>
      <c r="F68" s="76"/>
      <c r="G68" s="157"/>
      <c r="H68" s="77"/>
      <c r="I68" s="77"/>
      <c r="J68" s="183"/>
      <c r="K68" s="60"/>
      <c r="L68" s="60"/>
      <c r="M68" s="60"/>
      <c r="N68" s="183"/>
      <c r="O68" s="60"/>
      <c r="P68" s="183"/>
      <c r="Q68" s="79"/>
      <c r="R68" s="297">
        <f t="shared" si="16"/>
        <v>0</v>
      </c>
      <c r="S68" s="298">
        <f t="shared" si="16"/>
        <v>0</v>
      </c>
      <c r="T68" s="299">
        <f t="shared" si="16"/>
        <v>0</v>
      </c>
    </row>
    <row r="69" spans="2:20" x14ac:dyDescent="0.25">
      <c r="B69" s="343"/>
      <c r="C69" s="54"/>
      <c r="D69" s="55" t="s">
        <v>59</v>
      </c>
      <c r="E69" s="13" t="s">
        <v>23</v>
      </c>
      <c r="F69" s="76"/>
      <c r="G69" s="157"/>
      <c r="H69" s="77"/>
      <c r="I69" s="77"/>
      <c r="J69" s="184"/>
      <c r="K69" s="60"/>
      <c r="L69" s="60"/>
      <c r="M69" s="60"/>
      <c r="N69" s="184"/>
      <c r="O69" s="60"/>
      <c r="P69" s="184"/>
      <c r="Q69" s="79"/>
      <c r="R69" s="300">
        <f t="shared" si="16"/>
        <v>0</v>
      </c>
      <c r="S69" s="301">
        <f t="shared" si="16"/>
        <v>0</v>
      </c>
      <c r="T69" s="302">
        <f t="shared" si="16"/>
        <v>0</v>
      </c>
    </row>
    <row r="70" spans="2:20" x14ac:dyDescent="0.25">
      <c r="B70" s="343"/>
      <c r="C70" s="54"/>
      <c r="D70" s="55" t="s">
        <v>60</v>
      </c>
      <c r="E70" s="13" t="s">
        <v>23</v>
      </c>
      <c r="F70" s="76"/>
      <c r="G70" s="157"/>
      <c r="H70" s="77"/>
      <c r="I70" s="77"/>
      <c r="J70" s="184"/>
      <c r="K70" s="60"/>
      <c r="L70" s="60"/>
      <c r="M70" s="60"/>
      <c r="N70" s="184"/>
      <c r="O70" s="60"/>
      <c r="P70" s="184"/>
      <c r="Q70" s="79"/>
      <c r="R70" s="300">
        <f t="shared" si="16"/>
        <v>0</v>
      </c>
      <c r="S70" s="301">
        <f t="shared" si="16"/>
        <v>0</v>
      </c>
      <c r="T70" s="302">
        <f t="shared" si="16"/>
        <v>0</v>
      </c>
    </row>
    <row r="71" spans="2:20" x14ac:dyDescent="0.25">
      <c r="B71" s="343" t="s">
        <v>61</v>
      </c>
      <c r="C71" s="54"/>
      <c r="D71" s="55" t="s">
        <v>62</v>
      </c>
      <c r="E71" s="13" t="s">
        <v>23</v>
      </c>
      <c r="F71" s="76"/>
      <c r="G71" s="157"/>
      <c r="H71" s="77"/>
      <c r="I71" s="77"/>
      <c r="J71" s="184"/>
      <c r="K71" s="60"/>
      <c r="L71" s="60"/>
      <c r="M71" s="60"/>
      <c r="N71" s="184"/>
      <c r="O71" s="60"/>
      <c r="P71" s="184"/>
      <c r="Q71" s="79"/>
      <c r="R71" s="300">
        <f t="shared" si="16"/>
        <v>0</v>
      </c>
      <c r="S71" s="301">
        <f t="shared" si="16"/>
        <v>0</v>
      </c>
      <c r="T71" s="302">
        <f t="shared" si="16"/>
        <v>0</v>
      </c>
    </row>
    <row r="72" spans="2:20" x14ac:dyDescent="0.25">
      <c r="B72" s="343"/>
      <c r="C72" s="54"/>
      <c r="D72" s="55" t="s">
        <v>63</v>
      </c>
      <c r="E72" s="13" t="s">
        <v>23</v>
      </c>
      <c r="F72" s="76"/>
      <c r="G72" s="157"/>
      <c r="H72" s="77"/>
      <c r="I72" s="77"/>
      <c r="J72" s="183"/>
      <c r="K72" s="60"/>
      <c r="L72" s="60"/>
      <c r="M72" s="60"/>
      <c r="N72" s="183"/>
      <c r="O72" s="60"/>
      <c r="P72" s="183"/>
      <c r="Q72" s="79"/>
      <c r="R72" s="297">
        <f t="shared" si="16"/>
        <v>0</v>
      </c>
      <c r="S72" s="298">
        <f t="shared" si="16"/>
        <v>0</v>
      </c>
      <c r="T72" s="299">
        <f t="shared" si="16"/>
        <v>0</v>
      </c>
    </row>
    <row r="73" spans="2:20" x14ac:dyDescent="0.25">
      <c r="B73" s="343"/>
      <c r="C73" s="54"/>
      <c r="D73" s="55" t="s">
        <v>64</v>
      </c>
      <c r="E73" s="13" t="s">
        <v>23</v>
      </c>
      <c r="F73" s="76"/>
      <c r="G73" s="157"/>
      <c r="H73" s="77"/>
      <c r="I73" s="77"/>
      <c r="J73" s="183"/>
      <c r="K73" s="60"/>
      <c r="L73" s="60"/>
      <c r="M73" s="60"/>
      <c r="N73" s="183"/>
      <c r="O73" s="60"/>
      <c r="P73" s="183"/>
      <c r="Q73" s="79"/>
      <c r="R73" s="297">
        <f t="shared" si="16"/>
        <v>0</v>
      </c>
      <c r="S73" s="298">
        <f t="shared" si="16"/>
        <v>0</v>
      </c>
      <c r="T73" s="299">
        <f t="shared" si="16"/>
        <v>0</v>
      </c>
    </row>
    <row r="74" spans="2:20" x14ac:dyDescent="0.25">
      <c r="B74" s="343" t="s">
        <v>65</v>
      </c>
      <c r="C74" s="54"/>
      <c r="D74" s="55" t="s">
        <v>66</v>
      </c>
      <c r="E74" s="13" t="s">
        <v>23</v>
      </c>
      <c r="F74" s="76"/>
      <c r="G74" s="157"/>
      <c r="H74" s="77"/>
      <c r="I74" s="77"/>
      <c r="J74" s="183"/>
      <c r="K74" s="60"/>
      <c r="L74" s="60"/>
      <c r="M74" s="60"/>
      <c r="N74" s="183"/>
      <c r="O74" s="60"/>
      <c r="P74" s="183"/>
      <c r="Q74" s="79"/>
      <c r="R74" s="297">
        <f t="shared" si="16"/>
        <v>0</v>
      </c>
      <c r="S74" s="298">
        <f t="shared" si="16"/>
        <v>0</v>
      </c>
      <c r="T74" s="299">
        <f t="shared" si="16"/>
        <v>0</v>
      </c>
    </row>
    <row r="75" spans="2:20" x14ac:dyDescent="0.25">
      <c r="B75" s="343"/>
      <c r="C75" s="54"/>
      <c r="D75" s="80" t="s">
        <v>67</v>
      </c>
      <c r="E75" s="13" t="s">
        <v>23</v>
      </c>
      <c r="F75" s="76"/>
      <c r="G75" s="157"/>
      <c r="H75" s="77"/>
      <c r="I75" s="77"/>
      <c r="J75" s="184"/>
      <c r="K75" s="60"/>
      <c r="L75" s="60"/>
      <c r="M75" s="60"/>
      <c r="N75" s="184"/>
      <c r="O75" s="60"/>
      <c r="P75" s="184"/>
      <c r="Q75" s="79"/>
      <c r="R75" s="297">
        <f t="shared" si="16"/>
        <v>0</v>
      </c>
      <c r="S75" s="298">
        <f t="shared" si="16"/>
        <v>0</v>
      </c>
      <c r="T75" s="299">
        <f t="shared" si="16"/>
        <v>0</v>
      </c>
    </row>
    <row r="76" spans="2:20" x14ac:dyDescent="0.25">
      <c r="B76" s="343"/>
      <c r="C76" s="54"/>
      <c r="D76" s="55" t="s">
        <v>68</v>
      </c>
      <c r="E76" s="13" t="s">
        <v>23</v>
      </c>
      <c r="F76" s="76"/>
      <c r="G76" s="157"/>
      <c r="H76" s="77"/>
      <c r="I76" s="77"/>
      <c r="J76" s="183"/>
      <c r="K76" s="60"/>
      <c r="L76" s="60"/>
      <c r="M76" s="60"/>
      <c r="N76" s="183"/>
      <c r="O76" s="60"/>
      <c r="P76" s="183"/>
      <c r="Q76" s="79"/>
      <c r="R76" s="303">
        <f t="shared" si="16"/>
        <v>0</v>
      </c>
      <c r="S76" s="304">
        <f t="shared" si="16"/>
        <v>0</v>
      </c>
      <c r="T76" s="305">
        <f t="shared" si="16"/>
        <v>0</v>
      </c>
    </row>
    <row r="77" spans="2:20" x14ac:dyDescent="0.25">
      <c r="B77" s="343" t="s">
        <v>18</v>
      </c>
      <c r="C77" s="54"/>
      <c r="D77" s="80" t="s">
        <v>69</v>
      </c>
      <c r="E77" s="13" t="s">
        <v>23</v>
      </c>
      <c r="F77" s="76"/>
      <c r="G77" s="157"/>
      <c r="H77" s="77"/>
      <c r="I77" s="77"/>
      <c r="J77" s="183"/>
      <c r="K77" s="60"/>
      <c r="L77" s="60"/>
      <c r="M77" s="60"/>
      <c r="N77" s="183"/>
      <c r="O77" s="60"/>
      <c r="P77" s="183"/>
      <c r="Q77" s="79"/>
      <c r="R77" s="303">
        <f t="shared" si="16"/>
        <v>0</v>
      </c>
      <c r="S77" s="304">
        <f t="shared" si="16"/>
        <v>0</v>
      </c>
      <c r="T77" s="305">
        <f t="shared" si="16"/>
        <v>0</v>
      </c>
    </row>
    <row r="78" spans="2:20" x14ac:dyDescent="0.25">
      <c r="B78" s="343"/>
      <c r="C78" s="54"/>
      <c r="D78" s="55" t="s">
        <v>70</v>
      </c>
      <c r="E78" s="13" t="s">
        <v>23</v>
      </c>
      <c r="F78" s="76"/>
      <c r="G78" s="157"/>
      <c r="H78" s="77"/>
      <c r="I78" s="77"/>
      <c r="J78" s="182"/>
      <c r="K78" s="60"/>
      <c r="L78" s="60"/>
      <c r="M78" s="60"/>
      <c r="N78" s="182"/>
      <c r="O78" s="60"/>
      <c r="P78" s="182"/>
      <c r="Q78" s="79"/>
      <c r="R78" s="290">
        <f t="shared" si="16"/>
        <v>0</v>
      </c>
      <c r="S78" s="291">
        <f t="shared" si="16"/>
        <v>0</v>
      </c>
      <c r="T78" s="292">
        <f t="shared" si="16"/>
        <v>0</v>
      </c>
    </row>
    <row r="79" spans="2:20" x14ac:dyDescent="0.25">
      <c r="B79" s="343"/>
      <c r="C79" s="54"/>
      <c r="D79" s="55" t="s">
        <v>71</v>
      </c>
      <c r="E79" s="13" t="s">
        <v>23</v>
      </c>
      <c r="F79" s="76"/>
      <c r="G79" s="157"/>
      <c r="H79" s="77"/>
      <c r="I79" s="77"/>
      <c r="J79" s="182"/>
      <c r="K79" s="60"/>
      <c r="L79" s="60"/>
      <c r="M79" s="60"/>
      <c r="N79" s="182"/>
      <c r="O79" s="60"/>
      <c r="P79" s="182"/>
      <c r="Q79" s="79"/>
      <c r="R79" s="290">
        <f t="shared" si="16"/>
        <v>0</v>
      </c>
      <c r="S79" s="291">
        <f t="shared" si="16"/>
        <v>0</v>
      </c>
      <c r="T79" s="292">
        <f t="shared" si="16"/>
        <v>0</v>
      </c>
    </row>
    <row r="80" spans="2:20" x14ac:dyDescent="0.25">
      <c r="B80" s="343" t="s">
        <v>19</v>
      </c>
      <c r="C80" s="54"/>
      <c r="D80" s="80" t="s">
        <v>72</v>
      </c>
      <c r="E80" s="13" t="s">
        <v>23</v>
      </c>
      <c r="F80" s="76"/>
      <c r="G80" s="157"/>
      <c r="H80" s="77"/>
      <c r="I80" s="77"/>
      <c r="J80" s="185"/>
      <c r="K80" s="60"/>
      <c r="L80" s="60"/>
      <c r="M80" s="60"/>
      <c r="N80" s="185"/>
      <c r="O80" s="60"/>
      <c r="P80" s="185"/>
      <c r="Q80" s="79"/>
      <c r="R80" s="297">
        <f t="shared" si="16"/>
        <v>0</v>
      </c>
      <c r="S80" s="298">
        <f t="shared" si="16"/>
        <v>0</v>
      </c>
      <c r="T80" s="299">
        <f t="shared" si="16"/>
        <v>0</v>
      </c>
    </row>
    <row r="81" spans="2:20" x14ac:dyDescent="0.25">
      <c r="B81" s="343"/>
      <c r="C81" s="54"/>
      <c r="D81" s="55" t="s">
        <v>73</v>
      </c>
      <c r="E81" s="13" t="s">
        <v>23</v>
      </c>
      <c r="F81" s="76"/>
      <c r="G81" s="157"/>
      <c r="H81" s="77"/>
      <c r="I81" s="77"/>
      <c r="J81" s="182"/>
      <c r="K81" s="60"/>
      <c r="L81" s="60"/>
      <c r="M81" s="60"/>
      <c r="N81" s="182"/>
      <c r="O81" s="60"/>
      <c r="P81" s="182"/>
      <c r="Q81" s="79"/>
      <c r="R81" s="290">
        <f t="shared" si="16"/>
        <v>0</v>
      </c>
      <c r="S81" s="291">
        <f t="shared" si="16"/>
        <v>0</v>
      </c>
      <c r="T81" s="292">
        <f t="shared" si="16"/>
        <v>0</v>
      </c>
    </row>
    <row r="82" spans="2:20" x14ac:dyDescent="0.25">
      <c r="B82" s="343"/>
      <c r="C82" s="54"/>
      <c r="D82" s="55" t="s">
        <v>74</v>
      </c>
      <c r="E82" s="13" t="s">
        <v>23</v>
      </c>
      <c r="F82" s="76"/>
      <c r="G82" s="157"/>
      <c r="H82" s="77"/>
      <c r="I82" s="77"/>
      <c r="J82" s="182"/>
      <c r="K82" s="60"/>
      <c r="L82" s="60"/>
      <c r="M82" s="60"/>
      <c r="N82" s="182"/>
      <c r="O82" s="60"/>
      <c r="P82" s="182"/>
      <c r="Q82" s="79"/>
      <c r="R82" s="287">
        <f t="shared" ref="R82:T100" si="17">$J82</f>
        <v>0</v>
      </c>
      <c r="S82" s="288">
        <f t="shared" si="17"/>
        <v>0</v>
      </c>
      <c r="T82" s="289">
        <f t="shared" si="17"/>
        <v>0</v>
      </c>
    </row>
    <row r="83" spans="2:20" x14ac:dyDescent="0.25">
      <c r="B83" s="343"/>
      <c r="C83" s="11"/>
      <c r="D83" s="12" t="s">
        <v>75</v>
      </c>
      <c r="E83" s="84" t="s">
        <v>23</v>
      </c>
      <c r="F83" s="85"/>
      <c r="G83" s="157"/>
      <c r="H83" s="86"/>
      <c r="I83" s="86"/>
      <c r="J83" s="186"/>
      <c r="K83" s="87"/>
      <c r="L83" s="87"/>
      <c r="M83" s="87"/>
      <c r="N83" s="186"/>
      <c r="O83" s="87"/>
      <c r="P83" s="186"/>
      <c r="Q83" s="88"/>
      <c r="R83" s="306">
        <f t="shared" si="17"/>
        <v>0</v>
      </c>
      <c r="S83" s="307">
        <f t="shared" si="17"/>
        <v>0</v>
      </c>
      <c r="T83" s="308">
        <f t="shared" si="17"/>
        <v>0</v>
      </c>
    </row>
    <row r="84" spans="2:20" x14ac:dyDescent="0.25">
      <c r="B84" s="344"/>
      <c r="C84" s="99"/>
      <c r="D84" s="62" t="s">
        <v>76</v>
      </c>
      <c r="E84" s="63" t="s">
        <v>23</v>
      </c>
      <c r="F84" s="100"/>
      <c r="G84" s="157"/>
      <c r="H84" s="101"/>
      <c r="I84" s="101"/>
      <c r="J84" s="187"/>
      <c r="K84" s="65"/>
      <c r="L84" s="65"/>
      <c r="M84" s="65"/>
      <c r="N84" s="187"/>
      <c r="O84" s="65"/>
      <c r="P84" s="187"/>
      <c r="Q84" s="103"/>
      <c r="R84" s="309">
        <f t="shared" si="17"/>
        <v>0</v>
      </c>
      <c r="S84" s="310">
        <f t="shared" si="17"/>
        <v>0</v>
      </c>
      <c r="T84" s="311">
        <f t="shared" si="17"/>
        <v>0</v>
      </c>
    </row>
    <row r="85" spans="2:20" x14ac:dyDescent="0.25">
      <c r="B85" s="344"/>
      <c r="C85" s="99"/>
      <c r="D85" s="62" t="s">
        <v>77</v>
      </c>
      <c r="E85" s="63" t="s">
        <v>23</v>
      </c>
      <c r="F85" s="100"/>
      <c r="G85" s="160"/>
      <c r="H85" s="101"/>
      <c r="I85" s="101"/>
      <c r="J85" s="188"/>
      <c r="K85" s="65"/>
      <c r="L85" s="65"/>
      <c r="M85" s="65"/>
      <c r="N85" s="188"/>
      <c r="O85" s="65"/>
      <c r="P85" s="188"/>
      <c r="Q85" s="103"/>
      <c r="R85" s="309">
        <f t="shared" si="17"/>
        <v>0</v>
      </c>
      <c r="S85" s="310">
        <f t="shared" si="17"/>
        <v>0</v>
      </c>
      <c r="T85" s="311">
        <f t="shared" si="17"/>
        <v>0</v>
      </c>
    </row>
    <row r="86" spans="2:20" x14ac:dyDescent="0.25">
      <c r="B86" s="344"/>
      <c r="C86" s="11"/>
      <c r="D86" s="62" t="s">
        <v>78</v>
      </c>
      <c r="E86" s="67" t="s">
        <v>23</v>
      </c>
      <c r="F86" s="100"/>
      <c r="G86" s="160"/>
      <c r="H86" s="101"/>
      <c r="I86" s="101"/>
      <c r="J86" s="189"/>
      <c r="K86" s="65"/>
      <c r="L86" s="65"/>
      <c r="M86" s="65"/>
      <c r="N86" s="189"/>
      <c r="O86" s="65"/>
      <c r="P86" s="189"/>
      <c r="Q86" s="103"/>
      <c r="R86" s="312">
        <f>$J86</f>
        <v>0</v>
      </c>
      <c r="S86" s="313">
        <f t="shared" si="17"/>
        <v>0</v>
      </c>
      <c r="T86" s="314">
        <f t="shared" si="17"/>
        <v>0</v>
      </c>
    </row>
    <row r="87" spans="2:20" x14ac:dyDescent="0.25">
      <c r="B87" s="343"/>
      <c r="C87" s="11"/>
      <c r="D87" s="1" t="s">
        <v>79</v>
      </c>
      <c r="E87" s="67" t="s">
        <v>23</v>
      </c>
      <c r="F87" s="100"/>
      <c r="G87" s="160"/>
      <c r="H87" s="101"/>
      <c r="I87" s="101"/>
      <c r="J87" s="190"/>
      <c r="K87" s="65"/>
      <c r="L87" s="65"/>
      <c r="M87" s="65"/>
      <c r="N87" s="102"/>
      <c r="O87" s="65"/>
      <c r="P87" s="190"/>
      <c r="Q87" s="103"/>
      <c r="R87" s="312">
        <f t="shared" si="17"/>
        <v>0</v>
      </c>
      <c r="S87" s="313">
        <f t="shared" si="17"/>
        <v>0</v>
      </c>
      <c r="T87" s="314">
        <f t="shared" si="17"/>
        <v>0</v>
      </c>
    </row>
    <row r="88" spans="2:20" x14ac:dyDescent="0.25">
      <c r="B88" s="343"/>
      <c r="C88" s="11"/>
      <c r="D88" s="1" t="s">
        <v>122</v>
      </c>
      <c r="E88" s="67" t="s">
        <v>23</v>
      </c>
      <c r="F88" s="100"/>
      <c r="G88" s="161"/>
      <c r="H88" s="101"/>
      <c r="I88" s="200"/>
      <c r="J88" s="374"/>
      <c r="K88" s="65"/>
      <c r="L88" s="65"/>
      <c r="M88" s="65"/>
      <c r="N88" s="102"/>
      <c r="O88" s="65"/>
      <c r="P88" s="161"/>
      <c r="Q88" s="103"/>
      <c r="R88" s="312">
        <f t="shared" si="17"/>
        <v>0</v>
      </c>
      <c r="S88" s="313">
        <f t="shared" si="17"/>
        <v>0</v>
      </c>
      <c r="T88" s="314">
        <f t="shared" si="17"/>
        <v>0</v>
      </c>
    </row>
    <row r="89" spans="2:20" x14ac:dyDescent="0.25">
      <c r="B89" s="343"/>
      <c r="C89" s="104"/>
      <c r="D89" s="55" t="s">
        <v>80</v>
      </c>
      <c r="E89" s="63" t="s">
        <v>23</v>
      </c>
      <c r="F89" s="100"/>
      <c r="G89" s="160"/>
      <c r="H89" s="101"/>
      <c r="I89" s="101"/>
      <c r="J89" s="191"/>
      <c r="K89" s="65"/>
      <c r="L89" s="65"/>
      <c r="M89" s="65"/>
      <c r="N89" s="102"/>
      <c r="O89" s="65"/>
      <c r="P89" s="191"/>
      <c r="Q89" s="103"/>
      <c r="R89" s="309">
        <f t="shared" si="17"/>
        <v>0</v>
      </c>
      <c r="S89" s="315">
        <f t="shared" si="17"/>
        <v>0</v>
      </c>
      <c r="T89" s="311">
        <f t="shared" si="17"/>
        <v>0</v>
      </c>
    </row>
    <row r="90" spans="2:20" x14ac:dyDescent="0.25">
      <c r="B90" s="344"/>
      <c r="C90" s="99"/>
      <c r="D90" s="62" t="s">
        <v>81</v>
      </c>
      <c r="E90" s="63" t="s">
        <v>23</v>
      </c>
      <c r="F90" s="100"/>
      <c r="G90" s="157"/>
      <c r="H90" s="101"/>
      <c r="I90" s="101"/>
      <c r="J90" s="192"/>
      <c r="K90" s="65"/>
      <c r="L90" s="65"/>
      <c r="M90" s="65"/>
      <c r="N90" s="102"/>
      <c r="O90" s="65"/>
      <c r="P90" s="192"/>
      <c r="Q90" s="103"/>
      <c r="R90" s="306">
        <f t="shared" si="17"/>
        <v>0</v>
      </c>
      <c r="S90" s="316">
        <f t="shared" si="17"/>
        <v>0</v>
      </c>
      <c r="T90" s="308">
        <f t="shared" si="17"/>
        <v>0</v>
      </c>
    </row>
    <row r="91" spans="2:20" x14ac:dyDescent="0.25">
      <c r="B91" s="344"/>
      <c r="C91" s="99"/>
      <c r="D91" s="62" t="s">
        <v>82</v>
      </c>
      <c r="E91" s="63" t="s">
        <v>23</v>
      </c>
      <c r="F91" s="100"/>
      <c r="G91" s="160"/>
      <c r="H91" s="101"/>
      <c r="I91" s="101"/>
      <c r="J91" s="188"/>
      <c r="K91" s="65"/>
      <c r="L91" s="65"/>
      <c r="M91" s="65"/>
      <c r="N91" s="102"/>
      <c r="O91" s="65"/>
      <c r="P91" s="188"/>
      <c r="Q91" s="103"/>
      <c r="R91" s="309">
        <f t="shared" si="17"/>
        <v>0</v>
      </c>
      <c r="S91" s="315">
        <f t="shared" si="17"/>
        <v>0</v>
      </c>
      <c r="T91" s="311">
        <f t="shared" si="17"/>
        <v>0</v>
      </c>
    </row>
    <row r="92" spans="2:20" x14ac:dyDescent="0.25">
      <c r="B92" s="343"/>
      <c r="C92" s="99"/>
      <c r="D92" s="62" t="s">
        <v>83</v>
      </c>
      <c r="E92" s="63" t="s">
        <v>23</v>
      </c>
      <c r="F92" s="100"/>
      <c r="G92" s="160"/>
      <c r="H92" s="101"/>
      <c r="I92" s="101"/>
      <c r="J92" s="191"/>
      <c r="K92" s="65"/>
      <c r="L92" s="65"/>
      <c r="M92" s="65"/>
      <c r="N92" s="102"/>
      <c r="O92" s="65"/>
      <c r="P92" s="191"/>
      <c r="Q92" s="103"/>
      <c r="R92" s="309">
        <f t="shared" si="17"/>
        <v>0</v>
      </c>
      <c r="S92" s="315">
        <f t="shared" si="17"/>
        <v>0</v>
      </c>
      <c r="T92" s="311">
        <f t="shared" si="17"/>
        <v>0</v>
      </c>
    </row>
    <row r="93" spans="2:20" x14ac:dyDescent="0.25">
      <c r="B93" s="343"/>
      <c r="C93" s="89"/>
      <c r="D93" s="90" t="s">
        <v>115</v>
      </c>
      <c r="E93" s="91" t="s">
        <v>23</v>
      </c>
      <c r="F93" s="92"/>
      <c r="G93" s="162"/>
      <c r="H93" s="93"/>
      <c r="I93" s="93"/>
      <c r="J93" s="193"/>
      <c r="K93" s="94"/>
      <c r="L93" s="94"/>
      <c r="M93" s="94"/>
      <c r="N93" s="95"/>
      <c r="O93" s="94"/>
      <c r="P93" s="193"/>
      <c r="Q93" s="96"/>
      <c r="R93" s="317">
        <f t="shared" si="17"/>
        <v>0</v>
      </c>
      <c r="S93" s="318">
        <f t="shared" si="17"/>
        <v>0</v>
      </c>
      <c r="T93" s="319">
        <f t="shared" si="17"/>
        <v>0</v>
      </c>
    </row>
    <row r="94" spans="2:20" x14ac:dyDescent="0.25">
      <c r="B94" s="347"/>
      <c r="C94" s="68"/>
      <c r="D94" s="105" t="s">
        <v>84</v>
      </c>
      <c r="E94" s="70" t="s">
        <v>23</v>
      </c>
      <c r="F94" s="71"/>
      <c r="G94" s="157"/>
      <c r="H94" s="72"/>
      <c r="I94" s="72"/>
      <c r="J94" s="181"/>
      <c r="K94" s="73"/>
      <c r="L94" s="73"/>
      <c r="M94" s="73"/>
      <c r="N94" s="74"/>
      <c r="O94" s="73"/>
      <c r="P94" s="181"/>
      <c r="Q94" s="75"/>
      <c r="R94" s="320">
        <f t="shared" si="17"/>
        <v>0</v>
      </c>
      <c r="S94" s="321">
        <f t="shared" si="17"/>
        <v>0</v>
      </c>
      <c r="T94" s="322">
        <f t="shared" si="17"/>
        <v>0</v>
      </c>
    </row>
    <row r="95" spans="2:20" x14ac:dyDescent="0.25">
      <c r="B95" s="343"/>
      <c r="C95" s="54"/>
      <c r="D95" s="55" t="s">
        <v>85</v>
      </c>
      <c r="E95" s="13" t="s">
        <v>23</v>
      </c>
      <c r="F95" s="76"/>
      <c r="G95" s="157"/>
      <c r="H95" s="77"/>
      <c r="I95" s="77"/>
      <c r="J95" s="194"/>
      <c r="K95" s="60"/>
      <c r="L95" s="60"/>
      <c r="M95" s="60"/>
      <c r="N95" s="61"/>
      <c r="O95" s="60"/>
      <c r="P95" s="194"/>
      <c r="Q95" s="79"/>
      <c r="R95" s="287">
        <f t="shared" si="17"/>
        <v>0</v>
      </c>
      <c r="S95" s="288">
        <f t="shared" si="17"/>
        <v>0</v>
      </c>
      <c r="T95" s="289">
        <f t="shared" si="17"/>
        <v>0</v>
      </c>
    </row>
    <row r="96" spans="2:20" x14ac:dyDescent="0.25">
      <c r="B96" s="343" t="s">
        <v>86</v>
      </c>
      <c r="C96" s="54"/>
      <c r="D96" s="55" t="s">
        <v>87</v>
      </c>
      <c r="E96" s="13" t="s">
        <v>23</v>
      </c>
      <c r="F96" s="76"/>
      <c r="G96" s="157"/>
      <c r="H96" s="77"/>
      <c r="I96" s="77"/>
      <c r="J96" s="189"/>
      <c r="K96" s="60"/>
      <c r="L96" s="60"/>
      <c r="M96" s="60"/>
      <c r="N96" s="78"/>
      <c r="O96" s="60"/>
      <c r="P96" s="189"/>
      <c r="Q96" s="79"/>
      <c r="R96" s="323">
        <f t="shared" si="17"/>
        <v>0</v>
      </c>
      <c r="S96" s="324">
        <f t="shared" si="17"/>
        <v>0</v>
      </c>
      <c r="T96" s="289">
        <f t="shared" si="17"/>
        <v>0</v>
      </c>
    </row>
    <row r="97" spans="2:20" x14ac:dyDescent="0.25">
      <c r="B97" s="343"/>
      <c r="C97" s="54"/>
      <c r="D97" s="55" t="s">
        <v>88</v>
      </c>
      <c r="E97" s="13" t="s">
        <v>23</v>
      </c>
      <c r="F97" s="76"/>
      <c r="G97" s="157"/>
      <c r="H97" s="77"/>
      <c r="I97" s="77"/>
      <c r="J97" s="189"/>
      <c r="K97" s="60"/>
      <c r="L97" s="60"/>
      <c r="M97" s="60"/>
      <c r="N97" s="78"/>
      <c r="O97" s="60"/>
      <c r="P97" s="189"/>
      <c r="Q97" s="79"/>
      <c r="R97" s="290">
        <f>$J97</f>
        <v>0</v>
      </c>
      <c r="S97" s="291">
        <f t="shared" si="17"/>
        <v>0</v>
      </c>
      <c r="T97" s="292">
        <f t="shared" si="17"/>
        <v>0</v>
      </c>
    </row>
    <row r="98" spans="2:20" x14ac:dyDescent="0.25">
      <c r="B98" s="343" t="s">
        <v>89</v>
      </c>
      <c r="C98" s="54"/>
      <c r="D98" s="55" t="s">
        <v>90</v>
      </c>
      <c r="E98" s="13" t="s">
        <v>23</v>
      </c>
      <c r="F98" s="76"/>
      <c r="G98" s="157"/>
      <c r="H98" s="77"/>
      <c r="I98" s="77"/>
      <c r="J98" s="121"/>
      <c r="K98" s="60"/>
      <c r="L98" s="60"/>
      <c r="M98" s="60"/>
      <c r="N98" s="61"/>
      <c r="O98" s="60"/>
      <c r="P98" s="121"/>
      <c r="Q98" s="79"/>
      <c r="R98" s="339">
        <f t="shared" si="17"/>
        <v>0</v>
      </c>
      <c r="S98" s="340">
        <f t="shared" si="17"/>
        <v>0</v>
      </c>
      <c r="T98" s="380">
        <f t="shared" si="17"/>
        <v>0</v>
      </c>
    </row>
    <row r="99" spans="2:20" x14ac:dyDescent="0.25">
      <c r="B99" s="343"/>
      <c r="C99" s="54"/>
      <c r="D99" s="55" t="s">
        <v>91</v>
      </c>
      <c r="E99" s="13" t="s">
        <v>23</v>
      </c>
      <c r="F99" s="76"/>
      <c r="G99" s="157"/>
      <c r="H99" s="77"/>
      <c r="I99" s="77"/>
      <c r="J99" s="121"/>
      <c r="K99" s="60"/>
      <c r="L99" s="60"/>
      <c r="M99" s="60"/>
      <c r="N99" s="61"/>
      <c r="O99" s="60"/>
      <c r="P99" s="121"/>
      <c r="Q99" s="79"/>
      <c r="R99" s="290">
        <f t="shared" si="17"/>
        <v>0</v>
      </c>
      <c r="S99" s="291">
        <f t="shared" si="17"/>
        <v>0</v>
      </c>
      <c r="T99" s="380">
        <f t="shared" si="17"/>
        <v>0</v>
      </c>
    </row>
    <row r="100" spans="2:20" x14ac:dyDescent="0.25">
      <c r="B100" s="343" t="s">
        <v>18</v>
      </c>
      <c r="C100" s="54"/>
      <c r="D100" s="55" t="s">
        <v>92</v>
      </c>
      <c r="E100" s="13" t="s">
        <v>23</v>
      </c>
      <c r="F100" s="76"/>
      <c r="G100" s="157"/>
      <c r="H100" s="77"/>
      <c r="I100" s="77"/>
      <c r="J100" s="121"/>
      <c r="K100" s="60"/>
      <c r="L100" s="60"/>
      <c r="M100" s="371"/>
      <c r="N100" s="61"/>
      <c r="O100" s="371"/>
      <c r="P100" s="121"/>
      <c r="Q100" s="79"/>
      <c r="R100" s="284">
        <f t="shared" si="17"/>
        <v>0</v>
      </c>
      <c r="S100" s="285">
        <f>MAX($F100:$Q100)</f>
        <v>0</v>
      </c>
      <c r="T100" s="286">
        <f t="shared" si="17"/>
        <v>0</v>
      </c>
    </row>
    <row r="101" spans="2:20" x14ac:dyDescent="0.25">
      <c r="B101" s="343"/>
      <c r="C101" s="54"/>
      <c r="D101" s="55" t="s">
        <v>93</v>
      </c>
      <c r="E101" s="13" t="s">
        <v>23</v>
      </c>
      <c r="F101" s="76"/>
      <c r="G101" s="163"/>
      <c r="H101" s="77"/>
      <c r="I101" s="77"/>
      <c r="J101" s="182"/>
      <c r="K101" s="60"/>
      <c r="L101" s="60"/>
      <c r="M101" s="163"/>
      <c r="N101" s="78"/>
      <c r="O101" s="371"/>
      <c r="P101" s="163"/>
      <c r="Q101" s="79"/>
      <c r="R101" s="339">
        <f t="shared" ref="R101" si="18">MIN($F101:$Q101)</f>
        <v>0</v>
      </c>
      <c r="S101" s="285">
        <f t="shared" ref="S101" si="19">MAX($F101:$Q101)</f>
        <v>0</v>
      </c>
      <c r="T101" s="286" t="e">
        <f t="shared" ref="T101" si="20">ROUNDDOWN(AVERAGE($F101:$Q101),-INT(LOG(AVERAGE($F101:$Q101)))+1)</f>
        <v>#DIV/0!</v>
      </c>
    </row>
    <row r="102" spans="2:20" x14ac:dyDescent="0.25">
      <c r="B102" s="343" t="s">
        <v>19</v>
      </c>
      <c r="C102" s="54"/>
      <c r="D102" s="55" t="s">
        <v>94</v>
      </c>
      <c r="E102" s="13" t="s">
        <v>23</v>
      </c>
      <c r="F102" s="76"/>
      <c r="G102" s="152"/>
      <c r="H102" s="77"/>
      <c r="I102" s="77"/>
      <c r="J102" s="195"/>
      <c r="K102" s="60"/>
      <c r="L102" s="60"/>
      <c r="M102" s="375"/>
      <c r="N102" s="78"/>
      <c r="O102" s="371"/>
      <c r="P102" s="189"/>
      <c r="Q102" s="79"/>
      <c r="R102" s="325">
        <f>MIN($F102:$Q102)</f>
        <v>0</v>
      </c>
      <c r="S102" s="288">
        <f>MAX($F102:$Q102)</f>
        <v>0</v>
      </c>
      <c r="T102" s="293" t="e">
        <f>ROUNDDOWN(AVERAGE($F102:$Q102),-INT(LOG(AVERAGE($F102:$Q102)))+1)</f>
        <v>#DIV/0!</v>
      </c>
    </row>
    <row r="103" spans="2:20" x14ac:dyDescent="0.25">
      <c r="B103" s="343"/>
      <c r="C103" s="54"/>
      <c r="D103" s="55" t="s">
        <v>95</v>
      </c>
      <c r="E103" s="13" t="s">
        <v>23</v>
      </c>
      <c r="F103" s="76"/>
      <c r="G103" s="152"/>
      <c r="H103" s="77"/>
      <c r="I103" s="77"/>
      <c r="J103" s="189"/>
      <c r="K103" s="60"/>
      <c r="L103" s="60"/>
      <c r="M103" s="376"/>
      <c r="N103" s="78"/>
      <c r="O103" s="371"/>
      <c r="P103" s="163"/>
      <c r="Q103" s="79"/>
      <c r="R103" s="339">
        <f>MIN($F103:$Q103)</f>
        <v>0</v>
      </c>
      <c r="S103" s="291">
        <f>MAX($F103:$Q103)</f>
        <v>0</v>
      </c>
      <c r="T103" s="293" t="e">
        <f>ROUNDDOWN(AVERAGE($F103:$Q103),-INT(LOG(AVERAGE($F103:$Q103)))+1)</f>
        <v>#DIV/0!</v>
      </c>
    </row>
    <row r="104" spans="2:20" x14ac:dyDescent="0.25">
      <c r="B104" s="345"/>
      <c r="C104" s="89"/>
      <c r="D104" s="19" t="s">
        <v>96</v>
      </c>
      <c r="E104" s="20" t="s">
        <v>23</v>
      </c>
      <c r="F104" s="106"/>
      <c r="G104" s="162"/>
      <c r="H104" s="107"/>
      <c r="I104" s="107"/>
      <c r="J104" s="196"/>
      <c r="K104" s="108"/>
      <c r="L104" s="108"/>
      <c r="M104" s="377"/>
      <c r="N104" s="109"/>
      <c r="O104" s="377"/>
      <c r="P104" s="196"/>
      <c r="Q104" s="110"/>
      <c r="R104" s="294">
        <f>$J104</f>
        <v>0</v>
      </c>
      <c r="S104" s="295">
        <f t="shared" ref="S104:T109" si="21">$J104</f>
        <v>0</v>
      </c>
      <c r="T104" s="277">
        <f t="shared" si="21"/>
        <v>0</v>
      </c>
    </row>
    <row r="105" spans="2:20" x14ac:dyDescent="0.25">
      <c r="B105" s="343" t="s">
        <v>97</v>
      </c>
      <c r="C105" s="54"/>
      <c r="D105" s="55" t="s">
        <v>98</v>
      </c>
      <c r="E105" s="13" t="s">
        <v>23</v>
      </c>
      <c r="F105" s="76"/>
      <c r="G105" s="97"/>
      <c r="H105" s="77"/>
      <c r="I105" s="72"/>
      <c r="J105" s="197"/>
      <c r="K105" s="60"/>
      <c r="L105" s="60"/>
      <c r="M105" s="371"/>
      <c r="N105" s="78"/>
      <c r="O105" s="371"/>
      <c r="P105" s="197"/>
      <c r="Q105" s="79"/>
      <c r="R105" s="287">
        <f t="shared" ref="R105:R109" si="22">$J105</f>
        <v>0</v>
      </c>
      <c r="S105" s="288">
        <f t="shared" si="21"/>
        <v>0</v>
      </c>
      <c r="T105" s="326">
        <f t="shared" si="21"/>
        <v>0</v>
      </c>
    </row>
    <row r="106" spans="2:20" x14ac:dyDescent="0.25">
      <c r="B106" s="343" t="s">
        <v>99</v>
      </c>
      <c r="C106" s="54"/>
      <c r="D106" s="55" t="s">
        <v>100</v>
      </c>
      <c r="E106" s="13" t="s">
        <v>23</v>
      </c>
      <c r="F106" s="76"/>
      <c r="G106" s="97"/>
      <c r="H106" s="77"/>
      <c r="I106" s="77"/>
      <c r="J106" s="189"/>
      <c r="K106" s="60"/>
      <c r="L106" s="60"/>
      <c r="M106" s="60"/>
      <c r="N106" s="78"/>
      <c r="O106" s="60"/>
      <c r="P106" s="189"/>
      <c r="Q106" s="79"/>
      <c r="R106" s="287">
        <f t="shared" si="22"/>
        <v>0</v>
      </c>
      <c r="S106" s="288">
        <f t="shared" si="21"/>
        <v>0</v>
      </c>
      <c r="T106" s="274">
        <f t="shared" si="21"/>
        <v>0</v>
      </c>
    </row>
    <row r="107" spans="2:20" x14ac:dyDescent="0.25">
      <c r="B107" s="343" t="s">
        <v>18</v>
      </c>
      <c r="C107" s="54"/>
      <c r="D107" s="80" t="s">
        <v>101</v>
      </c>
      <c r="E107" s="13" t="s">
        <v>23</v>
      </c>
      <c r="F107" s="76"/>
      <c r="G107" s="97"/>
      <c r="H107" s="77"/>
      <c r="I107" s="77"/>
      <c r="J107" s="198"/>
      <c r="K107" s="60"/>
      <c r="L107" s="60"/>
      <c r="M107" s="60"/>
      <c r="N107" s="78"/>
      <c r="O107" s="60"/>
      <c r="P107" s="198"/>
      <c r="Q107" s="79"/>
      <c r="R107" s="276">
        <f t="shared" si="22"/>
        <v>0</v>
      </c>
      <c r="S107" s="273">
        <f t="shared" si="21"/>
        <v>0</v>
      </c>
      <c r="T107" s="274">
        <f t="shared" si="21"/>
        <v>0</v>
      </c>
    </row>
    <row r="108" spans="2:20" x14ac:dyDescent="0.25">
      <c r="B108" s="343" t="s">
        <v>19</v>
      </c>
      <c r="C108" s="99"/>
      <c r="D108" s="111" t="s">
        <v>102</v>
      </c>
      <c r="E108" s="63" t="s">
        <v>23</v>
      </c>
      <c r="F108" s="76"/>
      <c r="G108" s="97"/>
      <c r="H108" s="77"/>
      <c r="I108" s="77"/>
      <c r="J108" s="189"/>
      <c r="K108" s="60"/>
      <c r="L108" s="60"/>
      <c r="M108" s="60"/>
      <c r="N108" s="78"/>
      <c r="O108" s="60"/>
      <c r="P108" s="189"/>
      <c r="Q108" s="79"/>
      <c r="R108" s="287">
        <f t="shared" si="22"/>
        <v>0</v>
      </c>
      <c r="S108" s="288">
        <f t="shared" si="21"/>
        <v>0</v>
      </c>
      <c r="T108" s="274">
        <f t="shared" si="21"/>
        <v>0</v>
      </c>
    </row>
    <row r="109" spans="2:20" x14ac:dyDescent="0.25">
      <c r="B109" s="345"/>
      <c r="C109" s="18"/>
      <c r="D109" s="19" t="s">
        <v>103</v>
      </c>
      <c r="E109" s="20" t="s">
        <v>23</v>
      </c>
      <c r="F109" s="106"/>
      <c r="G109" s="112"/>
      <c r="H109" s="107"/>
      <c r="I109" s="107"/>
      <c r="J109" s="199"/>
      <c r="K109" s="108"/>
      <c r="L109" s="108"/>
      <c r="M109" s="108"/>
      <c r="N109" s="109"/>
      <c r="O109" s="108"/>
      <c r="P109" s="199"/>
      <c r="Q109" s="110"/>
      <c r="R109" s="328">
        <f t="shared" si="22"/>
        <v>0</v>
      </c>
      <c r="S109" s="329">
        <f t="shared" si="21"/>
        <v>0</v>
      </c>
      <c r="T109" s="330">
        <f t="shared" si="21"/>
        <v>0</v>
      </c>
    </row>
    <row r="110" spans="2:20" x14ac:dyDescent="0.25">
      <c r="B110" s="406" t="s">
        <v>104</v>
      </c>
      <c r="C110" s="407"/>
      <c r="D110" s="12"/>
      <c r="E110" s="113"/>
      <c r="F110" s="114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331"/>
      <c r="S110" s="332"/>
      <c r="T110" s="333"/>
    </row>
    <row r="111" spans="2:20" ht="17" thickBot="1" x14ac:dyDescent="0.3">
      <c r="B111" s="115"/>
      <c r="C111" s="116"/>
      <c r="D111" s="116"/>
      <c r="E111" s="117"/>
      <c r="F111" s="238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334"/>
      <c r="S111" s="335"/>
      <c r="T111" s="336"/>
    </row>
    <row r="115" spans="18:18" x14ac:dyDescent="0.25">
      <c r="R115" s="378"/>
    </row>
    <row r="116" spans="18:18" x14ac:dyDescent="0.25">
      <c r="R116" s="378"/>
    </row>
  </sheetData>
  <mergeCells count="1">
    <mergeCell ref="B110:C110"/>
  </mergeCells>
  <phoneticPr fontId="7"/>
  <printOptions horizontalCentered="1" verticalCentered="1"/>
  <pageMargins left="0.70866141732283472" right="0.70866141732283472" top="0.15748031496062992" bottom="0.15748031496062992" header="0" footer="0"/>
  <pageSetup paperSize="9" scale="47" orientation="portrait" r:id="rId1"/>
  <headerFooter alignWithMargins="0"/>
  <colBreaks count="1" manualBreakCount="1">
    <brk id="14" max="124" man="1"/>
  </colBreaks>
  <ignoredErrors>
    <ignoredError sqref="S10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No.1</vt:lpstr>
      <vt:lpstr>No.2</vt:lpstr>
      <vt:lpstr>No.3</vt:lpstr>
      <vt:lpstr>No.4</vt:lpstr>
      <vt:lpstr>No.5</vt:lpstr>
      <vt:lpstr>No.6</vt:lpstr>
      <vt:lpstr>No.7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2026-09-02T07:01:10Z</dcterms:created>
  <dcterms:modified xsi:type="dcterms:W3CDTF">2026-10-07T04:43:52Z</dcterms:modified>
</cp:coreProperties>
</file>