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98EA6C6F-693F-46AD-AF89-DCA187551E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校種・教科・科目別志願者状況" sheetId="1" r:id="rId1"/>
  </sheets>
  <definedNames>
    <definedName name="_xlnm._FilterDatabase" localSheetId="0" hidden="1">校種・教科・科目別志願者状況!#REF!</definedName>
    <definedName name="_xlnm.Print_Area" localSheetId="0">校種・教科・科目別志願者状況!$A$1:$Y$91</definedName>
    <definedName name="_xlnm.Print_Titles" localSheetId="0">校種・教科・科目別志願者状況!$2:$7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9" i="1" l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W88" i="1"/>
  <c r="W89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2" i="1"/>
  <c r="W43" i="1"/>
  <c r="W44" i="1"/>
  <c r="W45" i="1"/>
  <c r="W46" i="1"/>
  <c r="W47" i="1"/>
  <c r="W49" i="1"/>
  <c r="W50" i="1"/>
  <c r="W51" i="1"/>
  <c r="W52" i="1"/>
  <c r="W53" i="1"/>
  <c r="W54" i="1"/>
  <c r="W55" i="1"/>
  <c r="W11" i="1"/>
  <c r="W12" i="1"/>
  <c r="W13" i="1"/>
  <c r="W14" i="1"/>
  <c r="W15" i="1"/>
  <c r="W16" i="1"/>
  <c r="W17" i="1"/>
  <c r="W18" i="1"/>
  <c r="W19" i="1"/>
  <c r="W9" i="1"/>
  <c r="W10" i="1"/>
  <c r="T87" i="1"/>
  <c r="T88" i="1"/>
  <c r="T89" i="1"/>
  <c r="T39" i="1"/>
  <c r="T40" i="1"/>
  <c r="T42" i="1"/>
  <c r="T43" i="1"/>
  <c r="T44" i="1"/>
  <c r="T45" i="1"/>
  <c r="T46" i="1"/>
  <c r="T47" i="1"/>
  <c r="T49" i="1"/>
  <c r="T50" i="1"/>
  <c r="T51" i="1"/>
  <c r="T52" i="1"/>
  <c r="T53" i="1"/>
  <c r="T54" i="1"/>
  <c r="T55" i="1"/>
  <c r="T56" i="1"/>
  <c r="T57" i="1"/>
  <c r="T59" i="1"/>
  <c r="T61" i="1"/>
  <c r="T63" i="1"/>
  <c r="T65" i="1"/>
  <c r="T66" i="1"/>
  <c r="T77" i="1"/>
  <c r="T79" i="1"/>
  <c r="T36" i="1"/>
  <c r="T37" i="1"/>
  <c r="T38" i="1"/>
  <c r="T35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8" i="1"/>
  <c r="O42" i="1"/>
  <c r="O43" i="1"/>
  <c r="O44" i="1"/>
  <c r="O45" i="1"/>
  <c r="O46" i="1"/>
  <c r="O47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9" i="1"/>
  <c r="O70" i="1"/>
  <c r="O72" i="1"/>
  <c r="O74" i="1"/>
  <c r="O75" i="1"/>
  <c r="O77" i="1"/>
  <c r="O78" i="1"/>
  <c r="O79" i="1"/>
  <c r="O80" i="1"/>
  <c r="O83" i="1"/>
  <c r="O84" i="1"/>
  <c r="O86" i="1"/>
  <c r="O87" i="1"/>
  <c r="O88" i="1"/>
  <c r="O89" i="1"/>
  <c r="O41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8" i="1"/>
  <c r="X89" i="1"/>
  <c r="X8" i="1"/>
  <c r="X21" i="1"/>
  <c r="X10" i="1"/>
  <c r="X11" i="1"/>
  <c r="X12" i="1"/>
  <c r="X13" i="1"/>
  <c r="X14" i="1"/>
  <c r="X15" i="1"/>
  <c r="X16" i="1"/>
  <c r="X17" i="1"/>
  <c r="X18" i="1"/>
  <c r="X19" i="1"/>
  <c r="X20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2" i="1"/>
  <c r="X43" i="1"/>
  <c r="X44" i="1"/>
  <c r="X45" i="1"/>
  <c r="X46" i="1"/>
  <c r="X47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9" i="1"/>
  <c r="W8" i="1"/>
  <c r="L85" i="1"/>
  <c r="L84" i="1"/>
  <c r="L41" i="1" l="1"/>
  <c r="L39" i="1"/>
  <c r="L42" i="1"/>
  <c r="L43" i="1"/>
  <c r="L50" i="1"/>
  <c r="L47" i="1"/>
  <c r="J10" i="1" l="1"/>
  <c r="K10" i="1"/>
  <c r="K21" i="1"/>
  <c r="J21" i="1"/>
  <c r="G21" i="1"/>
  <c r="H21" i="1"/>
  <c r="I21" i="1"/>
  <c r="F21" i="1"/>
  <c r="I54" i="1" l="1"/>
  <c r="I65" i="1" l="1"/>
  <c r="L44" i="1"/>
  <c r="L35" i="1"/>
  <c r="I49" i="1"/>
  <c r="I89" i="1" l="1"/>
  <c r="L88" i="1"/>
  <c r="L87" i="1"/>
  <c r="L86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Q65" i="1"/>
  <c r="K65" i="1"/>
  <c r="J65" i="1"/>
  <c r="H65" i="1"/>
  <c r="G65" i="1"/>
  <c r="F65" i="1"/>
  <c r="L64" i="1"/>
  <c r="L63" i="1"/>
  <c r="L62" i="1"/>
  <c r="L61" i="1"/>
  <c r="L60" i="1"/>
  <c r="L59" i="1"/>
  <c r="L58" i="1"/>
  <c r="L57" i="1"/>
  <c r="L56" i="1"/>
  <c r="L55" i="1"/>
  <c r="Q54" i="1"/>
  <c r="K54" i="1"/>
  <c r="J54" i="1"/>
  <c r="H54" i="1"/>
  <c r="G54" i="1"/>
  <c r="F54" i="1"/>
  <c r="L53" i="1"/>
  <c r="L52" i="1"/>
  <c r="L51" i="1"/>
  <c r="Q49" i="1"/>
  <c r="K49" i="1"/>
  <c r="J49" i="1"/>
  <c r="H49" i="1"/>
  <c r="G49" i="1"/>
  <c r="F49" i="1"/>
  <c r="L46" i="1"/>
  <c r="L45" i="1"/>
  <c r="L40" i="1"/>
  <c r="L38" i="1"/>
  <c r="L37" i="1"/>
  <c r="L36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Q21" i="1"/>
  <c r="L20" i="1"/>
  <c r="L19" i="1"/>
  <c r="L18" i="1"/>
  <c r="L17" i="1"/>
  <c r="L16" i="1"/>
  <c r="L15" i="1"/>
  <c r="L14" i="1"/>
  <c r="L13" i="1"/>
  <c r="L12" i="1"/>
  <c r="L11" i="1"/>
  <c r="L9" i="1"/>
  <c r="L8" i="1"/>
  <c r="V8" i="1" s="1"/>
  <c r="V89" i="1" s="1"/>
  <c r="K89" i="1" l="1"/>
  <c r="J89" i="1"/>
  <c r="Q89" i="1"/>
  <c r="L65" i="1"/>
  <c r="H89" i="1"/>
  <c r="G89" i="1"/>
  <c r="F89" i="1"/>
  <c r="L21" i="1"/>
  <c r="L54" i="1"/>
  <c r="L49" i="1"/>
  <c r="L10" i="1"/>
  <c r="L89" i="1" l="1"/>
</calcChain>
</file>

<file path=xl/sharedStrings.xml><?xml version="1.0" encoding="utf-8"?>
<sst xmlns="http://schemas.openxmlformats.org/spreadsheetml/2006/main" count="173" uniqueCount="98">
  <si>
    <t>一般選考</t>
    <rPh sb="0" eb="2">
      <t>イッパン</t>
    </rPh>
    <rPh sb="2" eb="4">
      <t>センコウ</t>
    </rPh>
    <phoneticPr fontId="2"/>
  </si>
  <si>
    <t>特別選考</t>
    <rPh sb="0" eb="2">
      <t>トクベツ</t>
    </rPh>
    <rPh sb="2" eb="4">
      <t>センコウ</t>
    </rPh>
    <phoneticPr fontId="2"/>
  </si>
  <si>
    <t>合計</t>
    <rPh sb="0" eb="2">
      <t>ゴウケイ</t>
    </rPh>
    <phoneticPr fontId="3"/>
  </si>
  <si>
    <t>大学等推薦</t>
    <rPh sb="0" eb="2">
      <t>ダイガク</t>
    </rPh>
    <rPh sb="2" eb="3">
      <t>トウ</t>
    </rPh>
    <rPh sb="3" eb="5">
      <t>スイセン</t>
    </rPh>
    <phoneticPr fontId="2"/>
  </si>
  <si>
    <t>現職教諭</t>
    <rPh sb="0" eb="2">
      <t>ゲンショク</t>
    </rPh>
    <rPh sb="2" eb="4">
      <t>キョウユ</t>
    </rPh>
    <phoneticPr fontId="2"/>
  </si>
  <si>
    <t>（教科・科目）</t>
  </si>
  <si>
    <t>小中いきいき連携</t>
    <rPh sb="0" eb="2">
      <t>ショウチュウ</t>
    </rPh>
    <rPh sb="6" eb="8">
      <t>レンケイ</t>
    </rPh>
    <phoneticPr fontId="4"/>
  </si>
  <si>
    <t>社会</t>
    <phoneticPr fontId="4"/>
  </si>
  <si>
    <t>数学</t>
    <rPh sb="0" eb="2">
      <t>スウガク</t>
    </rPh>
    <phoneticPr fontId="4"/>
  </si>
  <si>
    <t>理科</t>
    <rPh sb="0" eb="2">
      <t>リカ</t>
    </rPh>
    <phoneticPr fontId="4"/>
  </si>
  <si>
    <t>音楽</t>
    <rPh sb="0" eb="2">
      <t>オンガク</t>
    </rPh>
    <phoneticPr fontId="4"/>
  </si>
  <si>
    <t>美術</t>
    <rPh sb="0" eb="2">
      <t>ビジュツ</t>
    </rPh>
    <phoneticPr fontId="4"/>
  </si>
  <si>
    <t>保健体育</t>
    <rPh sb="0" eb="2">
      <t>ホケン</t>
    </rPh>
    <phoneticPr fontId="4"/>
  </si>
  <si>
    <t>技術</t>
    <rPh sb="0" eb="2">
      <t>ギジュツ</t>
    </rPh>
    <phoneticPr fontId="4"/>
  </si>
  <si>
    <t>家庭</t>
    <rPh sb="0" eb="2">
      <t>カテイ</t>
    </rPh>
    <phoneticPr fontId="4"/>
  </si>
  <si>
    <t>英語</t>
    <rPh sb="0" eb="2">
      <t>エイゴ</t>
    </rPh>
    <phoneticPr fontId="4"/>
  </si>
  <si>
    <t>国語</t>
    <rPh sb="0" eb="2">
      <t>コクゴ</t>
    </rPh>
    <phoneticPr fontId="6"/>
  </si>
  <si>
    <t>日本史</t>
    <rPh sb="0" eb="3">
      <t>ニホンシ</t>
    </rPh>
    <phoneticPr fontId="4"/>
  </si>
  <si>
    <t>世界史</t>
    <rPh sb="0" eb="3">
      <t>セカイシ</t>
    </rPh>
    <phoneticPr fontId="4"/>
  </si>
  <si>
    <t>地理</t>
    <rPh sb="0" eb="2">
      <t>チリ</t>
    </rPh>
    <phoneticPr fontId="4"/>
  </si>
  <si>
    <t>政治経済</t>
    <rPh sb="0" eb="2">
      <t>セイジ</t>
    </rPh>
    <rPh sb="2" eb="4">
      <t>ケイザイ</t>
    </rPh>
    <phoneticPr fontId="4"/>
  </si>
  <si>
    <t>物理</t>
    <rPh sb="0" eb="2">
      <t>ブツリ</t>
    </rPh>
    <phoneticPr fontId="4"/>
  </si>
  <si>
    <t>化学</t>
    <rPh sb="0" eb="2">
      <t>カガク</t>
    </rPh>
    <phoneticPr fontId="4"/>
  </si>
  <si>
    <t>　</t>
    <phoneticPr fontId="6"/>
  </si>
  <si>
    <t>生物</t>
    <rPh sb="0" eb="2">
      <t>セイブツ</t>
    </rPh>
    <phoneticPr fontId="4"/>
  </si>
  <si>
    <t>地学</t>
    <rPh sb="0" eb="2">
      <t>チガク</t>
    </rPh>
    <phoneticPr fontId="4"/>
  </si>
  <si>
    <t>農業</t>
    <rPh sb="0" eb="2">
      <t>ノウギョウ</t>
    </rPh>
    <phoneticPr fontId="4"/>
  </si>
  <si>
    <t>機械</t>
    <phoneticPr fontId="4"/>
  </si>
  <si>
    <t>電気</t>
    <rPh sb="0" eb="2">
      <t>デンキ</t>
    </rPh>
    <phoneticPr fontId="4"/>
  </si>
  <si>
    <t>情報</t>
    <rPh sb="0" eb="2">
      <t>ジョウホウ</t>
    </rPh>
    <phoneticPr fontId="4"/>
  </si>
  <si>
    <t>幼稚部・小学部共通(男）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オトコ</t>
    </rPh>
    <phoneticPr fontId="4"/>
  </si>
  <si>
    <t>幼稚部・小学部共通(女）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オンナ</t>
    </rPh>
    <phoneticPr fontId="4"/>
  </si>
  <si>
    <t>小 学 部（男）</t>
    <rPh sb="6" eb="7">
      <t>オトコ</t>
    </rPh>
    <phoneticPr fontId="4"/>
  </si>
  <si>
    <t>小 学 部（女）</t>
    <rPh sb="6" eb="7">
      <t>オンナ</t>
    </rPh>
    <phoneticPr fontId="4"/>
  </si>
  <si>
    <t>養 護 教 諭</t>
    <phoneticPr fontId="4"/>
  </si>
  <si>
    <t>栄 養 教 諭</t>
    <rPh sb="0" eb="1">
      <t>エイ</t>
    </rPh>
    <rPh sb="2" eb="3">
      <t>オサム</t>
    </rPh>
    <phoneticPr fontId="4"/>
  </si>
  <si>
    <t>合   計</t>
    <phoneticPr fontId="4"/>
  </si>
  <si>
    <t>高　等　学　校</t>
    <rPh sb="0" eb="1">
      <t>コウ</t>
    </rPh>
    <rPh sb="2" eb="3">
      <t>トウ</t>
    </rPh>
    <rPh sb="4" eb="5">
      <t>ガク</t>
    </rPh>
    <rPh sb="6" eb="7">
      <t>コウ</t>
    </rPh>
    <phoneticPr fontId="4"/>
  </si>
  <si>
    <t>国語</t>
    <rPh sb="0" eb="2">
      <t>コクゴ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</si>
  <si>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</si>
  <si>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</si>
  <si>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</si>
  <si>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</si>
  <si>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</si>
  <si>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</t>
    <rPh sb="0" eb="2">
      <t>ギジュツ</t>
    </rPh>
    <phoneticPr fontId="2"/>
  </si>
  <si>
    <t>家庭</t>
    <rPh sb="0" eb="2">
      <t>カテイ</t>
    </rPh>
    <phoneticPr fontId="2"/>
  </si>
  <si>
    <t>英語</t>
    <rPh sb="0" eb="2">
      <t>エイゴ</t>
    </rPh>
    <phoneticPr fontId="2"/>
  </si>
  <si>
    <t>日本史</t>
    <rPh sb="0" eb="3">
      <t>ニホンシ</t>
    </rPh>
    <phoneticPr fontId="2"/>
  </si>
  <si>
    <t>世界史</t>
    <rPh sb="0" eb="3">
      <t>セカイシ</t>
    </rPh>
    <phoneticPr fontId="2"/>
  </si>
  <si>
    <t>地理</t>
    <rPh sb="0" eb="2">
      <t>チリ</t>
    </rPh>
    <phoneticPr fontId="2"/>
  </si>
  <si>
    <t>政治経済</t>
    <rPh sb="0" eb="2">
      <t>セイジ</t>
    </rPh>
    <rPh sb="2" eb="4">
      <t>ケイザイ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</si>
  <si>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</si>
  <si>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</si>
  <si>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農業</t>
    <rPh sb="0" eb="2">
      <t>ノウギョウ</t>
    </rPh>
    <phoneticPr fontId="2"/>
  </si>
  <si>
    <t>情報</t>
    <rPh sb="0" eb="2">
      <t>ジョウホウ</t>
    </rPh>
    <phoneticPr fontId="2"/>
  </si>
  <si>
    <t>物理</t>
    <rPh sb="0" eb="2">
      <t>ブツリ</t>
    </rPh>
    <phoneticPr fontId="2"/>
  </si>
  <si>
    <t>地学</t>
    <rPh sb="0" eb="2">
      <t>チガク</t>
    </rPh>
    <phoneticPr fontId="2"/>
  </si>
  <si>
    <t>障がい者</t>
    <rPh sb="0" eb="1">
      <t>サワ</t>
    </rPh>
    <rPh sb="3" eb="4">
      <t>シャ</t>
    </rPh>
    <phoneticPr fontId="2"/>
  </si>
  <si>
    <t>国語</t>
    <phoneticPr fontId="4"/>
  </si>
  <si>
    <t>書道</t>
    <rPh sb="0" eb="2">
      <t>ショドウ</t>
    </rPh>
    <phoneticPr fontId="4"/>
  </si>
  <si>
    <t>倫理</t>
    <rPh sb="0" eb="2">
      <t>リンリ</t>
    </rPh>
    <phoneticPr fontId="4"/>
  </si>
  <si>
    <t>倫理</t>
    <rPh sb="0" eb="2">
      <t>リンリ</t>
    </rPh>
    <phoneticPr fontId="2"/>
  </si>
  <si>
    <t>（注）対前年度比較できない教科があるため、合計数は一致しません。</t>
    <rPh sb="1" eb="2">
      <t>チュウ</t>
    </rPh>
    <rPh sb="3" eb="4">
      <t>タイ</t>
    </rPh>
    <rPh sb="4" eb="7">
      <t>ゼンネンド</t>
    </rPh>
    <rPh sb="7" eb="9">
      <t>ヒカク</t>
    </rPh>
    <rPh sb="13" eb="15">
      <t>キョウカ</t>
    </rPh>
    <rPh sb="21" eb="24">
      <t>ゴウケイスウ</t>
    </rPh>
    <rPh sb="25" eb="27">
      <t>イッチ</t>
    </rPh>
    <phoneticPr fontId="2"/>
  </si>
  <si>
    <t>校　　　種</t>
    <phoneticPr fontId="2"/>
  </si>
  <si>
    <t>小　  学  　校</t>
    <phoneticPr fontId="4"/>
  </si>
  <si>
    <t>中　  学  　校</t>
    <phoneticPr fontId="4"/>
  </si>
  <si>
    <t>支援学校(幼小共通・小学部）</t>
    <rPh sb="0" eb="2">
      <t>シエン</t>
    </rPh>
    <rPh sb="2" eb="4">
      <t>ガッコウ</t>
    </rPh>
    <rPh sb="5" eb="6">
      <t>ヨウ</t>
    </rPh>
    <rPh sb="6" eb="7">
      <t>ショウ</t>
    </rPh>
    <rPh sb="7" eb="9">
      <t>キョウツウ</t>
    </rPh>
    <rPh sb="10" eb="11">
      <t>ショウ</t>
    </rPh>
    <rPh sb="11" eb="13">
      <t>ガクブ</t>
    </rPh>
    <phoneticPr fontId="4"/>
  </si>
  <si>
    <t>支援学校(中学部）</t>
    <rPh sb="0" eb="2">
      <t>シエン</t>
    </rPh>
    <rPh sb="2" eb="4">
      <t>ガッコウ</t>
    </rPh>
    <rPh sb="5" eb="7">
      <t>チュウガク</t>
    </rPh>
    <rPh sb="7" eb="8">
      <t>ブ</t>
    </rPh>
    <phoneticPr fontId="4"/>
  </si>
  <si>
    <t>支援学校（高等部）</t>
    <rPh sb="0" eb="2">
      <t>シエン</t>
    </rPh>
    <rPh sb="2" eb="4">
      <t>ガッコウ</t>
    </rPh>
    <rPh sb="5" eb="8">
      <t>コウトウブ</t>
    </rPh>
    <phoneticPr fontId="2"/>
  </si>
  <si>
    <t>支援学校(自立活動(肢体不自由教育))</t>
    <rPh sb="0" eb="2">
      <t>シエン</t>
    </rPh>
    <rPh sb="2" eb="4">
      <t>ガッコウ</t>
    </rPh>
    <rPh sb="5" eb="7">
      <t>ジリツ</t>
    </rPh>
    <rPh sb="7" eb="9">
      <t>カツドウ</t>
    </rPh>
    <rPh sb="10" eb="12">
      <t>シタイ</t>
    </rPh>
    <rPh sb="12" eb="15">
      <t>フジユウ</t>
    </rPh>
    <rPh sb="15" eb="17">
      <t>キョウイク</t>
    </rPh>
    <phoneticPr fontId="4"/>
  </si>
  <si>
    <t>一  般</t>
    <rPh sb="0" eb="1">
      <t>イチ</t>
    </rPh>
    <rPh sb="3" eb="4">
      <t>ハン</t>
    </rPh>
    <phoneticPr fontId="2"/>
  </si>
  <si>
    <t>地
理
歴
史</t>
    <rPh sb="0" eb="1">
      <t>チ</t>
    </rPh>
    <rPh sb="2" eb="3">
      <t>オサム</t>
    </rPh>
    <rPh sb="4" eb="5">
      <t>レキ</t>
    </rPh>
    <rPh sb="6" eb="7">
      <t>フミ</t>
    </rPh>
    <phoneticPr fontId="4"/>
  </si>
  <si>
    <r>
      <t xml:space="preserve">公
</t>
    </r>
    <r>
      <rPr>
        <sz val="8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民</t>
    </r>
    <rPh sb="0" eb="1">
      <t>コウ</t>
    </rPh>
    <rPh sb="3" eb="4">
      <t>タミ</t>
    </rPh>
    <phoneticPr fontId="4"/>
  </si>
  <si>
    <r>
      <t xml:space="preserve">工
</t>
    </r>
    <r>
      <rPr>
        <sz val="8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業</t>
    </r>
    <rPh sb="0" eb="1">
      <t>タクミ</t>
    </rPh>
    <rPh sb="3" eb="4">
      <t>ギョウ</t>
    </rPh>
    <phoneticPr fontId="4"/>
  </si>
  <si>
    <t>土木</t>
    <rPh sb="0" eb="2">
      <t>ドボク</t>
    </rPh>
    <phoneticPr fontId="4"/>
  </si>
  <si>
    <t>公民・福祉共通</t>
    <rPh sb="0" eb="2">
      <t>コウミン</t>
    </rPh>
    <rPh sb="3" eb="5">
      <t>フクシ</t>
    </rPh>
    <rPh sb="5" eb="7">
      <t>キョウツウ</t>
    </rPh>
    <phoneticPr fontId="4"/>
  </si>
  <si>
    <t>商業</t>
    <rPh sb="0" eb="2">
      <t>ショウギョウ</t>
    </rPh>
    <phoneticPr fontId="4"/>
  </si>
  <si>
    <t>工業化学</t>
    <rPh sb="0" eb="2">
      <t>コウギョウ</t>
    </rPh>
    <rPh sb="2" eb="4">
      <t>カガク</t>
    </rPh>
    <phoneticPr fontId="4"/>
  </si>
  <si>
    <t>常勤講師等
経験者</t>
    <phoneticPr fontId="2"/>
  </si>
  <si>
    <t>大学３年生等選考通過者</t>
    <phoneticPr fontId="2"/>
  </si>
  <si>
    <t>家庭・福祉共通</t>
    <rPh sb="0" eb="2">
      <t>カテイ</t>
    </rPh>
    <rPh sb="3" eb="5">
      <t>フクシ</t>
    </rPh>
    <rPh sb="5" eb="7">
      <t>キョウツウ</t>
    </rPh>
    <phoneticPr fontId="4"/>
  </si>
  <si>
    <t>３年生等を
対象とした選考</t>
    <phoneticPr fontId="4"/>
  </si>
  <si>
    <t>工業機械</t>
    <rPh sb="0" eb="1">
      <t>タクミ</t>
    </rPh>
    <rPh sb="1" eb="2">
      <t>ギョウ</t>
    </rPh>
    <rPh sb="2" eb="4">
      <t>キカイ</t>
    </rPh>
    <phoneticPr fontId="2"/>
  </si>
  <si>
    <t>令和９年度志願者数</t>
    <rPh sb="0" eb="2">
      <t>レイワ</t>
    </rPh>
    <rPh sb="3" eb="5">
      <t>ネンド</t>
    </rPh>
    <rPh sb="4" eb="5">
      <t>ド</t>
    </rPh>
    <rPh sb="5" eb="8">
      <t>シガンシャ</t>
    </rPh>
    <rPh sb="8" eb="9">
      <t>スウ</t>
    </rPh>
    <phoneticPr fontId="4"/>
  </si>
  <si>
    <t>令和９年度
志願者数</t>
    <rPh sb="0" eb="2">
      <t>レイワ</t>
    </rPh>
    <rPh sb="3" eb="5">
      <t>ネンド</t>
    </rPh>
    <rPh sb="6" eb="9">
      <t>シガンシャ</t>
    </rPh>
    <rPh sb="9" eb="10">
      <t>スウ</t>
    </rPh>
    <phoneticPr fontId="2"/>
  </si>
  <si>
    <t>-</t>
    <phoneticPr fontId="2"/>
  </si>
  <si>
    <t>校種・教科・科目別志願者数</t>
    <phoneticPr fontId="2"/>
  </si>
  <si>
    <t>看護</t>
    <rPh sb="0" eb="2">
      <t>カンゴ</t>
    </rPh>
    <phoneticPr fontId="4"/>
  </si>
  <si>
    <t>工業
デザイン</t>
    <rPh sb="0" eb="2">
      <t>コウギョウ</t>
    </rPh>
    <phoneticPr fontId="4"/>
  </si>
  <si>
    <t>１次
受験者数</t>
    <rPh sb="1" eb="2">
      <t>ジ</t>
    </rPh>
    <rPh sb="3" eb="6">
      <t>ジュケンシャ</t>
    </rPh>
    <rPh sb="6" eb="7">
      <t>スウ</t>
    </rPh>
    <phoneticPr fontId="2"/>
  </si>
  <si>
    <t>１次
合格者数</t>
    <rPh sb="1" eb="2">
      <t>ジ</t>
    </rPh>
    <rPh sb="3" eb="6">
      <t>ゴウカクシャ</t>
    </rPh>
    <rPh sb="6" eb="7">
      <t>スウ</t>
    </rPh>
    <phoneticPr fontId="2"/>
  </si>
  <si>
    <t>一般選考</t>
    <rPh sb="0" eb="4">
      <t>イッパンセンコウ</t>
    </rPh>
    <phoneticPr fontId="2"/>
  </si>
  <si>
    <t>一  般</t>
    <phoneticPr fontId="2"/>
  </si>
  <si>
    <t>１次
合格率</t>
    <rPh sb="1" eb="2">
      <t>ジ</t>
    </rPh>
    <rPh sb="3" eb="6">
      <t>ゴウカクリツ</t>
    </rPh>
    <phoneticPr fontId="2"/>
  </si>
  <si>
    <t>受験者数</t>
    <rPh sb="0" eb="3">
      <t>ジュケンシャ</t>
    </rPh>
    <rPh sb="3" eb="4">
      <t>スウ</t>
    </rPh>
    <phoneticPr fontId="2"/>
  </si>
  <si>
    <t>選考通過者数</t>
    <rPh sb="0" eb="2">
      <t>センコウ</t>
    </rPh>
    <rPh sb="2" eb="4">
      <t>ツウカ</t>
    </rPh>
    <rPh sb="4" eb="5">
      <t>シャ</t>
    </rPh>
    <rPh sb="5" eb="6">
      <t>スウ</t>
    </rPh>
    <phoneticPr fontId="2"/>
  </si>
  <si>
    <t>総計</t>
    <rPh sb="0" eb="2">
      <t>ソウケイ</t>
    </rPh>
    <phoneticPr fontId="4"/>
  </si>
  <si>
    <t>選考通過率</t>
    <rPh sb="0" eb="2">
      <t>センコウ</t>
    </rPh>
    <rPh sb="2" eb="5">
      <t>ツウカリツ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</si>
</sst>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41" formatCode="_ * #,##0_ ;_ * \-#,##0_ ;_ * &quot;-&quot;_ ;_ @_ "/>
    <numFmt numFmtId="176" formatCode="0;&quot;▲ &quot;0"/>
    <numFmt numFmtId="177" formatCode="#,##0\ ;[Red]\-#,##0\ "/>
    <numFmt numFmtId="178" formatCode="0\ ;&quot;▲ &quot;0\ "/>
    <numFmt numFmtId="179" formatCode="0_);[Red]\(0\)"/>
    <numFmt numFmtId="180" formatCode="0.0%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6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7" fillId="0" borderId="0"/>
    <xf numFmtId="9" fontId="8" fillId="0" borderId="0" applyFont="0" applyFill="0" applyBorder="0" applyAlignment="0" applyProtection="0">
      <alignment vertical="center"/>
    </xf>
  </cellStyleXfs>
  <cellXfs count="403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9" fillId="0" borderId="0" xfId="2" applyFont="1" applyFill="1" applyAlignment="1">
      <alignment vertical="center"/>
    </xf>
    <xf numFmtId="0" fontId="12" fillId="5" borderId="4" xfId="3" applyFont="1" applyFill="1" applyBorder="1" applyAlignment="1" applyProtection="1">
      <alignment horizontal="center" vertical="center"/>
      <protection locked="0"/>
    </xf>
    <xf numFmtId="0" fontId="12" fillId="5" borderId="20" xfId="3" applyFont="1" applyFill="1" applyBorder="1" applyAlignment="1" applyProtection="1">
      <alignment horizontal="center" vertical="center"/>
      <protection locked="0"/>
    </xf>
    <xf numFmtId="0" fontId="12" fillId="5" borderId="4" xfId="3" applyFont="1" applyFill="1" applyBorder="1" applyAlignment="1" applyProtection="1">
      <alignment horizontal="centerContinuous" vertical="center"/>
      <protection locked="0"/>
    </xf>
    <xf numFmtId="0" fontId="12" fillId="5" borderId="20" xfId="3" applyFont="1" applyFill="1" applyBorder="1" applyAlignment="1" applyProtection="1">
      <alignment horizontal="centerContinuous" vertical="center"/>
      <protection locked="0"/>
    </xf>
    <xf numFmtId="0" fontId="10" fillId="0" borderId="0" xfId="1" applyFont="1" applyFill="1" applyAlignment="1" applyProtection="1">
      <alignment vertical="center"/>
      <protection locked="0"/>
    </xf>
    <xf numFmtId="0" fontId="14" fillId="0" borderId="0" xfId="2" applyFont="1" applyFill="1" applyAlignment="1">
      <alignment vertical="center"/>
    </xf>
    <xf numFmtId="38" fontId="3" fillId="0" borderId="0" xfId="7" applyFont="1" applyFill="1" applyAlignment="1">
      <alignment vertical="center"/>
    </xf>
    <xf numFmtId="176" fontId="3" fillId="0" borderId="0" xfId="7" applyNumberFormat="1" applyFont="1" applyFill="1" applyAlignment="1">
      <alignment vertical="center"/>
    </xf>
    <xf numFmtId="0" fontId="11" fillId="2" borderId="1" xfId="3" applyFont="1" applyFill="1" applyBorder="1" applyAlignment="1" applyProtection="1">
      <alignment vertical="center"/>
      <protection locked="0"/>
    </xf>
    <xf numFmtId="0" fontId="11" fillId="2" borderId="2" xfId="3" applyFont="1" applyFill="1" applyBorder="1" applyAlignment="1" applyProtection="1">
      <alignment vertical="center"/>
      <protection locked="0"/>
    </xf>
    <xf numFmtId="0" fontId="11" fillId="2" borderId="3" xfId="3" applyFont="1" applyFill="1" applyBorder="1" applyAlignment="1" applyProtection="1">
      <alignment vertical="center"/>
      <protection locked="0"/>
    </xf>
    <xf numFmtId="0" fontId="11" fillId="2" borderId="4" xfId="3" applyFont="1" applyFill="1" applyBorder="1" applyAlignment="1" applyProtection="1">
      <alignment vertical="center"/>
      <protection locked="0"/>
    </xf>
    <xf numFmtId="0" fontId="11" fillId="2" borderId="5" xfId="3" applyFont="1" applyFill="1" applyBorder="1" applyAlignment="1" applyProtection="1">
      <alignment vertical="center"/>
      <protection locked="0"/>
    </xf>
    <xf numFmtId="0" fontId="12" fillId="5" borderId="84" xfId="3" applyFont="1" applyFill="1" applyBorder="1" applyAlignment="1" applyProtection="1">
      <alignment horizontal="center" vertical="center"/>
      <protection locked="0"/>
    </xf>
    <xf numFmtId="177" fontId="18" fillId="3" borderId="89" xfId="7" applyNumberFormat="1" applyFont="1" applyFill="1" applyBorder="1" applyAlignment="1">
      <alignment horizontal="right" vertical="center" shrinkToFit="1"/>
    </xf>
    <xf numFmtId="177" fontId="18" fillId="3" borderId="15" xfId="7" applyNumberFormat="1" applyFont="1" applyFill="1" applyBorder="1" applyAlignment="1">
      <alignment horizontal="right" vertical="center" shrinkToFit="1"/>
    </xf>
    <xf numFmtId="177" fontId="18" fillId="4" borderId="102" xfId="7" applyNumberFormat="1" applyFont="1" applyFill="1" applyBorder="1" applyAlignment="1">
      <alignment horizontal="right" vertical="center" shrinkToFit="1"/>
    </xf>
    <xf numFmtId="177" fontId="18" fillId="3" borderId="96" xfId="7" applyNumberFormat="1" applyFont="1" applyFill="1" applyBorder="1" applyAlignment="1">
      <alignment horizontal="right" vertical="center" shrinkToFit="1"/>
    </xf>
    <xf numFmtId="178" fontId="18" fillId="3" borderId="27" xfId="7" applyNumberFormat="1" applyFont="1" applyFill="1" applyBorder="1" applyAlignment="1">
      <alignment horizontal="right" vertical="center" shrinkToFit="1"/>
    </xf>
    <xf numFmtId="177" fontId="18" fillId="3" borderId="30" xfId="7" applyNumberFormat="1" applyFont="1" applyFill="1" applyBorder="1" applyAlignment="1">
      <alignment horizontal="right" vertical="center" shrinkToFit="1"/>
    </xf>
    <xf numFmtId="177" fontId="18" fillId="3" borderId="32" xfId="7" applyNumberFormat="1" applyFont="1" applyFill="1" applyBorder="1" applyAlignment="1">
      <alignment horizontal="right" vertical="center" shrinkToFit="1"/>
    </xf>
    <xf numFmtId="177" fontId="18" fillId="3" borderId="88" xfId="7" applyNumberFormat="1" applyFont="1" applyFill="1" applyBorder="1" applyAlignment="1">
      <alignment horizontal="right" vertical="center" shrinkToFit="1"/>
    </xf>
    <xf numFmtId="177" fontId="18" fillId="3" borderId="31" xfId="7" applyNumberFormat="1" applyFont="1" applyFill="1" applyBorder="1" applyAlignment="1">
      <alignment horizontal="right" vertical="center" shrinkToFit="1"/>
    </xf>
    <xf numFmtId="177" fontId="18" fillId="4" borderId="104" xfId="7" applyNumberFormat="1" applyFont="1" applyFill="1" applyBorder="1" applyAlignment="1">
      <alignment horizontal="right" vertical="center" shrinkToFit="1"/>
    </xf>
    <xf numFmtId="177" fontId="18" fillId="3" borderId="99" xfId="7" applyNumberFormat="1" applyFont="1" applyFill="1" applyBorder="1" applyAlignment="1">
      <alignment horizontal="right" vertical="center" shrinkToFit="1"/>
    </xf>
    <xf numFmtId="177" fontId="18" fillId="5" borderId="28" xfId="7" applyNumberFormat="1" applyFont="1" applyFill="1" applyBorder="1" applyAlignment="1">
      <alignment horizontal="right" vertical="center" shrinkToFit="1"/>
    </xf>
    <xf numFmtId="177" fontId="18" fillId="5" borderId="29" xfId="7" applyNumberFormat="1" applyFont="1" applyFill="1" applyBorder="1" applyAlignment="1">
      <alignment horizontal="right" vertical="center" shrinkToFit="1"/>
    </xf>
    <xf numFmtId="177" fontId="18" fillId="4" borderId="105" xfId="7" applyNumberFormat="1" applyFont="1" applyFill="1" applyBorder="1" applyAlignment="1">
      <alignment horizontal="right" vertical="center" shrinkToFit="1"/>
    </xf>
    <xf numFmtId="177" fontId="18" fillId="0" borderId="36" xfId="7" applyNumberFormat="1" applyFont="1" applyFill="1" applyBorder="1" applyAlignment="1">
      <alignment horizontal="right" vertical="center" shrinkToFit="1"/>
    </xf>
    <xf numFmtId="177" fontId="18" fillId="0" borderId="61" xfId="7" applyNumberFormat="1" applyFont="1" applyFill="1" applyBorder="1" applyAlignment="1">
      <alignment horizontal="right" vertical="center" shrinkToFit="1"/>
    </xf>
    <xf numFmtId="177" fontId="18" fillId="0" borderId="37" xfId="7" applyNumberFormat="1" applyFont="1" applyFill="1" applyBorder="1" applyAlignment="1">
      <alignment horizontal="right" vertical="center" shrinkToFit="1"/>
    </xf>
    <xf numFmtId="177" fontId="18" fillId="0" borderId="43" xfId="7" applyNumberFormat="1" applyFont="1" applyFill="1" applyBorder="1" applyAlignment="1">
      <alignment horizontal="right" vertical="center" shrinkToFit="1"/>
    </xf>
    <xf numFmtId="177" fontId="18" fillId="0" borderId="63" xfId="7" applyNumberFormat="1" applyFont="1" applyFill="1" applyBorder="1" applyAlignment="1">
      <alignment horizontal="right" vertical="center" shrinkToFit="1"/>
    </xf>
    <xf numFmtId="177" fontId="18" fillId="0" borderId="39" xfId="7" applyNumberFormat="1" applyFont="1" applyFill="1" applyBorder="1" applyAlignment="1">
      <alignment horizontal="right" vertical="center" shrinkToFit="1"/>
    </xf>
    <xf numFmtId="177" fontId="18" fillId="4" borderId="106" xfId="7" applyNumberFormat="1" applyFont="1" applyFill="1" applyBorder="1" applyAlignment="1">
      <alignment horizontal="right" vertical="center" shrinkToFit="1"/>
    </xf>
    <xf numFmtId="177" fontId="18" fillId="0" borderId="100" xfId="7" applyNumberFormat="1" applyFont="1" applyFill="1" applyBorder="1" applyAlignment="1">
      <alignment horizontal="right" vertical="center" shrinkToFit="1"/>
    </xf>
    <xf numFmtId="177" fontId="18" fillId="0" borderId="70" xfId="7" applyNumberFormat="1" applyFont="1" applyFill="1" applyBorder="1" applyAlignment="1">
      <alignment horizontal="right" vertical="center" shrinkToFit="1"/>
    </xf>
    <xf numFmtId="177" fontId="18" fillId="0" borderId="48" xfId="7" applyNumberFormat="1" applyFont="1" applyFill="1" applyBorder="1" applyAlignment="1">
      <alignment horizontal="right" vertical="center" shrinkToFit="1"/>
    </xf>
    <xf numFmtId="177" fontId="18" fillId="0" borderId="65" xfId="7" applyNumberFormat="1" applyFont="1" applyFill="1" applyBorder="1" applyAlignment="1">
      <alignment horizontal="right" vertical="center" shrinkToFit="1"/>
    </xf>
    <xf numFmtId="177" fontId="18" fillId="0" borderId="49" xfId="7" applyNumberFormat="1" applyFont="1" applyFill="1" applyBorder="1" applyAlignment="1">
      <alignment horizontal="right" vertical="center" shrinkToFit="1"/>
    </xf>
    <xf numFmtId="177" fontId="18" fillId="5" borderId="1" xfId="7" applyNumberFormat="1" applyFont="1" applyFill="1" applyBorder="1" applyAlignment="1">
      <alignment horizontal="right" vertical="center" shrinkToFit="1"/>
    </xf>
    <xf numFmtId="177" fontId="18" fillId="0" borderId="67" xfId="7" applyNumberFormat="1" applyFont="1" applyFill="1" applyBorder="1" applyAlignment="1">
      <alignment horizontal="right" vertical="center" shrinkToFit="1"/>
    </xf>
    <xf numFmtId="177" fontId="18" fillId="4" borderId="107" xfId="7" applyNumberFormat="1" applyFont="1" applyFill="1" applyBorder="1" applyAlignment="1">
      <alignment horizontal="right" vertical="center" shrinkToFit="1"/>
    </xf>
    <xf numFmtId="177" fontId="18" fillId="0" borderId="59" xfId="7" applyNumberFormat="1" applyFont="1" applyFill="1" applyBorder="1" applyAlignment="1">
      <alignment horizontal="right" vertical="center" shrinkToFit="1"/>
    </xf>
    <xf numFmtId="177" fontId="18" fillId="0" borderId="60" xfId="7" applyNumberFormat="1" applyFont="1" applyFill="1" applyBorder="1" applyAlignment="1">
      <alignment horizontal="right" vertical="center" shrinkToFit="1"/>
    </xf>
    <xf numFmtId="177" fontId="18" fillId="4" borderId="108" xfId="7" applyNumberFormat="1" applyFont="1" applyFill="1" applyBorder="1" applyAlignment="1">
      <alignment horizontal="right" vertical="center" shrinkToFit="1"/>
    </xf>
    <xf numFmtId="177" fontId="18" fillId="4" borderId="103" xfId="7" applyNumberFormat="1" applyFont="1" applyFill="1" applyBorder="1" applyAlignment="1">
      <alignment horizontal="right" vertical="center" shrinkToFit="1"/>
    </xf>
    <xf numFmtId="177" fontId="18" fillId="4" borderId="109" xfId="7" applyNumberFormat="1" applyFont="1" applyFill="1" applyBorder="1" applyAlignment="1">
      <alignment horizontal="right" vertical="center" shrinkToFit="1"/>
    </xf>
    <xf numFmtId="177" fontId="19" fillId="3" borderId="77" xfId="7" applyNumberFormat="1" applyFont="1" applyFill="1" applyBorder="1" applyAlignment="1">
      <alignment horizontal="right" vertical="center" shrinkToFit="1"/>
    </xf>
    <xf numFmtId="177" fontId="19" fillId="3" borderId="79" xfId="7" applyNumberFormat="1" applyFont="1" applyFill="1" applyBorder="1" applyAlignment="1">
      <alignment horizontal="right" vertical="center" shrinkToFit="1"/>
    </xf>
    <xf numFmtId="177" fontId="19" fillId="3" borderId="90" xfId="7" applyNumberFormat="1" applyFont="1" applyFill="1" applyBorder="1" applyAlignment="1">
      <alignment horizontal="right" vertical="center" shrinkToFit="1"/>
    </xf>
    <xf numFmtId="177" fontId="19" fillId="3" borderId="78" xfId="7" applyNumberFormat="1" applyFont="1" applyFill="1" applyBorder="1" applyAlignment="1">
      <alignment horizontal="right" vertical="center" shrinkToFit="1"/>
    </xf>
    <xf numFmtId="177" fontId="18" fillId="0" borderId="76" xfId="7" applyNumberFormat="1" applyFont="1" applyFill="1" applyBorder="1" applyAlignment="1">
      <alignment horizontal="right" vertical="center" shrinkToFit="1"/>
    </xf>
    <xf numFmtId="177" fontId="18" fillId="0" borderId="38" xfId="7" applyNumberFormat="1" applyFont="1" applyFill="1" applyBorder="1" applyAlignment="1">
      <alignment horizontal="right" vertical="center" shrinkToFit="1"/>
    </xf>
    <xf numFmtId="177" fontId="18" fillId="4" borderId="110" xfId="7" applyNumberFormat="1" applyFont="1" applyFill="1" applyBorder="1" applyAlignment="1">
      <alignment horizontal="right" vertical="center" shrinkToFit="1"/>
    </xf>
    <xf numFmtId="177" fontId="18" fillId="0" borderId="91" xfId="7" applyNumberFormat="1" applyFont="1" applyFill="1" applyBorder="1" applyAlignment="1">
      <alignment horizontal="right" vertical="center" shrinkToFit="1"/>
    </xf>
    <xf numFmtId="177" fontId="18" fillId="3" borderId="18" xfId="7" applyNumberFormat="1" applyFont="1" applyFill="1" applyBorder="1" applyAlignment="1">
      <alignment horizontal="right" vertical="center" shrinkToFit="1"/>
    </xf>
    <xf numFmtId="177" fontId="18" fillId="3" borderId="19" xfId="7" applyNumberFormat="1" applyFont="1" applyFill="1" applyBorder="1" applyAlignment="1">
      <alignment horizontal="right" vertical="center" shrinkToFit="1"/>
    </xf>
    <xf numFmtId="177" fontId="18" fillId="0" borderId="83" xfId="7" applyNumberFormat="1" applyFont="1" applyFill="1" applyBorder="1" applyAlignment="1">
      <alignment horizontal="right" vertical="center" shrinkToFit="1"/>
    </xf>
    <xf numFmtId="177" fontId="18" fillId="3" borderId="85" xfId="7" applyNumberFormat="1" applyFont="1" applyFill="1" applyBorder="1" applyAlignment="1">
      <alignment horizontal="right" vertical="center" shrinkToFit="1"/>
    </xf>
    <xf numFmtId="178" fontId="18" fillId="0" borderId="87" xfId="7" applyNumberFormat="1" applyFont="1" applyFill="1" applyBorder="1" applyAlignment="1">
      <alignment horizontal="right" vertical="center" shrinkToFit="1"/>
    </xf>
    <xf numFmtId="41" fontId="18" fillId="0" borderId="68" xfId="7" applyNumberFormat="1" applyFont="1" applyFill="1" applyBorder="1" applyAlignment="1">
      <alignment horizontal="right" vertical="center" shrinkToFit="1"/>
    </xf>
    <xf numFmtId="41" fontId="18" fillId="0" borderId="71" xfId="7" applyNumberFormat="1" applyFont="1" applyFill="1" applyBorder="1" applyAlignment="1">
      <alignment horizontal="right" vertical="center" shrinkToFit="1"/>
    </xf>
    <xf numFmtId="177" fontId="18" fillId="0" borderId="71" xfId="7" applyNumberFormat="1" applyFont="1" applyFill="1" applyBorder="1" applyAlignment="1">
      <alignment horizontal="right" vertical="center" shrinkToFit="1"/>
    </xf>
    <xf numFmtId="41" fontId="18" fillId="0" borderId="113" xfId="7" applyNumberFormat="1" applyFont="1" applyFill="1" applyBorder="1" applyAlignment="1">
      <alignment horizontal="right" vertical="center" shrinkToFit="1"/>
    </xf>
    <xf numFmtId="177" fontId="18" fillId="0" borderId="114" xfId="7" applyNumberFormat="1" applyFont="1" applyFill="1" applyBorder="1" applyAlignment="1">
      <alignment horizontal="right" vertical="center" shrinkToFit="1"/>
    </xf>
    <xf numFmtId="177" fontId="18" fillId="0" borderId="74" xfId="7" applyNumberFormat="1" applyFont="1" applyFill="1" applyBorder="1" applyAlignment="1">
      <alignment horizontal="right" vertical="center" shrinkToFit="1"/>
    </xf>
    <xf numFmtId="177" fontId="18" fillId="0" borderId="113" xfId="7" applyNumberFormat="1" applyFont="1" applyFill="1" applyBorder="1" applyAlignment="1">
      <alignment horizontal="right" vertical="center" shrinkToFit="1"/>
    </xf>
    <xf numFmtId="177" fontId="18" fillId="0" borderId="68" xfId="7" applyNumberFormat="1" applyFont="1" applyFill="1" applyBorder="1" applyAlignment="1">
      <alignment horizontal="right" vertical="center" shrinkToFit="1"/>
    </xf>
    <xf numFmtId="41" fontId="18" fillId="3" borderId="26" xfId="7" quotePrefix="1" applyNumberFormat="1" applyFont="1" applyFill="1" applyBorder="1" applyAlignment="1">
      <alignment horizontal="right" vertical="center" shrinkToFit="1"/>
    </xf>
    <xf numFmtId="177" fontId="18" fillId="0" borderId="0" xfId="7" applyNumberFormat="1" applyFont="1" applyFill="1" applyBorder="1" applyAlignment="1">
      <alignment horizontal="right" vertical="center" shrinkToFit="1"/>
    </xf>
    <xf numFmtId="178" fontId="18" fillId="0" borderId="0" xfId="7" applyNumberFormat="1" applyFont="1" applyFill="1" applyBorder="1" applyAlignment="1">
      <alignment horizontal="right" vertical="center" shrinkToFit="1"/>
    </xf>
    <xf numFmtId="178" fontId="18" fillId="3" borderId="26" xfId="7" applyNumberFormat="1" applyFont="1" applyFill="1" applyBorder="1" applyAlignment="1">
      <alignment horizontal="right" vertical="center" shrinkToFit="1"/>
    </xf>
    <xf numFmtId="178" fontId="18" fillId="0" borderId="116" xfId="7" applyNumberFormat="1" applyFont="1" applyFill="1" applyBorder="1" applyAlignment="1">
      <alignment horizontal="right" vertical="center" shrinkToFit="1"/>
    </xf>
    <xf numFmtId="177" fontId="18" fillId="4" borderId="97" xfId="7" applyNumberFormat="1" applyFont="1" applyFill="1" applyBorder="1" applyAlignment="1">
      <alignment horizontal="right" vertical="center" shrinkToFit="1"/>
    </xf>
    <xf numFmtId="177" fontId="18" fillId="4" borderId="98" xfId="7" applyNumberFormat="1" applyFont="1" applyFill="1" applyBorder="1" applyAlignment="1">
      <alignment horizontal="right" vertical="center" shrinkToFit="1"/>
    </xf>
    <xf numFmtId="177" fontId="18" fillId="4" borderId="120" xfId="7" applyNumberFormat="1" applyFont="1" applyFill="1" applyBorder="1" applyAlignment="1">
      <alignment horizontal="right" vertical="center" shrinkToFit="1"/>
    </xf>
    <xf numFmtId="177" fontId="18" fillId="4" borderId="23" xfId="7" applyNumberFormat="1" applyFont="1" applyFill="1" applyBorder="1" applyAlignment="1">
      <alignment horizontal="right" vertical="center" shrinkToFit="1"/>
    </xf>
    <xf numFmtId="177" fontId="18" fillId="4" borderId="21" xfId="7" applyNumberFormat="1" applyFont="1" applyFill="1" applyBorder="1" applyAlignment="1">
      <alignment horizontal="right" vertical="center" shrinkToFit="1"/>
    </xf>
    <xf numFmtId="177" fontId="18" fillId="5" borderId="122" xfId="7" applyNumberFormat="1" applyFont="1" applyFill="1" applyBorder="1" applyAlignment="1">
      <alignment horizontal="right" vertical="center" shrinkToFit="1"/>
    </xf>
    <xf numFmtId="41" fontId="18" fillId="0" borderId="37" xfId="7" applyNumberFormat="1" applyFont="1" applyFill="1" applyBorder="1" applyAlignment="1">
      <alignment horizontal="right" vertical="center" shrinkToFit="1"/>
    </xf>
    <xf numFmtId="41" fontId="18" fillId="0" borderId="39" xfId="7" applyNumberFormat="1" applyFont="1" applyFill="1" applyBorder="1" applyAlignment="1">
      <alignment horizontal="right" vertical="center" shrinkToFit="1"/>
    </xf>
    <xf numFmtId="177" fontId="18" fillId="5" borderId="123" xfId="7" applyNumberFormat="1" applyFont="1" applyFill="1" applyBorder="1" applyAlignment="1">
      <alignment horizontal="right" vertical="center" shrinkToFit="1"/>
    </xf>
    <xf numFmtId="179" fontId="18" fillId="0" borderId="71" xfId="7" applyNumberFormat="1" applyFont="1" applyFill="1" applyBorder="1" applyAlignment="1">
      <alignment horizontal="right" vertical="center" shrinkToFit="1"/>
    </xf>
    <xf numFmtId="177" fontId="18" fillId="0" borderId="124" xfId="7" applyNumberFormat="1" applyFont="1" applyFill="1" applyBorder="1" applyAlignment="1">
      <alignment horizontal="right" vertical="center" shrinkToFit="1"/>
    </xf>
    <xf numFmtId="41" fontId="18" fillId="3" borderId="31" xfId="7" quotePrefix="1" applyNumberFormat="1" applyFont="1" applyFill="1" applyBorder="1" applyAlignment="1">
      <alignment horizontal="right" vertical="center" shrinkToFit="1"/>
    </xf>
    <xf numFmtId="41" fontId="18" fillId="0" borderId="126" xfId="7" applyNumberFormat="1" applyFont="1" applyFill="1" applyBorder="1" applyAlignment="1">
      <alignment horizontal="right" vertical="center" shrinkToFit="1"/>
    </xf>
    <xf numFmtId="41" fontId="18" fillId="0" borderId="60" xfId="7" applyNumberFormat="1" applyFont="1" applyFill="1" applyBorder="1" applyAlignment="1">
      <alignment horizontal="right" vertical="center" shrinkToFit="1"/>
    </xf>
    <xf numFmtId="177" fontId="19" fillId="3" borderId="123" xfId="7" applyNumberFormat="1" applyFont="1" applyFill="1" applyBorder="1" applyAlignment="1">
      <alignment horizontal="right" vertical="center" shrinkToFit="1"/>
    </xf>
    <xf numFmtId="41" fontId="18" fillId="0" borderId="38" xfId="7" applyNumberFormat="1" applyFont="1" applyFill="1" applyBorder="1" applyAlignment="1">
      <alignment horizontal="right" vertical="center" shrinkToFit="1"/>
    </xf>
    <xf numFmtId="179" fontId="18" fillId="0" borderId="39" xfId="7" applyNumberFormat="1" applyFont="1" applyFill="1" applyBorder="1" applyAlignment="1">
      <alignment horizontal="right" vertical="center" shrinkToFit="1"/>
    </xf>
    <xf numFmtId="177" fontId="18" fillId="3" borderId="23" xfId="7" applyNumberFormat="1" applyFont="1" applyFill="1" applyBorder="1" applyAlignment="1">
      <alignment horizontal="right" vertical="center" shrinkToFit="1"/>
    </xf>
    <xf numFmtId="177" fontId="18" fillId="5" borderId="118" xfId="7" applyNumberFormat="1" applyFont="1" applyFill="1" applyBorder="1" applyAlignment="1">
      <alignment horizontal="right" vertical="center" shrinkToFit="1"/>
    </xf>
    <xf numFmtId="177" fontId="18" fillId="5" borderId="128" xfId="7" applyNumberFormat="1" applyFont="1" applyFill="1" applyBorder="1" applyAlignment="1">
      <alignment horizontal="right" vertical="center" shrinkToFit="1"/>
    </xf>
    <xf numFmtId="0" fontId="11" fillId="5" borderId="4" xfId="3" applyFont="1" applyFill="1" applyBorder="1" applyAlignment="1" applyProtection="1">
      <alignment horizontal="center" vertical="center"/>
      <protection locked="0"/>
    </xf>
    <xf numFmtId="0" fontId="11" fillId="3" borderId="4" xfId="3" applyFont="1" applyFill="1" applyBorder="1" applyAlignment="1" applyProtection="1">
      <alignment horizontal="center" vertical="center"/>
      <protection locked="0"/>
    </xf>
    <xf numFmtId="178" fontId="18" fillId="0" borderId="72" xfId="7" applyNumberFormat="1" applyFont="1" applyFill="1" applyBorder="1" applyAlignment="1">
      <alignment horizontal="right" vertical="center" shrinkToFit="1"/>
    </xf>
    <xf numFmtId="176" fontId="11" fillId="0" borderId="0" xfId="7" applyNumberFormat="1" applyFont="1" applyFill="1" applyBorder="1" applyAlignment="1">
      <alignment horizontal="center" vertical="center" textRotation="255" wrapText="1" shrinkToFit="1"/>
    </xf>
    <xf numFmtId="178" fontId="18" fillId="0" borderId="82" xfId="7" applyNumberFormat="1" applyFont="1" applyFill="1" applyBorder="1" applyAlignment="1">
      <alignment horizontal="right" vertical="center" shrinkToFit="1"/>
    </xf>
    <xf numFmtId="178" fontId="18" fillId="3" borderId="129" xfId="7" applyNumberFormat="1" applyFont="1" applyFill="1" applyBorder="1" applyAlignment="1">
      <alignment horizontal="right" vertical="center" shrinkToFit="1"/>
    </xf>
    <xf numFmtId="178" fontId="18" fillId="0" borderId="5" xfId="7" applyNumberFormat="1" applyFont="1" applyFill="1" applyBorder="1" applyAlignment="1">
      <alignment horizontal="right" vertical="center" shrinkToFit="1"/>
    </xf>
    <xf numFmtId="178" fontId="18" fillId="0" borderId="130" xfId="7" applyNumberFormat="1" applyFont="1" applyFill="1" applyBorder="1" applyAlignment="1">
      <alignment horizontal="right" vertical="center" shrinkToFit="1"/>
    </xf>
    <xf numFmtId="178" fontId="18" fillId="0" borderId="69" xfId="7" applyNumberFormat="1" applyFont="1" applyFill="1" applyBorder="1" applyAlignment="1">
      <alignment horizontal="right" vertical="center" shrinkToFit="1"/>
    </xf>
    <xf numFmtId="178" fontId="18" fillId="0" borderId="75" xfId="7" applyNumberFormat="1" applyFont="1" applyFill="1" applyBorder="1" applyAlignment="1">
      <alignment horizontal="right" vertical="center" shrinkToFit="1"/>
    </xf>
    <xf numFmtId="178" fontId="18" fillId="3" borderId="5" xfId="7" applyNumberFormat="1" applyFont="1" applyFill="1" applyBorder="1" applyAlignment="1">
      <alignment horizontal="right" vertical="center" shrinkToFit="1"/>
    </xf>
    <xf numFmtId="0" fontId="11" fillId="2" borderId="0" xfId="3" applyFont="1" applyFill="1" applyBorder="1" applyAlignment="1" applyProtection="1">
      <alignment vertical="center"/>
      <protection locked="0"/>
    </xf>
    <xf numFmtId="178" fontId="18" fillId="3" borderId="8" xfId="7" applyNumberFormat="1" applyFont="1" applyFill="1" applyBorder="1" applyAlignment="1">
      <alignment horizontal="right" vertical="center" shrinkToFit="1"/>
    </xf>
    <xf numFmtId="41" fontId="18" fillId="0" borderId="0" xfId="7" applyNumberFormat="1" applyFont="1" applyFill="1" applyBorder="1" applyAlignment="1">
      <alignment horizontal="right" vertical="center" shrinkToFit="1"/>
    </xf>
    <xf numFmtId="177" fontId="18" fillId="5" borderId="133" xfId="7" applyNumberFormat="1" applyFont="1" applyFill="1" applyBorder="1" applyAlignment="1">
      <alignment horizontal="right" vertical="center" shrinkToFit="1"/>
    </xf>
    <xf numFmtId="177" fontId="18" fillId="5" borderId="134" xfId="7" applyNumberFormat="1" applyFont="1" applyFill="1" applyBorder="1" applyAlignment="1">
      <alignment horizontal="right" vertical="center" shrinkToFit="1"/>
    </xf>
    <xf numFmtId="177" fontId="18" fillId="4" borderId="135" xfId="7" applyNumberFormat="1" applyFont="1" applyFill="1" applyBorder="1" applyAlignment="1">
      <alignment horizontal="right" vertical="center" shrinkToFit="1"/>
    </xf>
    <xf numFmtId="177" fontId="18" fillId="6" borderId="43" xfId="7" applyNumberFormat="1" applyFont="1" applyFill="1" applyBorder="1" applyAlignment="1">
      <alignment horizontal="right" vertical="center" shrinkToFit="1"/>
    </xf>
    <xf numFmtId="177" fontId="18" fillId="5" borderId="2" xfId="7" applyNumberFormat="1" applyFont="1" applyFill="1" applyBorder="1" applyAlignment="1">
      <alignment horizontal="right" vertical="center" shrinkToFit="1"/>
    </xf>
    <xf numFmtId="177" fontId="18" fillId="5" borderId="136" xfId="7" applyNumberFormat="1" applyFont="1" applyFill="1" applyBorder="1" applyAlignment="1">
      <alignment horizontal="right" vertical="center" shrinkToFit="1"/>
    </xf>
    <xf numFmtId="177" fontId="18" fillId="3" borderId="123" xfId="7" applyNumberFormat="1" applyFont="1" applyFill="1" applyBorder="1" applyAlignment="1">
      <alignment horizontal="right" vertical="center" shrinkToFit="1"/>
    </xf>
    <xf numFmtId="177" fontId="18" fillId="3" borderId="137" xfId="7" applyNumberFormat="1" applyFont="1" applyFill="1" applyBorder="1" applyAlignment="1">
      <alignment horizontal="right" vertical="center" shrinkToFit="1"/>
    </xf>
    <xf numFmtId="177" fontId="18" fillId="4" borderId="138" xfId="7" applyNumberFormat="1" applyFont="1" applyFill="1" applyBorder="1" applyAlignment="1">
      <alignment horizontal="right" vertical="center" shrinkToFit="1"/>
    </xf>
    <xf numFmtId="177" fontId="18" fillId="3" borderId="28" xfId="7" applyNumberFormat="1" applyFont="1" applyFill="1" applyBorder="1" applyAlignment="1">
      <alignment horizontal="right" vertical="center" shrinkToFit="1"/>
    </xf>
    <xf numFmtId="41" fontId="18" fillId="7" borderId="39" xfId="7" applyNumberFormat="1" applyFont="1" applyFill="1" applyBorder="1" applyAlignment="1">
      <alignment horizontal="right" vertical="center" shrinkToFit="1"/>
    </xf>
    <xf numFmtId="41" fontId="18" fillId="7" borderId="100" xfId="7" applyNumberFormat="1" applyFont="1" applyFill="1" applyBorder="1" applyAlignment="1">
      <alignment horizontal="right" vertical="center" shrinkToFit="1"/>
    </xf>
    <xf numFmtId="177" fontId="18" fillId="7" borderId="106" xfId="7" applyNumberFormat="1" applyFont="1" applyFill="1" applyBorder="1" applyAlignment="1">
      <alignment horizontal="right" vertical="center" shrinkToFit="1"/>
    </xf>
    <xf numFmtId="41" fontId="18" fillId="7" borderId="124" xfId="7" applyNumberFormat="1" applyFont="1" applyFill="1" applyBorder="1" applyAlignment="1">
      <alignment horizontal="right" vertical="center" shrinkToFit="1"/>
    </xf>
    <xf numFmtId="179" fontId="18" fillId="7" borderId="39" xfId="7" applyNumberFormat="1" applyFont="1" applyFill="1" applyBorder="1" applyAlignment="1">
      <alignment horizontal="right" vertical="center" shrinkToFit="1"/>
    </xf>
    <xf numFmtId="179" fontId="18" fillId="0" borderId="60" xfId="7" applyNumberFormat="1" applyFont="1" applyFill="1" applyBorder="1" applyAlignment="1">
      <alignment horizontal="right" vertical="center" shrinkToFit="1"/>
    </xf>
    <xf numFmtId="177" fontId="18" fillId="7" borderId="18" xfId="7" applyNumberFormat="1" applyFont="1" applyFill="1" applyBorder="1" applyAlignment="1">
      <alignment horizontal="right" vertical="center" shrinkToFit="1"/>
    </xf>
    <xf numFmtId="179" fontId="18" fillId="7" borderId="15" xfId="7" applyNumberFormat="1" applyFont="1" applyFill="1" applyBorder="1" applyAlignment="1">
      <alignment horizontal="right" vertical="center" shrinkToFit="1"/>
    </xf>
    <xf numFmtId="177" fontId="18" fillId="7" borderId="49" xfId="7" applyNumberFormat="1" applyFont="1" applyFill="1" applyBorder="1" applyAlignment="1">
      <alignment horizontal="right" vertical="center" shrinkToFit="1"/>
    </xf>
    <xf numFmtId="177" fontId="18" fillId="7" borderId="19" xfId="7" applyNumberFormat="1" applyFont="1" applyFill="1" applyBorder="1" applyAlignment="1">
      <alignment horizontal="right" vertical="center" shrinkToFit="1"/>
    </xf>
    <xf numFmtId="177" fontId="18" fillId="7" borderId="15" xfId="7" applyNumberFormat="1" applyFont="1" applyFill="1" applyBorder="1" applyAlignment="1">
      <alignment horizontal="right" vertical="center" shrinkToFit="1"/>
    </xf>
    <xf numFmtId="177" fontId="18" fillId="7" borderId="109" xfId="7" applyNumberFormat="1" applyFont="1" applyFill="1" applyBorder="1" applyAlignment="1">
      <alignment horizontal="right" vertical="center" shrinkToFit="1"/>
    </xf>
    <xf numFmtId="179" fontId="18" fillId="7" borderId="126" xfId="7" applyNumberFormat="1" applyFont="1" applyFill="1" applyBorder="1" applyAlignment="1">
      <alignment horizontal="right" vertical="center" shrinkToFit="1"/>
    </xf>
    <xf numFmtId="41" fontId="18" fillId="0" borderId="141" xfId="7" applyNumberFormat="1" applyFont="1" applyFill="1" applyBorder="1" applyAlignment="1">
      <alignment horizontal="right" vertical="center" shrinkToFit="1"/>
    </xf>
    <xf numFmtId="179" fontId="18" fillId="0" borderId="126" xfId="7" applyNumberFormat="1" applyFont="1" applyFill="1" applyBorder="1" applyAlignment="1">
      <alignment horizontal="right" vertical="center" shrinkToFit="1"/>
    </xf>
    <xf numFmtId="179" fontId="18" fillId="0" borderId="70" xfId="7" applyNumberFormat="1" applyFont="1" applyFill="1" applyBorder="1" applyAlignment="1">
      <alignment horizontal="right" vertical="center" shrinkToFit="1"/>
    </xf>
    <xf numFmtId="41" fontId="18" fillId="0" borderId="142" xfId="7" applyNumberFormat="1" applyFont="1" applyFill="1" applyBorder="1" applyAlignment="1">
      <alignment horizontal="right" vertical="center" shrinkToFit="1"/>
    </xf>
    <xf numFmtId="0" fontId="12" fillId="5" borderId="143" xfId="3" applyFont="1" applyFill="1" applyBorder="1" applyAlignment="1" applyProtection="1">
      <alignment horizontal="center" vertical="center"/>
      <protection locked="0"/>
    </xf>
    <xf numFmtId="179" fontId="18" fillId="7" borderId="145" xfId="7" applyNumberFormat="1" applyFont="1" applyFill="1" applyBorder="1" applyAlignment="1">
      <alignment horizontal="right" vertical="center" shrinkToFit="1"/>
    </xf>
    <xf numFmtId="179" fontId="18" fillId="7" borderId="146" xfId="7" applyNumberFormat="1" applyFont="1" applyFill="1" applyBorder="1" applyAlignment="1">
      <alignment horizontal="right" vertical="center" shrinkToFit="1"/>
    </xf>
    <xf numFmtId="41" fontId="18" fillId="7" borderId="147" xfId="7" applyNumberFormat="1" applyFont="1" applyFill="1" applyBorder="1" applyAlignment="1">
      <alignment horizontal="right" vertical="center" shrinkToFit="1"/>
    </xf>
    <xf numFmtId="0" fontId="3" fillId="0" borderId="5" xfId="2" applyFont="1" applyBorder="1" applyAlignment="1">
      <alignment vertical="center"/>
    </xf>
    <xf numFmtId="41" fontId="18" fillId="7" borderId="21" xfId="7" applyNumberFormat="1" applyFont="1" applyFill="1" applyBorder="1" applyAlignment="1">
      <alignment horizontal="right" vertical="center" shrinkToFit="1"/>
    </xf>
    <xf numFmtId="179" fontId="18" fillId="7" borderId="24" xfId="7" applyNumberFormat="1" applyFont="1" applyFill="1" applyBorder="1" applyAlignment="1">
      <alignment horizontal="right" vertical="center" shrinkToFit="1"/>
    </xf>
    <xf numFmtId="177" fontId="18" fillId="7" borderId="103" xfId="7" applyNumberFormat="1" applyFont="1" applyFill="1" applyBorder="1" applyAlignment="1">
      <alignment horizontal="right" vertical="center" shrinkToFit="1"/>
    </xf>
    <xf numFmtId="177" fontId="18" fillId="3" borderId="0" xfId="7" applyNumberFormat="1" applyFont="1" applyFill="1" applyBorder="1" applyAlignment="1">
      <alignment horizontal="right" vertical="center" shrinkToFit="1"/>
    </xf>
    <xf numFmtId="177" fontId="18" fillId="3" borderId="118" xfId="7" applyNumberFormat="1" applyFont="1" applyFill="1" applyBorder="1" applyAlignment="1">
      <alignment horizontal="right" vertical="center" shrinkToFit="1"/>
    </xf>
    <xf numFmtId="41" fontId="18" fillId="7" borderId="71" xfId="7" applyNumberFormat="1" applyFont="1" applyFill="1" applyBorder="1" applyAlignment="1">
      <alignment horizontal="right" vertical="center" shrinkToFit="1"/>
    </xf>
    <xf numFmtId="177" fontId="18" fillId="7" borderId="21" xfId="7" applyNumberFormat="1" applyFont="1" applyFill="1" applyBorder="1" applyAlignment="1">
      <alignment horizontal="right" vertical="center" shrinkToFit="1"/>
    </xf>
    <xf numFmtId="178" fontId="18" fillId="0" borderId="113" xfId="7" applyNumberFormat="1" applyFont="1" applyFill="1" applyBorder="1" applyAlignment="1">
      <alignment horizontal="right" vertical="center" shrinkToFit="1"/>
    </xf>
    <xf numFmtId="177" fontId="18" fillId="3" borderId="133" xfId="7" applyNumberFormat="1" applyFont="1" applyFill="1" applyBorder="1" applyAlignment="1">
      <alignment horizontal="right" vertical="center" shrinkToFit="1"/>
    </xf>
    <xf numFmtId="177" fontId="18" fillId="0" borderId="18" xfId="7" applyNumberFormat="1" applyFont="1" applyFill="1" applyBorder="1" applyAlignment="1">
      <alignment horizontal="right" vertical="center" shrinkToFit="1"/>
    </xf>
    <xf numFmtId="177" fontId="18" fillId="3" borderId="152" xfId="7" applyNumberFormat="1" applyFont="1" applyFill="1" applyBorder="1" applyAlignment="1">
      <alignment horizontal="right" vertical="center" shrinkToFit="1"/>
    </xf>
    <xf numFmtId="180" fontId="18" fillId="0" borderId="71" xfId="9" applyNumberFormat="1" applyFont="1" applyFill="1" applyBorder="1" applyAlignment="1">
      <alignment horizontal="right" vertical="center" shrinkToFit="1"/>
    </xf>
    <xf numFmtId="180" fontId="18" fillId="0" borderId="148" xfId="9" applyNumberFormat="1" applyFont="1" applyFill="1" applyBorder="1" applyAlignment="1">
      <alignment horizontal="right" vertical="center" shrinkToFit="1"/>
    </xf>
    <xf numFmtId="176" fontId="11" fillId="0" borderId="116" xfId="7" applyNumberFormat="1" applyFont="1" applyFill="1" applyBorder="1" applyAlignment="1">
      <alignment horizontal="center" vertical="center" textRotation="255" wrapText="1" shrinkToFit="1"/>
    </xf>
    <xf numFmtId="176" fontId="3" fillId="0" borderId="0" xfId="7" applyNumberFormat="1" applyFont="1" applyFill="1" applyBorder="1" applyAlignment="1">
      <alignment vertical="center"/>
    </xf>
    <xf numFmtId="38" fontId="11" fillId="0" borderId="116" xfId="7" applyFont="1" applyFill="1" applyBorder="1" applyAlignment="1">
      <alignment horizontal="center" vertical="center" wrapText="1"/>
    </xf>
    <xf numFmtId="178" fontId="18" fillId="6" borderId="5" xfId="7" applyNumberFormat="1" applyFont="1" applyFill="1" applyBorder="1" applyAlignment="1">
      <alignment horizontal="right" vertical="center" shrinkToFit="1"/>
    </xf>
    <xf numFmtId="178" fontId="18" fillId="6" borderId="75" xfId="7" applyNumberFormat="1" applyFont="1" applyFill="1" applyBorder="1" applyAlignment="1">
      <alignment horizontal="right" vertical="center" shrinkToFit="1"/>
    </xf>
    <xf numFmtId="178" fontId="18" fillId="3" borderId="3" xfId="7" applyNumberFormat="1" applyFont="1" applyFill="1" applyBorder="1" applyAlignment="1">
      <alignment horizontal="right" vertical="center" shrinkToFit="1"/>
    </xf>
    <xf numFmtId="178" fontId="18" fillId="7" borderId="75" xfId="7" applyNumberFormat="1" applyFont="1" applyFill="1" applyBorder="1" applyAlignment="1">
      <alignment horizontal="right" vertical="center" shrinkToFit="1"/>
    </xf>
    <xf numFmtId="180" fontId="18" fillId="3" borderId="27" xfId="9" applyNumberFormat="1" applyFont="1" applyFill="1" applyBorder="1" applyAlignment="1">
      <alignment horizontal="right" vertical="center" shrinkToFit="1"/>
    </xf>
    <xf numFmtId="178" fontId="18" fillId="4" borderId="27" xfId="7" applyNumberFormat="1" applyFont="1" applyFill="1" applyBorder="1" applyAlignment="1">
      <alignment horizontal="right" vertical="center" shrinkToFit="1"/>
    </xf>
    <xf numFmtId="180" fontId="18" fillId="3" borderId="129" xfId="9" applyNumberFormat="1" applyFont="1" applyFill="1" applyBorder="1" applyAlignment="1">
      <alignment horizontal="right" vertical="center" shrinkToFit="1"/>
    </xf>
    <xf numFmtId="180" fontId="18" fillId="0" borderId="5" xfId="9" applyNumberFormat="1" applyFont="1" applyFill="1" applyBorder="1" applyAlignment="1">
      <alignment horizontal="right" vertical="center" shrinkToFit="1"/>
    </xf>
    <xf numFmtId="180" fontId="18" fillId="0" borderId="72" xfId="9" applyNumberFormat="1" applyFont="1" applyFill="1" applyBorder="1" applyAlignment="1">
      <alignment horizontal="right" vertical="center" shrinkToFit="1"/>
    </xf>
    <xf numFmtId="180" fontId="18" fillId="3" borderId="119" xfId="9" applyNumberFormat="1" applyFont="1" applyFill="1" applyBorder="1" applyAlignment="1">
      <alignment horizontal="right" vertical="center" shrinkToFit="1"/>
    </xf>
    <xf numFmtId="180" fontId="18" fillId="0" borderId="69" xfId="9" applyNumberFormat="1" applyFont="1" applyFill="1" applyBorder="1" applyAlignment="1">
      <alignment horizontal="right" vertical="center" shrinkToFit="1"/>
    </xf>
    <xf numFmtId="180" fontId="18" fillId="0" borderId="75" xfId="9" applyNumberFormat="1" applyFont="1" applyFill="1" applyBorder="1" applyAlignment="1">
      <alignment horizontal="right" vertical="center" shrinkToFit="1"/>
    </xf>
    <xf numFmtId="180" fontId="18" fillId="3" borderId="8" xfId="9" applyNumberFormat="1" applyFont="1" applyFill="1" applyBorder="1" applyAlignment="1">
      <alignment horizontal="right" vertical="center" shrinkToFit="1"/>
    </xf>
    <xf numFmtId="180" fontId="18" fillId="0" borderId="130" xfId="9" applyNumberFormat="1" applyFont="1" applyFill="1" applyBorder="1" applyAlignment="1">
      <alignment horizontal="right" vertical="center" shrinkToFit="1"/>
    </xf>
    <xf numFmtId="180" fontId="18" fillId="0" borderId="82" xfId="9" applyNumberFormat="1" applyFont="1" applyFill="1" applyBorder="1" applyAlignment="1">
      <alignment horizontal="right" vertical="center" shrinkToFit="1"/>
    </xf>
    <xf numFmtId="180" fontId="18" fillId="3" borderId="5" xfId="9" applyNumberFormat="1" applyFont="1" applyFill="1" applyBorder="1" applyAlignment="1">
      <alignment horizontal="right" vertical="center" shrinkToFit="1"/>
    </xf>
    <xf numFmtId="180" fontId="18" fillId="4" borderId="132" xfId="9" applyNumberFormat="1" applyFont="1" applyFill="1" applyBorder="1" applyAlignment="1">
      <alignment horizontal="right" vertical="center" shrinkToFit="1"/>
    </xf>
    <xf numFmtId="9" fontId="18" fillId="0" borderId="72" xfId="9" applyNumberFormat="1" applyFont="1" applyFill="1" applyBorder="1" applyAlignment="1">
      <alignment horizontal="right" vertical="center" shrinkToFit="1"/>
    </xf>
    <xf numFmtId="9" fontId="18" fillId="0" borderId="130" xfId="9" applyNumberFormat="1" applyFont="1" applyFill="1" applyBorder="1" applyAlignment="1">
      <alignment horizontal="right" vertical="center" shrinkToFit="1"/>
    </xf>
    <xf numFmtId="9" fontId="18" fillId="0" borderId="82" xfId="9" applyNumberFormat="1" applyFont="1" applyFill="1" applyBorder="1" applyAlignment="1">
      <alignment horizontal="right" vertical="center" shrinkToFit="1"/>
    </xf>
    <xf numFmtId="9" fontId="18" fillId="0" borderId="69" xfId="9" applyNumberFormat="1" applyFont="1" applyFill="1" applyBorder="1" applyAlignment="1">
      <alignment horizontal="right" vertical="center" shrinkToFit="1"/>
    </xf>
    <xf numFmtId="9" fontId="18" fillId="7" borderId="121" xfId="9" applyNumberFormat="1" applyFont="1" applyFill="1" applyBorder="1" applyAlignment="1">
      <alignment horizontal="right" vertical="center" shrinkToFit="1"/>
    </xf>
    <xf numFmtId="177" fontId="18" fillId="4" borderId="137" xfId="7" applyNumberFormat="1" applyFont="1" applyFill="1" applyBorder="1" applyAlignment="1">
      <alignment horizontal="right" vertical="center" shrinkToFit="1"/>
    </xf>
    <xf numFmtId="177" fontId="18" fillId="4" borderId="7" xfId="7" applyNumberFormat="1" applyFont="1" applyFill="1" applyBorder="1" applyAlignment="1">
      <alignment horizontal="right" vertical="center" shrinkToFit="1"/>
    </xf>
    <xf numFmtId="180" fontId="18" fillId="4" borderId="144" xfId="9" applyNumberFormat="1" applyFont="1" applyFill="1" applyBorder="1" applyAlignment="1">
      <alignment horizontal="right" vertical="center" shrinkToFit="1"/>
    </xf>
    <xf numFmtId="177" fontId="18" fillId="3" borderId="158" xfId="7" applyNumberFormat="1" applyFont="1" applyFill="1" applyBorder="1" applyAlignment="1">
      <alignment horizontal="right" vertical="center" shrinkToFit="1"/>
    </xf>
    <xf numFmtId="178" fontId="18" fillId="3" borderId="85" xfId="7" applyNumberFormat="1" applyFont="1" applyFill="1" applyBorder="1" applyAlignment="1">
      <alignment horizontal="right" vertical="center" shrinkToFit="1"/>
    </xf>
    <xf numFmtId="178" fontId="18" fillId="4" borderId="22" xfId="7" applyNumberFormat="1" applyFont="1" applyFill="1" applyBorder="1" applyAlignment="1">
      <alignment horizontal="right" vertical="center" shrinkToFit="1"/>
    </xf>
    <xf numFmtId="178" fontId="18" fillId="3" borderId="99" xfId="7" applyNumberFormat="1" applyFont="1" applyFill="1" applyBorder="1" applyAlignment="1">
      <alignment horizontal="right" vertical="center" shrinkToFit="1"/>
    </xf>
    <xf numFmtId="177" fontId="18" fillId="4" borderId="20" xfId="7" applyNumberFormat="1" applyFont="1" applyFill="1" applyBorder="1" applyAlignment="1">
      <alignment horizontal="right" vertical="center" shrinkToFit="1"/>
    </xf>
    <xf numFmtId="177" fontId="18" fillId="4" borderId="158" xfId="7" applyNumberFormat="1" applyFont="1" applyFill="1" applyBorder="1" applyAlignment="1">
      <alignment horizontal="right" vertical="center" shrinkToFit="1"/>
    </xf>
    <xf numFmtId="178" fontId="18" fillId="3" borderId="158" xfId="7" applyNumberFormat="1" applyFont="1" applyFill="1" applyBorder="1" applyAlignment="1">
      <alignment horizontal="right" vertical="center" shrinkToFit="1"/>
    </xf>
    <xf numFmtId="178" fontId="18" fillId="3" borderId="137" xfId="7" applyNumberFormat="1" applyFont="1" applyFill="1" applyBorder="1" applyAlignment="1">
      <alignment horizontal="right" vertical="center" shrinkToFit="1"/>
    </xf>
    <xf numFmtId="178" fontId="18" fillId="0" borderId="84" xfId="7" applyNumberFormat="1" applyFont="1" applyFill="1" applyBorder="1" applyAlignment="1">
      <alignment horizontal="right" vertical="center" shrinkToFit="1"/>
    </xf>
    <xf numFmtId="178" fontId="18" fillId="0" borderId="86" xfId="7" applyNumberFormat="1" applyFont="1" applyFill="1" applyBorder="1" applyAlignment="1">
      <alignment horizontal="right" vertical="center" shrinkToFit="1"/>
    </xf>
    <xf numFmtId="178" fontId="18" fillId="7" borderId="72" xfId="7" applyNumberFormat="1" applyFont="1" applyFill="1" applyBorder="1" applyAlignment="1">
      <alignment horizontal="right" vertical="center" shrinkToFit="1"/>
    </xf>
    <xf numFmtId="42" fontId="18" fillId="7" borderId="72" xfId="7" applyNumberFormat="1" applyFont="1" applyFill="1" applyBorder="1" applyAlignment="1">
      <alignment horizontal="right" vertical="center" shrinkToFit="1"/>
    </xf>
    <xf numFmtId="178" fontId="18" fillId="0" borderId="160" xfId="7" applyNumberFormat="1" applyFont="1" applyFill="1" applyBorder="1" applyAlignment="1">
      <alignment horizontal="right" vertical="center" shrinkToFit="1"/>
    </xf>
    <xf numFmtId="41" fontId="18" fillId="7" borderId="86" xfId="7" applyNumberFormat="1" applyFont="1" applyFill="1" applyBorder="1" applyAlignment="1">
      <alignment horizontal="right" vertical="center" shrinkToFit="1"/>
    </xf>
    <xf numFmtId="178" fontId="18" fillId="7" borderId="86" xfId="7" applyNumberFormat="1" applyFont="1" applyFill="1" applyBorder="1" applyAlignment="1">
      <alignment horizontal="right" vertical="center" shrinkToFit="1"/>
    </xf>
    <xf numFmtId="41" fontId="18" fillId="0" borderId="86" xfId="7" applyNumberFormat="1" applyFont="1" applyFill="1" applyBorder="1" applyAlignment="1">
      <alignment horizontal="right" vertical="center" shrinkToFit="1"/>
    </xf>
    <xf numFmtId="41" fontId="18" fillId="7" borderId="143" xfId="7" applyNumberFormat="1" applyFont="1" applyFill="1" applyBorder="1" applyAlignment="1">
      <alignment horizontal="right" vertical="center" shrinkToFit="1"/>
    </xf>
    <xf numFmtId="178" fontId="18" fillId="3" borderId="161" xfId="7" applyNumberFormat="1" applyFont="1" applyFill="1" applyBorder="1" applyAlignment="1">
      <alignment horizontal="right" vertical="center" shrinkToFit="1"/>
    </xf>
    <xf numFmtId="178" fontId="18" fillId="0" borderId="162" xfId="7" applyNumberFormat="1" applyFont="1" applyFill="1" applyBorder="1" applyAlignment="1">
      <alignment horizontal="right" vertical="center" shrinkToFit="1"/>
    </xf>
    <xf numFmtId="178" fontId="18" fillId="0" borderId="159" xfId="7" applyNumberFormat="1" applyFont="1" applyFill="1" applyBorder="1" applyAlignment="1">
      <alignment horizontal="right" vertical="center" shrinkToFit="1"/>
    </xf>
    <xf numFmtId="178" fontId="18" fillId="3" borderId="84" xfId="7" applyNumberFormat="1" applyFont="1" applyFill="1" applyBorder="1" applyAlignment="1">
      <alignment horizontal="right" vertical="center" shrinkToFit="1"/>
    </xf>
    <xf numFmtId="178" fontId="18" fillId="7" borderId="84" xfId="7" applyNumberFormat="1" applyFont="1" applyFill="1" applyBorder="1" applyAlignment="1">
      <alignment horizontal="right" vertical="center" shrinkToFit="1"/>
    </xf>
    <xf numFmtId="178" fontId="18" fillId="3" borderId="157" xfId="7" applyNumberFormat="1" applyFont="1" applyFill="1" applyBorder="1" applyAlignment="1">
      <alignment horizontal="right" vertical="center" shrinkToFit="1"/>
    </xf>
    <xf numFmtId="178" fontId="18" fillId="0" borderId="163" xfId="7" applyNumberFormat="1" applyFont="1" applyFill="1" applyBorder="1" applyAlignment="1">
      <alignment horizontal="right" vertical="center" shrinkToFit="1"/>
    </xf>
    <xf numFmtId="178" fontId="18" fillId="0" borderId="164" xfId="7" applyNumberFormat="1" applyFont="1" applyFill="1" applyBorder="1" applyAlignment="1">
      <alignment horizontal="right" vertical="center" shrinkToFit="1"/>
    </xf>
    <xf numFmtId="178" fontId="18" fillId="0" borderId="165" xfId="7" applyNumberFormat="1" applyFont="1" applyFill="1" applyBorder="1" applyAlignment="1">
      <alignment horizontal="right" vertical="center" shrinkToFit="1"/>
    </xf>
    <xf numFmtId="177" fontId="18" fillId="3" borderId="157" xfId="7" applyNumberFormat="1" applyFont="1" applyFill="1" applyBorder="1" applyAlignment="1">
      <alignment horizontal="right" vertical="center" shrinkToFit="1"/>
    </xf>
    <xf numFmtId="178" fontId="18" fillId="0" borderId="166" xfId="7" applyNumberFormat="1" applyFont="1" applyFill="1" applyBorder="1" applyAlignment="1">
      <alignment horizontal="right" vertical="center" shrinkToFit="1"/>
    </xf>
    <xf numFmtId="178" fontId="18" fillId="7" borderId="164" xfId="7" applyNumberFormat="1" applyFont="1" applyFill="1" applyBorder="1" applyAlignment="1">
      <alignment horizontal="right" vertical="center" shrinkToFit="1"/>
    </xf>
    <xf numFmtId="42" fontId="18" fillId="7" borderId="164" xfId="7" applyNumberFormat="1" applyFont="1" applyFill="1" applyBorder="1" applyAlignment="1">
      <alignment horizontal="right" vertical="center" shrinkToFit="1"/>
    </xf>
    <xf numFmtId="178" fontId="18" fillId="7" borderId="167" xfId="7" applyNumberFormat="1" applyFont="1" applyFill="1" applyBorder="1" applyAlignment="1">
      <alignment horizontal="right" vertical="center" shrinkToFit="1"/>
    </xf>
    <xf numFmtId="178" fontId="18" fillId="0" borderId="168" xfId="7" applyNumberFormat="1" applyFont="1" applyFill="1" applyBorder="1" applyAlignment="1">
      <alignment horizontal="right" vertical="center" shrinkToFit="1"/>
    </xf>
    <xf numFmtId="176" fontId="3" fillId="0" borderId="96" xfId="7" applyNumberFormat="1" applyFont="1" applyFill="1" applyBorder="1" applyAlignment="1">
      <alignment vertical="center"/>
    </xf>
    <xf numFmtId="177" fontId="18" fillId="4" borderId="143" xfId="7" applyNumberFormat="1" applyFont="1" applyFill="1" applyBorder="1" applyAlignment="1">
      <alignment horizontal="right" vertical="center" shrinkToFit="1"/>
    </xf>
    <xf numFmtId="178" fontId="18" fillId="6" borderId="69" xfId="7" applyNumberFormat="1" applyFont="1" applyFill="1" applyBorder="1" applyAlignment="1">
      <alignment horizontal="right" vertical="center" shrinkToFit="1"/>
    </xf>
    <xf numFmtId="178" fontId="18" fillId="6" borderId="82" xfId="7" applyNumberFormat="1" applyFont="1" applyFill="1" applyBorder="1" applyAlignment="1">
      <alignment horizontal="right" vertical="center" shrinkToFit="1"/>
    </xf>
    <xf numFmtId="178" fontId="18" fillId="6" borderId="72" xfId="7" applyNumberFormat="1" applyFont="1" applyFill="1" applyBorder="1" applyAlignment="1">
      <alignment horizontal="right" vertical="center" shrinkToFit="1"/>
    </xf>
    <xf numFmtId="178" fontId="18" fillId="6" borderId="130" xfId="7" applyNumberFormat="1" applyFont="1" applyFill="1" applyBorder="1" applyAlignment="1">
      <alignment horizontal="right" vertical="center" shrinkToFit="1"/>
    </xf>
    <xf numFmtId="177" fontId="18" fillId="4" borderId="167" xfId="7" applyNumberFormat="1" applyFont="1" applyFill="1" applyBorder="1" applyAlignment="1">
      <alignment horizontal="right" vertical="center" shrinkToFit="1"/>
    </xf>
    <xf numFmtId="180" fontId="18" fillId="3" borderId="32" xfId="9" applyNumberFormat="1" applyFont="1" applyFill="1" applyBorder="1" applyAlignment="1">
      <alignment horizontal="right" vertical="center" shrinkToFit="1"/>
    </xf>
    <xf numFmtId="9" fontId="18" fillId="3" borderId="29" xfId="9" applyNumberFormat="1" applyFont="1" applyFill="1" applyBorder="1" applyAlignment="1">
      <alignment horizontal="right" vertical="center" shrinkToFit="1"/>
    </xf>
    <xf numFmtId="180" fontId="18" fillId="3" borderId="134" xfId="9" applyNumberFormat="1" applyFont="1" applyFill="1" applyBorder="1" applyAlignment="1">
      <alignment horizontal="right" vertical="center" shrinkToFit="1"/>
    </xf>
    <xf numFmtId="9" fontId="18" fillId="0" borderId="71" xfId="9" applyNumberFormat="1" applyFont="1" applyFill="1" applyBorder="1" applyAlignment="1">
      <alignment horizontal="right" vertical="center" shrinkToFit="1"/>
    </xf>
    <xf numFmtId="180" fontId="18" fillId="7" borderId="72" xfId="9" applyNumberFormat="1" applyFont="1" applyFill="1" applyBorder="1" applyAlignment="1">
      <alignment horizontal="right" vertical="center" shrinkToFit="1"/>
    </xf>
    <xf numFmtId="180" fontId="18" fillId="7" borderId="64" xfId="9" applyNumberFormat="1" applyFont="1" applyFill="1" applyBorder="1" applyAlignment="1">
      <alignment horizontal="right" vertical="center" shrinkToFit="1"/>
    </xf>
    <xf numFmtId="180" fontId="18" fillId="3" borderId="144" xfId="9" applyNumberFormat="1" applyFont="1" applyFill="1" applyBorder="1" applyAlignment="1">
      <alignment horizontal="right" vertical="center" shrinkToFit="1"/>
    </xf>
    <xf numFmtId="180" fontId="18" fillId="4" borderId="22" xfId="9" applyNumberFormat="1" applyFont="1" applyFill="1" applyBorder="1" applyAlignment="1">
      <alignment horizontal="right" vertical="center" shrinkToFit="1"/>
    </xf>
    <xf numFmtId="9" fontId="18" fillId="7" borderId="22" xfId="9" applyNumberFormat="1" applyFont="1" applyFill="1" applyBorder="1" applyAlignment="1">
      <alignment horizontal="right" vertical="center" shrinkToFit="1"/>
    </xf>
    <xf numFmtId="9" fontId="18" fillId="0" borderId="125" xfId="9" applyNumberFormat="1" applyFont="1" applyFill="1" applyBorder="1" applyAlignment="1">
      <alignment horizontal="right" vertical="center" shrinkToFit="1"/>
    </xf>
    <xf numFmtId="9" fontId="18" fillId="7" borderId="140" xfId="9" applyNumberFormat="1" applyFont="1" applyFill="1" applyBorder="1" applyAlignment="1">
      <alignment horizontal="right" vertical="center" shrinkToFit="1"/>
    </xf>
    <xf numFmtId="9" fontId="18" fillId="7" borderId="75" xfId="9" applyNumberFormat="1" applyFont="1" applyFill="1" applyBorder="1" applyAlignment="1">
      <alignment horizontal="right" vertical="center" shrinkToFit="1"/>
    </xf>
    <xf numFmtId="9" fontId="18" fillId="3" borderId="27" xfId="9" applyNumberFormat="1" applyFont="1" applyFill="1" applyBorder="1" applyAlignment="1">
      <alignment horizontal="right" vertical="center" shrinkToFit="1"/>
    </xf>
    <xf numFmtId="9" fontId="18" fillId="7" borderId="72" xfId="9" applyNumberFormat="1" applyFont="1" applyFill="1" applyBorder="1" applyAlignment="1">
      <alignment horizontal="right" vertical="center" shrinkToFit="1"/>
    </xf>
    <xf numFmtId="178" fontId="18" fillId="7" borderId="82" xfId="7" applyNumberFormat="1" applyFont="1" applyFill="1" applyBorder="1" applyAlignment="1">
      <alignment horizontal="right" vertical="center" shrinkToFit="1"/>
    </xf>
    <xf numFmtId="41" fontId="18" fillId="7" borderId="43" xfId="7" applyNumberFormat="1" applyFont="1" applyFill="1" applyBorder="1" applyAlignment="1">
      <alignment horizontal="right" vertical="center" shrinkToFit="1"/>
    </xf>
    <xf numFmtId="177" fontId="18" fillId="7" borderId="97" xfId="7" applyNumberFormat="1" applyFont="1" applyFill="1" applyBorder="1" applyAlignment="1">
      <alignment horizontal="right" vertical="center" shrinkToFit="1"/>
    </xf>
    <xf numFmtId="178" fontId="18" fillId="0" borderId="59" xfId="7" applyNumberFormat="1" applyFont="1" applyFill="1" applyBorder="1" applyAlignment="1">
      <alignment horizontal="right" vertical="center" shrinkToFit="1"/>
    </xf>
    <xf numFmtId="179" fontId="18" fillId="7" borderId="164" xfId="7" applyNumberFormat="1" applyFont="1" applyFill="1" applyBorder="1" applyAlignment="1">
      <alignment horizontal="right" vertical="center" shrinkToFit="1"/>
    </xf>
    <xf numFmtId="9" fontId="18" fillId="0" borderId="75" xfId="9" applyNumberFormat="1" applyFont="1" applyFill="1" applyBorder="1" applyAlignment="1">
      <alignment horizontal="right" vertical="center" shrinkToFit="1"/>
    </xf>
    <xf numFmtId="41" fontId="18" fillId="7" borderId="20" xfId="7" applyNumberFormat="1" applyFont="1" applyFill="1" applyBorder="1" applyAlignment="1">
      <alignment horizontal="right" vertical="center" shrinkToFit="1"/>
    </xf>
    <xf numFmtId="41" fontId="18" fillId="7" borderId="73" xfId="7" applyNumberFormat="1" applyFont="1" applyFill="1" applyBorder="1" applyAlignment="1">
      <alignment horizontal="right" vertical="center" shrinkToFit="1"/>
    </xf>
    <xf numFmtId="9" fontId="18" fillId="7" borderId="169" xfId="9" applyNumberFormat="1" applyFont="1" applyFill="1" applyBorder="1" applyAlignment="1">
      <alignment horizontal="right" vertical="center" shrinkToFit="1"/>
    </xf>
    <xf numFmtId="0" fontId="18" fillId="7" borderId="48" xfId="7" applyNumberFormat="1" applyFont="1" applyFill="1" applyBorder="1" applyAlignment="1">
      <alignment horizontal="right" vertical="center" shrinkToFit="1"/>
    </xf>
    <xf numFmtId="0" fontId="18" fillId="7" borderId="74" xfId="7" applyNumberFormat="1" applyFont="1" applyFill="1" applyBorder="1" applyAlignment="1">
      <alignment horizontal="right" vertical="center" shrinkToFit="1"/>
    </xf>
    <xf numFmtId="179" fontId="18" fillId="7" borderId="168" xfId="7" applyNumberFormat="1" applyFont="1" applyFill="1" applyBorder="1" applyAlignment="1">
      <alignment horizontal="right" vertical="center" shrinkToFit="1"/>
    </xf>
    <xf numFmtId="179" fontId="18" fillId="7" borderId="74" xfId="7" applyNumberFormat="1" applyFont="1" applyFill="1" applyBorder="1" applyAlignment="1">
      <alignment horizontal="right" vertical="center" shrinkToFit="1"/>
    </xf>
    <xf numFmtId="176" fontId="11" fillId="2" borderId="154" xfId="7" applyNumberFormat="1" applyFont="1" applyFill="1" applyBorder="1" applyAlignment="1">
      <alignment horizontal="center" vertical="center" textRotation="255" wrapText="1" shrinkToFit="1"/>
    </xf>
    <xf numFmtId="176" fontId="11" fillId="2" borderId="131" xfId="7" applyNumberFormat="1" applyFont="1" applyFill="1" applyBorder="1" applyAlignment="1">
      <alignment horizontal="center" vertical="center" textRotation="255" wrapText="1" shrinkToFit="1"/>
    </xf>
    <xf numFmtId="176" fontId="11" fillId="2" borderId="132" xfId="7" applyNumberFormat="1" applyFont="1" applyFill="1" applyBorder="1" applyAlignment="1">
      <alignment horizontal="center" vertical="center" textRotation="255" wrapText="1" shrinkToFit="1"/>
    </xf>
    <xf numFmtId="38" fontId="11" fillId="2" borderId="149" xfId="7" applyFont="1" applyFill="1" applyBorder="1" applyAlignment="1">
      <alignment horizontal="center" vertical="center" wrapText="1"/>
    </xf>
    <xf numFmtId="38" fontId="11" fillId="2" borderId="151" xfId="7" applyFont="1" applyFill="1" applyBorder="1" applyAlignment="1">
      <alignment horizontal="center" vertical="center" wrapText="1"/>
    </xf>
    <xf numFmtId="38" fontId="11" fillId="2" borderId="153" xfId="7" applyFont="1" applyFill="1" applyBorder="1" applyAlignment="1">
      <alignment horizontal="center" vertical="center" wrapText="1"/>
    </xf>
    <xf numFmtId="38" fontId="11" fillId="2" borderId="59" xfId="7" applyFont="1" applyFill="1" applyBorder="1" applyAlignment="1">
      <alignment horizontal="center" vertical="center" wrapText="1"/>
    </xf>
    <xf numFmtId="38" fontId="11" fillId="2" borderId="60" xfId="7" applyFont="1" applyFill="1" applyBorder="1" applyAlignment="1">
      <alignment horizontal="center" vertical="center" wrapText="1"/>
    </xf>
    <xf numFmtId="38" fontId="11" fillId="2" borderId="150" xfId="7" applyFont="1" applyFill="1" applyBorder="1" applyAlignment="1">
      <alignment horizontal="center" vertical="center" wrapText="1"/>
    </xf>
    <xf numFmtId="38" fontId="11" fillId="2" borderId="155" xfId="7" applyFont="1" applyFill="1" applyBorder="1" applyAlignment="1">
      <alignment horizontal="center" vertical="center" wrapText="1"/>
    </xf>
    <xf numFmtId="38" fontId="11" fillId="2" borderId="156" xfId="7" applyFont="1" applyFill="1" applyBorder="1" applyAlignment="1">
      <alignment horizontal="center" vertical="center" wrapText="1"/>
    </xf>
    <xf numFmtId="176" fontId="11" fillId="2" borderId="12" xfId="7" applyNumberFormat="1" applyFont="1" applyFill="1" applyBorder="1" applyAlignment="1">
      <alignment horizontal="center" vertical="center" textRotation="255" wrapText="1" shrinkToFit="1"/>
    </xf>
    <xf numFmtId="176" fontId="11" fillId="2" borderId="4" xfId="7" applyNumberFormat="1" applyFont="1" applyFill="1" applyBorder="1" applyAlignment="1">
      <alignment horizontal="center" vertical="center" textRotation="255" wrapText="1" shrinkToFit="1"/>
    </xf>
    <xf numFmtId="176" fontId="11" fillId="2" borderId="20" xfId="7" applyNumberFormat="1" applyFont="1" applyFill="1" applyBorder="1" applyAlignment="1">
      <alignment horizontal="center" vertical="center" textRotation="255" wrapText="1" shrinkToFit="1"/>
    </xf>
    <xf numFmtId="176" fontId="11" fillId="2" borderId="14" xfId="7" applyNumberFormat="1" applyFont="1" applyFill="1" applyBorder="1" applyAlignment="1">
      <alignment horizontal="center" vertical="center" textRotation="255" wrapText="1" shrinkToFit="1"/>
    </xf>
    <xf numFmtId="176" fontId="11" fillId="2" borderId="17" xfId="7" applyNumberFormat="1" applyFont="1" applyFill="1" applyBorder="1" applyAlignment="1">
      <alignment horizontal="center" vertical="center" textRotation="255" wrapText="1" shrinkToFit="1"/>
    </xf>
    <xf numFmtId="176" fontId="11" fillId="2" borderId="24" xfId="7" applyNumberFormat="1" applyFont="1" applyFill="1" applyBorder="1" applyAlignment="1">
      <alignment horizontal="center" vertical="center" textRotation="255" wrapText="1" shrinkToFit="1"/>
    </xf>
    <xf numFmtId="0" fontId="12" fillId="0" borderId="70" xfId="3" applyFont="1" applyBorder="1" applyAlignment="1" applyProtection="1">
      <alignment horizontal="distributed" vertical="center" indent="1"/>
      <protection locked="0"/>
    </xf>
    <xf numFmtId="0" fontId="12" fillId="0" borderId="71" xfId="3" applyFont="1" applyBorder="1" applyAlignment="1" applyProtection="1">
      <alignment horizontal="distributed" vertical="center" indent="1"/>
      <protection locked="0"/>
    </xf>
    <xf numFmtId="0" fontId="12" fillId="0" borderId="72" xfId="3" applyFont="1" applyBorder="1" applyAlignment="1" applyProtection="1">
      <alignment horizontal="distributed" vertical="center" indent="1"/>
      <protection locked="0"/>
    </xf>
    <xf numFmtId="0" fontId="12" fillId="0" borderId="40" xfId="3" applyFont="1" applyBorder="1" applyAlignment="1" applyProtection="1">
      <alignment horizontal="distributed" vertical="center" indent="1"/>
      <protection locked="0"/>
    </xf>
    <xf numFmtId="0" fontId="12" fillId="0" borderId="41" xfId="3" applyFont="1" applyBorder="1" applyAlignment="1" applyProtection="1">
      <alignment horizontal="distributed" vertical="center" indent="1"/>
      <protection locked="0"/>
    </xf>
    <xf numFmtId="0" fontId="12" fillId="0" borderId="42" xfId="3" applyFont="1" applyBorder="1" applyAlignment="1" applyProtection="1">
      <alignment horizontal="distributed" vertical="center" indent="1"/>
      <protection locked="0"/>
    </xf>
    <xf numFmtId="38" fontId="11" fillId="2" borderId="11" xfId="7" applyFont="1" applyFill="1" applyBorder="1" applyAlignment="1">
      <alignment horizontal="center" vertical="center"/>
    </xf>
    <xf numFmtId="38" fontId="11" fillId="2" borderId="10" xfId="7" applyFont="1" applyFill="1" applyBorder="1" applyAlignment="1">
      <alignment horizontal="center" vertical="center"/>
    </xf>
    <xf numFmtId="38" fontId="11" fillId="2" borderId="101" xfId="7" applyFont="1" applyFill="1" applyBorder="1" applyAlignment="1">
      <alignment horizontal="center" vertical="center" textRotation="255" shrinkToFit="1"/>
    </xf>
    <xf numFmtId="38" fontId="11" fillId="2" borderId="102" xfId="7" applyFont="1" applyFill="1" applyBorder="1" applyAlignment="1">
      <alignment horizontal="center" vertical="center" textRotation="255" shrinkToFit="1"/>
    </xf>
    <xf numFmtId="38" fontId="11" fillId="2" borderId="103" xfId="7" applyFont="1" applyFill="1" applyBorder="1" applyAlignment="1">
      <alignment horizontal="center" vertical="center" textRotation="255" shrinkToFit="1"/>
    </xf>
    <xf numFmtId="38" fontId="13" fillId="2" borderId="12" xfId="7" applyFont="1" applyFill="1" applyBorder="1" applyAlignment="1">
      <alignment horizontal="center" vertical="center" textRotation="255" shrinkToFit="1"/>
    </xf>
    <xf numFmtId="38" fontId="13" fillId="2" borderId="4" xfId="7" applyFont="1" applyFill="1" applyBorder="1" applyAlignment="1">
      <alignment horizontal="center" vertical="center" textRotation="255" shrinkToFit="1"/>
    </xf>
    <xf numFmtId="38" fontId="13" fillId="2" borderId="20" xfId="7" applyFont="1" applyFill="1" applyBorder="1" applyAlignment="1">
      <alignment horizontal="center" vertical="center" textRotation="255" shrinkToFit="1"/>
    </xf>
    <xf numFmtId="38" fontId="13" fillId="2" borderId="127" xfId="7" applyFont="1" applyFill="1" applyBorder="1" applyAlignment="1">
      <alignment horizontal="center" vertical="center" textRotation="255" wrapText="1" shrinkToFit="1"/>
    </xf>
    <xf numFmtId="38" fontId="13" fillId="2" borderId="16" xfId="7" applyFont="1" applyFill="1" applyBorder="1" applyAlignment="1">
      <alignment horizontal="center" vertical="center" textRotation="255" wrapText="1" shrinkToFit="1"/>
    </xf>
    <xf numFmtId="38" fontId="13" fillId="2" borderId="98" xfId="7" applyFont="1" applyFill="1" applyBorder="1" applyAlignment="1">
      <alignment horizontal="center" vertical="center" textRotation="255" shrinkToFit="1"/>
    </xf>
    <xf numFmtId="0" fontId="11" fillId="5" borderId="1" xfId="3" applyFont="1" applyFill="1" applyBorder="1" applyAlignment="1" applyProtection="1">
      <alignment horizontal="center" vertical="center"/>
      <protection locked="0"/>
    </xf>
    <xf numFmtId="0" fontId="11" fillId="5" borderId="2" xfId="3" applyFont="1" applyFill="1" applyBorder="1" applyAlignment="1" applyProtection="1">
      <alignment horizontal="center" vertical="center"/>
      <protection locked="0"/>
    </xf>
    <xf numFmtId="0" fontId="11" fillId="5" borderId="3" xfId="3" applyFont="1" applyFill="1" applyBorder="1" applyAlignment="1" applyProtection="1">
      <alignment horizontal="center" vertical="center"/>
      <protection locked="0"/>
    </xf>
    <xf numFmtId="0" fontId="12" fillId="0" borderId="33" xfId="3" applyFont="1" applyBorder="1" applyAlignment="1" applyProtection="1">
      <alignment horizontal="distributed" vertical="center" indent="1"/>
      <protection locked="0"/>
    </xf>
    <xf numFmtId="0" fontId="12" fillId="0" borderId="34" xfId="3" applyFont="1" applyBorder="1" applyAlignment="1" applyProtection="1">
      <alignment horizontal="distributed" vertical="center" indent="1"/>
      <protection locked="0"/>
    </xf>
    <xf numFmtId="0" fontId="12" fillId="0" borderId="35" xfId="3" applyFont="1" applyBorder="1" applyAlignment="1" applyProtection="1">
      <alignment horizontal="distributed" vertical="center" indent="1"/>
      <protection locked="0"/>
    </xf>
    <xf numFmtId="0" fontId="11" fillId="2" borderId="4" xfId="3" applyFont="1" applyFill="1" applyBorder="1" applyAlignment="1" applyProtection="1">
      <alignment horizontal="center" vertical="top"/>
      <protection locked="0"/>
    </xf>
    <xf numFmtId="0" fontId="11" fillId="2" borderId="0" xfId="3" applyFont="1" applyFill="1" applyBorder="1" applyAlignment="1" applyProtection="1">
      <alignment horizontal="center" vertical="top"/>
      <protection locked="0"/>
    </xf>
    <xf numFmtId="0" fontId="11" fillId="2" borderId="5" xfId="3" applyFont="1" applyFill="1" applyBorder="1" applyAlignment="1" applyProtection="1">
      <alignment horizontal="center" vertical="top"/>
      <protection locked="0"/>
    </xf>
    <xf numFmtId="0" fontId="11" fillId="2" borderId="20" xfId="3" applyFont="1" applyFill="1" applyBorder="1" applyAlignment="1" applyProtection="1">
      <alignment horizontal="center" vertical="top"/>
      <protection locked="0"/>
    </xf>
    <xf numFmtId="0" fontId="11" fillId="2" borderId="21" xfId="3" applyFont="1" applyFill="1" applyBorder="1" applyAlignment="1" applyProtection="1">
      <alignment horizontal="center" vertical="top"/>
      <protection locked="0"/>
    </xf>
    <xf numFmtId="0" fontId="11" fillId="2" borderId="22" xfId="3" applyFont="1" applyFill="1" applyBorder="1" applyAlignment="1" applyProtection="1">
      <alignment horizontal="center" vertical="top"/>
      <protection locked="0"/>
    </xf>
    <xf numFmtId="0" fontId="12" fillId="0" borderId="44" xfId="3" applyFont="1" applyBorder="1" applyAlignment="1" applyProtection="1">
      <alignment horizontal="distributed" vertical="center" indent="1"/>
      <protection locked="0"/>
    </xf>
    <xf numFmtId="0" fontId="12" fillId="0" borderId="67" xfId="3" applyFont="1" applyBorder="1" applyAlignment="1" applyProtection="1">
      <alignment horizontal="distributed" vertical="center" indent="1"/>
      <protection locked="0"/>
    </xf>
    <xf numFmtId="0" fontId="12" fillId="0" borderId="68" xfId="3" applyFont="1" applyBorder="1" applyAlignment="1" applyProtection="1">
      <alignment horizontal="distributed" vertical="center" indent="1"/>
      <protection locked="0"/>
    </xf>
    <xf numFmtId="0" fontId="12" fillId="0" borderId="69" xfId="3" applyFont="1" applyBorder="1" applyAlignment="1" applyProtection="1">
      <alignment horizontal="distributed" vertical="center" indent="1"/>
      <protection locked="0"/>
    </xf>
    <xf numFmtId="0" fontId="12" fillId="0" borderId="56" xfId="3" applyFont="1" applyBorder="1" applyAlignment="1" applyProtection="1">
      <alignment horizontal="center" vertical="distributed" textRotation="255" indent="1" shrinkToFit="1"/>
      <protection locked="0"/>
    </xf>
    <xf numFmtId="0" fontId="12" fillId="0" borderId="57" xfId="3" applyFont="1" applyBorder="1" applyAlignment="1" applyProtection="1">
      <alignment horizontal="center" vertical="distributed" textRotation="255" indent="1" shrinkToFit="1"/>
      <protection locked="0"/>
    </xf>
    <xf numFmtId="0" fontId="12" fillId="0" borderId="58" xfId="3" applyFont="1" applyBorder="1" applyAlignment="1" applyProtection="1">
      <alignment horizontal="center" vertical="distributed" textRotation="255" indent="1" shrinkToFit="1"/>
      <protection locked="0"/>
    </xf>
    <xf numFmtId="0" fontId="12" fillId="0" borderId="54" xfId="3" applyFont="1" applyBorder="1" applyAlignment="1" applyProtection="1">
      <alignment horizontal="distributed" vertical="center" indent="1"/>
      <protection locked="0"/>
    </xf>
    <xf numFmtId="0" fontId="12" fillId="0" borderId="55" xfId="3" applyFont="1" applyBorder="1" applyAlignment="1" applyProtection="1">
      <alignment horizontal="distributed" vertical="center" indent="1"/>
      <protection locked="0"/>
    </xf>
    <xf numFmtId="0" fontId="12" fillId="0" borderId="80" xfId="3" applyFont="1" applyBorder="1" applyAlignment="1" applyProtection="1">
      <alignment horizontal="center" vertical="distributed" textRotation="255" indent="1"/>
      <protection locked="0"/>
    </xf>
    <xf numFmtId="0" fontId="12" fillId="0" borderId="19" xfId="3" applyFont="1" applyBorder="1" applyAlignment="1" applyProtection="1">
      <alignment horizontal="center" vertical="distributed" textRotation="255" indent="1"/>
      <protection locked="0"/>
    </xf>
    <xf numFmtId="0" fontId="12" fillId="0" borderId="81" xfId="3" applyFont="1" applyBorder="1" applyAlignment="1" applyProtection="1">
      <alignment horizontal="center" vertical="distributed" textRotation="255" indent="1"/>
      <protection locked="0"/>
    </xf>
    <xf numFmtId="0" fontId="12" fillId="0" borderId="111" xfId="3" applyFont="1" applyBorder="1" applyAlignment="1" applyProtection="1">
      <alignment horizontal="distributed" vertical="center" indent="1"/>
      <protection locked="0"/>
    </xf>
    <xf numFmtId="0" fontId="12" fillId="0" borderId="112" xfId="3" applyFont="1" applyBorder="1" applyAlignment="1" applyProtection="1">
      <alignment horizontal="distributed" vertical="center" indent="1"/>
      <protection locked="0"/>
    </xf>
    <xf numFmtId="0" fontId="12" fillId="0" borderId="56" xfId="3" applyFont="1" applyBorder="1" applyAlignment="1" applyProtection="1">
      <alignment horizontal="center" vertical="center" wrapText="1"/>
      <protection locked="0"/>
    </xf>
    <xf numFmtId="0" fontId="12" fillId="0" borderId="57" xfId="3" applyFont="1" applyBorder="1" applyAlignment="1" applyProtection="1">
      <alignment horizontal="center" vertical="center"/>
      <protection locked="0"/>
    </xf>
    <xf numFmtId="0" fontId="12" fillId="0" borderId="56" xfId="3" applyFont="1" applyBorder="1" applyAlignment="1" applyProtection="1">
      <alignment horizontal="center" vertical="center" wrapText="1" shrinkToFit="1"/>
      <protection locked="0"/>
    </xf>
    <xf numFmtId="0" fontId="12" fillId="0" borderId="57" xfId="3" applyFont="1" applyBorder="1" applyAlignment="1" applyProtection="1">
      <alignment horizontal="center" vertical="center" shrinkToFit="1"/>
      <protection locked="0"/>
    </xf>
    <xf numFmtId="0" fontId="12" fillId="0" borderId="58" xfId="3" applyFont="1" applyBorder="1" applyAlignment="1" applyProtection="1">
      <alignment horizontal="center" vertical="center" shrinkToFit="1"/>
      <protection locked="0"/>
    </xf>
    <xf numFmtId="0" fontId="12" fillId="0" borderId="53" xfId="3" applyFont="1" applyBorder="1" applyAlignment="1" applyProtection="1">
      <alignment horizontal="distributed" vertical="center" indent="1"/>
      <protection locked="0"/>
    </xf>
    <xf numFmtId="0" fontId="12" fillId="0" borderId="40" xfId="3" applyFont="1" applyFill="1" applyBorder="1" applyAlignment="1" applyProtection="1">
      <alignment horizontal="distributed" vertical="center" indent="1"/>
      <protection locked="0"/>
    </xf>
    <xf numFmtId="0" fontId="12" fillId="0" borderId="41" xfId="3" applyFont="1" applyFill="1" applyBorder="1" applyAlignment="1" applyProtection="1">
      <alignment horizontal="distributed" vertical="center" indent="1"/>
      <protection locked="0"/>
    </xf>
    <xf numFmtId="0" fontId="12" fillId="0" borderId="42" xfId="3" applyFont="1" applyFill="1" applyBorder="1" applyAlignment="1" applyProtection="1">
      <alignment horizontal="distributed" vertical="center" indent="1"/>
      <protection locked="0"/>
    </xf>
    <xf numFmtId="0" fontId="12" fillId="0" borderId="139" xfId="3" applyFont="1" applyBorder="1" applyAlignment="1" applyProtection="1">
      <alignment horizontal="distributed" vertical="center" indent="1"/>
      <protection locked="0"/>
    </xf>
    <xf numFmtId="0" fontId="12" fillId="0" borderId="54" xfId="3" applyFont="1" applyBorder="1" applyAlignment="1" applyProtection="1">
      <alignment horizontal="distributed" vertical="center" wrapText="1" indent="1"/>
      <protection locked="0"/>
    </xf>
    <xf numFmtId="0" fontId="12" fillId="0" borderId="0" xfId="3" applyFont="1" applyBorder="1" applyAlignment="1" applyProtection="1">
      <alignment horizontal="distributed" vertical="center" indent="1"/>
      <protection locked="0"/>
    </xf>
    <xf numFmtId="0" fontId="12" fillId="0" borderId="5" xfId="3" applyFont="1" applyBorder="1" applyAlignment="1" applyProtection="1">
      <alignment horizontal="distributed" vertical="center" indent="1"/>
      <protection locked="0"/>
    </xf>
    <xf numFmtId="0" fontId="12" fillId="0" borderId="57" xfId="3" applyFont="1" applyBorder="1" applyAlignment="1" applyProtection="1">
      <alignment horizontal="center" vertical="center" wrapText="1"/>
      <protection locked="0"/>
    </xf>
    <xf numFmtId="0" fontId="12" fillId="0" borderId="45" xfId="3" applyFont="1" applyBorder="1" applyAlignment="1" applyProtection="1">
      <alignment horizontal="distributed" vertical="center" indent="1"/>
      <protection locked="0"/>
    </xf>
    <xf numFmtId="0" fontId="12" fillId="0" borderId="46" xfId="3" applyFont="1" applyBorder="1" applyAlignment="1" applyProtection="1">
      <alignment horizontal="distributed" vertical="center" indent="1"/>
      <protection locked="0"/>
    </xf>
    <xf numFmtId="0" fontId="12" fillId="0" borderId="47" xfId="3" applyFont="1" applyBorder="1" applyAlignment="1" applyProtection="1">
      <alignment horizontal="distributed" vertical="center" indent="1"/>
      <protection locked="0"/>
    </xf>
    <xf numFmtId="0" fontId="12" fillId="0" borderId="50" xfId="3" applyFont="1" applyBorder="1" applyAlignment="1" applyProtection="1">
      <alignment horizontal="distributed" vertical="center" indent="1"/>
      <protection locked="0"/>
    </xf>
    <xf numFmtId="0" fontId="12" fillId="0" borderId="51" xfId="3" applyFont="1" applyBorder="1" applyAlignment="1" applyProtection="1">
      <alignment horizontal="distributed" vertical="center" indent="1"/>
      <protection locked="0"/>
    </xf>
    <xf numFmtId="0" fontId="12" fillId="0" borderId="52" xfId="3" applyFont="1" applyBorder="1" applyAlignment="1" applyProtection="1">
      <alignment horizontal="distributed" vertical="center" indent="1"/>
      <protection locked="0"/>
    </xf>
    <xf numFmtId="38" fontId="13" fillId="2" borderId="92" xfId="7" applyFont="1" applyFill="1" applyBorder="1" applyAlignment="1">
      <alignment horizontal="center" vertical="center" textRotation="255" wrapText="1" shrinkToFit="1"/>
    </xf>
    <xf numFmtId="38" fontId="13" fillId="2" borderId="93" xfId="7" applyFont="1" applyFill="1" applyBorder="1" applyAlignment="1">
      <alignment horizontal="center" vertical="center" textRotation="255" wrapText="1" shrinkToFit="1"/>
    </xf>
    <xf numFmtId="38" fontId="13" fillId="2" borderId="94" xfId="7" applyFont="1" applyFill="1" applyBorder="1" applyAlignment="1">
      <alignment horizontal="center" vertical="center" textRotation="255" wrapText="1" shrinkToFit="1"/>
    </xf>
    <xf numFmtId="38" fontId="11" fillId="2" borderId="9" xfId="7" applyFont="1" applyFill="1" applyBorder="1" applyAlignment="1">
      <alignment horizontal="center" vertical="center"/>
    </xf>
    <xf numFmtId="38" fontId="11" fillId="2" borderId="115" xfId="7" applyFont="1" applyFill="1" applyBorder="1" applyAlignment="1">
      <alignment horizontal="center" vertical="center"/>
    </xf>
    <xf numFmtId="38" fontId="13" fillId="2" borderId="14" xfId="7" applyFont="1" applyFill="1" applyBorder="1" applyAlignment="1">
      <alignment horizontal="center" vertical="center" textRotation="255" shrinkToFit="1"/>
    </xf>
    <xf numFmtId="38" fontId="13" fillId="2" borderId="17" xfId="7" applyFont="1" applyFill="1" applyBorder="1" applyAlignment="1">
      <alignment horizontal="center" vertical="center" textRotation="255" shrinkToFit="1"/>
    </xf>
    <xf numFmtId="38" fontId="13" fillId="2" borderId="24" xfId="7" applyFont="1" applyFill="1" applyBorder="1" applyAlignment="1">
      <alignment horizontal="center" vertical="center" textRotation="255" shrinkToFit="1"/>
    </xf>
    <xf numFmtId="38" fontId="13" fillId="2" borderId="13" xfId="7" applyFont="1" applyFill="1" applyBorder="1" applyAlignment="1">
      <alignment horizontal="center" vertical="center" textRotation="255" wrapText="1" shrinkToFit="1"/>
    </xf>
    <xf numFmtId="38" fontId="13" fillId="2" borderId="15" xfId="7" applyFont="1" applyFill="1" applyBorder="1" applyAlignment="1">
      <alignment horizontal="center" vertical="center" textRotation="255" shrinkToFit="1"/>
    </xf>
    <xf numFmtId="38" fontId="13" fillId="2" borderId="23" xfId="7" applyFont="1" applyFill="1" applyBorder="1" applyAlignment="1">
      <alignment horizontal="center" vertical="center" textRotation="255" shrinkToFit="1"/>
    </xf>
    <xf numFmtId="0" fontId="15" fillId="4" borderId="20" xfId="3" applyFont="1" applyFill="1" applyBorder="1" applyAlignment="1" applyProtection="1">
      <alignment horizontal="center" vertical="center"/>
      <protection locked="0"/>
    </xf>
    <xf numFmtId="0" fontId="15" fillId="4" borderId="21" xfId="3" applyFont="1" applyFill="1" applyBorder="1" applyAlignment="1" applyProtection="1">
      <alignment horizontal="center" vertical="center"/>
      <protection locked="0"/>
    </xf>
    <xf numFmtId="0" fontId="15" fillId="4" borderId="22" xfId="3" applyFont="1" applyFill="1" applyBorder="1" applyAlignment="1" applyProtection="1">
      <alignment horizontal="center" vertical="center"/>
      <protection locked="0"/>
    </xf>
    <xf numFmtId="0" fontId="11" fillId="5" borderId="1" xfId="3" applyFont="1" applyFill="1" applyBorder="1" applyAlignment="1" applyProtection="1">
      <alignment horizontal="center" vertical="center" wrapText="1" shrinkToFit="1"/>
      <protection locked="0"/>
    </xf>
    <xf numFmtId="0" fontId="11" fillId="5" borderId="2" xfId="3" applyFont="1" applyFill="1" applyBorder="1" applyAlignment="1" applyProtection="1">
      <alignment horizontal="center" vertical="center" shrinkToFit="1"/>
      <protection locked="0"/>
    </xf>
    <xf numFmtId="0" fontId="11" fillId="5" borderId="3" xfId="3" applyFont="1" applyFill="1" applyBorder="1" applyAlignment="1" applyProtection="1">
      <alignment horizontal="center" vertical="center" shrinkToFit="1"/>
      <protection locked="0"/>
    </xf>
    <xf numFmtId="0" fontId="12" fillId="0" borderId="61" xfId="3" applyFont="1" applyBorder="1" applyAlignment="1" applyProtection="1">
      <alignment horizontal="center" vertical="center" shrinkToFit="1"/>
      <protection locked="0"/>
    </xf>
    <xf numFmtId="0" fontId="12" fillId="0" borderId="37" xfId="3" applyFont="1" applyBorder="1" applyAlignment="1" applyProtection="1">
      <alignment horizontal="center" vertical="center" shrinkToFit="1"/>
      <protection locked="0"/>
    </xf>
    <xf numFmtId="0" fontId="12" fillId="0" borderId="62" xfId="3" applyFont="1" applyBorder="1" applyAlignment="1" applyProtection="1">
      <alignment horizontal="center" vertical="center" shrinkToFit="1"/>
      <protection locked="0"/>
    </xf>
    <xf numFmtId="0" fontId="12" fillId="0" borderId="63" xfId="3" applyFont="1" applyBorder="1" applyAlignment="1" applyProtection="1">
      <alignment horizontal="center" vertical="center" shrinkToFit="1"/>
      <protection locked="0"/>
    </xf>
    <xf numFmtId="0" fontId="12" fillId="0" borderId="39" xfId="3" applyFont="1" applyBorder="1" applyAlignment="1" applyProtection="1">
      <alignment horizontal="center" vertical="center" shrinkToFit="1"/>
      <protection locked="0"/>
    </xf>
    <xf numFmtId="0" fontId="12" fillId="0" borderId="64" xfId="3" applyFont="1" applyBorder="1" applyAlignment="1" applyProtection="1">
      <alignment horizontal="center" vertical="center" shrinkToFit="1"/>
      <protection locked="0"/>
    </xf>
    <xf numFmtId="0" fontId="12" fillId="0" borderId="65" xfId="3" applyFont="1" applyBorder="1" applyAlignment="1" applyProtection="1">
      <alignment horizontal="center" vertical="center" shrinkToFit="1"/>
      <protection locked="0"/>
    </xf>
    <xf numFmtId="0" fontId="12" fillId="0" borderId="49" xfId="3" applyFont="1" applyBorder="1" applyAlignment="1" applyProtection="1">
      <alignment horizontal="center" vertical="center" shrinkToFit="1"/>
      <protection locked="0"/>
    </xf>
    <xf numFmtId="0" fontId="12" fillId="0" borderId="66" xfId="3" applyFont="1" applyBorder="1" applyAlignment="1" applyProtection="1">
      <alignment horizontal="center" vertical="center" shrinkToFit="1"/>
      <protection locked="0"/>
    </xf>
    <xf numFmtId="0" fontId="11" fillId="3" borderId="25" xfId="3" applyFont="1" applyFill="1" applyBorder="1" applyAlignment="1" applyProtection="1">
      <alignment horizontal="center" vertical="center" shrinkToFit="1"/>
      <protection locked="0"/>
    </xf>
    <xf numFmtId="0" fontId="11" fillId="3" borderId="26" xfId="3" applyFont="1" applyFill="1" applyBorder="1" applyAlignment="1" applyProtection="1">
      <alignment horizontal="center" vertical="center" shrinkToFit="1"/>
      <protection locked="0"/>
    </xf>
    <xf numFmtId="0" fontId="11" fillId="3" borderId="27" xfId="3" applyFont="1" applyFill="1" applyBorder="1" applyAlignment="1" applyProtection="1">
      <alignment horizontal="center" vertical="center" shrinkToFit="1"/>
      <protection locked="0"/>
    </xf>
    <xf numFmtId="0" fontId="11" fillId="5" borderId="1" xfId="3" applyFont="1" applyFill="1" applyBorder="1" applyAlignment="1" applyProtection="1">
      <alignment horizontal="center" vertical="center" wrapText="1"/>
      <protection locked="0"/>
    </xf>
    <xf numFmtId="0" fontId="11" fillId="5" borderId="4" xfId="3" applyFont="1" applyFill="1" applyBorder="1" applyAlignment="1" applyProtection="1">
      <alignment horizontal="center" vertical="center"/>
      <protection locked="0"/>
    </xf>
    <xf numFmtId="0" fontId="11" fillId="5" borderId="20" xfId="3" applyFont="1" applyFill="1" applyBorder="1" applyAlignment="1" applyProtection="1">
      <alignment horizontal="center" vertical="center"/>
      <protection locked="0"/>
    </xf>
    <xf numFmtId="0" fontId="12" fillId="0" borderId="73" xfId="3" applyFont="1" applyBorder="1" applyAlignment="1" applyProtection="1">
      <alignment horizontal="distributed" vertical="center" indent="1"/>
      <protection locked="0"/>
    </xf>
    <xf numFmtId="0" fontId="12" fillId="0" borderId="74" xfId="3" applyFont="1" applyBorder="1" applyAlignment="1" applyProtection="1">
      <alignment horizontal="distributed" vertical="center" indent="1"/>
      <protection locked="0"/>
    </xf>
    <xf numFmtId="0" fontId="12" fillId="0" borderId="75" xfId="3" applyFont="1" applyBorder="1" applyAlignment="1" applyProtection="1">
      <alignment horizontal="distributed" vertical="center" indent="1"/>
      <protection locked="0"/>
    </xf>
    <xf numFmtId="0" fontId="11" fillId="3" borderId="4" xfId="3" applyFont="1" applyFill="1" applyBorder="1" applyAlignment="1" applyProtection="1">
      <alignment horizontal="center" vertical="center"/>
      <protection locked="0"/>
    </xf>
    <xf numFmtId="0" fontId="12" fillId="0" borderId="95" xfId="3" applyFont="1" applyBorder="1" applyAlignment="1" applyProtection="1">
      <alignment horizontal="distributed" vertical="center" indent="1"/>
      <protection locked="0"/>
    </xf>
    <xf numFmtId="0" fontId="12" fillId="0" borderId="113" xfId="3" applyFont="1" applyBorder="1" applyAlignment="1" applyProtection="1">
      <alignment horizontal="distributed" vertical="center" indent="1"/>
      <protection locked="0"/>
    </xf>
    <xf numFmtId="0" fontId="12" fillId="0" borderId="82" xfId="3" applyFont="1" applyBorder="1" applyAlignment="1" applyProtection="1">
      <alignment horizontal="distributed" vertical="center" indent="1"/>
      <protection locked="0"/>
    </xf>
    <xf numFmtId="0" fontId="13" fillId="2" borderId="1" xfId="7" applyNumberFormat="1" applyFont="1" applyFill="1" applyBorder="1" applyAlignment="1">
      <alignment horizontal="center" vertical="center" wrapText="1" shrinkToFit="1"/>
    </xf>
    <xf numFmtId="0" fontId="13" fillId="2" borderId="6" xfId="7" applyNumberFormat="1" applyFont="1" applyFill="1" applyBorder="1" applyAlignment="1">
      <alignment horizontal="center" vertical="center" shrinkToFit="1"/>
    </xf>
    <xf numFmtId="0" fontId="13" fillId="2" borderId="117" xfId="7" applyNumberFormat="1" applyFont="1" applyFill="1" applyBorder="1" applyAlignment="1">
      <alignment horizontal="center" vertical="center" wrapText="1" shrinkToFit="1"/>
    </xf>
    <xf numFmtId="38" fontId="11" fillId="2" borderId="9" xfId="7" applyFont="1" applyFill="1" applyBorder="1" applyAlignment="1">
      <alignment horizontal="center" vertical="center" wrapText="1" shrinkToFit="1"/>
    </xf>
    <xf numFmtId="38" fontId="11" fillId="2" borderId="10" xfId="7" applyFont="1" applyFill="1" applyBorder="1" applyAlignment="1">
      <alignment horizontal="center" vertical="center" wrapText="1" shrinkToFit="1"/>
    </xf>
    <xf numFmtId="38" fontId="11" fillId="2" borderId="12" xfId="7" applyFont="1" applyFill="1" applyBorder="1" applyAlignment="1">
      <alignment horizontal="center" vertical="center" textRotation="255" wrapText="1" shrinkToFit="1"/>
    </xf>
    <xf numFmtId="38" fontId="11" fillId="2" borderId="148" xfId="7" applyFont="1" applyFill="1" applyBorder="1" applyAlignment="1">
      <alignment horizontal="center" vertical="center" textRotation="255" wrapText="1" shrinkToFit="1"/>
    </xf>
    <xf numFmtId="38" fontId="11" fillId="2" borderId="4" xfId="7" applyFont="1" applyFill="1" applyBorder="1" applyAlignment="1">
      <alignment horizontal="center" vertical="center" textRotation="255" wrapText="1" shrinkToFit="1"/>
    </xf>
    <xf numFmtId="38" fontId="11" fillId="2" borderId="0" xfId="7" applyFont="1" applyFill="1" applyBorder="1" applyAlignment="1">
      <alignment horizontal="center" vertical="center" textRotation="255" wrapText="1" shrinkToFit="1"/>
    </xf>
    <xf numFmtId="38" fontId="11" fillId="2" borderId="20" xfId="7" applyFont="1" applyFill="1" applyBorder="1" applyAlignment="1">
      <alignment horizontal="center" vertical="center" textRotation="255" wrapText="1" shrinkToFit="1"/>
    </xf>
    <xf numFmtId="38" fontId="11" fillId="2" borderId="21" xfId="7" applyFont="1" applyFill="1" applyBorder="1" applyAlignment="1">
      <alignment horizontal="center" vertical="center" textRotation="255" wrapText="1" shrinkToFit="1"/>
    </xf>
    <xf numFmtId="0" fontId="11" fillId="3" borderId="25" xfId="2" applyFont="1" applyFill="1" applyBorder="1" applyAlignment="1" applyProtection="1">
      <alignment horizontal="center" vertical="center" shrinkToFit="1"/>
      <protection locked="0"/>
    </xf>
    <xf numFmtId="0" fontId="11" fillId="3" borderId="26" xfId="2" applyFont="1" applyFill="1" applyBorder="1" applyAlignment="1" applyProtection="1">
      <alignment horizontal="center" vertical="center" shrinkToFit="1"/>
      <protection locked="0"/>
    </xf>
    <xf numFmtId="0" fontId="11" fillId="3" borderId="27" xfId="2" applyFont="1" applyFill="1" applyBorder="1" applyAlignment="1" applyProtection="1">
      <alignment horizontal="center" vertical="center" shrinkToFit="1"/>
      <protection locked="0"/>
    </xf>
    <xf numFmtId="38" fontId="13" fillId="2" borderId="98" xfId="7" applyFont="1" applyFill="1" applyBorder="1" applyAlignment="1">
      <alignment horizontal="center" vertical="center" textRotation="255" wrapText="1" shrinkToFit="1"/>
    </xf>
    <xf numFmtId="0" fontId="11" fillId="2" borderId="4" xfId="3" applyFont="1" applyFill="1" applyBorder="1" applyAlignment="1" applyProtection="1">
      <alignment horizontal="center" vertical="center"/>
      <protection locked="0"/>
    </xf>
    <xf numFmtId="0" fontId="11" fillId="2" borderId="0" xfId="3" applyFont="1" applyFill="1" applyBorder="1" applyAlignment="1" applyProtection="1">
      <alignment horizontal="center" vertical="center"/>
      <protection locked="0"/>
    </xf>
    <xf numFmtId="0" fontId="11" fillId="2" borderId="5" xfId="3" applyFont="1" applyFill="1" applyBorder="1" applyAlignment="1" applyProtection="1">
      <alignment horizontal="center" vertical="center"/>
      <protection locked="0"/>
    </xf>
    <xf numFmtId="0" fontId="11" fillId="3" borderId="25" xfId="3" applyFont="1" applyFill="1" applyBorder="1" applyAlignment="1" applyProtection="1">
      <alignment horizontal="center" vertical="center" wrapText="1"/>
      <protection locked="0"/>
    </xf>
    <xf numFmtId="0" fontId="11" fillId="3" borderId="26" xfId="3" applyFont="1" applyFill="1" applyBorder="1" applyAlignment="1" applyProtection="1">
      <alignment horizontal="center" vertical="center" wrapText="1"/>
      <protection locked="0"/>
    </xf>
    <xf numFmtId="0" fontId="11" fillId="3" borderId="27" xfId="3" applyFont="1" applyFill="1" applyBorder="1" applyAlignment="1" applyProtection="1">
      <alignment horizontal="center" vertical="center" wrapText="1"/>
      <protection locked="0"/>
    </xf>
    <xf numFmtId="38" fontId="11" fillId="2" borderId="1" xfId="7" applyFont="1" applyFill="1" applyBorder="1" applyAlignment="1">
      <alignment horizontal="center" vertical="center" wrapText="1"/>
    </xf>
    <xf numFmtId="38" fontId="11" fillId="2" borderId="2" xfId="7" applyFont="1" applyFill="1" applyBorder="1" applyAlignment="1">
      <alignment horizontal="center" vertical="center"/>
    </xf>
    <xf numFmtId="38" fontId="11" fillId="2" borderId="3" xfId="7" applyFont="1" applyFill="1" applyBorder="1" applyAlignment="1">
      <alignment horizontal="center" vertical="center"/>
    </xf>
    <xf numFmtId="38" fontId="11" fillId="2" borderId="6" xfId="7" applyFont="1" applyFill="1" applyBorder="1" applyAlignment="1">
      <alignment horizontal="center" vertical="center"/>
    </xf>
    <xf numFmtId="38" fontId="11" fillId="2" borderId="7" xfId="7" applyFont="1" applyFill="1" applyBorder="1" applyAlignment="1">
      <alignment horizontal="center" vertical="center"/>
    </xf>
    <xf numFmtId="38" fontId="11" fillId="2" borderId="8" xfId="7" applyFont="1" applyFill="1" applyBorder="1" applyAlignment="1">
      <alignment horizontal="center" vertical="center"/>
    </xf>
    <xf numFmtId="0" fontId="12" fillId="7" borderId="74" xfId="3" applyFont="1" applyFill="1" applyBorder="1" applyAlignment="1" applyProtection="1">
      <alignment horizontal="distributed" vertical="center" indent="1"/>
      <protection locked="0"/>
    </xf>
    <xf numFmtId="0" fontId="12" fillId="7" borderId="75" xfId="3" applyFont="1" applyFill="1" applyBorder="1" applyAlignment="1" applyProtection="1">
      <alignment horizontal="distributed" vertical="center" indent="1"/>
      <protection locked="0"/>
    </xf>
    <xf numFmtId="0" fontId="11" fillId="3" borderId="1" xfId="3" applyFont="1" applyFill="1" applyBorder="1" applyAlignment="1" applyProtection="1">
      <alignment horizontal="center" vertical="center" wrapText="1"/>
      <protection locked="0"/>
    </xf>
    <xf numFmtId="0" fontId="11" fillId="3" borderId="2" xfId="3" applyFont="1" applyFill="1" applyBorder="1" applyAlignment="1" applyProtection="1">
      <alignment horizontal="center" vertical="center"/>
      <protection locked="0"/>
    </xf>
    <xf numFmtId="0" fontId="11" fillId="3" borderId="3" xfId="3" applyFont="1" applyFill="1" applyBorder="1" applyAlignment="1" applyProtection="1">
      <alignment horizontal="center" vertical="center"/>
      <protection locked="0"/>
    </xf>
  </cellXfs>
  <cellStyles count="10">
    <cellStyle name="パーセント" xfId="9" builtinId="5"/>
    <cellStyle name="桁区切り" xfId="7" builtinId="6"/>
    <cellStyle name="桁区切り 2" xfId="4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6" xr:uid="{00000000-0005-0000-0000-000005000000}"/>
    <cellStyle name="標準 4" xfId="1" xr:uid="{00000000-0005-0000-0000-000006000000}"/>
    <cellStyle name="標準 5" xfId="8" xr:uid="{00000000-0005-0000-0000-000007000000}"/>
    <cellStyle name="標準_報道資料(２校種教科別志願者)" xfId="3" xr:uid="{00000000-0005-0000-0000-000008000000}"/>
  </cellStyles>
  <dxfs count="0"/>
  <tableStyles count="0" defaultTableStyle="TableStyleMedium2" defaultPivotStyle="PivotStyleLight16"/>
  <colors>
    <mruColors>
      <color rgb="FFFFFF99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720439</xdr:colOff>
      <xdr:row>19</xdr:row>
      <xdr:rowOff>338353</xdr:rowOff>
    </xdr:from>
    <xdr:to>
      <xdr:col>13</xdr:col>
      <xdr:colOff>787977</xdr:colOff>
      <xdr:row>21</xdr:row>
      <xdr:rowOff>22874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875B6A-C4F0-4E0C-AC70-A4790B5F887F}"/>
            </a:ext>
          </a:extLst>
        </xdr:cNvPr>
        <xdr:cNvSpPr txBox="1"/>
      </xdr:nvSpPr>
      <xdr:spPr>
        <a:xfrm>
          <a:off x="9899075" y="7291603"/>
          <a:ext cx="864175" cy="446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12</xdr:col>
      <xdr:colOff>743355</xdr:colOff>
      <xdr:row>63</xdr:row>
      <xdr:rowOff>321468</xdr:rowOff>
    </xdr:from>
    <xdr:to>
      <xdr:col>13</xdr:col>
      <xdr:colOff>787978</xdr:colOff>
      <xdr:row>65</xdr:row>
      <xdr:rowOff>12917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0630FC-44F4-4B57-A2CD-6A71BDE99555}"/>
            </a:ext>
          </a:extLst>
        </xdr:cNvPr>
        <xdr:cNvSpPr txBox="1"/>
      </xdr:nvSpPr>
      <xdr:spPr>
        <a:xfrm>
          <a:off x="9921991" y="24012741"/>
          <a:ext cx="841260" cy="453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12</xdr:col>
      <xdr:colOff>757051</xdr:colOff>
      <xdr:row>87</xdr:row>
      <xdr:rowOff>321469</xdr:rowOff>
    </xdr:from>
    <xdr:to>
      <xdr:col>13</xdr:col>
      <xdr:colOff>476249</xdr:colOff>
      <xdr:row>88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9EC3B69-1C9D-47D5-8878-20B2D410419A}"/>
            </a:ext>
          </a:extLst>
        </xdr:cNvPr>
        <xdr:cNvSpPr txBox="1"/>
      </xdr:nvSpPr>
      <xdr:spPr>
        <a:xfrm>
          <a:off x="9936770" y="33147000"/>
          <a:ext cx="516917" cy="250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17</xdr:col>
      <xdr:colOff>753638</xdr:colOff>
      <xdr:row>19</xdr:row>
      <xdr:rowOff>352300</xdr:rowOff>
    </xdr:from>
    <xdr:to>
      <xdr:col>18</xdr:col>
      <xdr:colOff>758054</xdr:colOff>
      <xdr:row>21</xdr:row>
      <xdr:rowOff>36821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54DAE32-3D1A-44B4-8013-F3D5FCF1DF5A}"/>
            </a:ext>
          </a:extLst>
        </xdr:cNvPr>
        <xdr:cNvSpPr txBox="1"/>
      </xdr:nvSpPr>
      <xdr:spPr>
        <a:xfrm>
          <a:off x="11695482" y="7150769"/>
          <a:ext cx="802135" cy="446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17</xdr:col>
      <xdr:colOff>792616</xdr:colOff>
      <xdr:row>87</xdr:row>
      <xdr:rowOff>329292</xdr:rowOff>
    </xdr:from>
    <xdr:to>
      <xdr:col>18</xdr:col>
      <xdr:colOff>607125</xdr:colOff>
      <xdr:row>89</xdr:row>
      <xdr:rowOff>20741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683E7F6-5597-4A28-A725-A07A01567CD9}"/>
            </a:ext>
          </a:extLst>
        </xdr:cNvPr>
        <xdr:cNvSpPr txBox="1"/>
      </xdr:nvSpPr>
      <xdr:spPr>
        <a:xfrm>
          <a:off x="11800795" y="32632649"/>
          <a:ext cx="617330" cy="453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18</xdr:col>
      <xdr:colOff>0</xdr:colOff>
      <xdr:row>64</xdr:row>
      <xdr:rowOff>0</xdr:rowOff>
    </xdr:from>
    <xdr:to>
      <xdr:col>18</xdr:col>
      <xdr:colOff>596394</xdr:colOff>
      <xdr:row>65</xdr:row>
      <xdr:rowOff>65521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823E0F9-ABD9-4984-A605-50C37439296D}"/>
            </a:ext>
          </a:extLst>
        </xdr:cNvPr>
        <xdr:cNvSpPr txBox="1"/>
      </xdr:nvSpPr>
      <xdr:spPr>
        <a:xfrm>
          <a:off x="11739563" y="23538656"/>
          <a:ext cx="596394" cy="446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17</xdr:col>
      <xdr:colOff>753639</xdr:colOff>
      <xdr:row>47</xdr:row>
      <xdr:rowOff>363682</xdr:rowOff>
    </xdr:from>
    <xdr:to>
      <xdr:col>18</xdr:col>
      <xdr:colOff>458932</xdr:colOff>
      <xdr:row>48</xdr:row>
      <xdr:rowOff>346363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7116FD9-C787-42C0-AA60-6F334B70C582}"/>
            </a:ext>
          </a:extLst>
        </xdr:cNvPr>
        <xdr:cNvSpPr txBox="1"/>
      </xdr:nvSpPr>
      <xdr:spPr>
        <a:xfrm>
          <a:off x="14105957" y="17958955"/>
          <a:ext cx="501930" cy="3636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17</xdr:col>
      <xdr:colOff>753638</xdr:colOff>
      <xdr:row>52</xdr:row>
      <xdr:rowOff>352300</xdr:rowOff>
    </xdr:from>
    <xdr:to>
      <xdr:col>18</xdr:col>
      <xdr:colOff>758054</xdr:colOff>
      <xdr:row>54</xdr:row>
      <xdr:rowOff>36821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B064B56-502B-4E15-ACD5-2303005783C3}"/>
            </a:ext>
          </a:extLst>
        </xdr:cNvPr>
        <xdr:cNvSpPr txBox="1"/>
      </xdr:nvSpPr>
      <xdr:spPr>
        <a:xfrm>
          <a:off x="11690070" y="19471573"/>
          <a:ext cx="801052" cy="446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18</xdr:col>
      <xdr:colOff>753638</xdr:colOff>
      <xdr:row>19</xdr:row>
      <xdr:rowOff>352300</xdr:rowOff>
    </xdr:from>
    <xdr:to>
      <xdr:col>19</xdr:col>
      <xdr:colOff>758054</xdr:colOff>
      <xdr:row>21</xdr:row>
      <xdr:rowOff>36821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18814BF-8F9D-4AB0-9BC3-1E8467B42B9F}"/>
            </a:ext>
          </a:extLst>
        </xdr:cNvPr>
        <xdr:cNvSpPr txBox="1"/>
      </xdr:nvSpPr>
      <xdr:spPr>
        <a:xfrm>
          <a:off x="14105956" y="7305550"/>
          <a:ext cx="801053" cy="446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18</xdr:col>
      <xdr:colOff>792616</xdr:colOff>
      <xdr:row>87</xdr:row>
      <xdr:rowOff>329292</xdr:rowOff>
    </xdr:from>
    <xdr:to>
      <xdr:col>19</xdr:col>
      <xdr:colOff>607125</xdr:colOff>
      <xdr:row>89</xdr:row>
      <xdr:rowOff>20741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463E7DC-7465-400A-83E9-6FE42C9AFE75}"/>
            </a:ext>
          </a:extLst>
        </xdr:cNvPr>
        <xdr:cNvSpPr txBox="1"/>
      </xdr:nvSpPr>
      <xdr:spPr>
        <a:xfrm>
          <a:off x="14144934" y="33164565"/>
          <a:ext cx="611146" cy="453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18</xdr:col>
      <xdr:colOff>750093</xdr:colOff>
      <xdr:row>63</xdr:row>
      <xdr:rowOff>333375</xdr:rowOff>
    </xdr:from>
    <xdr:to>
      <xdr:col>19</xdr:col>
      <xdr:colOff>548769</xdr:colOff>
      <xdr:row>65</xdr:row>
      <xdr:rowOff>17896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75F7C56-5828-4A68-8B8A-4DDFB9948EC3}"/>
            </a:ext>
          </a:extLst>
        </xdr:cNvPr>
        <xdr:cNvSpPr txBox="1"/>
      </xdr:nvSpPr>
      <xdr:spPr>
        <a:xfrm>
          <a:off x="14108906" y="24014906"/>
          <a:ext cx="596394" cy="446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（注）</a:t>
          </a:r>
        </a:p>
      </xdr:txBody>
    </xdr:sp>
    <xdr:clientData/>
  </xdr:twoCellAnchor>
  <xdr:twoCellAnchor>
    <xdr:from>
      <xdr:col>18</xdr:col>
      <xdr:colOff>753639</xdr:colOff>
      <xdr:row>47</xdr:row>
      <xdr:rowOff>363682</xdr:rowOff>
    </xdr:from>
    <xdr:to>
      <xdr:col>19</xdr:col>
      <xdr:colOff>458932</xdr:colOff>
      <xdr:row>48</xdr:row>
      <xdr:rowOff>346363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084E65E-EC9A-4B45-B0CE-CD38EB232C7E}"/>
            </a:ext>
          </a:extLst>
        </xdr:cNvPr>
        <xdr:cNvSpPr txBox="1"/>
      </xdr:nvSpPr>
      <xdr:spPr>
        <a:xfrm>
          <a:off x="14105957" y="17958955"/>
          <a:ext cx="501930" cy="3636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18</xdr:col>
      <xdr:colOff>753638</xdr:colOff>
      <xdr:row>52</xdr:row>
      <xdr:rowOff>352300</xdr:rowOff>
    </xdr:from>
    <xdr:to>
      <xdr:col>19</xdr:col>
      <xdr:colOff>758054</xdr:colOff>
      <xdr:row>54</xdr:row>
      <xdr:rowOff>36821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96C8A1D-C2E1-428F-9802-3DA0153A2AAE}"/>
            </a:ext>
          </a:extLst>
        </xdr:cNvPr>
        <xdr:cNvSpPr txBox="1"/>
      </xdr:nvSpPr>
      <xdr:spPr>
        <a:xfrm>
          <a:off x="14105956" y="19852573"/>
          <a:ext cx="801053" cy="446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22</xdr:col>
      <xdr:colOff>753638</xdr:colOff>
      <xdr:row>19</xdr:row>
      <xdr:rowOff>352300</xdr:rowOff>
    </xdr:from>
    <xdr:to>
      <xdr:col>23</xdr:col>
      <xdr:colOff>433916</xdr:colOff>
      <xdr:row>21</xdr:row>
      <xdr:rowOff>36821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CA10D4B-CA4D-4C1A-AD47-FF4CED56BD47}"/>
            </a:ext>
          </a:extLst>
        </xdr:cNvPr>
        <xdr:cNvSpPr txBox="1"/>
      </xdr:nvSpPr>
      <xdr:spPr>
        <a:xfrm>
          <a:off x="17697555" y="7305550"/>
          <a:ext cx="484611" cy="446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22</xdr:col>
      <xdr:colOff>750283</xdr:colOff>
      <xdr:row>87</xdr:row>
      <xdr:rowOff>329293</xdr:rowOff>
    </xdr:from>
    <xdr:to>
      <xdr:col>23</xdr:col>
      <xdr:colOff>433916</xdr:colOff>
      <xdr:row>88</xdr:row>
      <xdr:rowOff>211668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6272E86-31BA-4860-B1F7-9F06765BFBCF}"/>
            </a:ext>
          </a:extLst>
        </xdr:cNvPr>
        <xdr:cNvSpPr txBox="1"/>
      </xdr:nvSpPr>
      <xdr:spPr>
        <a:xfrm>
          <a:off x="16889866" y="33158793"/>
          <a:ext cx="487967" cy="26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596394</xdr:colOff>
      <xdr:row>65</xdr:row>
      <xdr:rowOff>65521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87822A4-EC72-4F35-BE13-A3EAAB0DBAC0}"/>
            </a:ext>
          </a:extLst>
        </xdr:cNvPr>
        <xdr:cNvSpPr txBox="1"/>
      </xdr:nvSpPr>
      <xdr:spPr>
        <a:xfrm>
          <a:off x="14148955" y="24072273"/>
          <a:ext cx="596394" cy="446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22</xdr:col>
      <xdr:colOff>753639</xdr:colOff>
      <xdr:row>47</xdr:row>
      <xdr:rowOff>363682</xdr:rowOff>
    </xdr:from>
    <xdr:to>
      <xdr:col>23</xdr:col>
      <xdr:colOff>458932</xdr:colOff>
      <xdr:row>48</xdr:row>
      <xdr:rowOff>346363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A031275-4A45-4592-8E18-3C546A6FF3FC}"/>
            </a:ext>
          </a:extLst>
        </xdr:cNvPr>
        <xdr:cNvSpPr txBox="1"/>
      </xdr:nvSpPr>
      <xdr:spPr>
        <a:xfrm>
          <a:off x="14105957" y="17958955"/>
          <a:ext cx="501930" cy="3636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22</xdr:col>
      <xdr:colOff>753639</xdr:colOff>
      <xdr:row>52</xdr:row>
      <xdr:rowOff>352300</xdr:rowOff>
    </xdr:from>
    <xdr:to>
      <xdr:col>23</xdr:col>
      <xdr:colOff>529168</xdr:colOff>
      <xdr:row>54</xdr:row>
      <xdr:rowOff>36821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4ED6EAF-1A80-41F8-A4F9-424CF09C3B0C}"/>
            </a:ext>
          </a:extLst>
        </xdr:cNvPr>
        <xdr:cNvSpPr txBox="1"/>
      </xdr:nvSpPr>
      <xdr:spPr>
        <a:xfrm>
          <a:off x="17697556" y="19846800"/>
          <a:ext cx="579862" cy="446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23</xdr:col>
      <xdr:colOff>753639</xdr:colOff>
      <xdr:row>47</xdr:row>
      <xdr:rowOff>363682</xdr:rowOff>
    </xdr:from>
    <xdr:to>
      <xdr:col>24</xdr:col>
      <xdr:colOff>0</xdr:colOff>
      <xdr:row>48</xdr:row>
      <xdr:rowOff>346363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21CF997-7124-4426-A4C0-C735DAF6B37B}"/>
            </a:ext>
          </a:extLst>
        </xdr:cNvPr>
        <xdr:cNvSpPr txBox="1"/>
      </xdr:nvSpPr>
      <xdr:spPr>
        <a:xfrm>
          <a:off x="14902594" y="17958955"/>
          <a:ext cx="501929" cy="3636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  <xdr:twoCellAnchor>
    <xdr:from>
      <xdr:col>18</xdr:col>
      <xdr:colOff>753638</xdr:colOff>
      <xdr:row>50</xdr:row>
      <xdr:rowOff>352300</xdr:rowOff>
    </xdr:from>
    <xdr:to>
      <xdr:col>19</xdr:col>
      <xdr:colOff>758054</xdr:colOff>
      <xdr:row>52</xdr:row>
      <xdr:rowOff>36821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3BBB836-B7BA-4C7B-A4FB-F395319D0402}"/>
            </a:ext>
          </a:extLst>
        </xdr:cNvPr>
        <xdr:cNvSpPr txBox="1"/>
      </xdr:nvSpPr>
      <xdr:spPr>
        <a:xfrm>
          <a:off x="14088638" y="7305550"/>
          <a:ext cx="798166" cy="446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X91"/>
  <sheetViews>
    <sheetView tabSelected="1" view="pageBreakPreview" zoomScale="50" zoomScaleNormal="40" zoomScaleSheetLayoutView="50" zoomScalePageLayoutView="80" workbookViewId="0">
      <pane ySplit="7" topLeftCell="A8" activePane="bottomLeft" state="frozen"/>
      <selection pane="bottomLeft" activeCell="T76" sqref="T76"/>
    </sheetView>
  </sheetViews>
  <sheetFormatPr defaultColWidth="10.75" defaultRowHeight="82.5" customHeight="1" x14ac:dyDescent="0.15"/>
  <cols>
    <col min="1" max="1" width="10.75" style="1"/>
    <col min="2" max="2" width="6.625" style="1" customWidth="1"/>
    <col min="3" max="3" width="11.75" style="1" customWidth="1"/>
    <col min="4" max="5" width="9.125" style="1" customWidth="1"/>
    <col min="6" max="15" width="10.5" style="11" customWidth="1"/>
    <col min="16" max="16" width="2.5" style="12" customWidth="1"/>
    <col min="17" max="20" width="10.5" style="12" customWidth="1"/>
    <col min="21" max="21" width="3.5" style="12" customWidth="1"/>
    <col min="22" max="24" width="10.5" style="12" customWidth="1"/>
    <col min="25" max="16384" width="10.75" style="1"/>
  </cols>
  <sheetData>
    <row r="1" spans="2:24" ht="33.75" customHeight="1" thickBot="1" x14ac:dyDescent="0.2">
      <c r="B1" s="9" t="s">
        <v>86</v>
      </c>
      <c r="Q1" s="159"/>
      <c r="V1" s="159"/>
    </row>
    <row r="2" spans="2:24" s="2" customFormat="1" ht="15.95" customHeight="1" x14ac:dyDescent="0.15">
      <c r="B2" s="13"/>
      <c r="C2" s="14"/>
      <c r="D2" s="14"/>
      <c r="E2" s="15"/>
      <c r="F2" s="392" t="s">
        <v>83</v>
      </c>
      <c r="G2" s="393"/>
      <c r="H2" s="393"/>
      <c r="I2" s="393"/>
      <c r="J2" s="393"/>
      <c r="K2" s="393"/>
      <c r="L2" s="394"/>
      <c r="M2" s="371" t="s">
        <v>89</v>
      </c>
      <c r="N2" s="371" t="s">
        <v>90</v>
      </c>
      <c r="O2" s="373" t="s">
        <v>93</v>
      </c>
      <c r="P2" s="102"/>
      <c r="Q2" s="255" t="s">
        <v>81</v>
      </c>
      <c r="R2" s="256"/>
      <c r="S2" s="256"/>
      <c r="T2" s="257"/>
      <c r="U2" s="160"/>
      <c r="V2" s="255" t="s">
        <v>96</v>
      </c>
      <c r="W2" s="256"/>
      <c r="X2" s="261"/>
    </row>
    <row r="3" spans="2:24" s="2" customFormat="1" ht="15.95" customHeight="1" x14ac:dyDescent="0.15">
      <c r="B3" s="16"/>
      <c r="C3" s="110"/>
      <c r="D3" s="110"/>
      <c r="E3" s="17"/>
      <c r="F3" s="395"/>
      <c r="G3" s="396"/>
      <c r="H3" s="396"/>
      <c r="I3" s="396"/>
      <c r="J3" s="396"/>
      <c r="K3" s="396"/>
      <c r="L3" s="397"/>
      <c r="M3" s="372"/>
      <c r="N3" s="372"/>
      <c r="O3" s="372"/>
      <c r="P3" s="158"/>
      <c r="Q3" s="258"/>
      <c r="R3" s="259"/>
      <c r="S3" s="259"/>
      <c r="T3" s="260"/>
      <c r="U3" s="160"/>
      <c r="V3" s="258"/>
      <c r="W3" s="259"/>
      <c r="X3" s="262"/>
    </row>
    <row r="4" spans="2:24" s="2" customFormat="1" ht="20.100000000000001" customHeight="1" x14ac:dyDescent="0.15">
      <c r="B4" s="386" t="s">
        <v>63</v>
      </c>
      <c r="C4" s="387"/>
      <c r="D4" s="387"/>
      <c r="E4" s="388"/>
      <c r="F4" s="335" t="s">
        <v>0</v>
      </c>
      <c r="G4" s="276"/>
      <c r="H4" s="276"/>
      <c r="I4" s="336"/>
      <c r="J4" s="275" t="s">
        <v>1</v>
      </c>
      <c r="K4" s="276"/>
      <c r="L4" s="277" t="s">
        <v>2</v>
      </c>
      <c r="M4" s="374" t="s">
        <v>91</v>
      </c>
      <c r="N4" s="375"/>
      <c r="O4" s="375"/>
      <c r="P4" s="158"/>
      <c r="Q4" s="263" t="s">
        <v>84</v>
      </c>
      <c r="R4" s="266" t="s">
        <v>94</v>
      </c>
      <c r="S4" s="266" t="s">
        <v>95</v>
      </c>
      <c r="T4" s="252" t="s">
        <v>97</v>
      </c>
      <c r="U4" s="102"/>
      <c r="V4" s="263" t="s">
        <v>84</v>
      </c>
      <c r="W4" s="266" t="s">
        <v>94</v>
      </c>
      <c r="X4" s="252" t="s">
        <v>95</v>
      </c>
    </row>
    <row r="5" spans="2:24" s="2" customFormat="1" ht="33.75" customHeight="1" x14ac:dyDescent="0.15">
      <c r="B5" s="386"/>
      <c r="C5" s="387"/>
      <c r="D5" s="387"/>
      <c r="E5" s="388"/>
      <c r="F5" s="280" t="s">
        <v>70</v>
      </c>
      <c r="G5" s="283" t="s">
        <v>3</v>
      </c>
      <c r="H5" s="283" t="s">
        <v>78</v>
      </c>
      <c r="I5" s="332" t="s">
        <v>79</v>
      </c>
      <c r="J5" s="337" t="s">
        <v>57</v>
      </c>
      <c r="K5" s="340" t="s">
        <v>4</v>
      </c>
      <c r="L5" s="278"/>
      <c r="M5" s="376" t="s">
        <v>92</v>
      </c>
      <c r="N5" s="377"/>
      <c r="O5" s="377"/>
      <c r="P5" s="158"/>
      <c r="Q5" s="264"/>
      <c r="R5" s="267"/>
      <c r="S5" s="267"/>
      <c r="T5" s="253"/>
      <c r="U5" s="102"/>
      <c r="V5" s="264"/>
      <c r="W5" s="267"/>
      <c r="X5" s="253"/>
    </row>
    <row r="6" spans="2:24" s="2" customFormat="1" ht="33.75" customHeight="1" x14ac:dyDescent="0.15">
      <c r="B6" s="292" t="s">
        <v>5</v>
      </c>
      <c r="C6" s="293"/>
      <c r="D6" s="293"/>
      <c r="E6" s="294"/>
      <c r="F6" s="281"/>
      <c r="G6" s="284"/>
      <c r="H6" s="284"/>
      <c r="I6" s="333"/>
      <c r="J6" s="338"/>
      <c r="K6" s="341"/>
      <c r="L6" s="278"/>
      <c r="M6" s="378"/>
      <c r="N6" s="379"/>
      <c r="O6" s="379"/>
      <c r="P6" s="158"/>
      <c r="Q6" s="264"/>
      <c r="R6" s="267"/>
      <c r="S6" s="267"/>
      <c r="T6" s="253"/>
      <c r="U6" s="102"/>
      <c r="V6" s="264"/>
      <c r="W6" s="267"/>
      <c r="X6" s="253"/>
    </row>
    <row r="7" spans="2:24" s="2" customFormat="1" ht="33.75" customHeight="1" thickBot="1" x14ac:dyDescent="0.2">
      <c r="B7" s="295"/>
      <c r="C7" s="296"/>
      <c r="D7" s="296"/>
      <c r="E7" s="297"/>
      <c r="F7" s="282"/>
      <c r="G7" s="285"/>
      <c r="H7" s="385"/>
      <c r="I7" s="334"/>
      <c r="J7" s="339"/>
      <c r="K7" s="342"/>
      <c r="L7" s="279"/>
      <c r="M7" s="380"/>
      <c r="N7" s="381"/>
      <c r="O7" s="381"/>
      <c r="P7" s="158"/>
      <c r="Q7" s="265"/>
      <c r="R7" s="268"/>
      <c r="S7" s="268"/>
      <c r="T7" s="254"/>
      <c r="U7" s="102"/>
      <c r="V7" s="265"/>
      <c r="W7" s="268"/>
      <c r="X7" s="254"/>
    </row>
    <row r="8" spans="2:24" s="3" customFormat="1" ht="30" customHeight="1" thickBot="1" x14ac:dyDescent="0.2">
      <c r="B8" s="389" t="s">
        <v>64</v>
      </c>
      <c r="C8" s="390"/>
      <c r="D8" s="390"/>
      <c r="E8" s="391"/>
      <c r="F8" s="122">
        <v>597</v>
      </c>
      <c r="G8" s="27">
        <v>58</v>
      </c>
      <c r="H8" s="27">
        <v>415</v>
      </c>
      <c r="I8" s="29">
        <v>225</v>
      </c>
      <c r="J8" s="19">
        <v>7</v>
      </c>
      <c r="K8" s="20">
        <v>91</v>
      </c>
      <c r="L8" s="21">
        <f t="shared" ref="L8:L39" si="0">SUM(F8:K8)</f>
        <v>1393</v>
      </c>
      <c r="M8" s="122">
        <v>493</v>
      </c>
      <c r="N8" s="155">
        <v>433</v>
      </c>
      <c r="O8" s="225">
        <f>IFERROR(N8/M8,0)</f>
        <v>0.87829614604462469</v>
      </c>
      <c r="P8" s="78"/>
      <c r="Q8" s="187">
        <v>459</v>
      </c>
      <c r="R8" s="192">
        <v>425</v>
      </c>
      <c r="S8" s="23">
        <v>347</v>
      </c>
      <c r="T8" s="165">
        <f t="shared" ref="T8:T38" si="1">IFERROR(S8/R8,0)</f>
        <v>0.81647058823529417</v>
      </c>
      <c r="U8" s="76"/>
      <c r="V8" s="187">
        <f>L8+Q8</f>
        <v>1852</v>
      </c>
      <c r="W8" s="192">
        <f>M8+R8</f>
        <v>918</v>
      </c>
      <c r="X8" s="23">
        <f>N8+S8</f>
        <v>780</v>
      </c>
    </row>
    <row r="9" spans="2:24" s="3" customFormat="1" ht="30" customHeight="1" thickBot="1" x14ac:dyDescent="0.2">
      <c r="B9" s="382" t="s">
        <v>6</v>
      </c>
      <c r="C9" s="383"/>
      <c r="D9" s="383"/>
      <c r="E9" s="384"/>
      <c r="F9" s="24">
        <v>16</v>
      </c>
      <c r="G9" s="25">
        <v>7</v>
      </c>
      <c r="H9" s="27">
        <v>18</v>
      </c>
      <c r="I9" s="29">
        <v>14</v>
      </c>
      <c r="J9" s="26">
        <v>1</v>
      </c>
      <c r="K9" s="27">
        <v>4</v>
      </c>
      <c r="L9" s="28">
        <f t="shared" si="0"/>
        <v>60</v>
      </c>
      <c r="M9" s="24">
        <v>14</v>
      </c>
      <c r="N9" s="27">
        <v>14</v>
      </c>
      <c r="O9" s="226">
        <f t="shared" ref="O9:O40" si="2">IFERROR(N9/M9,0)</f>
        <v>1</v>
      </c>
      <c r="P9" s="78"/>
      <c r="Q9" s="187">
        <v>15</v>
      </c>
      <c r="R9" s="192">
        <v>15</v>
      </c>
      <c r="S9" s="23">
        <v>10</v>
      </c>
      <c r="T9" s="165">
        <f t="shared" si="1"/>
        <v>0.66666666666666663</v>
      </c>
      <c r="U9" s="76"/>
      <c r="V9" s="187">
        <f t="shared" ref="V9:V21" si="3">L9+Q9</f>
        <v>75</v>
      </c>
      <c r="W9" s="192">
        <f t="shared" ref="W9:W72" si="4">M9+R9</f>
        <v>29</v>
      </c>
      <c r="X9" s="23">
        <f t="shared" ref="X9:X40" si="5">N9+S9</f>
        <v>24</v>
      </c>
    </row>
    <row r="10" spans="2:24" s="3" customFormat="1" ht="30" customHeight="1" x14ac:dyDescent="0.15">
      <c r="B10" s="286" t="s">
        <v>65</v>
      </c>
      <c r="C10" s="287"/>
      <c r="D10" s="287"/>
      <c r="E10" s="288"/>
      <c r="F10" s="30">
        <v>732</v>
      </c>
      <c r="G10" s="31">
        <v>35</v>
      </c>
      <c r="H10" s="87">
        <v>502</v>
      </c>
      <c r="I10" s="97">
        <v>156</v>
      </c>
      <c r="J10" s="98">
        <f>SUM(J11:J20)</f>
        <v>8</v>
      </c>
      <c r="K10" s="118">
        <f>SUM(K11:K20)</f>
        <v>61</v>
      </c>
      <c r="L10" s="32">
        <f t="shared" si="0"/>
        <v>1494</v>
      </c>
      <c r="M10" s="153">
        <v>653</v>
      </c>
      <c r="N10" s="119">
        <v>400</v>
      </c>
      <c r="O10" s="227">
        <f t="shared" si="2"/>
        <v>0.61255742725880546</v>
      </c>
      <c r="P10" s="78"/>
      <c r="Q10" s="193">
        <v>415</v>
      </c>
      <c r="R10" s="208">
        <v>383</v>
      </c>
      <c r="S10" s="104">
        <v>251</v>
      </c>
      <c r="T10" s="167">
        <f t="shared" si="1"/>
        <v>0.65535248041775462</v>
      </c>
      <c r="U10" s="76"/>
      <c r="V10" s="193">
        <f t="shared" si="3"/>
        <v>1909</v>
      </c>
      <c r="W10" s="208">
        <f t="shared" si="4"/>
        <v>1036</v>
      </c>
      <c r="X10" s="163">
        <f t="shared" si="5"/>
        <v>651</v>
      </c>
    </row>
    <row r="11" spans="2:24" s="3" customFormat="1" ht="30" customHeight="1" x14ac:dyDescent="0.15">
      <c r="B11" s="5"/>
      <c r="C11" s="289" t="s">
        <v>58</v>
      </c>
      <c r="D11" s="290"/>
      <c r="E11" s="291"/>
      <c r="F11" s="33">
        <v>87</v>
      </c>
      <c r="G11" s="85">
        <v>15</v>
      </c>
      <c r="H11" s="85">
        <v>33</v>
      </c>
      <c r="I11" s="66">
        <v>26</v>
      </c>
      <c r="J11" s="34">
        <v>1</v>
      </c>
      <c r="K11" s="35">
        <v>6</v>
      </c>
      <c r="L11" s="21">
        <f t="shared" si="0"/>
        <v>168</v>
      </c>
      <c r="M11" s="154">
        <v>79</v>
      </c>
      <c r="N11" s="75">
        <v>73</v>
      </c>
      <c r="O11" s="157">
        <f t="shared" si="2"/>
        <v>0.92405063291139244</v>
      </c>
      <c r="P11" s="78"/>
      <c r="Q11" s="194">
        <v>69</v>
      </c>
      <c r="R11" s="209">
        <v>68</v>
      </c>
      <c r="S11" s="105">
        <v>65</v>
      </c>
      <c r="T11" s="168">
        <f t="shared" si="1"/>
        <v>0.95588235294117652</v>
      </c>
      <c r="U11" s="76"/>
      <c r="V11" s="194">
        <f t="shared" si="3"/>
        <v>237</v>
      </c>
      <c r="W11" s="209">
        <f t="shared" si="4"/>
        <v>147</v>
      </c>
      <c r="X11" s="220">
        <f t="shared" si="5"/>
        <v>138</v>
      </c>
    </row>
    <row r="12" spans="2:24" s="3" customFormat="1" ht="30" customHeight="1" x14ac:dyDescent="0.15">
      <c r="B12" s="5"/>
      <c r="C12" s="272" t="s">
        <v>7</v>
      </c>
      <c r="D12" s="273"/>
      <c r="E12" s="274"/>
      <c r="F12" s="36">
        <v>187</v>
      </c>
      <c r="G12" s="86">
        <v>0</v>
      </c>
      <c r="H12" s="86">
        <v>92</v>
      </c>
      <c r="I12" s="67">
        <v>22</v>
      </c>
      <c r="J12" s="37">
        <v>2</v>
      </c>
      <c r="K12" s="38">
        <v>12</v>
      </c>
      <c r="L12" s="39">
        <f t="shared" si="0"/>
        <v>315</v>
      </c>
      <c r="M12" s="36">
        <v>165</v>
      </c>
      <c r="N12" s="68">
        <v>74</v>
      </c>
      <c r="O12" s="156">
        <f t="shared" si="2"/>
        <v>0.44848484848484849</v>
      </c>
      <c r="P12" s="78"/>
      <c r="Q12" s="195">
        <v>84</v>
      </c>
      <c r="R12" s="210">
        <v>78</v>
      </c>
      <c r="S12" s="101">
        <v>31</v>
      </c>
      <c r="T12" s="169">
        <f t="shared" si="1"/>
        <v>0.39743589743589741</v>
      </c>
      <c r="U12" s="76"/>
      <c r="V12" s="195">
        <f t="shared" si="3"/>
        <v>399</v>
      </c>
      <c r="W12" s="210">
        <f t="shared" si="4"/>
        <v>243</v>
      </c>
      <c r="X12" s="221">
        <f t="shared" si="5"/>
        <v>105</v>
      </c>
    </row>
    <row r="13" spans="2:24" s="3" customFormat="1" ht="30" customHeight="1" x14ac:dyDescent="0.15">
      <c r="B13" s="5"/>
      <c r="C13" s="272" t="s">
        <v>8</v>
      </c>
      <c r="D13" s="273"/>
      <c r="E13" s="274"/>
      <c r="F13" s="36">
        <v>83</v>
      </c>
      <c r="G13" s="38">
        <v>5</v>
      </c>
      <c r="H13" s="38">
        <v>46</v>
      </c>
      <c r="I13" s="68">
        <v>37</v>
      </c>
      <c r="J13" s="37">
        <v>0</v>
      </c>
      <c r="K13" s="38">
        <v>17</v>
      </c>
      <c r="L13" s="39">
        <f t="shared" si="0"/>
        <v>188</v>
      </c>
      <c r="M13" s="36">
        <v>75</v>
      </c>
      <c r="N13" s="68">
        <v>64</v>
      </c>
      <c r="O13" s="156">
        <f t="shared" si="2"/>
        <v>0.85333333333333339</v>
      </c>
      <c r="P13" s="78"/>
      <c r="Q13" s="195">
        <v>61</v>
      </c>
      <c r="R13" s="210">
        <v>56</v>
      </c>
      <c r="S13" s="101">
        <v>51</v>
      </c>
      <c r="T13" s="169">
        <f t="shared" si="1"/>
        <v>0.9107142857142857</v>
      </c>
      <c r="U13" s="76"/>
      <c r="V13" s="195">
        <f t="shared" si="3"/>
        <v>249</v>
      </c>
      <c r="W13" s="210">
        <f t="shared" si="4"/>
        <v>131</v>
      </c>
      <c r="X13" s="221">
        <f t="shared" si="5"/>
        <v>115</v>
      </c>
    </row>
    <row r="14" spans="2:24" s="3" customFormat="1" ht="30" customHeight="1" x14ac:dyDescent="0.15">
      <c r="B14" s="5"/>
      <c r="C14" s="272" t="s">
        <v>9</v>
      </c>
      <c r="D14" s="273"/>
      <c r="E14" s="274"/>
      <c r="F14" s="36">
        <v>56</v>
      </c>
      <c r="G14" s="38">
        <v>3</v>
      </c>
      <c r="H14" s="38">
        <v>21</v>
      </c>
      <c r="I14" s="68">
        <v>15</v>
      </c>
      <c r="J14" s="37">
        <v>0</v>
      </c>
      <c r="K14" s="38">
        <v>4</v>
      </c>
      <c r="L14" s="39">
        <f t="shared" si="0"/>
        <v>99</v>
      </c>
      <c r="M14" s="36">
        <v>51</v>
      </c>
      <c r="N14" s="68">
        <v>51</v>
      </c>
      <c r="O14" s="228">
        <f t="shared" si="2"/>
        <v>1</v>
      </c>
      <c r="P14" s="78"/>
      <c r="Q14" s="195">
        <v>43</v>
      </c>
      <c r="R14" s="210">
        <v>38</v>
      </c>
      <c r="S14" s="101">
        <v>38</v>
      </c>
      <c r="T14" s="178">
        <f t="shared" si="1"/>
        <v>1</v>
      </c>
      <c r="U14" s="76"/>
      <c r="V14" s="195">
        <f t="shared" si="3"/>
        <v>142</v>
      </c>
      <c r="W14" s="210">
        <f t="shared" si="4"/>
        <v>89</v>
      </c>
      <c r="X14" s="221">
        <f t="shared" si="5"/>
        <v>89</v>
      </c>
    </row>
    <row r="15" spans="2:24" s="3" customFormat="1" ht="30" customHeight="1" x14ac:dyDescent="0.15">
      <c r="B15" s="5"/>
      <c r="C15" s="272" t="s">
        <v>10</v>
      </c>
      <c r="D15" s="273"/>
      <c r="E15" s="274"/>
      <c r="F15" s="36">
        <v>28</v>
      </c>
      <c r="G15" s="86">
        <v>5</v>
      </c>
      <c r="H15" s="86">
        <v>24</v>
      </c>
      <c r="I15" s="67">
        <v>9</v>
      </c>
      <c r="J15" s="37">
        <v>2</v>
      </c>
      <c r="K15" s="38">
        <v>1</v>
      </c>
      <c r="L15" s="39">
        <f t="shared" si="0"/>
        <v>69</v>
      </c>
      <c r="M15" s="36">
        <v>26</v>
      </c>
      <c r="N15" s="68">
        <v>16</v>
      </c>
      <c r="O15" s="156">
        <f t="shared" si="2"/>
        <v>0.61538461538461542</v>
      </c>
      <c r="P15" s="78"/>
      <c r="Q15" s="195">
        <v>17</v>
      </c>
      <c r="R15" s="210">
        <v>15</v>
      </c>
      <c r="S15" s="101">
        <v>12</v>
      </c>
      <c r="T15" s="169">
        <f t="shared" si="1"/>
        <v>0.8</v>
      </c>
      <c r="U15" s="76"/>
      <c r="V15" s="195">
        <f t="shared" si="3"/>
        <v>86</v>
      </c>
      <c r="W15" s="210">
        <f t="shared" si="4"/>
        <v>41</v>
      </c>
      <c r="X15" s="221">
        <f t="shared" si="5"/>
        <v>28</v>
      </c>
    </row>
    <row r="16" spans="2:24" s="3" customFormat="1" ht="30" customHeight="1" x14ac:dyDescent="0.15">
      <c r="B16" s="5"/>
      <c r="C16" s="272" t="s">
        <v>11</v>
      </c>
      <c r="D16" s="273"/>
      <c r="E16" s="274"/>
      <c r="F16" s="36">
        <v>24</v>
      </c>
      <c r="G16" s="38">
        <v>4</v>
      </c>
      <c r="H16" s="86">
        <v>10</v>
      </c>
      <c r="I16" s="67">
        <v>10</v>
      </c>
      <c r="J16" s="37">
        <v>0</v>
      </c>
      <c r="K16" s="38">
        <v>2</v>
      </c>
      <c r="L16" s="39">
        <f t="shared" si="0"/>
        <v>50</v>
      </c>
      <c r="M16" s="36">
        <v>20</v>
      </c>
      <c r="N16" s="68">
        <v>19</v>
      </c>
      <c r="O16" s="169">
        <f t="shared" si="2"/>
        <v>0.95</v>
      </c>
      <c r="P16" s="76"/>
      <c r="Q16" s="195">
        <v>18</v>
      </c>
      <c r="R16" s="210">
        <v>11</v>
      </c>
      <c r="S16" s="101">
        <v>11</v>
      </c>
      <c r="T16" s="178">
        <f t="shared" si="1"/>
        <v>1</v>
      </c>
      <c r="U16" s="76"/>
      <c r="V16" s="195">
        <f t="shared" si="3"/>
        <v>68</v>
      </c>
      <c r="W16" s="210">
        <f t="shared" si="4"/>
        <v>31</v>
      </c>
      <c r="X16" s="222">
        <f t="shared" si="5"/>
        <v>30</v>
      </c>
    </row>
    <row r="17" spans="2:24" s="3" customFormat="1" ht="30" customHeight="1" x14ac:dyDescent="0.15">
      <c r="B17" s="5"/>
      <c r="C17" s="272" t="s">
        <v>12</v>
      </c>
      <c r="D17" s="273"/>
      <c r="E17" s="274"/>
      <c r="F17" s="36">
        <v>151</v>
      </c>
      <c r="G17" s="86">
        <v>0</v>
      </c>
      <c r="H17" s="86">
        <v>215</v>
      </c>
      <c r="I17" s="67">
        <v>13</v>
      </c>
      <c r="J17" s="37">
        <v>2</v>
      </c>
      <c r="K17" s="38">
        <v>8</v>
      </c>
      <c r="L17" s="39">
        <f t="shared" si="0"/>
        <v>389</v>
      </c>
      <c r="M17" s="36">
        <v>137</v>
      </c>
      <c r="N17" s="68">
        <v>34</v>
      </c>
      <c r="O17" s="169">
        <f t="shared" si="2"/>
        <v>0.24817518248175183</v>
      </c>
      <c r="P17" s="76"/>
      <c r="Q17" s="195">
        <v>85</v>
      </c>
      <c r="R17" s="210">
        <v>82</v>
      </c>
      <c r="S17" s="101">
        <v>19</v>
      </c>
      <c r="T17" s="169">
        <f t="shared" si="1"/>
        <v>0.23170731707317074</v>
      </c>
      <c r="U17" s="76"/>
      <c r="V17" s="195">
        <f t="shared" si="3"/>
        <v>474</v>
      </c>
      <c r="W17" s="210">
        <f t="shared" si="4"/>
        <v>219</v>
      </c>
      <c r="X17" s="161">
        <f t="shared" si="5"/>
        <v>53</v>
      </c>
    </row>
    <row r="18" spans="2:24" s="3" customFormat="1" ht="30" customHeight="1" x14ac:dyDescent="0.15">
      <c r="B18" s="5"/>
      <c r="C18" s="272" t="s">
        <v>13</v>
      </c>
      <c r="D18" s="273"/>
      <c r="E18" s="274"/>
      <c r="F18" s="36">
        <v>9</v>
      </c>
      <c r="G18" s="38">
        <v>1</v>
      </c>
      <c r="H18" s="38">
        <v>1</v>
      </c>
      <c r="I18" s="68">
        <v>1</v>
      </c>
      <c r="J18" s="37">
        <v>0</v>
      </c>
      <c r="K18" s="38">
        <v>2</v>
      </c>
      <c r="L18" s="39">
        <f t="shared" si="0"/>
        <v>14</v>
      </c>
      <c r="M18" s="36">
        <v>7</v>
      </c>
      <c r="N18" s="68">
        <v>6</v>
      </c>
      <c r="O18" s="169">
        <f t="shared" si="2"/>
        <v>0.8571428571428571</v>
      </c>
      <c r="P18" s="76"/>
      <c r="Q18" s="195">
        <v>1</v>
      </c>
      <c r="R18" s="210">
        <v>1</v>
      </c>
      <c r="S18" s="101">
        <v>1</v>
      </c>
      <c r="T18" s="178">
        <f t="shared" si="1"/>
        <v>1</v>
      </c>
      <c r="U18" s="76"/>
      <c r="V18" s="195">
        <f t="shared" si="3"/>
        <v>15</v>
      </c>
      <c r="W18" s="210">
        <f t="shared" si="4"/>
        <v>8</v>
      </c>
      <c r="X18" s="221">
        <f t="shared" si="5"/>
        <v>7</v>
      </c>
    </row>
    <row r="19" spans="2:24" s="3" customFormat="1" ht="30" customHeight="1" x14ac:dyDescent="0.15">
      <c r="B19" s="5"/>
      <c r="C19" s="272" t="s">
        <v>14</v>
      </c>
      <c r="D19" s="273"/>
      <c r="E19" s="274"/>
      <c r="F19" s="36">
        <v>8</v>
      </c>
      <c r="G19" s="86">
        <v>2</v>
      </c>
      <c r="H19" s="86">
        <v>1</v>
      </c>
      <c r="I19" s="67">
        <v>4</v>
      </c>
      <c r="J19" s="37">
        <v>0</v>
      </c>
      <c r="K19" s="38">
        <v>0</v>
      </c>
      <c r="L19" s="39">
        <f t="shared" si="0"/>
        <v>15</v>
      </c>
      <c r="M19" s="36">
        <v>5</v>
      </c>
      <c r="N19" s="68">
        <v>5</v>
      </c>
      <c r="O19" s="178">
        <f t="shared" si="2"/>
        <v>1</v>
      </c>
      <c r="P19" s="76"/>
      <c r="Q19" s="195">
        <v>8</v>
      </c>
      <c r="R19" s="210">
        <v>6</v>
      </c>
      <c r="S19" s="101">
        <v>6</v>
      </c>
      <c r="T19" s="178">
        <f t="shared" si="1"/>
        <v>1</v>
      </c>
      <c r="U19" s="76"/>
      <c r="V19" s="195">
        <f t="shared" si="3"/>
        <v>23</v>
      </c>
      <c r="W19" s="210">
        <f t="shared" si="4"/>
        <v>11</v>
      </c>
      <c r="X19" s="221">
        <f t="shared" si="5"/>
        <v>11</v>
      </c>
    </row>
    <row r="20" spans="2:24" s="3" customFormat="1" ht="30" customHeight="1" thickBot="1" x14ac:dyDescent="0.2">
      <c r="B20" s="6"/>
      <c r="C20" s="326" t="s">
        <v>15</v>
      </c>
      <c r="D20" s="327"/>
      <c r="E20" s="328"/>
      <c r="F20" s="42">
        <v>99</v>
      </c>
      <c r="G20" s="86">
        <v>0</v>
      </c>
      <c r="H20" s="92">
        <v>59</v>
      </c>
      <c r="I20" s="69">
        <v>19</v>
      </c>
      <c r="J20" s="43">
        <v>1</v>
      </c>
      <c r="K20" s="44">
        <v>9</v>
      </c>
      <c r="L20" s="21">
        <f t="shared" si="0"/>
        <v>187</v>
      </c>
      <c r="M20" s="154">
        <v>88</v>
      </c>
      <c r="N20" s="75">
        <v>58</v>
      </c>
      <c r="O20" s="168">
        <f t="shared" si="2"/>
        <v>0.65909090909090906</v>
      </c>
      <c r="P20" s="76"/>
      <c r="Q20" s="65">
        <v>29</v>
      </c>
      <c r="R20" s="211">
        <v>28</v>
      </c>
      <c r="S20" s="105">
        <v>17</v>
      </c>
      <c r="T20" s="168">
        <f t="shared" si="1"/>
        <v>0.6071428571428571</v>
      </c>
      <c r="U20" s="76"/>
      <c r="V20" s="65">
        <f t="shared" si="3"/>
        <v>216</v>
      </c>
      <c r="W20" s="211">
        <f t="shared" si="4"/>
        <v>116</v>
      </c>
      <c r="X20" s="162">
        <f t="shared" si="5"/>
        <v>75</v>
      </c>
    </row>
    <row r="21" spans="2:24" s="3" customFormat="1" ht="30" customHeight="1" x14ac:dyDescent="0.15">
      <c r="B21" s="286" t="s">
        <v>37</v>
      </c>
      <c r="C21" s="287"/>
      <c r="D21" s="287"/>
      <c r="E21" s="288"/>
      <c r="F21" s="45">
        <f>SUM(F22:F47)</f>
        <v>881</v>
      </c>
      <c r="G21" s="31">
        <f t="shared" ref="G21:K21" si="6">SUM(G22:G47)</f>
        <v>6</v>
      </c>
      <c r="H21" s="114">
        <f t="shared" si="6"/>
        <v>351</v>
      </c>
      <c r="I21" s="114">
        <f t="shared" si="6"/>
        <v>113</v>
      </c>
      <c r="J21" s="87">
        <f t="shared" si="6"/>
        <v>12</v>
      </c>
      <c r="K21" s="117">
        <f t="shared" si="6"/>
        <v>131</v>
      </c>
      <c r="L21" s="32">
        <f t="shared" si="0"/>
        <v>1494</v>
      </c>
      <c r="M21" s="153">
        <v>754</v>
      </c>
      <c r="N21" s="149">
        <v>410</v>
      </c>
      <c r="O21" s="167">
        <f t="shared" si="2"/>
        <v>0.54376657824933683</v>
      </c>
      <c r="P21" s="76"/>
      <c r="Q21" s="120">
        <f>SUM(Q22:Q47)</f>
        <v>383</v>
      </c>
      <c r="R21" s="212">
        <v>346</v>
      </c>
      <c r="S21" s="104">
        <v>163</v>
      </c>
      <c r="T21" s="167">
        <f t="shared" si="1"/>
        <v>0.47109826589595377</v>
      </c>
      <c r="U21" s="75"/>
      <c r="V21" s="120">
        <f t="shared" si="3"/>
        <v>1877</v>
      </c>
      <c r="W21" s="212">
        <f t="shared" si="4"/>
        <v>1100</v>
      </c>
      <c r="X21" s="163">
        <f t="shared" si="5"/>
        <v>573</v>
      </c>
    </row>
    <row r="22" spans="2:24" s="3" customFormat="1" ht="30" customHeight="1" x14ac:dyDescent="0.15">
      <c r="B22" s="5"/>
      <c r="C22" s="329" t="s">
        <v>16</v>
      </c>
      <c r="D22" s="330"/>
      <c r="E22" s="331"/>
      <c r="F22" s="33">
        <v>97</v>
      </c>
      <c r="G22" s="85">
        <v>0</v>
      </c>
      <c r="H22" s="85">
        <v>26</v>
      </c>
      <c r="I22" s="66">
        <v>21</v>
      </c>
      <c r="J22" s="46">
        <v>0</v>
      </c>
      <c r="K22" s="35">
        <v>8</v>
      </c>
      <c r="L22" s="47">
        <f t="shared" si="0"/>
        <v>152</v>
      </c>
      <c r="M22" s="154">
        <v>79</v>
      </c>
      <c r="N22" s="75">
        <v>55</v>
      </c>
      <c r="O22" s="168">
        <f t="shared" si="2"/>
        <v>0.69620253164556967</v>
      </c>
      <c r="P22" s="76"/>
      <c r="Q22" s="198">
        <v>44</v>
      </c>
      <c r="R22" s="213">
        <v>41</v>
      </c>
      <c r="S22" s="105">
        <v>22</v>
      </c>
      <c r="T22" s="168">
        <f t="shared" si="1"/>
        <v>0.53658536585365857</v>
      </c>
      <c r="U22" s="76"/>
      <c r="V22" s="198">
        <f t="shared" ref="V22:V75" si="7">L22+Q22</f>
        <v>196</v>
      </c>
      <c r="W22" s="213">
        <f t="shared" si="4"/>
        <v>120</v>
      </c>
      <c r="X22" s="220">
        <f t="shared" si="5"/>
        <v>77</v>
      </c>
    </row>
    <row r="23" spans="2:24" s="3" customFormat="1" ht="30" customHeight="1" x14ac:dyDescent="0.15">
      <c r="B23" s="5"/>
      <c r="C23" s="314" t="s">
        <v>71</v>
      </c>
      <c r="D23" s="305" t="s">
        <v>17</v>
      </c>
      <c r="E23" s="306"/>
      <c r="F23" s="36">
        <v>71</v>
      </c>
      <c r="G23" s="86">
        <v>0</v>
      </c>
      <c r="H23" s="86">
        <v>20</v>
      </c>
      <c r="I23" s="67">
        <v>11</v>
      </c>
      <c r="J23" s="41">
        <v>1</v>
      </c>
      <c r="K23" s="38">
        <v>10</v>
      </c>
      <c r="L23" s="39">
        <f t="shared" si="0"/>
        <v>113</v>
      </c>
      <c r="M23" s="36">
        <v>61</v>
      </c>
      <c r="N23" s="68">
        <v>26</v>
      </c>
      <c r="O23" s="169">
        <f t="shared" si="2"/>
        <v>0.42622950819672129</v>
      </c>
      <c r="P23" s="76"/>
      <c r="Q23" s="195">
        <v>41</v>
      </c>
      <c r="R23" s="210">
        <v>39</v>
      </c>
      <c r="S23" s="101">
        <v>13</v>
      </c>
      <c r="T23" s="169">
        <f t="shared" si="1"/>
        <v>0.33333333333333331</v>
      </c>
      <c r="U23" s="76"/>
      <c r="V23" s="195">
        <f t="shared" si="7"/>
        <v>154</v>
      </c>
      <c r="W23" s="210">
        <f t="shared" si="4"/>
        <v>100</v>
      </c>
      <c r="X23" s="221">
        <f t="shared" si="5"/>
        <v>39</v>
      </c>
    </row>
    <row r="24" spans="2:24" s="3" customFormat="1" ht="30" customHeight="1" x14ac:dyDescent="0.15">
      <c r="B24" s="5"/>
      <c r="C24" s="315"/>
      <c r="D24" s="305" t="s">
        <v>18</v>
      </c>
      <c r="E24" s="306"/>
      <c r="F24" s="36">
        <v>44</v>
      </c>
      <c r="G24" s="86">
        <v>0</v>
      </c>
      <c r="H24" s="86">
        <v>11</v>
      </c>
      <c r="I24" s="67">
        <v>2</v>
      </c>
      <c r="J24" s="41">
        <v>0</v>
      </c>
      <c r="K24" s="38">
        <v>6</v>
      </c>
      <c r="L24" s="39">
        <f t="shared" si="0"/>
        <v>63</v>
      </c>
      <c r="M24" s="36">
        <v>33</v>
      </c>
      <c r="N24" s="68">
        <v>15</v>
      </c>
      <c r="O24" s="169">
        <f t="shared" si="2"/>
        <v>0.45454545454545453</v>
      </c>
      <c r="P24" s="76"/>
      <c r="Q24" s="195">
        <v>13</v>
      </c>
      <c r="R24" s="210">
        <v>12</v>
      </c>
      <c r="S24" s="101">
        <v>6</v>
      </c>
      <c r="T24" s="169">
        <f t="shared" si="1"/>
        <v>0.5</v>
      </c>
      <c r="U24" s="76"/>
      <c r="V24" s="195">
        <f t="shared" si="7"/>
        <v>76</v>
      </c>
      <c r="W24" s="210">
        <f t="shared" si="4"/>
        <v>45</v>
      </c>
      <c r="X24" s="221">
        <f t="shared" si="5"/>
        <v>21</v>
      </c>
    </row>
    <row r="25" spans="2:24" s="3" customFormat="1" ht="30" customHeight="1" x14ac:dyDescent="0.15">
      <c r="B25" s="5"/>
      <c r="C25" s="316"/>
      <c r="D25" s="305" t="s">
        <v>19</v>
      </c>
      <c r="E25" s="306"/>
      <c r="F25" s="36">
        <v>22</v>
      </c>
      <c r="G25" s="86">
        <v>0</v>
      </c>
      <c r="H25" s="86">
        <v>9</v>
      </c>
      <c r="I25" s="67">
        <v>4</v>
      </c>
      <c r="J25" s="41">
        <v>0</v>
      </c>
      <c r="K25" s="38">
        <v>1</v>
      </c>
      <c r="L25" s="39">
        <f t="shared" si="0"/>
        <v>36</v>
      </c>
      <c r="M25" s="36">
        <v>19</v>
      </c>
      <c r="N25" s="68">
        <v>15</v>
      </c>
      <c r="O25" s="169">
        <f t="shared" si="2"/>
        <v>0.78947368421052633</v>
      </c>
      <c r="P25" s="76"/>
      <c r="Q25" s="195">
        <v>6</v>
      </c>
      <c r="R25" s="210">
        <v>6</v>
      </c>
      <c r="S25" s="101">
        <v>5</v>
      </c>
      <c r="T25" s="169">
        <f t="shared" si="1"/>
        <v>0.83333333333333337</v>
      </c>
      <c r="U25" s="76"/>
      <c r="V25" s="195">
        <f t="shared" si="7"/>
        <v>42</v>
      </c>
      <c r="W25" s="210">
        <f t="shared" si="4"/>
        <v>25</v>
      </c>
      <c r="X25" s="221">
        <f t="shared" si="5"/>
        <v>20</v>
      </c>
    </row>
    <row r="26" spans="2:24" s="3" customFormat="1" ht="30" customHeight="1" x14ac:dyDescent="0.15">
      <c r="B26" s="5"/>
      <c r="C26" s="312" t="s">
        <v>72</v>
      </c>
      <c r="D26" s="305" t="s">
        <v>20</v>
      </c>
      <c r="E26" s="306"/>
      <c r="F26" s="36">
        <v>28</v>
      </c>
      <c r="G26" s="86">
        <v>0</v>
      </c>
      <c r="H26" s="86">
        <v>7</v>
      </c>
      <c r="I26" s="68">
        <v>0</v>
      </c>
      <c r="J26" s="41">
        <v>0</v>
      </c>
      <c r="K26" s="38">
        <v>5</v>
      </c>
      <c r="L26" s="39">
        <f t="shared" si="0"/>
        <v>40</v>
      </c>
      <c r="M26" s="36">
        <v>25</v>
      </c>
      <c r="N26" s="68">
        <v>17</v>
      </c>
      <c r="O26" s="169">
        <f t="shared" si="2"/>
        <v>0.68</v>
      </c>
      <c r="P26" s="76"/>
      <c r="Q26" s="195">
        <v>11</v>
      </c>
      <c r="R26" s="210">
        <v>9</v>
      </c>
      <c r="S26" s="101">
        <v>6</v>
      </c>
      <c r="T26" s="169">
        <f t="shared" si="1"/>
        <v>0.66666666666666663</v>
      </c>
      <c r="U26" s="76"/>
      <c r="V26" s="195">
        <f t="shared" si="7"/>
        <v>51</v>
      </c>
      <c r="W26" s="210">
        <f t="shared" si="4"/>
        <v>34</v>
      </c>
      <c r="X26" s="221">
        <f t="shared" si="5"/>
        <v>23</v>
      </c>
    </row>
    <row r="27" spans="2:24" s="3" customFormat="1" ht="30" customHeight="1" x14ac:dyDescent="0.15">
      <c r="B27" s="5"/>
      <c r="C27" s="313"/>
      <c r="D27" s="305" t="s">
        <v>60</v>
      </c>
      <c r="E27" s="306"/>
      <c r="F27" s="36">
        <v>6</v>
      </c>
      <c r="G27" s="86">
        <v>0</v>
      </c>
      <c r="H27" s="95">
        <v>0</v>
      </c>
      <c r="I27" s="67">
        <v>2</v>
      </c>
      <c r="J27" s="41">
        <v>0</v>
      </c>
      <c r="K27" s="38">
        <v>1</v>
      </c>
      <c r="L27" s="39">
        <f t="shared" si="0"/>
        <v>9</v>
      </c>
      <c r="M27" s="36">
        <v>5</v>
      </c>
      <c r="N27" s="68">
        <v>4</v>
      </c>
      <c r="O27" s="169">
        <f t="shared" si="2"/>
        <v>0.8</v>
      </c>
      <c r="P27" s="76"/>
      <c r="Q27" s="195">
        <v>5</v>
      </c>
      <c r="R27" s="210">
        <v>5</v>
      </c>
      <c r="S27" s="101">
        <v>1</v>
      </c>
      <c r="T27" s="169">
        <f t="shared" si="1"/>
        <v>0.2</v>
      </c>
      <c r="U27" s="76"/>
      <c r="V27" s="195">
        <f t="shared" si="7"/>
        <v>14</v>
      </c>
      <c r="W27" s="210">
        <f t="shared" si="4"/>
        <v>10</v>
      </c>
      <c r="X27" s="221">
        <f t="shared" si="5"/>
        <v>5</v>
      </c>
    </row>
    <row r="28" spans="2:24" s="3" customFormat="1" ht="30" customHeight="1" x14ac:dyDescent="0.15">
      <c r="B28" s="5"/>
      <c r="C28" s="317" t="s">
        <v>8</v>
      </c>
      <c r="D28" s="305"/>
      <c r="E28" s="306"/>
      <c r="F28" s="36">
        <v>121</v>
      </c>
      <c r="G28" s="86">
        <v>0</v>
      </c>
      <c r="H28" s="86">
        <v>53</v>
      </c>
      <c r="I28" s="67">
        <v>17</v>
      </c>
      <c r="J28" s="41">
        <v>1</v>
      </c>
      <c r="K28" s="38">
        <v>19</v>
      </c>
      <c r="L28" s="39">
        <f t="shared" si="0"/>
        <v>211</v>
      </c>
      <c r="M28" s="36">
        <v>107</v>
      </c>
      <c r="N28" s="68">
        <v>70</v>
      </c>
      <c r="O28" s="169">
        <f t="shared" si="2"/>
        <v>0.65420560747663548</v>
      </c>
      <c r="P28" s="76"/>
      <c r="Q28" s="195">
        <v>56</v>
      </c>
      <c r="R28" s="210">
        <v>50</v>
      </c>
      <c r="S28" s="101">
        <v>34</v>
      </c>
      <c r="T28" s="169">
        <f t="shared" si="1"/>
        <v>0.68</v>
      </c>
      <c r="U28" s="76"/>
      <c r="V28" s="195">
        <f t="shared" si="7"/>
        <v>267</v>
      </c>
      <c r="W28" s="210">
        <f t="shared" si="4"/>
        <v>157</v>
      </c>
      <c r="X28" s="221">
        <f t="shared" si="5"/>
        <v>104</v>
      </c>
    </row>
    <row r="29" spans="2:24" s="3" customFormat="1" ht="30" customHeight="1" x14ac:dyDescent="0.15">
      <c r="B29" s="5"/>
      <c r="C29" s="302" t="s">
        <v>9</v>
      </c>
      <c r="D29" s="305" t="s">
        <v>21</v>
      </c>
      <c r="E29" s="306"/>
      <c r="F29" s="36">
        <v>30</v>
      </c>
      <c r="G29" s="86">
        <v>0</v>
      </c>
      <c r="H29" s="86">
        <v>16</v>
      </c>
      <c r="I29" s="67">
        <v>1</v>
      </c>
      <c r="J29" s="41">
        <v>0</v>
      </c>
      <c r="K29" s="38">
        <v>6</v>
      </c>
      <c r="L29" s="39">
        <f t="shared" si="0"/>
        <v>53</v>
      </c>
      <c r="M29" s="36">
        <v>28</v>
      </c>
      <c r="N29" s="68">
        <v>17</v>
      </c>
      <c r="O29" s="169">
        <f t="shared" si="2"/>
        <v>0.6071428571428571</v>
      </c>
      <c r="P29" s="76"/>
      <c r="Q29" s="195">
        <v>7</v>
      </c>
      <c r="R29" s="210">
        <v>5</v>
      </c>
      <c r="S29" s="101">
        <v>4</v>
      </c>
      <c r="T29" s="169">
        <f t="shared" si="1"/>
        <v>0.8</v>
      </c>
      <c r="U29" s="76"/>
      <c r="V29" s="195">
        <f t="shared" si="7"/>
        <v>60</v>
      </c>
      <c r="W29" s="210">
        <f t="shared" si="4"/>
        <v>33</v>
      </c>
      <c r="X29" s="222">
        <f t="shared" si="5"/>
        <v>21</v>
      </c>
    </row>
    <row r="30" spans="2:24" s="3" customFormat="1" ht="30" customHeight="1" x14ac:dyDescent="0.15">
      <c r="B30" s="5"/>
      <c r="C30" s="303"/>
      <c r="D30" s="305" t="s">
        <v>22</v>
      </c>
      <c r="E30" s="306"/>
      <c r="F30" s="36">
        <v>33</v>
      </c>
      <c r="G30" s="86">
        <v>0</v>
      </c>
      <c r="H30" s="86">
        <v>12</v>
      </c>
      <c r="I30" s="67">
        <v>8</v>
      </c>
      <c r="J30" s="41">
        <v>0</v>
      </c>
      <c r="K30" s="38">
        <v>3</v>
      </c>
      <c r="L30" s="39">
        <f t="shared" si="0"/>
        <v>56</v>
      </c>
      <c r="M30" s="36">
        <v>29</v>
      </c>
      <c r="N30" s="68">
        <v>18</v>
      </c>
      <c r="O30" s="169">
        <f t="shared" si="2"/>
        <v>0.62068965517241381</v>
      </c>
      <c r="P30" s="76"/>
      <c r="Q30" s="195">
        <v>21</v>
      </c>
      <c r="R30" s="210">
        <v>15</v>
      </c>
      <c r="S30" s="101">
        <v>8</v>
      </c>
      <c r="T30" s="169">
        <f t="shared" si="1"/>
        <v>0.53333333333333333</v>
      </c>
      <c r="U30" s="76"/>
      <c r="V30" s="195">
        <f t="shared" si="7"/>
        <v>77</v>
      </c>
      <c r="W30" s="210">
        <f t="shared" si="4"/>
        <v>44</v>
      </c>
      <c r="X30" s="222">
        <f t="shared" si="5"/>
        <v>26</v>
      </c>
    </row>
    <row r="31" spans="2:24" s="3" customFormat="1" ht="30" customHeight="1" x14ac:dyDescent="0.15">
      <c r="B31" s="5" t="s">
        <v>23</v>
      </c>
      <c r="C31" s="303"/>
      <c r="D31" s="305" t="s">
        <v>24</v>
      </c>
      <c r="E31" s="306"/>
      <c r="F31" s="36">
        <v>34</v>
      </c>
      <c r="G31" s="86">
        <v>0</v>
      </c>
      <c r="H31" s="86">
        <v>13</v>
      </c>
      <c r="I31" s="67">
        <v>4</v>
      </c>
      <c r="J31" s="41">
        <v>1</v>
      </c>
      <c r="K31" s="38">
        <v>11</v>
      </c>
      <c r="L31" s="39">
        <f t="shared" si="0"/>
        <v>63</v>
      </c>
      <c r="M31" s="36">
        <v>30</v>
      </c>
      <c r="N31" s="68">
        <v>17</v>
      </c>
      <c r="O31" s="169">
        <f t="shared" si="2"/>
        <v>0.56666666666666665</v>
      </c>
      <c r="P31" s="76"/>
      <c r="Q31" s="195">
        <v>12</v>
      </c>
      <c r="R31" s="210">
        <v>12</v>
      </c>
      <c r="S31" s="101">
        <v>8</v>
      </c>
      <c r="T31" s="169">
        <f t="shared" si="1"/>
        <v>0.66666666666666663</v>
      </c>
      <c r="U31" s="76"/>
      <c r="V31" s="195">
        <f t="shared" si="7"/>
        <v>75</v>
      </c>
      <c r="W31" s="210">
        <f t="shared" si="4"/>
        <v>42</v>
      </c>
      <c r="X31" s="222">
        <f t="shared" si="5"/>
        <v>25</v>
      </c>
    </row>
    <row r="32" spans="2:24" s="3" customFormat="1" ht="30" customHeight="1" x14ac:dyDescent="0.15">
      <c r="B32" s="5" t="s">
        <v>23</v>
      </c>
      <c r="C32" s="304"/>
      <c r="D32" s="305" t="s">
        <v>25</v>
      </c>
      <c r="E32" s="306"/>
      <c r="F32" s="36">
        <v>1</v>
      </c>
      <c r="G32" s="86">
        <v>0</v>
      </c>
      <c r="H32" s="95">
        <v>0</v>
      </c>
      <c r="I32" s="68">
        <v>1</v>
      </c>
      <c r="J32" s="41">
        <v>0</v>
      </c>
      <c r="K32" s="38">
        <v>1</v>
      </c>
      <c r="L32" s="39">
        <f t="shared" si="0"/>
        <v>3</v>
      </c>
      <c r="M32" s="36">
        <v>1</v>
      </c>
      <c r="N32" s="68">
        <v>1</v>
      </c>
      <c r="O32" s="178">
        <f t="shared" si="2"/>
        <v>1</v>
      </c>
      <c r="P32" s="76"/>
      <c r="Q32" s="195">
        <v>2</v>
      </c>
      <c r="R32" s="210">
        <v>2</v>
      </c>
      <c r="S32" s="101">
        <v>1</v>
      </c>
      <c r="T32" s="169">
        <f t="shared" si="1"/>
        <v>0.5</v>
      </c>
      <c r="U32" s="76"/>
      <c r="V32" s="195">
        <f t="shared" si="7"/>
        <v>5</v>
      </c>
      <c r="W32" s="210">
        <f t="shared" si="4"/>
        <v>3</v>
      </c>
      <c r="X32" s="161">
        <f t="shared" si="5"/>
        <v>2</v>
      </c>
    </row>
    <row r="33" spans="1:24" s="3" customFormat="1" ht="30" customHeight="1" x14ac:dyDescent="0.15">
      <c r="B33" s="5"/>
      <c r="C33" s="317" t="s">
        <v>10</v>
      </c>
      <c r="D33" s="305"/>
      <c r="E33" s="306"/>
      <c r="F33" s="116">
        <v>17</v>
      </c>
      <c r="G33" s="86">
        <v>0</v>
      </c>
      <c r="H33" s="86">
        <v>6</v>
      </c>
      <c r="I33" s="68">
        <v>0</v>
      </c>
      <c r="J33" s="41">
        <v>3</v>
      </c>
      <c r="K33" s="38">
        <v>0</v>
      </c>
      <c r="L33" s="39">
        <f t="shared" si="0"/>
        <v>26</v>
      </c>
      <c r="M33" s="36">
        <v>14</v>
      </c>
      <c r="N33" s="68">
        <v>5</v>
      </c>
      <c r="O33" s="169">
        <f t="shared" si="2"/>
        <v>0.35714285714285715</v>
      </c>
      <c r="P33" s="76"/>
      <c r="Q33" s="195">
        <v>4</v>
      </c>
      <c r="R33" s="210">
        <v>4</v>
      </c>
      <c r="S33" s="101">
        <v>1</v>
      </c>
      <c r="T33" s="169">
        <f t="shared" si="1"/>
        <v>0.25</v>
      </c>
      <c r="U33" s="76"/>
      <c r="V33" s="195">
        <f t="shared" si="7"/>
        <v>30</v>
      </c>
      <c r="W33" s="210">
        <f t="shared" si="4"/>
        <v>18</v>
      </c>
      <c r="X33" s="221">
        <f t="shared" si="5"/>
        <v>6</v>
      </c>
    </row>
    <row r="34" spans="1:24" s="3" customFormat="1" ht="30" customHeight="1" x14ac:dyDescent="0.15">
      <c r="B34" s="5"/>
      <c r="C34" s="317" t="s">
        <v>11</v>
      </c>
      <c r="D34" s="305"/>
      <c r="E34" s="306"/>
      <c r="F34" s="116">
        <v>24</v>
      </c>
      <c r="G34" s="86">
        <v>0</v>
      </c>
      <c r="H34" s="86">
        <v>9</v>
      </c>
      <c r="I34" s="68">
        <v>0</v>
      </c>
      <c r="J34" s="41">
        <v>0</v>
      </c>
      <c r="K34" s="38">
        <v>3</v>
      </c>
      <c r="L34" s="39">
        <f t="shared" si="0"/>
        <v>36</v>
      </c>
      <c r="M34" s="36">
        <v>21</v>
      </c>
      <c r="N34" s="68">
        <v>10</v>
      </c>
      <c r="O34" s="169">
        <f t="shared" si="2"/>
        <v>0.47619047619047616</v>
      </c>
      <c r="P34" s="76"/>
      <c r="Q34" s="195">
        <v>3</v>
      </c>
      <c r="R34" s="210">
        <v>3</v>
      </c>
      <c r="S34" s="101">
        <v>2</v>
      </c>
      <c r="T34" s="169">
        <f t="shared" si="1"/>
        <v>0.66666666666666663</v>
      </c>
      <c r="U34" s="76"/>
      <c r="V34" s="195">
        <f t="shared" si="7"/>
        <v>39</v>
      </c>
      <c r="W34" s="210">
        <f t="shared" si="4"/>
        <v>24</v>
      </c>
      <c r="X34" s="222">
        <f t="shared" si="5"/>
        <v>12</v>
      </c>
    </row>
    <row r="35" spans="1:24" s="3" customFormat="1" ht="30" customHeight="1" x14ac:dyDescent="0.15">
      <c r="B35" s="5"/>
      <c r="C35" s="318" t="s">
        <v>59</v>
      </c>
      <c r="D35" s="319"/>
      <c r="E35" s="320"/>
      <c r="F35" s="116">
        <v>15</v>
      </c>
      <c r="G35" s="86">
        <v>0</v>
      </c>
      <c r="H35" s="86">
        <v>6</v>
      </c>
      <c r="I35" s="68">
        <v>2</v>
      </c>
      <c r="J35" s="41">
        <v>0</v>
      </c>
      <c r="K35" s="38">
        <v>2</v>
      </c>
      <c r="L35" s="115">
        <f t="shared" si="0"/>
        <v>25</v>
      </c>
      <c r="M35" s="36">
        <v>14</v>
      </c>
      <c r="N35" s="68">
        <v>5</v>
      </c>
      <c r="O35" s="169">
        <f t="shared" si="2"/>
        <v>0.35714285714285715</v>
      </c>
      <c r="P35" s="76"/>
      <c r="Q35" s="195">
        <v>2</v>
      </c>
      <c r="R35" s="210">
        <v>2</v>
      </c>
      <c r="S35" s="101">
        <v>0</v>
      </c>
      <c r="T35" s="169">
        <f t="shared" si="1"/>
        <v>0</v>
      </c>
      <c r="U35" s="76"/>
      <c r="V35" s="195">
        <f t="shared" si="7"/>
        <v>27</v>
      </c>
      <c r="W35" s="210">
        <f t="shared" si="4"/>
        <v>16</v>
      </c>
      <c r="X35" s="222">
        <f t="shared" si="5"/>
        <v>5</v>
      </c>
    </row>
    <row r="36" spans="1:24" s="3" customFormat="1" ht="30" customHeight="1" x14ac:dyDescent="0.15">
      <c r="B36" s="5"/>
      <c r="C36" s="317" t="s">
        <v>12</v>
      </c>
      <c r="D36" s="305"/>
      <c r="E36" s="306"/>
      <c r="F36" s="116">
        <v>170</v>
      </c>
      <c r="G36" s="86">
        <v>0</v>
      </c>
      <c r="H36" s="86">
        <v>90</v>
      </c>
      <c r="I36" s="67">
        <v>10</v>
      </c>
      <c r="J36" s="41">
        <v>2</v>
      </c>
      <c r="K36" s="38">
        <v>11</v>
      </c>
      <c r="L36" s="39">
        <f t="shared" si="0"/>
        <v>283</v>
      </c>
      <c r="M36" s="36">
        <v>146</v>
      </c>
      <c r="N36" s="68">
        <v>31</v>
      </c>
      <c r="O36" s="169">
        <f t="shared" si="2"/>
        <v>0.21232876712328766</v>
      </c>
      <c r="P36" s="76"/>
      <c r="Q36" s="195">
        <v>77</v>
      </c>
      <c r="R36" s="210">
        <v>69</v>
      </c>
      <c r="S36" s="101">
        <v>9</v>
      </c>
      <c r="T36" s="169">
        <f t="shared" si="1"/>
        <v>0.13043478260869565</v>
      </c>
      <c r="U36" s="76"/>
      <c r="V36" s="195">
        <f t="shared" si="7"/>
        <v>360</v>
      </c>
      <c r="W36" s="210">
        <f t="shared" si="4"/>
        <v>215</v>
      </c>
      <c r="X36" s="161">
        <f t="shared" si="5"/>
        <v>40</v>
      </c>
    </row>
    <row r="37" spans="1:24" s="3" customFormat="1" ht="30" customHeight="1" x14ac:dyDescent="0.15">
      <c r="B37" s="5"/>
      <c r="C37" s="317" t="s">
        <v>14</v>
      </c>
      <c r="D37" s="305"/>
      <c r="E37" s="306"/>
      <c r="F37" s="116">
        <v>16</v>
      </c>
      <c r="G37" s="86">
        <v>0</v>
      </c>
      <c r="H37" s="86">
        <v>4</v>
      </c>
      <c r="I37" s="67">
        <v>10</v>
      </c>
      <c r="J37" s="41">
        <v>0</v>
      </c>
      <c r="K37" s="38">
        <v>7</v>
      </c>
      <c r="L37" s="39">
        <f t="shared" si="0"/>
        <v>37</v>
      </c>
      <c r="M37" s="36">
        <v>11</v>
      </c>
      <c r="N37" s="68">
        <v>10</v>
      </c>
      <c r="O37" s="169">
        <f t="shared" si="2"/>
        <v>0.90909090909090906</v>
      </c>
      <c r="P37" s="76"/>
      <c r="Q37" s="195">
        <v>19</v>
      </c>
      <c r="R37" s="210">
        <v>18</v>
      </c>
      <c r="S37" s="101">
        <v>5</v>
      </c>
      <c r="T37" s="169">
        <f t="shared" si="1"/>
        <v>0.27777777777777779</v>
      </c>
      <c r="U37" s="76"/>
      <c r="V37" s="195">
        <f t="shared" si="7"/>
        <v>56</v>
      </c>
      <c r="W37" s="210">
        <f t="shared" si="4"/>
        <v>29</v>
      </c>
      <c r="X37" s="222">
        <f t="shared" si="5"/>
        <v>15</v>
      </c>
    </row>
    <row r="38" spans="1:24" s="3" customFormat="1" ht="30" customHeight="1" x14ac:dyDescent="0.15">
      <c r="B38" s="5"/>
      <c r="C38" s="317" t="s">
        <v>26</v>
      </c>
      <c r="D38" s="305"/>
      <c r="E38" s="306"/>
      <c r="F38" s="36">
        <v>8</v>
      </c>
      <c r="G38" s="86">
        <v>3</v>
      </c>
      <c r="H38" s="86">
        <v>3</v>
      </c>
      <c r="I38" s="68">
        <v>2</v>
      </c>
      <c r="J38" s="41">
        <v>0</v>
      </c>
      <c r="K38" s="38">
        <v>2</v>
      </c>
      <c r="L38" s="39">
        <f t="shared" si="0"/>
        <v>18</v>
      </c>
      <c r="M38" s="36">
        <v>7</v>
      </c>
      <c r="N38" s="68">
        <v>5</v>
      </c>
      <c r="O38" s="169">
        <f t="shared" si="2"/>
        <v>0.7142857142857143</v>
      </c>
      <c r="P38" s="76"/>
      <c r="Q38" s="195">
        <v>2</v>
      </c>
      <c r="R38" s="210">
        <v>2</v>
      </c>
      <c r="S38" s="101">
        <v>2</v>
      </c>
      <c r="T38" s="178">
        <f t="shared" si="1"/>
        <v>1</v>
      </c>
      <c r="U38" s="76"/>
      <c r="V38" s="195">
        <f t="shared" si="7"/>
        <v>20</v>
      </c>
      <c r="W38" s="210">
        <f t="shared" si="4"/>
        <v>9</v>
      </c>
      <c r="X38" s="161">
        <f t="shared" si="5"/>
        <v>7</v>
      </c>
    </row>
    <row r="39" spans="1:24" s="3" customFormat="1" ht="30" customHeight="1" x14ac:dyDescent="0.15">
      <c r="B39" s="5"/>
      <c r="C39" s="312" t="s">
        <v>73</v>
      </c>
      <c r="D39" s="305" t="s">
        <v>27</v>
      </c>
      <c r="E39" s="306"/>
      <c r="F39" s="123">
        <v>7</v>
      </c>
      <c r="G39" s="123">
        <v>2</v>
      </c>
      <c r="H39" s="123">
        <v>4</v>
      </c>
      <c r="I39" s="124">
        <v>0</v>
      </c>
      <c r="J39" s="135">
        <v>0</v>
      </c>
      <c r="K39" s="123">
        <v>1</v>
      </c>
      <c r="L39" s="125">
        <f t="shared" si="0"/>
        <v>14</v>
      </c>
      <c r="M39" s="240">
        <v>6</v>
      </c>
      <c r="N39" s="150">
        <v>2</v>
      </c>
      <c r="O39" s="229">
        <f t="shared" si="2"/>
        <v>0.33333333333333331</v>
      </c>
      <c r="P39" s="105"/>
      <c r="Q39" s="199">
        <v>1</v>
      </c>
      <c r="R39" s="214">
        <v>0</v>
      </c>
      <c r="S39" s="196">
        <v>0</v>
      </c>
      <c r="T39" s="238">
        <f t="shared" ref="T39:T89" si="8">IFERROR(S39/R39,0)</f>
        <v>0</v>
      </c>
      <c r="U39" s="112"/>
      <c r="V39" s="199">
        <f t="shared" si="7"/>
        <v>15</v>
      </c>
      <c r="W39" s="214">
        <f t="shared" si="4"/>
        <v>6</v>
      </c>
      <c r="X39" s="196">
        <f t="shared" si="5"/>
        <v>2</v>
      </c>
    </row>
    <row r="40" spans="1:24" s="3" customFormat="1" ht="30" customHeight="1" x14ac:dyDescent="0.15">
      <c r="B40" s="5"/>
      <c r="C40" s="325"/>
      <c r="D40" s="305" t="s">
        <v>28</v>
      </c>
      <c r="E40" s="306"/>
      <c r="F40" s="36">
        <v>2</v>
      </c>
      <c r="G40" s="41">
        <v>0</v>
      </c>
      <c r="H40" s="68">
        <v>3</v>
      </c>
      <c r="I40" s="89">
        <v>1</v>
      </c>
      <c r="J40" s="41">
        <v>0</v>
      </c>
      <c r="K40" s="38">
        <v>2</v>
      </c>
      <c r="L40" s="39">
        <f>SUM(F40:K40)</f>
        <v>8</v>
      </c>
      <c r="M40" s="36">
        <v>2</v>
      </c>
      <c r="N40" s="68">
        <v>2</v>
      </c>
      <c r="O40" s="178">
        <f t="shared" si="2"/>
        <v>1</v>
      </c>
      <c r="P40" s="76"/>
      <c r="Q40" s="195">
        <v>1</v>
      </c>
      <c r="R40" s="210">
        <v>1</v>
      </c>
      <c r="S40" s="101">
        <v>1</v>
      </c>
      <c r="T40" s="178">
        <f t="shared" si="8"/>
        <v>1</v>
      </c>
      <c r="U40" s="76"/>
      <c r="V40" s="195">
        <f t="shared" si="7"/>
        <v>9</v>
      </c>
      <c r="W40" s="210">
        <f t="shared" si="4"/>
        <v>3</v>
      </c>
      <c r="X40" s="161">
        <f t="shared" si="5"/>
        <v>3</v>
      </c>
    </row>
    <row r="41" spans="1:24" s="3" customFormat="1" ht="30" customHeight="1" x14ac:dyDescent="0.15">
      <c r="B41" s="5"/>
      <c r="C41" s="325"/>
      <c r="D41" s="321" t="s">
        <v>74</v>
      </c>
      <c r="E41" s="274"/>
      <c r="F41" s="127">
        <v>0</v>
      </c>
      <c r="G41" s="127">
        <v>0</v>
      </c>
      <c r="H41" s="123">
        <v>1</v>
      </c>
      <c r="I41" s="126">
        <v>0</v>
      </c>
      <c r="J41" s="135">
        <v>0</v>
      </c>
      <c r="K41" s="127">
        <v>1</v>
      </c>
      <c r="L41" s="125">
        <f>SUM(F41:K41)</f>
        <v>2</v>
      </c>
      <c r="M41" s="240" t="s">
        <v>85</v>
      </c>
      <c r="N41" s="150" t="s">
        <v>85</v>
      </c>
      <c r="O41" s="230">
        <f>IFERROR(N41/M41,0)</f>
        <v>0</v>
      </c>
      <c r="P41" s="105"/>
      <c r="Q41" s="200">
        <v>0</v>
      </c>
      <c r="R41" s="215" t="s">
        <v>85</v>
      </c>
      <c r="S41" s="197" t="s">
        <v>85</v>
      </c>
      <c r="T41" s="182" t="s">
        <v>85</v>
      </c>
      <c r="U41" s="76"/>
      <c r="V41" s="200">
        <f t="shared" si="7"/>
        <v>2</v>
      </c>
      <c r="W41" s="243" t="s">
        <v>85</v>
      </c>
      <c r="X41" s="239" t="s">
        <v>85</v>
      </c>
    </row>
    <row r="42" spans="1:24" s="3" customFormat="1" ht="30" customHeight="1" x14ac:dyDescent="0.15">
      <c r="B42" s="5"/>
      <c r="C42" s="325"/>
      <c r="D42" s="321" t="s">
        <v>77</v>
      </c>
      <c r="E42" s="274"/>
      <c r="F42" s="36">
        <v>1</v>
      </c>
      <c r="G42" s="95">
        <v>0</v>
      </c>
      <c r="H42" s="68">
        <v>0</v>
      </c>
      <c r="I42" s="89">
        <v>0</v>
      </c>
      <c r="J42" s="41">
        <v>0</v>
      </c>
      <c r="K42" s="38">
        <v>0</v>
      </c>
      <c r="L42" s="39">
        <f>SUM(F42:K42)</f>
        <v>1</v>
      </c>
      <c r="M42" s="36">
        <v>1</v>
      </c>
      <c r="N42" s="68">
        <v>1</v>
      </c>
      <c r="O42" s="178">
        <f t="shared" ref="O42:O89" si="9">IFERROR(N42/M42,0)</f>
        <v>1</v>
      </c>
      <c r="P42" s="76"/>
      <c r="Q42" s="195">
        <v>1</v>
      </c>
      <c r="R42" s="210">
        <v>1</v>
      </c>
      <c r="S42" s="101">
        <v>1</v>
      </c>
      <c r="T42" s="178">
        <f t="shared" si="8"/>
        <v>1</v>
      </c>
      <c r="U42" s="76"/>
      <c r="V42" s="195">
        <f t="shared" si="7"/>
        <v>2</v>
      </c>
      <c r="W42" s="210">
        <f t="shared" si="4"/>
        <v>2</v>
      </c>
      <c r="X42" s="221">
        <f t="shared" ref="X42:X72" si="10">N42+S42</f>
        <v>2</v>
      </c>
    </row>
    <row r="43" spans="1:24" s="3" customFormat="1" ht="30" customHeight="1" x14ac:dyDescent="0.15">
      <c r="B43" s="5"/>
      <c r="C43" s="325"/>
      <c r="D43" s="322" t="s">
        <v>88</v>
      </c>
      <c r="E43" s="306"/>
      <c r="F43" s="36">
        <v>1</v>
      </c>
      <c r="G43" s="95">
        <v>0</v>
      </c>
      <c r="H43" s="68">
        <v>1</v>
      </c>
      <c r="I43" s="89">
        <v>0</v>
      </c>
      <c r="J43" s="41">
        <v>0</v>
      </c>
      <c r="K43" s="38">
        <v>0</v>
      </c>
      <c r="L43" s="39">
        <f>SUM(F43:K43)</f>
        <v>2</v>
      </c>
      <c r="M43" s="36">
        <v>1</v>
      </c>
      <c r="N43" s="68">
        <v>1</v>
      </c>
      <c r="O43" s="178">
        <f t="shared" si="9"/>
        <v>1</v>
      </c>
      <c r="P43" s="76"/>
      <c r="Q43" s="195">
        <v>1</v>
      </c>
      <c r="R43" s="210">
        <v>1</v>
      </c>
      <c r="S43" s="101">
        <v>1</v>
      </c>
      <c r="T43" s="178">
        <f t="shared" si="8"/>
        <v>1</v>
      </c>
      <c r="U43" s="76"/>
      <c r="V43" s="195">
        <f t="shared" si="7"/>
        <v>3</v>
      </c>
      <c r="W43" s="210">
        <f t="shared" si="4"/>
        <v>2</v>
      </c>
      <c r="X43" s="221">
        <f t="shared" si="10"/>
        <v>2</v>
      </c>
    </row>
    <row r="44" spans="1:24" s="3" customFormat="1" ht="30" customHeight="1" x14ac:dyDescent="0.15">
      <c r="B44" s="5"/>
      <c r="C44" s="318" t="s">
        <v>76</v>
      </c>
      <c r="D44" s="319"/>
      <c r="E44" s="320"/>
      <c r="F44" s="36">
        <v>6</v>
      </c>
      <c r="G44" s="86">
        <v>1</v>
      </c>
      <c r="H44" s="91">
        <v>6</v>
      </c>
      <c r="I44" s="68">
        <v>1</v>
      </c>
      <c r="J44" s="41">
        <v>2</v>
      </c>
      <c r="K44" s="38">
        <v>3</v>
      </c>
      <c r="L44" s="39">
        <f t="shared" ref="L44:L84" si="11">SUM(F44:K44)</f>
        <v>19</v>
      </c>
      <c r="M44" s="36">
        <v>5</v>
      </c>
      <c r="N44" s="68">
        <v>4</v>
      </c>
      <c r="O44" s="169">
        <f t="shared" si="9"/>
        <v>0.8</v>
      </c>
      <c r="P44" s="76"/>
      <c r="Q44" s="195">
        <v>4</v>
      </c>
      <c r="R44" s="210">
        <v>2</v>
      </c>
      <c r="S44" s="101">
        <v>2</v>
      </c>
      <c r="T44" s="178">
        <f t="shared" si="8"/>
        <v>1</v>
      </c>
      <c r="U44" s="76"/>
      <c r="V44" s="195">
        <f t="shared" si="7"/>
        <v>23</v>
      </c>
      <c r="W44" s="210">
        <f t="shared" si="4"/>
        <v>7</v>
      </c>
      <c r="X44" s="221">
        <f t="shared" si="10"/>
        <v>6</v>
      </c>
    </row>
    <row r="45" spans="1:24" s="3" customFormat="1" ht="27.75" customHeight="1" x14ac:dyDescent="0.15">
      <c r="B45" s="5"/>
      <c r="C45" s="317" t="s">
        <v>15</v>
      </c>
      <c r="D45" s="305"/>
      <c r="E45" s="306"/>
      <c r="F45" s="36">
        <v>102</v>
      </c>
      <c r="G45" s="86">
        <v>0</v>
      </c>
      <c r="H45" s="91">
        <v>42</v>
      </c>
      <c r="I45" s="67">
        <v>16</v>
      </c>
      <c r="J45" s="41">
        <v>1</v>
      </c>
      <c r="K45" s="38">
        <v>22</v>
      </c>
      <c r="L45" s="39">
        <f t="shared" si="11"/>
        <v>183</v>
      </c>
      <c r="M45" s="36">
        <v>89</v>
      </c>
      <c r="N45" s="68">
        <v>70</v>
      </c>
      <c r="O45" s="169">
        <f t="shared" si="9"/>
        <v>0.7865168539325843</v>
      </c>
      <c r="P45" s="76"/>
      <c r="Q45" s="195">
        <v>40</v>
      </c>
      <c r="R45" s="210">
        <v>37</v>
      </c>
      <c r="S45" s="101">
        <v>28</v>
      </c>
      <c r="T45" s="169">
        <f t="shared" si="8"/>
        <v>0.7567567567567568</v>
      </c>
      <c r="U45" s="76"/>
      <c r="V45" s="195">
        <f t="shared" si="7"/>
        <v>223</v>
      </c>
      <c r="W45" s="210">
        <f t="shared" si="4"/>
        <v>126</v>
      </c>
      <c r="X45" s="222">
        <f t="shared" si="10"/>
        <v>98</v>
      </c>
    </row>
    <row r="46" spans="1:24" s="3" customFormat="1" ht="30" customHeight="1" x14ac:dyDescent="0.15">
      <c r="B46" s="18"/>
      <c r="C46" s="310" t="s">
        <v>29</v>
      </c>
      <c r="D46" s="310"/>
      <c r="E46" s="311"/>
      <c r="F46" s="36">
        <v>24</v>
      </c>
      <c r="G46" s="86">
        <v>0</v>
      </c>
      <c r="H46" s="91">
        <v>9</v>
      </c>
      <c r="I46" s="68">
        <v>0</v>
      </c>
      <c r="J46" s="41">
        <v>1</v>
      </c>
      <c r="K46" s="38">
        <v>5</v>
      </c>
      <c r="L46" s="39">
        <f t="shared" si="11"/>
        <v>39</v>
      </c>
      <c r="M46" s="36">
        <v>19</v>
      </c>
      <c r="N46" s="68">
        <v>8</v>
      </c>
      <c r="O46" s="169">
        <f t="shared" si="9"/>
        <v>0.42105263157894735</v>
      </c>
      <c r="P46" s="76"/>
      <c r="Q46" s="195">
        <v>8</v>
      </c>
      <c r="R46" s="210">
        <v>8</v>
      </c>
      <c r="S46" s="101">
        <v>2</v>
      </c>
      <c r="T46" s="169">
        <f t="shared" si="8"/>
        <v>0.25</v>
      </c>
      <c r="U46" s="76"/>
      <c r="V46" s="195">
        <f t="shared" si="7"/>
        <v>47</v>
      </c>
      <c r="W46" s="210">
        <f t="shared" si="4"/>
        <v>27</v>
      </c>
      <c r="X46" s="161">
        <f t="shared" si="10"/>
        <v>10</v>
      </c>
    </row>
    <row r="47" spans="1:24" s="3" customFormat="1" ht="30" customHeight="1" x14ac:dyDescent="0.15">
      <c r="A47" s="144"/>
      <c r="B47" s="18"/>
      <c r="C47" s="323" t="s">
        <v>80</v>
      </c>
      <c r="D47" s="323"/>
      <c r="E47" s="324"/>
      <c r="F47" s="136">
        <v>1</v>
      </c>
      <c r="G47" s="88">
        <v>0</v>
      </c>
      <c r="H47" s="137">
        <v>0</v>
      </c>
      <c r="I47" s="88">
        <v>0</v>
      </c>
      <c r="J47" s="138">
        <v>0</v>
      </c>
      <c r="K47" s="139">
        <v>1</v>
      </c>
      <c r="L47" s="39">
        <f t="shared" si="11"/>
        <v>2</v>
      </c>
      <c r="M47" s="36">
        <v>1</v>
      </c>
      <c r="N47" s="68">
        <v>1</v>
      </c>
      <c r="O47" s="178">
        <f t="shared" si="9"/>
        <v>1</v>
      </c>
      <c r="P47" s="76"/>
      <c r="Q47" s="201">
        <v>2</v>
      </c>
      <c r="R47" s="210">
        <v>2</v>
      </c>
      <c r="S47" s="101">
        <v>1</v>
      </c>
      <c r="T47" s="169">
        <f t="shared" si="8"/>
        <v>0.5</v>
      </c>
      <c r="U47" s="112"/>
      <c r="V47" s="201">
        <f t="shared" si="7"/>
        <v>4</v>
      </c>
      <c r="W47" s="210">
        <f t="shared" si="4"/>
        <v>3</v>
      </c>
      <c r="X47" s="221">
        <f t="shared" si="10"/>
        <v>2</v>
      </c>
    </row>
    <row r="48" spans="1:24" s="3" customFormat="1" ht="30" customHeight="1" thickBot="1" x14ac:dyDescent="0.2">
      <c r="B48" s="140"/>
      <c r="C48" s="398" t="s">
        <v>87</v>
      </c>
      <c r="D48" s="398"/>
      <c r="E48" s="399"/>
      <c r="F48" s="145" t="s">
        <v>85</v>
      </c>
      <c r="G48" s="141" t="s">
        <v>85</v>
      </c>
      <c r="H48" s="141" t="s">
        <v>85</v>
      </c>
      <c r="I48" s="142" t="s">
        <v>85</v>
      </c>
      <c r="J48" s="146" t="s">
        <v>85</v>
      </c>
      <c r="K48" s="143" t="s">
        <v>85</v>
      </c>
      <c r="L48" s="147" t="s">
        <v>85</v>
      </c>
      <c r="M48" s="241" t="s">
        <v>85</v>
      </c>
      <c r="N48" s="151" t="s">
        <v>85</v>
      </c>
      <c r="O48" s="233" t="s">
        <v>85</v>
      </c>
      <c r="P48" s="76"/>
      <c r="Q48" s="245" t="s">
        <v>85</v>
      </c>
      <c r="R48" s="246" t="s">
        <v>85</v>
      </c>
      <c r="S48" s="246" t="s">
        <v>85</v>
      </c>
      <c r="T48" s="247" t="s">
        <v>85</v>
      </c>
      <c r="U48" s="112"/>
      <c r="V48" s="202" t="s">
        <v>85</v>
      </c>
      <c r="W48" s="216" t="s">
        <v>85</v>
      </c>
      <c r="X48" s="164" t="s">
        <v>85</v>
      </c>
    </row>
    <row r="49" spans="2:24" s="3" customFormat="1" ht="30" customHeight="1" x14ac:dyDescent="0.15">
      <c r="B49" s="346" t="s">
        <v>66</v>
      </c>
      <c r="C49" s="347"/>
      <c r="D49" s="347"/>
      <c r="E49" s="348"/>
      <c r="F49" s="113">
        <f>SUM(F50:F53)</f>
        <v>87</v>
      </c>
      <c r="G49" s="87">
        <f t="shared" ref="G49:K49" si="12">SUM(G50:G53)</f>
        <v>15</v>
      </c>
      <c r="H49" s="97">
        <f t="shared" si="12"/>
        <v>91</v>
      </c>
      <c r="I49" s="84">
        <f t="shared" si="12"/>
        <v>19</v>
      </c>
      <c r="J49" s="98">
        <f t="shared" si="12"/>
        <v>6</v>
      </c>
      <c r="K49" s="87">
        <f t="shared" si="12"/>
        <v>8</v>
      </c>
      <c r="L49" s="32">
        <f t="shared" si="11"/>
        <v>226</v>
      </c>
      <c r="M49" s="120">
        <v>76</v>
      </c>
      <c r="N49" s="149">
        <v>57</v>
      </c>
      <c r="O49" s="231">
        <f t="shared" si="9"/>
        <v>0.75</v>
      </c>
      <c r="P49" s="76"/>
      <c r="Q49" s="193">
        <f>SUM(Q50:Q53)</f>
        <v>55</v>
      </c>
      <c r="R49" s="212">
        <v>51</v>
      </c>
      <c r="S49" s="104">
        <v>38</v>
      </c>
      <c r="T49" s="170">
        <f t="shared" si="8"/>
        <v>0.74509803921568629</v>
      </c>
      <c r="U49" s="76"/>
      <c r="V49" s="193">
        <f t="shared" si="7"/>
        <v>281</v>
      </c>
      <c r="W49" s="212">
        <f t="shared" si="4"/>
        <v>127</v>
      </c>
      <c r="X49" s="163">
        <f t="shared" si="10"/>
        <v>95</v>
      </c>
    </row>
    <row r="50" spans="2:24" s="3" customFormat="1" ht="30" customHeight="1" x14ac:dyDescent="0.15">
      <c r="B50" s="99"/>
      <c r="C50" s="349" t="s">
        <v>30</v>
      </c>
      <c r="D50" s="350"/>
      <c r="E50" s="351"/>
      <c r="F50" s="33">
        <v>3</v>
      </c>
      <c r="G50" s="95">
        <v>0</v>
      </c>
      <c r="H50" s="35">
        <v>1</v>
      </c>
      <c r="I50" s="70">
        <v>0</v>
      </c>
      <c r="J50" s="41">
        <v>2</v>
      </c>
      <c r="K50" s="35">
        <v>0</v>
      </c>
      <c r="L50" s="47">
        <f t="shared" si="11"/>
        <v>6</v>
      </c>
      <c r="M50" s="33">
        <v>3</v>
      </c>
      <c r="N50" s="73">
        <v>2</v>
      </c>
      <c r="O50" s="171">
        <f t="shared" si="9"/>
        <v>0.66666666666666663</v>
      </c>
      <c r="P50" s="76"/>
      <c r="Q50" s="198">
        <v>1</v>
      </c>
      <c r="R50" s="213">
        <v>1</v>
      </c>
      <c r="S50" s="107">
        <v>1</v>
      </c>
      <c r="T50" s="171">
        <f t="shared" si="8"/>
        <v>1</v>
      </c>
      <c r="U50" s="76"/>
      <c r="V50" s="198">
        <f t="shared" si="7"/>
        <v>7</v>
      </c>
      <c r="W50" s="213">
        <f t="shared" si="4"/>
        <v>4</v>
      </c>
      <c r="X50" s="220">
        <f t="shared" si="10"/>
        <v>3</v>
      </c>
    </row>
    <row r="51" spans="2:24" s="3" customFormat="1" ht="30" customHeight="1" x14ac:dyDescent="0.15">
      <c r="B51" s="99"/>
      <c r="C51" s="352" t="s">
        <v>31</v>
      </c>
      <c r="D51" s="353"/>
      <c r="E51" s="354"/>
      <c r="F51" s="36">
        <v>9</v>
      </c>
      <c r="G51" s="38">
        <v>2</v>
      </c>
      <c r="H51" s="38">
        <v>5</v>
      </c>
      <c r="I51" s="68">
        <v>1</v>
      </c>
      <c r="J51" s="37">
        <v>1</v>
      </c>
      <c r="K51" s="38">
        <v>1</v>
      </c>
      <c r="L51" s="39">
        <f t="shared" si="11"/>
        <v>19</v>
      </c>
      <c r="M51" s="36">
        <v>6</v>
      </c>
      <c r="N51" s="68">
        <v>4</v>
      </c>
      <c r="O51" s="169">
        <f t="shared" si="9"/>
        <v>0.66666666666666663</v>
      </c>
      <c r="P51" s="76"/>
      <c r="Q51" s="195">
        <v>7</v>
      </c>
      <c r="R51" s="210">
        <v>7</v>
      </c>
      <c r="S51" s="101">
        <v>6</v>
      </c>
      <c r="T51" s="169">
        <f t="shared" si="8"/>
        <v>0.8571428571428571</v>
      </c>
      <c r="U51" s="76"/>
      <c r="V51" s="195">
        <f t="shared" si="7"/>
        <v>26</v>
      </c>
      <c r="W51" s="210">
        <f t="shared" si="4"/>
        <v>13</v>
      </c>
      <c r="X51" s="221">
        <f t="shared" si="10"/>
        <v>10</v>
      </c>
    </row>
    <row r="52" spans="2:24" s="3" customFormat="1" ht="30" customHeight="1" x14ac:dyDescent="0.15">
      <c r="B52" s="7"/>
      <c r="C52" s="352" t="s">
        <v>32</v>
      </c>
      <c r="D52" s="353"/>
      <c r="E52" s="354"/>
      <c r="F52" s="36">
        <v>29</v>
      </c>
      <c r="G52" s="38">
        <v>2</v>
      </c>
      <c r="H52" s="38">
        <v>33</v>
      </c>
      <c r="I52" s="68">
        <v>5</v>
      </c>
      <c r="J52" s="37">
        <v>1</v>
      </c>
      <c r="K52" s="38">
        <v>2</v>
      </c>
      <c r="L52" s="39">
        <f t="shared" si="11"/>
        <v>72</v>
      </c>
      <c r="M52" s="36">
        <v>25</v>
      </c>
      <c r="N52" s="68">
        <v>25</v>
      </c>
      <c r="O52" s="178">
        <f t="shared" si="9"/>
        <v>1</v>
      </c>
      <c r="P52" s="76"/>
      <c r="Q52" s="195">
        <v>9</v>
      </c>
      <c r="R52" s="210">
        <v>8</v>
      </c>
      <c r="S52" s="101">
        <v>6</v>
      </c>
      <c r="T52" s="169">
        <f t="shared" si="8"/>
        <v>0.75</v>
      </c>
      <c r="U52" s="76"/>
      <c r="V52" s="195">
        <f t="shared" si="7"/>
        <v>81</v>
      </c>
      <c r="W52" s="210">
        <f t="shared" si="4"/>
        <v>33</v>
      </c>
      <c r="X52" s="221">
        <f t="shared" si="10"/>
        <v>31</v>
      </c>
    </row>
    <row r="53" spans="2:24" s="3" customFormat="1" ht="30" customHeight="1" thickBot="1" x14ac:dyDescent="0.2">
      <c r="B53" s="8"/>
      <c r="C53" s="355" t="s">
        <v>33</v>
      </c>
      <c r="D53" s="356"/>
      <c r="E53" s="357"/>
      <c r="F53" s="42">
        <v>46</v>
      </c>
      <c r="G53" s="44">
        <v>11</v>
      </c>
      <c r="H53" s="44">
        <v>52</v>
      </c>
      <c r="I53" s="71">
        <v>13</v>
      </c>
      <c r="J53" s="43">
        <v>2</v>
      </c>
      <c r="K53" s="44">
        <v>5</v>
      </c>
      <c r="L53" s="52">
        <f t="shared" si="11"/>
        <v>129</v>
      </c>
      <c r="M53" s="42">
        <v>42</v>
      </c>
      <c r="N53" s="71">
        <v>26</v>
      </c>
      <c r="O53" s="172">
        <f t="shared" si="9"/>
        <v>0.61904761904761907</v>
      </c>
      <c r="P53" s="76"/>
      <c r="Q53" s="65">
        <v>38</v>
      </c>
      <c r="R53" s="211">
        <v>35</v>
      </c>
      <c r="S53" s="108">
        <v>25</v>
      </c>
      <c r="T53" s="172">
        <f t="shared" si="8"/>
        <v>0.7142857142857143</v>
      </c>
      <c r="U53" s="76"/>
      <c r="V53" s="65">
        <f t="shared" si="7"/>
        <v>167</v>
      </c>
      <c r="W53" s="211">
        <f t="shared" si="4"/>
        <v>77</v>
      </c>
      <c r="X53" s="162">
        <f t="shared" si="10"/>
        <v>51</v>
      </c>
    </row>
    <row r="54" spans="2:24" s="3" customFormat="1" ht="30" customHeight="1" x14ac:dyDescent="0.15">
      <c r="B54" s="361" t="s">
        <v>67</v>
      </c>
      <c r="C54" s="287"/>
      <c r="D54" s="287"/>
      <c r="E54" s="288"/>
      <c r="F54" s="53">
        <f>SUM(F55:F64)</f>
        <v>92</v>
      </c>
      <c r="G54" s="54">
        <f t="shared" ref="G54:J54" si="13">SUM(G55:G64)</f>
        <v>1</v>
      </c>
      <c r="H54" s="93">
        <f t="shared" si="13"/>
        <v>91</v>
      </c>
      <c r="I54" s="93">
        <f t="shared" si="13"/>
        <v>1</v>
      </c>
      <c r="J54" s="55">
        <f t="shared" si="13"/>
        <v>5</v>
      </c>
      <c r="K54" s="56">
        <f>SUM(K55:K64)</f>
        <v>9</v>
      </c>
      <c r="L54" s="121">
        <f t="shared" si="11"/>
        <v>199</v>
      </c>
      <c r="M54" s="183">
        <v>80</v>
      </c>
      <c r="N54" s="184">
        <v>60</v>
      </c>
      <c r="O54" s="185">
        <f t="shared" si="9"/>
        <v>0.75</v>
      </c>
      <c r="P54" s="76"/>
      <c r="Q54" s="203">
        <f>SUM(Q55:Q64)</f>
        <v>20</v>
      </c>
      <c r="R54" s="212">
        <v>19</v>
      </c>
      <c r="S54" s="111">
        <v>14</v>
      </c>
      <c r="T54" s="173">
        <f t="shared" si="8"/>
        <v>0.73684210526315785</v>
      </c>
      <c r="U54" s="76"/>
      <c r="V54" s="203">
        <f t="shared" si="7"/>
        <v>219</v>
      </c>
      <c r="W54" s="212">
        <f t="shared" si="4"/>
        <v>99</v>
      </c>
      <c r="X54" s="104">
        <f t="shared" si="10"/>
        <v>74</v>
      </c>
    </row>
    <row r="55" spans="2:24" s="3" customFormat="1" ht="30" customHeight="1" x14ac:dyDescent="0.15">
      <c r="B55" s="362"/>
      <c r="C55" s="299" t="s">
        <v>38</v>
      </c>
      <c r="D55" s="300"/>
      <c r="E55" s="301"/>
      <c r="F55" s="57">
        <v>10</v>
      </c>
      <c r="G55" s="35">
        <v>1</v>
      </c>
      <c r="H55" s="58">
        <v>9</v>
      </c>
      <c r="I55" s="70">
        <v>1</v>
      </c>
      <c r="J55" s="37">
        <v>1</v>
      </c>
      <c r="K55" s="58">
        <v>0</v>
      </c>
      <c r="L55" s="59">
        <f t="shared" si="11"/>
        <v>22</v>
      </c>
      <c r="M55" s="33">
        <v>9</v>
      </c>
      <c r="N55" s="70">
        <v>8</v>
      </c>
      <c r="O55" s="171">
        <f t="shared" si="9"/>
        <v>0.88888888888888884</v>
      </c>
      <c r="P55" s="76"/>
      <c r="Q55" s="204">
        <v>1</v>
      </c>
      <c r="R55" s="213">
        <v>1</v>
      </c>
      <c r="S55" s="106">
        <v>1</v>
      </c>
      <c r="T55" s="179">
        <f t="shared" si="8"/>
        <v>1</v>
      </c>
      <c r="U55" s="76"/>
      <c r="V55" s="204">
        <f t="shared" si="7"/>
        <v>23</v>
      </c>
      <c r="W55" s="213">
        <f t="shared" si="4"/>
        <v>10</v>
      </c>
      <c r="X55" s="161">
        <f t="shared" si="10"/>
        <v>9</v>
      </c>
    </row>
    <row r="56" spans="2:24" s="3" customFormat="1" ht="30" customHeight="1" x14ac:dyDescent="0.15">
      <c r="B56" s="362"/>
      <c r="C56" s="269" t="s">
        <v>7</v>
      </c>
      <c r="D56" s="270"/>
      <c r="E56" s="271"/>
      <c r="F56" s="57">
        <v>23</v>
      </c>
      <c r="G56" s="95">
        <v>0</v>
      </c>
      <c r="H56" s="94">
        <v>13</v>
      </c>
      <c r="I56" s="70">
        <v>0</v>
      </c>
      <c r="J56" s="60">
        <v>0</v>
      </c>
      <c r="K56" s="38">
        <v>4</v>
      </c>
      <c r="L56" s="59">
        <f t="shared" si="11"/>
        <v>40</v>
      </c>
      <c r="M56" s="57">
        <v>20</v>
      </c>
      <c r="N56" s="70">
        <v>17</v>
      </c>
      <c r="O56" s="174">
        <f t="shared" si="9"/>
        <v>0.85</v>
      </c>
      <c r="P56" s="76"/>
      <c r="Q56" s="195">
        <v>5</v>
      </c>
      <c r="R56" s="210">
        <v>4</v>
      </c>
      <c r="S56" s="106">
        <v>4</v>
      </c>
      <c r="T56" s="179">
        <f t="shared" si="8"/>
        <v>1</v>
      </c>
      <c r="U56" s="76"/>
      <c r="V56" s="195">
        <f t="shared" si="7"/>
        <v>45</v>
      </c>
      <c r="W56" s="210">
        <f t="shared" si="4"/>
        <v>24</v>
      </c>
      <c r="X56" s="222">
        <f t="shared" si="10"/>
        <v>21</v>
      </c>
    </row>
    <row r="57" spans="2:24" s="3" customFormat="1" ht="30" customHeight="1" x14ac:dyDescent="0.15">
      <c r="B57" s="362"/>
      <c r="C57" s="269" t="s">
        <v>39</v>
      </c>
      <c r="D57" s="270"/>
      <c r="E57" s="271"/>
      <c r="F57" s="57">
        <v>2</v>
      </c>
      <c r="G57" s="95">
        <v>0</v>
      </c>
      <c r="H57" s="58">
        <v>4</v>
      </c>
      <c r="I57" s="70">
        <v>0</v>
      </c>
      <c r="J57" s="41">
        <v>1</v>
      </c>
      <c r="K57" s="38">
        <v>2</v>
      </c>
      <c r="L57" s="59">
        <f t="shared" si="11"/>
        <v>9</v>
      </c>
      <c r="M57" s="57">
        <v>2</v>
      </c>
      <c r="N57" s="70">
        <v>2</v>
      </c>
      <c r="O57" s="179">
        <f t="shared" si="9"/>
        <v>1</v>
      </c>
      <c r="P57" s="76"/>
      <c r="Q57" s="195">
        <v>2</v>
      </c>
      <c r="R57" s="210">
        <v>2</v>
      </c>
      <c r="S57" s="106">
        <v>2</v>
      </c>
      <c r="T57" s="179">
        <f t="shared" si="8"/>
        <v>1</v>
      </c>
      <c r="U57" s="76"/>
      <c r="V57" s="195">
        <f t="shared" si="7"/>
        <v>11</v>
      </c>
      <c r="W57" s="210">
        <f t="shared" si="4"/>
        <v>4</v>
      </c>
      <c r="X57" s="161">
        <f t="shared" si="10"/>
        <v>4</v>
      </c>
    </row>
    <row r="58" spans="2:24" s="3" customFormat="1" ht="30" customHeight="1" x14ac:dyDescent="0.15">
      <c r="B58" s="362"/>
      <c r="C58" s="269" t="s">
        <v>40</v>
      </c>
      <c r="D58" s="270"/>
      <c r="E58" s="271"/>
      <c r="F58" s="57">
        <v>4</v>
      </c>
      <c r="G58" s="95">
        <v>0</v>
      </c>
      <c r="H58" s="58">
        <v>2</v>
      </c>
      <c r="I58" s="70">
        <v>0</v>
      </c>
      <c r="J58" s="41">
        <v>0</v>
      </c>
      <c r="K58" s="38">
        <v>0</v>
      </c>
      <c r="L58" s="59">
        <f t="shared" si="11"/>
        <v>6</v>
      </c>
      <c r="M58" s="57">
        <v>3</v>
      </c>
      <c r="N58" s="70">
        <v>3</v>
      </c>
      <c r="O58" s="179">
        <f t="shared" si="9"/>
        <v>1</v>
      </c>
      <c r="P58" s="76"/>
      <c r="Q58" s="195">
        <v>0</v>
      </c>
      <c r="R58" s="210">
        <v>0</v>
      </c>
      <c r="S58" s="106">
        <v>0</v>
      </c>
      <c r="T58" s="179" t="s">
        <v>85</v>
      </c>
      <c r="U58" s="76"/>
      <c r="V58" s="195">
        <f t="shared" si="7"/>
        <v>6</v>
      </c>
      <c r="W58" s="210">
        <f t="shared" si="4"/>
        <v>3</v>
      </c>
      <c r="X58" s="221">
        <f t="shared" si="10"/>
        <v>3</v>
      </c>
    </row>
    <row r="59" spans="2:24" s="3" customFormat="1" ht="30" customHeight="1" x14ac:dyDescent="0.15">
      <c r="B59" s="362"/>
      <c r="C59" s="269" t="s">
        <v>41</v>
      </c>
      <c r="D59" s="270"/>
      <c r="E59" s="271"/>
      <c r="F59" s="36">
        <v>2</v>
      </c>
      <c r="G59" s="95">
        <v>0</v>
      </c>
      <c r="H59" s="38">
        <v>10</v>
      </c>
      <c r="I59" s="68">
        <v>0</v>
      </c>
      <c r="J59" s="41">
        <v>0</v>
      </c>
      <c r="K59" s="38">
        <v>1</v>
      </c>
      <c r="L59" s="39">
        <f t="shared" si="11"/>
        <v>13</v>
      </c>
      <c r="M59" s="36">
        <v>2</v>
      </c>
      <c r="N59" s="68">
        <v>2</v>
      </c>
      <c r="O59" s="179">
        <f t="shared" si="9"/>
        <v>1</v>
      </c>
      <c r="P59" s="76"/>
      <c r="Q59" s="195">
        <v>2</v>
      </c>
      <c r="R59" s="210">
        <v>2</v>
      </c>
      <c r="S59" s="101">
        <v>2</v>
      </c>
      <c r="T59" s="178">
        <f t="shared" si="8"/>
        <v>1</v>
      </c>
      <c r="U59" s="76"/>
      <c r="V59" s="195">
        <f t="shared" si="7"/>
        <v>15</v>
      </c>
      <c r="W59" s="210">
        <f t="shared" si="4"/>
        <v>4</v>
      </c>
      <c r="X59" s="221">
        <f t="shared" si="10"/>
        <v>4</v>
      </c>
    </row>
    <row r="60" spans="2:24" s="3" customFormat="1" ht="30" customHeight="1" x14ac:dyDescent="0.15">
      <c r="B60" s="362"/>
      <c r="C60" s="269" t="s">
        <v>42</v>
      </c>
      <c r="D60" s="270"/>
      <c r="E60" s="271"/>
      <c r="F60" s="48">
        <v>2</v>
      </c>
      <c r="G60" s="95">
        <v>0</v>
      </c>
      <c r="H60" s="49">
        <v>3</v>
      </c>
      <c r="I60" s="72">
        <v>0</v>
      </c>
      <c r="J60" s="41">
        <v>0</v>
      </c>
      <c r="K60" s="49">
        <v>0</v>
      </c>
      <c r="L60" s="50">
        <f t="shared" si="11"/>
        <v>5</v>
      </c>
      <c r="M60" s="48">
        <v>2</v>
      </c>
      <c r="N60" s="72">
        <v>2</v>
      </c>
      <c r="O60" s="179">
        <f t="shared" si="9"/>
        <v>1</v>
      </c>
      <c r="P60" s="76"/>
      <c r="Q60" s="195">
        <v>0</v>
      </c>
      <c r="R60" s="210">
        <v>0</v>
      </c>
      <c r="S60" s="103">
        <v>0</v>
      </c>
      <c r="T60" s="180" t="s">
        <v>85</v>
      </c>
      <c r="U60" s="76"/>
      <c r="V60" s="195">
        <f t="shared" si="7"/>
        <v>5</v>
      </c>
      <c r="W60" s="210">
        <f t="shared" si="4"/>
        <v>2</v>
      </c>
      <c r="X60" s="221">
        <f t="shared" si="10"/>
        <v>2</v>
      </c>
    </row>
    <row r="61" spans="2:24" s="3" customFormat="1" ht="30" customHeight="1" x14ac:dyDescent="0.15">
      <c r="B61" s="362"/>
      <c r="C61" s="269" t="s">
        <v>43</v>
      </c>
      <c r="D61" s="270"/>
      <c r="E61" s="271"/>
      <c r="F61" s="48">
        <v>37</v>
      </c>
      <c r="G61" s="86">
        <v>0</v>
      </c>
      <c r="H61" s="86">
        <v>44</v>
      </c>
      <c r="I61" s="89">
        <v>0</v>
      </c>
      <c r="J61" s="41">
        <v>0</v>
      </c>
      <c r="K61" s="49">
        <v>1</v>
      </c>
      <c r="L61" s="50">
        <f t="shared" si="11"/>
        <v>82</v>
      </c>
      <c r="M61" s="48">
        <v>33</v>
      </c>
      <c r="N61" s="72">
        <v>18</v>
      </c>
      <c r="O61" s="174">
        <f t="shared" si="9"/>
        <v>0.54545454545454541</v>
      </c>
      <c r="P61" s="76"/>
      <c r="Q61" s="195">
        <v>9</v>
      </c>
      <c r="R61" s="210">
        <v>9</v>
      </c>
      <c r="S61" s="103">
        <v>4</v>
      </c>
      <c r="T61" s="175">
        <f t="shared" si="8"/>
        <v>0.44444444444444442</v>
      </c>
      <c r="U61" s="76"/>
      <c r="V61" s="195">
        <f t="shared" si="7"/>
        <v>91</v>
      </c>
      <c r="W61" s="210">
        <f t="shared" si="4"/>
        <v>42</v>
      </c>
      <c r="X61" s="221">
        <f t="shared" si="10"/>
        <v>22</v>
      </c>
    </row>
    <row r="62" spans="2:24" s="3" customFormat="1" ht="30" customHeight="1" x14ac:dyDescent="0.15">
      <c r="B62" s="362"/>
      <c r="C62" s="269" t="s">
        <v>44</v>
      </c>
      <c r="D62" s="270"/>
      <c r="E62" s="271"/>
      <c r="F62" s="48">
        <v>1</v>
      </c>
      <c r="G62" s="95">
        <v>0</v>
      </c>
      <c r="H62" s="58">
        <v>0</v>
      </c>
      <c r="I62" s="72">
        <v>0</v>
      </c>
      <c r="J62" s="37">
        <v>0</v>
      </c>
      <c r="K62" s="49">
        <v>0</v>
      </c>
      <c r="L62" s="50">
        <f t="shared" si="11"/>
        <v>1</v>
      </c>
      <c r="M62" s="36">
        <v>1</v>
      </c>
      <c r="N62" s="72">
        <v>1</v>
      </c>
      <c r="O62" s="179">
        <f t="shared" si="9"/>
        <v>1</v>
      </c>
      <c r="P62" s="76"/>
      <c r="Q62" s="195">
        <v>0</v>
      </c>
      <c r="R62" s="210">
        <v>0</v>
      </c>
      <c r="S62" s="103">
        <v>0</v>
      </c>
      <c r="T62" s="180" t="s">
        <v>85</v>
      </c>
      <c r="U62" s="76"/>
      <c r="V62" s="195">
        <f t="shared" si="7"/>
        <v>1</v>
      </c>
      <c r="W62" s="210">
        <f t="shared" si="4"/>
        <v>1</v>
      </c>
      <c r="X62" s="222">
        <f t="shared" si="10"/>
        <v>1</v>
      </c>
    </row>
    <row r="63" spans="2:24" s="3" customFormat="1" ht="30" customHeight="1" x14ac:dyDescent="0.15">
      <c r="B63" s="362"/>
      <c r="C63" s="269" t="s">
        <v>45</v>
      </c>
      <c r="D63" s="270"/>
      <c r="E63" s="271"/>
      <c r="F63" s="48">
        <v>2</v>
      </c>
      <c r="G63" s="95">
        <v>0</v>
      </c>
      <c r="H63" s="49">
        <v>1</v>
      </c>
      <c r="I63" s="72">
        <v>0</v>
      </c>
      <c r="J63" s="37">
        <v>0</v>
      </c>
      <c r="K63" s="49">
        <v>0</v>
      </c>
      <c r="L63" s="50">
        <f t="shared" si="11"/>
        <v>3</v>
      </c>
      <c r="M63" s="48">
        <v>2</v>
      </c>
      <c r="N63" s="72">
        <v>2</v>
      </c>
      <c r="O63" s="179">
        <f t="shared" si="9"/>
        <v>1</v>
      </c>
      <c r="P63" s="76"/>
      <c r="Q63" s="195">
        <v>1</v>
      </c>
      <c r="R63" s="210">
        <v>1</v>
      </c>
      <c r="S63" s="103">
        <v>1</v>
      </c>
      <c r="T63" s="180">
        <f t="shared" si="8"/>
        <v>1</v>
      </c>
      <c r="U63" s="76"/>
      <c r="V63" s="195">
        <f t="shared" si="7"/>
        <v>4</v>
      </c>
      <c r="W63" s="210">
        <f t="shared" si="4"/>
        <v>3</v>
      </c>
      <c r="X63" s="161">
        <f t="shared" si="10"/>
        <v>3</v>
      </c>
    </row>
    <row r="64" spans="2:24" s="3" customFormat="1" ht="30" customHeight="1" thickBot="1" x14ac:dyDescent="0.2">
      <c r="B64" s="363"/>
      <c r="C64" s="364" t="s">
        <v>46</v>
      </c>
      <c r="D64" s="365"/>
      <c r="E64" s="366"/>
      <c r="F64" s="42">
        <v>9</v>
      </c>
      <c r="G64" s="128">
        <v>0</v>
      </c>
      <c r="H64" s="44">
        <v>5</v>
      </c>
      <c r="I64" s="71">
        <v>0</v>
      </c>
      <c r="J64" s="43">
        <v>3</v>
      </c>
      <c r="K64" s="44">
        <v>1</v>
      </c>
      <c r="L64" s="52">
        <f t="shared" si="11"/>
        <v>18</v>
      </c>
      <c r="M64" s="42">
        <v>6</v>
      </c>
      <c r="N64" s="71">
        <v>5</v>
      </c>
      <c r="O64" s="172">
        <f t="shared" si="9"/>
        <v>0.83333333333333337</v>
      </c>
      <c r="P64" s="76"/>
      <c r="Q64" s="205">
        <v>0</v>
      </c>
      <c r="R64" s="217">
        <v>0</v>
      </c>
      <c r="S64" s="108">
        <v>0</v>
      </c>
      <c r="T64" s="244" t="s">
        <v>85</v>
      </c>
      <c r="U64" s="76"/>
      <c r="V64" s="205">
        <f t="shared" si="7"/>
        <v>18</v>
      </c>
      <c r="W64" s="217">
        <f t="shared" si="4"/>
        <v>6</v>
      </c>
      <c r="X64" s="162">
        <f t="shared" si="10"/>
        <v>5</v>
      </c>
    </row>
    <row r="65" spans="2:24" s="3" customFormat="1" ht="30" customHeight="1" x14ac:dyDescent="0.15">
      <c r="B65" s="400" t="s">
        <v>68</v>
      </c>
      <c r="C65" s="401"/>
      <c r="D65" s="401"/>
      <c r="E65" s="402"/>
      <c r="F65" s="61">
        <f t="shared" ref="F65:K65" si="14">SUM(F66:F85)</f>
        <v>40</v>
      </c>
      <c r="G65" s="119">
        <f t="shared" si="14"/>
        <v>0</v>
      </c>
      <c r="H65" s="20">
        <f t="shared" si="14"/>
        <v>70</v>
      </c>
      <c r="I65" s="20">
        <f t="shared" si="14"/>
        <v>0</v>
      </c>
      <c r="J65" s="62">
        <f t="shared" si="14"/>
        <v>4</v>
      </c>
      <c r="K65" s="20">
        <f t="shared" si="14"/>
        <v>9</v>
      </c>
      <c r="L65" s="21">
        <f t="shared" si="11"/>
        <v>123</v>
      </c>
      <c r="M65" s="22">
        <v>35</v>
      </c>
      <c r="N65" s="148">
        <v>23</v>
      </c>
      <c r="O65" s="231">
        <f t="shared" si="9"/>
        <v>0.65714285714285714</v>
      </c>
      <c r="P65" s="76"/>
      <c r="Q65" s="206">
        <f>SUM(Q66:Q85)</f>
        <v>4</v>
      </c>
      <c r="R65" s="208">
        <v>4</v>
      </c>
      <c r="S65" s="109">
        <v>3</v>
      </c>
      <c r="T65" s="176">
        <f t="shared" si="8"/>
        <v>0.75</v>
      </c>
      <c r="U65" s="76"/>
      <c r="V65" s="206">
        <f t="shared" si="7"/>
        <v>127</v>
      </c>
      <c r="W65" s="208">
        <f t="shared" si="4"/>
        <v>39</v>
      </c>
      <c r="X65" s="104">
        <f t="shared" si="10"/>
        <v>26</v>
      </c>
    </row>
    <row r="66" spans="2:24" s="3" customFormat="1" ht="30" customHeight="1" x14ac:dyDescent="0.15">
      <c r="B66" s="367"/>
      <c r="C66" s="299" t="s">
        <v>38</v>
      </c>
      <c r="D66" s="300"/>
      <c r="E66" s="301"/>
      <c r="F66" s="33">
        <v>5</v>
      </c>
      <c r="G66" s="95">
        <v>0</v>
      </c>
      <c r="H66" s="35">
        <v>3</v>
      </c>
      <c r="I66" s="73">
        <v>0</v>
      </c>
      <c r="J66" s="34">
        <v>0</v>
      </c>
      <c r="K66" s="35">
        <v>0</v>
      </c>
      <c r="L66" s="47">
        <f t="shared" si="11"/>
        <v>8</v>
      </c>
      <c r="M66" s="33">
        <v>5</v>
      </c>
      <c r="N66" s="73">
        <v>5</v>
      </c>
      <c r="O66" s="181">
        <f t="shared" si="9"/>
        <v>1</v>
      </c>
      <c r="P66" s="76"/>
      <c r="Q66" s="204">
        <v>1</v>
      </c>
      <c r="R66" s="213">
        <v>1</v>
      </c>
      <c r="S66" s="107">
        <v>1</v>
      </c>
      <c r="T66" s="181">
        <f t="shared" si="8"/>
        <v>1</v>
      </c>
      <c r="U66" s="76"/>
      <c r="V66" s="204">
        <f t="shared" si="7"/>
        <v>9</v>
      </c>
      <c r="W66" s="213">
        <f t="shared" si="4"/>
        <v>6</v>
      </c>
      <c r="X66" s="223">
        <f t="shared" si="10"/>
        <v>6</v>
      </c>
    </row>
    <row r="67" spans="2:24" s="3" customFormat="1" ht="30" customHeight="1" x14ac:dyDescent="0.15">
      <c r="B67" s="367"/>
      <c r="C67" s="314" t="s">
        <v>71</v>
      </c>
      <c r="D67" s="298" t="s">
        <v>47</v>
      </c>
      <c r="E67" s="271"/>
      <c r="F67" s="36">
        <v>0</v>
      </c>
      <c r="G67" s="95">
        <v>0</v>
      </c>
      <c r="H67" s="86">
        <v>2</v>
      </c>
      <c r="I67" s="70">
        <v>0</v>
      </c>
      <c r="J67" s="37">
        <v>0</v>
      </c>
      <c r="K67" s="38">
        <v>0</v>
      </c>
      <c r="L67" s="39">
        <f t="shared" si="11"/>
        <v>2</v>
      </c>
      <c r="M67" s="36">
        <v>0</v>
      </c>
      <c r="N67" s="68">
        <v>0</v>
      </c>
      <c r="O67" s="178" t="s">
        <v>85</v>
      </c>
      <c r="P67" s="76"/>
      <c r="Q67" s="195">
        <v>0</v>
      </c>
      <c r="R67" s="210">
        <v>0</v>
      </c>
      <c r="S67" s="101">
        <v>0</v>
      </c>
      <c r="T67" s="178" t="s">
        <v>85</v>
      </c>
      <c r="U67" s="76"/>
      <c r="V67" s="195">
        <f t="shared" si="7"/>
        <v>2</v>
      </c>
      <c r="W67" s="210">
        <f t="shared" si="4"/>
        <v>0</v>
      </c>
      <c r="X67" s="161">
        <f t="shared" si="10"/>
        <v>0</v>
      </c>
    </row>
    <row r="68" spans="2:24" s="3" customFormat="1" ht="30" customHeight="1" x14ac:dyDescent="0.15">
      <c r="B68" s="367"/>
      <c r="C68" s="315"/>
      <c r="D68" s="298" t="s">
        <v>48</v>
      </c>
      <c r="E68" s="271"/>
      <c r="F68" s="36">
        <v>0</v>
      </c>
      <c r="G68" s="95">
        <v>0</v>
      </c>
      <c r="H68" s="86">
        <v>0</v>
      </c>
      <c r="I68" s="70">
        <v>0</v>
      </c>
      <c r="J68" s="37">
        <v>1</v>
      </c>
      <c r="K68" s="38">
        <v>1</v>
      </c>
      <c r="L68" s="39">
        <f t="shared" si="11"/>
        <v>2</v>
      </c>
      <c r="M68" s="36">
        <v>0</v>
      </c>
      <c r="N68" s="68">
        <v>0</v>
      </c>
      <c r="O68" s="178" t="s">
        <v>85</v>
      </c>
      <c r="P68" s="76"/>
      <c r="Q68" s="195">
        <v>0</v>
      </c>
      <c r="R68" s="210">
        <v>0</v>
      </c>
      <c r="S68" s="101">
        <v>0</v>
      </c>
      <c r="T68" s="178" t="s">
        <v>85</v>
      </c>
      <c r="U68" s="76"/>
      <c r="V68" s="195">
        <f t="shared" si="7"/>
        <v>2</v>
      </c>
      <c r="W68" s="210">
        <f t="shared" si="4"/>
        <v>0</v>
      </c>
      <c r="X68" s="221">
        <f t="shared" si="10"/>
        <v>0</v>
      </c>
    </row>
    <row r="69" spans="2:24" s="3" customFormat="1" ht="30" customHeight="1" x14ac:dyDescent="0.15">
      <c r="B69" s="367"/>
      <c r="C69" s="316"/>
      <c r="D69" s="298" t="s">
        <v>49</v>
      </c>
      <c r="E69" s="271"/>
      <c r="F69" s="36">
        <v>1</v>
      </c>
      <c r="G69" s="95">
        <v>0</v>
      </c>
      <c r="H69" s="86">
        <v>1</v>
      </c>
      <c r="I69" s="70">
        <v>0</v>
      </c>
      <c r="J69" s="37">
        <v>0</v>
      </c>
      <c r="K69" s="38">
        <v>1</v>
      </c>
      <c r="L69" s="39">
        <f t="shared" si="11"/>
        <v>3</v>
      </c>
      <c r="M69" s="36">
        <v>1</v>
      </c>
      <c r="N69" s="68">
        <v>1</v>
      </c>
      <c r="O69" s="178">
        <f t="shared" si="9"/>
        <v>1</v>
      </c>
      <c r="P69" s="76"/>
      <c r="Q69" s="195">
        <v>0</v>
      </c>
      <c r="R69" s="210">
        <v>0</v>
      </c>
      <c r="S69" s="101">
        <v>0</v>
      </c>
      <c r="T69" s="178" t="s">
        <v>85</v>
      </c>
      <c r="U69" s="76"/>
      <c r="V69" s="195">
        <f t="shared" si="7"/>
        <v>3</v>
      </c>
      <c r="W69" s="210">
        <f t="shared" si="4"/>
        <v>1</v>
      </c>
      <c r="X69" s="221">
        <f t="shared" si="10"/>
        <v>1</v>
      </c>
    </row>
    <row r="70" spans="2:24" s="3" customFormat="1" ht="30" customHeight="1" x14ac:dyDescent="0.15">
      <c r="B70" s="367"/>
      <c r="C70" s="312" t="s">
        <v>72</v>
      </c>
      <c r="D70" s="298" t="s">
        <v>50</v>
      </c>
      <c r="E70" s="271"/>
      <c r="F70" s="48">
        <v>3</v>
      </c>
      <c r="G70" s="95">
        <v>0</v>
      </c>
      <c r="H70" s="86">
        <v>2</v>
      </c>
      <c r="I70" s="70">
        <v>0</v>
      </c>
      <c r="J70" s="37">
        <v>1</v>
      </c>
      <c r="K70" s="38">
        <v>0</v>
      </c>
      <c r="L70" s="50">
        <f t="shared" si="11"/>
        <v>6</v>
      </c>
      <c r="M70" s="48">
        <v>3</v>
      </c>
      <c r="N70" s="72">
        <v>2</v>
      </c>
      <c r="O70" s="169">
        <f t="shared" si="9"/>
        <v>0.66666666666666663</v>
      </c>
      <c r="P70" s="76"/>
      <c r="Q70" s="195">
        <v>0</v>
      </c>
      <c r="R70" s="210">
        <v>0</v>
      </c>
      <c r="S70" s="101">
        <v>0</v>
      </c>
      <c r="T70" s="180" t="s">
        <v>85</v>
      </c>
      <c r="U70" s="76"/>
      <c r="V70" s="195">
        <f t="shared" si="7"/>
        <v>6</v>
      </c>
      <c r="W70" s="210">
        <f t="shared" si="4"/>
        <v>3</v>
      </c>
      <c r="X70" s="221">
        <f t="shared" si="10"/>
        <v>2</v>
      </c>
    </row>
    <row r="71" spans="2:24" s="3" customFormat="1" ht="30" customHeight="1" x14ac:dyDescent="0.15">
      <c r="B71" s="367"/>
      <c r="C71" s="313"/>
      <c r="D71" s="298" t="s">
        <v>61</v>
      </c>
      <c r="E71" s="271"/>
      <c r="F71" s="63">
        <v>0</v>
      </c>
      <c r="G71" s="95">
        <v>0</v>
      </c>
      <c r="H71" s="95">
        <v>1</v>
      </c>
      <c r="I71" s="88">
        <v>0</v>
      </c>
      <c r="J71" s="37">
        <v>0</v>
      </c>
      <c r="K71" s="38">
        <v>0</v>
      </c>
      <c r="L71" s="50">
        <f t="shared" si="11"/>
        <v>1</v>
      </c>
      <c r="M71" s="48">
        <v>0</v>
      </c>
      <c r="N71" s="72">
        <v>0</v>
      </c>
      <c r="O71" s="178" t="s">
        <v>85</v>
      </c>
      <c r="P71" s="76"/>
      <c r="Q71" s="195">
        <v>0</v>
      </c>
      <c r="R71" s="210">
        <v>0</v>
      </c>
      <c r="S71" s="101">
        <v>0</v>
      </c>
      <c r="T71" s="180" t="s">
        <v>85</v>
      </c>
      <c r="U71" s="76"/>
      <c r="V71" s="195">
        <f t="shared" si="7"/>
        <v>1</v>
      </c>
      <c r="W71" s="210">
        <f t="shared" si="4"/>
        <v>0</v>
      </c>
      <c r="X71" s="221">
        <f t="shared" si="10"/>
        <v>0</v>
      </c>
    </row>
    <row r="72" spans="2:24" s="3" customFormat="1" ht="30" customHeight="1" x14ac:dyDescent="0.15">
      <c r="B72" s="367"/>
      <c r="C72" s="269" t="s">
        <v>39</v>
      </c>
      <c r="D72" s="270"/>
      <c r="E72" s="271"/>
      <c r="F72" s="48">
        <v>2</v>
      </c>
      <c r="G72" s="95">
        <v>0</v>
      </c>
      <c r="H72" s="38">
        <v>1</v>
      </c>
      <c r="I72" s="68">
        <v>0</v>
      </c>
      <c r="J72" s="37">
        <v>1</v>
      </c>
      <c r="K72" s="38">
        <v>1</v>
      </c>
      <c r="L72" s="50">
        <f t="shared" si="11"/>
        <v>5</v>
      </c>
      <c r="M72" s="48">
        <v>2</v>
      </c>
      <c r="N72" s="72">
        <v>2</v>
      </c>
      <c r="O72" s="178">
        <f t="shared" si="9"/>
        <v>1</v>
      </c>
      <c r="P72" s="76"/>
      <c r="Q72" s="195">
        <v>0</v>
      </c>
      <c r="R72" s="210">
        <v>0</v>
      </c>
      <c r="S72" s="101">
        <v>0</v>
      </c>
      <c r="T72" s="180" t="s">
        <v>85</v>
      </c>
      <c r="U72" s="76"/>
      <c r="V72" s="195">
        <f t="shared" si="7"/>
        <v>5</v>
      </c>
      <c r="W72" s="210">
        <f t="shared" si="4"/>
        <v>2</v>
      </c>
      <c r="X72" s="222">
        <f t="shared" si="10"/>
        <v>2</v>
      </c>
    </row>
    <row r="73" spans="2:24" s="3" customFormat="1" ht="30" customHeight="1" x14ac:dyDescent="0.15">
      <c r="B73" s="367"/>
      <c r="C73" s="307" t="s">
        <v>40</v>
      </c>
      <c r="D73" s="270" t="s">
        <v>55</v>
      </c>
      <c r="E73" s="271"/>
      <c r="F73" s="48">
        <v>0</v>
      </c>
      <c r="G73" s="95">
        <v>0</v>
      </c>
      <c r="H73" s="38">
        <v>0</v>
      </c>
      <c r="I73" s="68">
        <v>0</v>
      </c>
      <c r="J73" s="37">
        <v>0</v>
      </c>
      <c r="K73" s="38">
        <v>0</v>
      </c>
      <c r="L73" s="50">
        <f t="shared" si="11"/>
        <v>0</v>
      </c>
      <c r="M73" s="36">
        <v>0</v>
      </c>
      <c r="N73" s="72">
        <v>0</v>
      </c>
      <c r="O73" s="169" t="s">
        <v>85</v>
      </c>
      <c r="P73" s="76"/>
      <c r="Q73" s="195">
        <v>0</v>
      </c>
      <c r="R73" s="210">
        <v>0</v>
      </c>
      <c r="S73" s="101">
        <v>0</v>
      </c>
      <c r="T73" s="180" t="s">
        <v>85</v>
      </c>
      <c r="U73" s="76"/>
      <c r="V73" s="195">
        <f t="shared" si="7"/>
        <v>0</v>
      </c>
      <c r="W73" s="210">
        <f t="shared" ref="W73:W89" si="15">M73+R73</f>
        <v>0</v>
      </c>
      <c r="X73" s="161">
        <f t="shared" ref="X73:X89" si="16">N73+S73</f>
        <v>0</v>
      </c>
    </row>
    <row r="74" spans="2:24" s="3" customFormat="1" ht="30" customHeight="1" x14ac:dyDescent="0.15">
      <c r="B74" s="367"/>
      <c r="C74" s="308"/>
      <c r="D74" s="270" t="s">
        <v>51</v>
      </c>
      <c r="E74" s="271"/>
      <c r="F74" s="48">
        <v>1</v>
      </c>
      <c r="G74" s="95">
        <v>0</v>
      </c>
      <c r="H74" s="38">
        <v>2</v>
      </c>
      <c r="I74" s="68">
        <v>0</v>
      </c>
      <c r="J74" s="37">
        <v>0</v>
      </c>
      <c r="K74" s="38">
        <v>0</v>
      </c>
      <c r="L74" s="50">
        <f t="shared" si="11"/>
        <v>3</v>
      </c>
      <c r="M74" s="48">
        <v>1</v>
      </c>
      <c r="N74" s="72">
        <v>1</v>
      </c>
      <c r="O74" s="178">
        <f t="shared" si="9"/>
        <v>1</v>
      </c>
      <c r="P74" s="76"/>
      <c r="Q74" s="195">
        <v>0</v>
      </c>
      <c r="R74" s="210">
        <v>0</v>
      </c>
      <c r="S74" s="101">
        <v>0</v>
      </c>
      <c r="T74" s="180" t="s">
        <v>85</v>
      </c>
      <c r="U74" s="76"/>
      <c r="V74" s="195">
        <f t="shared" si="7"/>
        <v>3</v>
      </c>
      <c r="W74" s="210">
        <f t="shared" si="15"/>
        <v>1</v>
      </c>
      <c r="X74" s="221">
        <f t="shared" si="16"/>
        <v>1</v>
      </c>
    </row>
    <row r="75" spans="2:24" s="3" customFormat="1" ht="30" customHeight="1" x14ac:dyDescent="0.15">
      <c r="B75" s="367"/>
      <c r="C75" s="308"/>
      <c r="D75" s="270" t="s">
        <v>52</v>
      </c>
      <c r="E75" s="271"/>
      <c r="F75" s="48">
        <v>2</v>
      </c>
      <c r="G75" s="95">
        <v>0</v>
      </c>
      <c r="H75" s="38">
        <v>1</v>
      </c>
      <c r="I75" s="68">
        <v>0</v>
      </c>
      <c r="J75" s="37">
        <v>0</v>
      </c>
      <c r="K75" s="38">
        <v>0</v>
      </c>
      <c r="L75" s="50">
        <f t="shared" si="11"/>
        <v>3</v>
      </c>
      <c r="M75" s="48">
        <v>1</v>
      </c>
      <c r="N75" s="72">
        <v>1</v>
      </c>
      <c r="O75" s="178">
        <f t="shared" si="9"/>
        <v>1</v>
      </c>
      <c r="P75" s="76"/>
      <c r="Q75" s="195">
        <v>0</v>
      </c>
      <c r="R75" s="210">
        <v>0</v>
      </c>
      <c r="S75" s="101">
        <v>0</v>
      </c>
      <c r="T75" s="180" t="s">
        <v>85</v>
      </c>
      <c r="U75" s="76"/>
      <c r="V75" s="195">
        <f t="shared" si="7"/>
        <v>3</v>
      </c>
      <c r="W75" s="210">
        <f t="shared" si="15"/>
        <v>1</v>
      </c>
      <c r="X75" s="222">
        <f t="shared" si="16"/>
        <v>1</v>
      </c>
    </row>
    <row r="76" spans="2:24" s="3" customFormat="1" ht="30" customHeight="1" x14ac:dyDescent="0.15">
      <c r="B76" s="367"/>
      <c r="C76" s="309"/>
      <c r="D76" s="270" t="s">
        <v>56</v>
      </c>
      <c r="E76" s="271"/>
      <c r="F76" s="48">
        <v>0</v>
      </c>
      <c r="G76" s="95">
        <v>0</v>
      </c>
      <c r="H76" s="38">
        <v>0</v>
      </c>
      <c r="I76" s="68">
        <v>0</v>
      </c>
      <c r="J76" s="37">
        <v>0</v>
      </c>
      <c r="K76" s="38">
        <v>0</v>
      </c>
      <c r="L76" s="50">
        <f t="shared" si="11"/>
        <v>0</v>
      </c>
      <c r="M76" s="48">
        <v>0</v>
      </c>
      <c r="N76" s="72">
        <v>0</v>
      </c>
      <c r="O76" s="178" t="s">
        <v>85</v>
      </c>
      <c r="P76" s="76"/>
      <c r="Q76" s="195">
        <v>0</v>
      </c>
      <c r="R76" s="210">
        <v>0</v>
      </c>
      <c r="S76" s="101">
        <v>0</v>
      </c>
      <c r="T76" s="180" t="s">
        <v>85</v>
      </c>
      <c r="U76" s="76"/>
      <c r="V76" s="195">
        <f t="shared" ref="V76:V88" si="17">L76+Q76</f>
        <v>0</v>
      </c>
      <c r="W76" s="210">
        <f t="shared" si="15"/>
        <v>0</v>
      </c>
      <c r="X76" s="161">
        <f t="shared" si="16"/>
        <v>0</v>
      </c>
    </row>
    <row r="77" spans="2:24" s="3" customFormat="1" ht="30" customHeight="1" x14ac:dyDescent="0.15">
      <c r="B77" s="367"/>
      <c r="C77" s="269" t="s">
        <v>41</v>
      </c>
      <c r="D77" s="270"/>
      <c r="E77" s="271"/>
      <c r="F77" s="48">
        <v>2</v>
      </c>
      <c r="G77" s="95">
        <v>0</v>
      </c>
      <c r="H77" s="38">
        <v>5</v>
      </c>
      <c r="I77" s="68">
        <v>0</v>
      </c>
      <c r="J77" s="37">
        <v>0</v>
      </c>
      <c r="K77" s="38">
        <v>1</v>
      </c>
      <c r="L77" s="50">
        <f t="shared" si="11"/>
        <v>8</v>
      </c>
      <c r="M77" s="48">
        <v>2</v>
      </c>
      <c r="N77" s="72">
        <v>2</v>
      </c>
      <c r="O77" s="178">
        <f t="shared" si="9"/>
        <v>1</v>
      </c>
      <c r="P77" s="76"/>
      <c r="Q77" s="195">
        <v>1</v>
      </c>
      <c r="R77" s="210">
        <v>1</v>
      </c>
      <c r="S77" s="103">
        <v>1</v>
      </c>
      <c r="T77" s="180">
        <f t="shared" si="8"/>
        <v>1</v>
      </c>
      <c r="U77" s="76"/>
      <c r="V77" s="195">
        <f t="shared" si="17"/>
        <v>9</v>
      </c>
      <c r="W77" s="210">
        <f t="shared" si="15"/>
        <v>3</v>
      </c>
      <c r="X77" s="221">
        <f t="shared" si="16"/>
        <v>3</v>
      </c>
    </row>
    <row r="78" spans="2:24" s="3" customFormat="1" ht="30" customHeight="1" x14ac:dyDescent="0.15">
      <c r="B78" s="367"/>
      <c r="C78" s="269" t="s">
        <v>42</v>
      </c>
      <c r="D78" s="270"/>
      <c r="E78" s="271"/>
      <c r="F78" s="48">
        <v>2</v>
      </c>
      <c r="G78" s="95">
        <v>0</v>
      </c>
      <c r="H78" s="38">
        <v>5</v>
      </c>
      <c r="I78" s="68">
        <v>0</v>
      </c>
      <c r="J78" s="37">
        <v>0</v>
      </c>
      <c r="K78" s="38">
        <v>0</v>
      </c>
      <c r="L78" s="50">
        <f t="shared" si="11"/>
        <v>7</v>
      </c>
      <c r="M78" s="48">
        <v>1</v>
      </c>
      <c r="N78" s="72">
        <v>1</v>
      </c>
      <c r="O78" s="178">
        <f t="shared" si="9"/>
        <v>1</v>
      </c>
      <c r="P78" s="76"/>
      <c r="Q78" s="195">
        <v>0</v>
      </c>
      <c r="R78" s="210">
        <v>0</v>
      </c>
      <c r="S78" s="103">
        <v>0</v>
      </c>
      <c r="T78" s="180" t="s">
        <v>85</v>
      </c>
      <c r="U78" s="76"/>
      <c r="V78" s="195">
        <f t="shared" si="17"/>
        <v>7</v>
      </c>
      <c r="W78" s="210">
        <f t="shared" si="15"/>
        <v>1</v>
      </c>
      <c r="X78" s="221">
        <f t="shared" si="16"/>
        <v>1</v>
      </c>
    </row>
    <row r="79" spans="2:24" s="3" customFormat="1" ht="30" customHeight="1" x14ac:dyDescent="0.15">
      <c r="B79" s="367"/>
      <c r="C79" s="269" t="s">
        <v>43</v>
      </c>
      <c r="D79" s="270"/>
      <c r="E79" s="271"/>
      <c r="F79" s="48">
        <v>16</v>
      </c>
      <c r="G79" s="86">
        <v>0</v>
      </c>
      <c r="H79" s="86">
        <v>40</v>
      </c>
      <c r="I79" s="68">
        <v>0</v>
      </c>
      <c r="J79" s="37">
        <v>0</v>
      </c>
      <c r="K79" s="38">
        <v>3</v>
      </c>
      <c r="L79" s="50">
        <f t="shared" si="11"/>
        <v>59</v>
      </c>
      <c r="M79" s="48">
        <v>14</v>
      </c>
      <c r="N79" s="72">
        <v>4</v>
      </c>
      <c r="O79" s="169">
        <f t="shared" si="9"/>
        <v>0.2857142857142857</v>
      </c>
      <c r="P79" s="76"/>
      <c r="Q79" s="195">
        <v>2</v>
      </c>
      <c r="R79" s="210">
        <v>2</v>
      </c>
      <c r="S79" s="103">
        <v>1</v>
      </c>
      <c r="T79" s="175">
        <f t="shared" si="8"/>
        <v>0.5</v>
      </c>
      <c r="U79" s="76"/>
      <c r="V79" s="195">
        <f t="shared" si="17"/>
        <v>61</v>
      </c>
      <c r="W79" s="210">
        <f t="shared" si="15"/>
        <v>16</v>
      </c>
      <c r="X79" s="221">
        <f t="shared" si="16"/>
        <v>5</v>
      </c>
    </row>
    <row r="80" spans="2:24" s="3" customFormat="1" ht="30" customHeight="1" x14ac:dyDescent="0.15">
      <c r="B80" s="367"/>
      <c r="C80" s="269" t="s">
        <v>45</v>
      </c>
      <c r="D80" s="270"/>
      <c r="E80" s="271"/>
      <c r="F80" s="48">
        <v>1</v>
      </c>
      <c r="G80" s="95">
        <v>0</v>
      </c>
      <c r="H80" s="49">
        <v>1</v>
      </c>
      <c r="I80" s="72">
        <v>0</v>
      </c>
      <c r="J80" s="37">
        <v>0</v>
      </c>
      <c r="K80" s="38">
        <v>0</v>
      </c>
      <c r="L80" s="50">
        <f t="shared" si="11"/>
        <v>2</v>
      </c>
      <c r="M80" s="48">
        <v>1</v>
      </c>
      <c r="N80" s="72">
        <v>1</v>
      </c>
      <c r="O80" s="178">
        <f t="shared" si="9"/>
        <v>1</v>
      </c>
      <c r="P80" s="76"/>
      <c r="Q80" s="195">
        <v>0</v>
      </c>
      <c r="R80" s="210">
        <v>0</v>
      </c>
      <c r="S80" s="103">
        <v>0</v>
      </c>
      <c r="T80" s="180" t="s">
        <v>85</v>
      </c>
      <c r="U80" s="76"/>
      <c r="V80" s="195">
        <f t="shared" si="17"/>
        <v>2</v>
      </c>
      <c r="W80" s="210">
        <f t="shared" si="15"/>
        <v>1</v>
      </c>
      <c r="X80" s="222">
        <f t="shared" si="16"/>
        <v>1</v>
      </c>
    </row>
    <row r="81" spans="2:24" s="3" customFormat="1" ht="30" customHeight="1" x14ac:dyDescent="0.15">
      <c r="B81" s="367"/>
      <c r="C81" s="269" t="s">
        <v>53</v>
      </c>
      <c r="D81" s="270"/>
      <c r="E81" s="271"/>
      <c r="F81" s="48">
        <v>0</v>
      </c>
      <c r="G81" s="95">
        <v>0</v>
      </c>
      <c r="H81" s="38">
        <v>0</v>
      </c>
      <c r="I81" s="68">
        <v>0</v>
      </c>
      <c r="J81" s="37">
        <v>0</v>
      </c>
      <c r="K81" s="38">
        <v>1</v>
      </c>
      <c r="L81" s="50">
        <f t="shared" si="11"/>
        <v>1</v>
      </c>
      <c r="M81" s="48">
        <v>0</v>
      </c>
      <c r="N81" s="72">
        <v>0</v>
      </c>
      <c r="O81" s="178" t="s">
        <v>85</v>
      </c>
      <c r="P81" s="76"/>
      <c r="Q81" s="195">
        <v>0</v>
      </c>
      <c r="R81" s="210">
        <v>0</v>
      </c>
      <c r="S81" s="103">
        <v>0</v>
      </c>
      <c r="T81" s="180" t="s">
        <v>85</v>
      </c>
      <c r="U81" s="76"/>
      <c r="V81" s="195">
        <f t="shared" si="17"/>
        <v>1</v>
      </c>
      <c r="W81" s="210">
        <f t="shared" si="15"/>
        <v>0</v>
      </c>
      <c r="X81" s="161">
        <f t="shared" si="16"/>
        <v>0</v>
      </c>
    </row>
    <row r="82" spans="2:24" s="3" customFormat="1" ht="30" customHeight="1" x14ac:dyDescent="0.15">
      <c r="B82" s="367"/>
      <c r="C82" s="269" t="s">
        <v>82</v>
      </c>
      <c r="D82" s="270"/>
      <c r="E82" s="271"/>
      <c r="F82" s="48">
        <v>0</v>
      </c>
      <c r="G82" s="95">
        <v>0</v>
      </c>
      <c r="H82" s="49">
        <v>0</v>
      </c>
      <c r="I82" s="72">
        <v>0</v>
      </c>
      <c r="J82" s="37">
        <v>0</v>
      </c>
      <c r="K82" s="38">
        <v>0</v>
      </c>
      <c r="L82" s="50">
        <f t="shared" si="11"/>
        <v>0</v>
      </c>
      <c r="M82" s="242">
        <v>0</v>
      </c>
      <c r="N82" s="152">
        <v>0</v>
      </c>
      <c r="O82" s="178" t="s">
        <v>85</v>
      </c>
      <c r="P82" s="76"/>
      <c r="Q82" s="195">
        <v>0</v>
      </c>
      <c r="R82" s="210">
        <v>0</v>
      </c>
      <c r="S82" s="103">
        <v>0</v>
      </c>
      <c r="T82" s="180" t="s">
        <v>85</v>
      </c>
      <c r="U82" s="76"/>
      <c r="V82" s="195">
        <f t="shared" si="17"/>
        <v>0</v>
      </c>
      <c r="W82" s="210">
        <f t="shared" si="15"/>
        <v>0</v>
      </c>
      <c r="X82" s="222">
        <f t="shared" si="16"/>
        <v>0</v>
      </c>
    </row>
    <row r="83" spans="2:24" s="3" customFormat="1" ht="30" customHeight="1" x14ac:dyDescent="0.15">
      <c r="B83" s="367"/>
      <c r="C83" s="269" t="s">
        <v>46</v>
      </c>
      <c r="D83" s="270"/>
      <c r="E83" s="271"/>
      <c r="F83" s="48">
        <v>2</v>
      </c>
      <c r="G83" s="95">
        <v>0</v>
      </c>
      <c r="H83" s="49">
        <v>5</v>
      </c>
      <c r="I83" s="72">
        <v>0</v>
      </c>
      <c r="J83" s="37">
        <v>0</v>
      </c>
      <c r="K83" s="38">
        <v>0</v>
      </c>
      <c r="L83" s="50">
        <f t="shared" si="11"/>
        <v>7</v>
      </c>
      <c r="M83" s="36">
        <v>2</v>
      </c>
      <c r="N83" s="72">
        <v>2</v>
      </c>
      <c r="O83" s="178">
        <f t="shared" si="9"/>
        <v>1</v>
      </c>
      <c r="P83" s="76"/>
      <c r="Q83" s="195">
        <v>0</v>
      </c>
      <c r="R83" s="210">
        <v>0</v>
      </c>
      <c r="S83" s="103">
        <v>0</v>
      </c>
      <c r="T83" s="180" t="s">
        <v>85</v>
      </c>
      <c r="U83" s="76"/>
      <c r="V83" s="195">
        <f t="shared" si="17"/>
        <v>7</v>
      </c>
      <c r="W83" s="210">
        <f t="shared" si="15"/>
        <v>2</v>
      </c>
      <c r="X83" s="161">
        <f t="shared" si="16"/>
        <v>2</v>
      </c>
    </row>
    <row r="84" spans="2:24" s="3" customFormat="1" ht="30" customHeight="1" x14ac:dyDescent="0.15">
      <c r="B84" s="367"/>
      <c r="C84" s="269" t="s">
        <v>54</v>
      </c>
      <c r="D84" s="270"/>
      <c r="E84" s="271"/>
      <c r="F84" s="36">
        <v>2</v>
      </c>
      <c r="G84" s="95">
        <v>0</v>
      </c>
      <c r="H84" s="38">
        <v>1</v>
      </c>
      <c r="I84" s="40">
        <v>0</v>
      </c>
      <c r="J84" s="37">
        <v>1</v>
      </c>
      <c r="K84" s="38">
        <v>1</v>
      </c>
      <c r="L84" s="50">
        <f t="shared" si="11"/>
        <v>5</v>
      </c>
      <c r="M84" s="36">
        <v>2</v>
      </c>
      <c r="N84" s="68">
        <v>1</v>
      </c>
      <c r="O84" s="169">
        <f t="shared" si="9"/>
        <v>0.5</v>
      </c>
      <c r="P84" s="76"/>
      <c r="Q84" s="195">
        <v>0</v>
      </c>
      <c r="R84" s="210">
        <v>0</v>
      </c>
      <c r="S84" s="103">
        <v>0</v>
      </c>
      <c r="T84" s="234" t="s">
        <v>85</v>
      </c>
      <c r="U84" s="76"/>
      <c r="V84" s="195">
        <f t="shared" si="17"/>
        <v>5</v>
      </c>
      <c r="W84" s="210">
        <f t="shared" si="15"/>
        <v>2</v>
      </c>
      <c r="X84" s="221">
        <f t="shared" si="16"/>
        <v>1</v>
      </c>
    </row>
    <row r="85" spans="2:24" s="3" customFormat="1" ht="30" customHeight="1" thickBot="1" x14ac:dyDescent="0.2">
      <c r="B85" s="100"/>
      <c r="C85" s="368" t="s">
        <v>75</v>
      </c>
      <c r="D85" s="369"/>
      <c r="E85" s="370"/>
      <c r="F85" s="129">
        <v>1</v>
      </c>
      <c r="G85" s="130">
        <v>0</v>
      </c>
      <c r="H85" s="131">
        <v>0</v>
      </c>
      <c r="I85" s="123">
        <v>0</v>
      </c>
      <c r="J85" s="132">
        <v>0</v>
      </c>
      <c r="K85" s="133">
        <v>0</v>
      </c>
      <c r="L85" s="134">
        <f>SUM(F85:K85)</f>
        <v>1</v>
      </c>
      <c r="M85" s="248">
        <v>0</v>
      </c>
      <c r="N85" s="249">
        <v>0</v>
      </c>
      <c r="O85" s="236" t="s">
        <v>85</v>
      </c>
      <c r="P85" s="105"/>
      <c r="Q85" s="207">
        <v>0</v>
      </c>
      <c r="R85" s="250">
        <v>0</v>
      </c>
      <c r="S85" s="251">
        <v>0</v>
      </c>
      <c r="T85" s="235" t="s">
        <v>85</v>
      </c>
      <c r="U85" s="78"/>
      <c r="V85" s="207">
        <f t="shared" si="17"/>
        <v>1</v>
      </c>
      <c r="W85" s="243">
        <f t="shared" si="15"/>
        <v>0</v>
      </c>
      <c r="X85" s="164">
        <f t="shared" si="16"/>
        <v>0</v>
      </c>
    </row>
    <row r="86" spans="2:24" s="3" customFormat="1" ht="30" customHeight="1" thickBot="1" x14ac:dyDescent="0.2">
      <c r="B86" s="358" t="s">
        <v>69</v>
      </c>
      <c r="C86" s="359"/>
      <c r="D86" s="359"/>
      <c r="E86" s="360"/>
      <c r="F86" s="24">
        <v>14</v>
      </c>
      <c r="G86" s="90">
        <v>0</v>
      </c>
      <c r="H86" s="96">
        <v>0</v>
      </c>
      <c r="I86" s="29">
        <v>0</v>
      </c>
      <c r="J86" s="26">
        <v>0</v>
      </c>
      <c r="K86" s="27">
        <v>1</v>
      </c>
      <c r="L86" s="28">
        <f>SUM(F86:K86)</f>
        <v>15</v>
      </c>
      <c r="M86" s="64">
        <v>13</v>
      </c>
      <c r="N86" s="186">
        <v>7</v>
      </c>
      <c r="O86" s="165">
        <f t="shared" si="9"/>
        <v>0.53846153846153844</v>
      </c>
      <c r="P86" s="76"/>
      <c r="Q86" s="187">
        <v>0</v>
      </c>
      <c r="R86" s="189">
        <v>0</v>
      </c>
      <c r="S86" s="189">
        <v>0</v>
      </c>
      <c r="T86" s="237" t="s">
        <v>85</v>
      </c>
      <c r="U86" s="76"/>
      <c r="V86" s="187">
        <f t="shared" si="17"/>
        <v>15</v>
      </c>
      <c r="W86" s="192">
        <f t="shared" si="15"/>
        <v>13</v>
      </c>
      <c r="X86" s="23">
        <f t="shared" si="16"/>
        <v>7</v>
      </c>
    </row>
    <row r="87" spans="2:24" s="3" customFormat="1" ht="30" customHeight="1" thickBot="1" x14ac:dyDescent="0.2">
      <c r="B87" s="358" t="s">
        <v>34</v>
      </c>
      <c r="C87" s="359"/>
      <c r="D87" s="359"/>
      <c r="E87" s="360"/>
      <c r="F87" s="24">
        <v>233</v>
      </c>
      <c r="G87" s="90">
        <v>0</v>
      </c>
      <c r="H87" s="90">
        <v>200</v>
      </c>
      <c r="I87" s="74">
        <v>11</v>
      </c>
      <c r="J87" s="26">
        <v>2</v>
      </c>
      <c r="K87" s="27">
        <v>17</v>
      </c>
      <c r="L87" s="28">
        <f>SUM(F87:K87)</f>
        <v>463</v>
      </c>
      <c r="M87" s="64">
        <v>201</v>
      </c>
      <c r="N87" s="186">
        <v>65</v>
      </c>
      <c r="O87" s="165">
        <f t="shared" si="9"/>
        <v>0.32338308457711445</v>
      </c>
      <c r="P87" s="76"/>
      <c r="Q87" s="187">
        <v>76</v>
      </c>
      <c r="R87" s="189">
        <v>68</v>
      </c>
      <c r="S87" s="189">
        <v>12</v>
      </c>
      <c r="T87" s="165">
        <f t="shared" si="8"/>
        <v>0.17647058823529413</v>
      </c>
      <c r="U87" s="76"/>
      <c r="V87" s="187">
        <f t="shared" si="17"/>
        <v>539</v>
      </c>
      <c r="W87" s="192">
        <f t="shared" si="15"/>
        <v>269</v>
      </c>
      <c r="X87" s="23">
        <f t="shared" si="16"/>
        <v>77</v>
      </c>
    </row>
    <row r="88" spans="2:24" s="3" customFormat="1" ht="30" customHeight="1" thickBot="1" x14ac:dyDescent="0.2">
      <c r="B88" s="358" t="s">
        <v>35</v>
      </c>
      <c r="C88" s="359"/>
      <c r="D88" s="359"/>
      <c r="E88" s="360"/>
      <c r="F88" s="24">
        <v>93</v>
      </c>
      <c r="G88" s="90">
        <v>0</v>
      </c>
      <c r="H88" s="90">
        <v>0</v>
      </c>
      <c r="I88" s="77">
        <v>3</v>
      </c>
      <c r="J88" s="26">
        <v>0</v>
      </c>
      <c r="K88" s="27">
        <v>3</v>
      </c>
      <c r="L88" s="28">
        <f>SUM(F88:K88)</f>
        <v>99</v>
      </c>
      <c r="M88" s="29">
        <v>76</v>
      </c>
      <c r="N88" s="186">
        <v>28</v>
      </c>
      <c r="O88" s="165">
        <f t="shared" si="9"/>
        <v>0.36842105263157893</v>
      </c>
      <c r="P88" s="76"/>
      <c r="Q88" s="187">
        <v>16</v>
      </c>
      <c r="R88" s="189">
        <v>15</v>
      </c>
      <c r="S88" s="189">
        <v>6</v>
      </c>
      <c r="T88" s="165">
        <f t="shared" si="8"/>
        <v>0.4</v>
      </c>
      <c r="U88" s="76"/>
      <c r="V88" s="187">
        <f t="shared" si="17"/>
        <v>115</v>
      </c>
      <c r="W88" s="192">
        <f t="shared" si="15"/>
        <v>91</v>
      </c>
      <c r="X88" s="23">
        <f t="shared" si="16"/>
        <v>34</v>
      </c>
    </row>
    <row r="89" spans="2:24" s="3" customFormat="1" ht="30" customHeight="1" thickBot="1" x14ac:dyDescent="0.2">
      <c r="B89" s="343" t="s">
        <v>36</v>
      </c>
      <c r="C89" s="344"/>
      <c r="D89" s="344"/>
      <c r="E89" s="345"/>
      <c r="F89" s="79">
        <f t="shared" ref="F89:K89" si="18">SUM(F8:F10,F21,F49,F54,F65,F86:F88)</f>
        <v>2785</v>
      </c>
      <c r="G89" s="80">
        <f t="shared" si="18"/>
        <v>122</v>
      </c>
      <c r="H89" s="82">
        <f t="shared" si="18"/>
        <v>1738</v>
      </c>
      <c r="I89" s="82">
        <f t="shared" si="18"/>
        <v>542</v>
      </c>
      <c r="J89" s="81">
        <f t="shared" si="18"/>
        <v>45</v>
      </c>
      <c r="K89" s="82">
        <f t="shared" si="18"/>
        <v>334</v>
      </c>
      <c r="L89" s="51">
        <f>SUM(F89:K89)</f>
        <v>5566</v>
      </c>
      <c r="M89" s="83">
        <v>2395</v>
      </c>
      <c r="N89" s="83">
        <v>1497</v>
      </c>
      <c r="O89" s="232">
        <f t="shared" si="9"/>
        <v>0.62505219206680585</v>
      </c>
      <c r="P89" s="76"/>
      <c r="Q89" s="190">
        <f>SUM(Q8:Q10,Q21,Q49,Q54,Q65,Q86:Q88)</f>
        <v>1443</v>
      </c>
      <c r="R89" s="191">
        <v>1326</v>
      </c>
      <c r="S89" s="188">
        <v>844</v>
      </c>
      <c r="T89" s="177">
        <f t="shared" si="8"/>
        <v>0.63650075414781293</v>
      </c>
      <c r="U89" s="75"/>
      <c r="V89" s="219">
        <f>SUM(V8:V10,V21,V49,V54,V65,V86:V88)</f>
        <v>7009</v>
      </c>
      <c r="W89" s="224">
        <f t="shared" si="15"/>
        <v>3721</v>
      </c>
      <c r="X89" s="166">
        <f t="shared" si="16"/>
        <v>2341</v>
      </c>
    </row>
    <row r="90" spans="2:24" ht="6.75" customHeight="1" x14ac:dyDescent="0.15">
      <c r="R90" s="218"/>
    </row>
    <row r="91" spans="2:24" ht="22.5" customHeight="1" x14ac:dyDescent="0.15">
      <c r="B91" s="10" t="s">
        <v>62</v>
      </c>
      <c r="C91" s="4"/>
    </row>
  </sheetData>
  <mergeCells count="117">
    <mergeCell ref="D70:E70"/>
    <mergeCell ref="M2:M3"/>
    <mergeCell ref="N2:N3"/>
    <mergeCell ref="O2:O3"/>
    <mergeCell ref="M4:O4"/>
    <mergeCell ref="M5:O7"/>
    <mergeCell ref="B9:E9"/>
    <mergeCell ref="H5:H7"/>
    <mergeCell ref="B4:E5"/>
    <mergeCell ref="B8:E8"/>
    <mergeCell ref="F2:L3"/>
    <mergeCell ref="D31:E31"/>
    <mergeCell ref="D32:E32"/>
    <mergeCell ref="C36:E36"/>
    <mergeCell ref="C38:E38"/>
    <mergeCell ref="D39:E39"/>
    <mergeCell ref="B21:E21"/>
    <mergeCell ref="C48:E48"/>
    <mergeCell ref="B65:E65"/>
    <mergeCell ref="C62:E62"/>
    <mergeCell ref="C56:E56"/>
    <mergeCell ref="B89:E89"/>
    <mergeCell ref="B49:E49"/>
    <mergeCell ref="C50:E50"/>
    <mergeCell ref="C51:E51"/>
    <mergeCell ref="C52:E52"/>
    <mergeCell ref="C53:E53"/>
    <mergeCell ref="B87:E87"/>
    <mergeCell ref="B54:E54"/>
    <mergeCell ref="B55:B64"/>
    <mergeCell ref="C55:E55"/>
    <mergeCell ref="C59:E59"/>
    <mergeCell ref="C64:E64"/>
    <mergeCell ref="C63:E63"/>
    <mergeCell ref="B66:B84"/>
    <mergeCell ref="D74:E74"/>
    <mergeCell ref="D75:E75"/>
    <mergeCell ref="C60:E60"/>
    <mergeCell ref="C85:E85"/>
    <mergeCell ref="C61:E61"/>
    <mergeCell ref="B88:E88"/>
    <mergeCell ref="B86:E86"/>
    <mergeCell ref="C83:E83"/>
    <mergeCell ref="D76:E76"/>
    <mergeCell ref="C78:E78"/>
    <mergeCell ref="S4:S7"/>
    <mergeCell ref="C26:C27"/>
    <mergeCell ref="D27:E27"/>
    <mergeCell ref="C28:E28"/>
    <mergeCell ref="D26:E26"/>
    <mergeCell ref="D41:E41"/>
    <mergeCell ref="C14:E14"/>
    <mergeCell ref="C16:E16"/>
    <mergeCell ref="C17:E17"/>
    <mergeCell ref="C19:E19"/>
    <mergeCell ref="C20:E20"/>
    <mergeCell ref="C22:E22"/>
    <mergeCell ref="D23:E23"/>
    <mergeCell ref="D24:E24"/>
    <mergeCell ref="D25:E25"/>
    <mergeCell ref="I5:I7"/>
    <mergeCell ref="F4:I4"/>
    <mergeCell ref="C33:E33"/>
    <mergeCell ref="C34:E34"/>
    <mergeCell ref="C35:E35"/>
    <mergeCell ref="C37:E37"/>
    <mergeCell ref="D40:E40"/>
    <mergeCell ref="J5:J7"/>
    <mergeCell ref="K5:K7"/>
    <mergeCell ref="C84:E84"/>
    <mergeCell ref="C81:E81"/>
    <mergeCell ref="Q4:Q7"/>
    <mergeCell ref="R4:R7"/>
    <mergeCell ref="C57:E57"/>
    <mergeCell ref="C73:C76"/>
    <mergeCell ref="D73:E73"/>
    <mergeCell ref="D69:E69"/>
    <mergeCell ref="C46:E46"/>
    <mergeCell ref="C70:C71"/>
    <mergeCell ref="C67:C69"/>
    <mergeCell ref="C58:E58"/>
    <mergeCell ref="C45:E45"/>
    <mergeCell ref="C44:E44"/>
    <mergeCell ref="D42:E42"/>
    <mergeCell ref="D43:E43"/>
    <mergeCell ref="D67:E67"/>
    <mergeCell ref="D68:E68"/>
    <mergeCell ref="C47:E47"/>
    <mergeCell ref="C13:E13"/>
    <mergeCell ref="C72:E72"/>
    <mergeCell ref="C23:C25"/>
    <mergeCell ref="C39:C43"/>
    <mergeCell ref="D30:E30"/>
    <mergeCell ref="T4:T7"/>
    <mergeCell ref="Q2:T3"/>
    <mergeCell ref="V2:X3"/>
    <mergeCell ref="V4:V7"/>
    <mergeCell ref="W4:W7"/>
    <mergeCell ref="X4:X7"/>
    <mergeCell ref="C82:E82"/>
    <mergeCell ref="C15:E15"/>
    <mergeCell ref="C18:E18"/>
    <mergeCell ref="J4:K4"/>
    <mergeCell ref="L4:L7"/>
    <mergeCell ref="F5:F7"/>
    <mergeCell ref="G5:G7"/>
    <mergeCell ref="B10:E10"/>
    <mergeCell ref="C11:E11"/>
    <mergeCell ref="C12:E12"/>
    <mergeCell ref="B6:E7"/>
    <mergeCell ref="D71:E71"/>
    <mergeCell ref="C66:E66"/>
    <mergeCell ref="C29:C32"/>
    <mergeCell ref="D29:E29"/>
    <mergeCell ref="C79:E79"/>
    <mergeCell ref="C80:E80"/>
    <mergeCell ref="C77:E77"/>
  </mergeCells>
  <phoneticPr fontId="2"/>
  <printOptions horizontalCentered="1"/>
  <pageMargins left="0.43307086614173229" right="0.43307086614173229" top="0.55118110236220474" bottom="0.15748031496062992" header="0.31496062992125984" footer="0.31496062992125984"/>
  <pageSetup paperSize="9" scale="39" fitToHeight="0" orientation="portrait" r:id="rId1"/>
  <headerFooter alignWithMargins="0"/>
  <rowBreaks count="1" manualBreakCount="1">
    <brk id="48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校種・教科・科目別志願者状況</vt:lpstr>
      <vt:lpstr>校種・教科・科目別志願者状況!Print_Area</vt:lpstr>
      <vt:lpstr>校種・教科・科目別志願者状況!Print_Titles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2022-06-15T11:40:39Z</dcterms:created>
  <dcterms:modified xsi:type="dcterms:W3CDTF">2026-06-23T07:53:09Z</dcterms:modified>
</cp:coreProperties>
</file>