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000sv0007b\10009\新公債\070_決算関係（決算統計）\R2年度\11_決算公表資料\01_案\01_最終稿（最新分を保存）\"/>
    </mc:Choice>
  </mc:AlternateContent>
  <bookViews>
    <workbookView xWindow="10230" yWindow="-15" windowWidth="10275" windowHeight="7560"/>
  </bookViews>
  <sheets>
    <sheet name="府債の状況" sheetId="6" r:id="rId1"/>
    <sheet name="基金の状況" sheetId="23" r:id="rId2"/>
    <sheet name="臨財債等について" sheetId="22" r:id="rId3"/>
    <sheet name="別紙" sheetId="24" r:id="rId4"/>
  </sheets>
  <definedNames>
    <definedName name="_xlnm.Print_Area" localSheetId="1">基金の状況!$A$1:$AF$55</definedName>
    <definedName name="_xlnm.Print_Area" localSheetId="0">府債の状況!$A$1:$AJ$85</definedName>
    <definedName name="_xlnm.Print_Area" localSheetId="3">別紙!$A$1:$K$99</definedName>
    <definedName name="_xlnm.Print_Area" localSheetId="2">臨財債等について!$A$1:$AP$52</definedName>
  </definedNames>
  <calcPr calcId="162913"/>
</workbook>
</file>

<file path=xl/calcChain.xml><?xml version="1.0" encoding="utf-8"?>
<calcChain xmlns="http://schemas.openxmlformats.org/spreadsheetml/2006/main">
  <c r="R39" i="6" l="1"/>
  <c r="L39" i="6"/>
  <c r="L46" i="6" s="1"/>
  <c r="G99" i="24" l="1"/>
  <c r="I90" i="24"/>
  <c r="G90" i="24"/>
  <c r="I89" i="24"/>
  <c r="G89" i="24"/>
  <c r="I88" i="24"/>
  <c r="G88" i="24"/>
  <c r="I87" i="24"/>
  <c r="G87" i="24"/>
  <c r="I86" i="24"/>
  <c r="G86" i="24"/>
  <c r="I85" i="24"/>
  <c r="G85" i="24"/>
  <c r="I71" i="24"/>
  <c r="G71" i="24"/>
  <c r="I70" i="24"/>
  <c r="G70" i="24"/>
  <c r="I69" i="24"/>
  <c r="G69" i="24"/>
  <c r="I68" i="24"/>
  <c r="G68" i="24"/>
  <c r="I67" i="24"/>
  <c r="G67" i="24"/>
  <c r="I66" i="24"/>
  <c r="G66" i="24"/>
  <c r="I65" i="24"/>
  <c r="G65" i="24"/>
  <c r="I64" i="24"/>
  <c r="G64" i="24"/>
  <c r="I63" i="24"/>
  <c r="G63" i="24"/>
  <c r="I62" i="24"/>
  <c r="G62" i="24"/>
  <c r="I61" i="24"/>
  <c r="G61" i="24"/>
  <c r="I60" i="24"/>
  <c r="G60" i="24"/>
  <c r="I59" i="24"/>
  <c r="G59" i="24"/>
  <c r="I58" i="24"/>
  <c r="G58" i="24"/>
  <c r="I57" i="24"/>
  <c r="G57" i="24"/>
  <c r="I56" i="24"/>
  <c r="G56" i="24"/>
  <c r="I55" i="24"/>
  <c r="G55" i="24"/>
  <c r="I54" i="24"/>
  <c r="G54" i="24"/>
  <c r="I53" i="24"/>
  <c r="G53" i="24"/>
  <c r="I52" i="24"/>
  <c r="G52" i="24"/>
  <c r="I51" i="24"/>
  <c r="G51" i="24"/>
  <c r="I50" i="24"/>
  <c r="G50" i="24"/>
  <c r="I49" i="24"/>
  <c r="G49" i="24"/>
  <c r="I48" i="24"/>
  <c r="G48" i="24"/>
  <c r="G38" i="24"/>
  <c r="G37" i="24"/>
  <c r="G36" i="24"/>
  <c r="G35" i="24"/>
  <c r="G34" i="24"/>
  <c r="G33" i="24"/>
  <c r="G32" i="24"/>
  <c r="G31" i="24"/>
  <c r="G30" i="24"/>
  <c r="G29" i="24"/>
  <c r="G28" i="24"/>
  <c r="G27" i="24"/>
  <c r="G26" i="24"/>
  <c r="G25" i="24"/>
  <c r="G24" i="24"/>
  <c r="G23" i="24"/>
  <c r="G22" i="24"/>
  <c r="G21" i="24"/>
  <c r="G20" i="24"/>
  <c r="G19" i="24"/>
  <c r="G18" i="24"/>
  <c r="G17" i="24"/>
  <c r="G16" i="24"/>
  <c r="G15" i="24"/>
  <c r="G14" i="24"/>
  <c r="G13" i="24"/>
  <c r="G12" i="24"/>
  <c r="BZ65" i="23" l="1"/>
  <c r="BZ64" i="23"/>
  <c r="BZ63" i="23"/>
  <c r="BZ62" i="23"/>
  <c r="BZ60" i="23"/>
  <c r="X43" i="6" l="1"/>
  <c r="R43" i="6"/>
  <c r="AD43" i="6" l="1"/>
  <c r="AD39" i="6"/>
  <c r="AD46" i="6" l="1"/>
  <c r="AC46" i="6" l="1"/>
  <c r="W46" i="6"/>
  <c r="X39" i="6"/>
  <c r="R46" i="6" l="1"/>
  <c r="X46" i="6"/>
  <c r="L43" i="6"/>
</calcChain>
</file>

<file path=xl/sharedStrings.xml><?xml version="1.0" encoding="utf-8"?>
<sst xmlns="http://schemas.openxmlformats.org/spreadsheetml/2006/main" count="241" uniqueCount="171">
  <si>
    <t>グラフ元データ</t>
    <rPh sb="3" eb="4">
      <t>モト</t>
    </rPh>
    <phoneticPr fontId="2"/>
  </si>
  <si>
    <t>繰上償還等</t>
    <rPh sb="0" eb="2">
      <t>クリアゲ</t>
    </rPh>
    <rPh sb="2" eb="4">
      <t>ショウカン</t>
    </rPh>
    <rPh sb="4" eb="5">
      <t>トウ</t>
    </rPh>
    <phoneticPr fontId="2"/>
  </si>
  <si>
    <t>その他（臨財債等以外）</t>
    <rPh sb="2" eb="3">
      <t>タ</t>
    </rPh>
    <rPh sb="6" eb="7">
      <t>サイ</t>
    </rPh>
    <phoneticPr fontId="2"/>
  </si>
  <si>
    <t>積立不足額</t>
    <rPh sb="0" eb="2">
      <t>ツミタテ</t>
    </rPh>
    <rPh sb="2" eb="4">
      <t>フソク</t>
    </rPh>
    <rPh sb="4" eb="5">
      <t>ガク</t>
    </rPh>
    <phoneticPr fontId="2"/>
  </si>
  <si>
    <t>臨財債等</t>
    <rPh sb="2" eb="3">
      <t>サイ</t>
    </rPh>
    <phoneticPr fontId="2"/>
  </si>
  <si>
    <t>【参考（２）：臨財債等の償還に係る基準財政需要額の算入見込について】</t>
    <rPh sb="1" eb="3">
      <t>サンコウ</t>
    </rPh>
    <rPh sb="7" eb="10">
      <t>リンザイサイ</t>
    </rPh>
    <rPh sb="10" eb="11">
      <t>トウ</t>
    </rPh>
    <rPh sb="12" eb="14">
      <t>ショウカン</t>
    </rPh>
    <rPh sb="15" eb="16">
      <t>カカ</t>
    </rPh>
    <rPh sb="17" eb="19">
      <t>キジュン</t>
    </rPh>
    <rPh sb="19" eb="21">
      <t>ザイセイ</t>
    </rPh>
    <rPh sb="21" eb="23">
      <t>ジュヨウ</t>
    </rPh>
    <rPh sb="23" eb="24">
      <t>ガク</t>
    </rPh>
    <rPh sb="25" eb="27">
      <t>サンニュウ</t>
    </rPh>
    <rPh sb="27" eb="29">
      <t>ミコミ</t>
    </rPh>
    <phoneticPr fontId="2"/>
  </si>
  <si>
    <t>（単位：億円）</t>
    <rPh sb="1" eb="3">
      <t>タンイ</t>
    </rPh>
    <rPh sb="4" eb="6">
      <t>オクエン</t>
    </rPh>
    <phoneticPr fontId="2"/>
  </si>
  <si>
    <t>需要</t>
    <rPh sb="0" eb="2">
      <t>ジュヨウ</t>
    </rPh>
    <phoneticPr fontId="2"/>
  </si>
  <si>
    <t>府債</t>
    <rPh sb="0" eb="1">
      <t>フ</t>
    </rPh>
    <rPh sb="1" eb="2">
      <t>サイ</t>
    </rPh>
    <phoneticPr fontId="2"/>
  </si>
  <si>
    <t>既算入</t>
    <rPh sb="0" eb="1">
      <t>スデ</t>
    </rPh>
    <rPh sb="1" eb="3">
      <t>サンニュウ</t>
    </rPh>
    <phoneticPr fontId="2"/>
  </si>
  <si>
    <t>基金</t>
    <rPh sb="0" eb="2">
      <t>キキン</t>
    </rPh>
    <phoneticPr fontId="2"/>
  </si>
  <si>
    <t>算入見込</t>
    <rPh sb="0" eb="2">
      <t>サンニュウ</t>
    </rPh>
    <rPh sb="2" eb="4">
      <t>ミコ</t>
    </rPh>
    <phoneticPr fontId="2"/>
  </si>
  <si>
    <t>積立不足</t>
    <rPh sb="0" eb="2">
      <t>ツミタテ</t>
    </rPh>
    <rPh sb="2" eb="4">
      <t>フソク</t>
    </rPh>
    <phoneticPr fontId="2"/>
  </si>
  <si>
    <t>対象外</t>
    <rPh sb="0" eb="2">
      <t>タイショウ</t>
    </rPh>
    <rPh sb="2" eb="3">
      <t>ガイ</t>
    </rPh>
    <phoneticPr fontId="2"/>
  </si>
  <si>
    <t>（単位：百万円）</t>
    <rPh sb="1" eb="3">
      <t>タンイ</t>
    </rPh>
    <rPh sb="4" eb="7">
      <t>ヒャクマンエン</t>
    </rPh>
    <phoneticPr fontId="2"/>
  </si>
  <si>
    <t>会計区分</t>
    <rPh sb="0" eb="1">
      <t>カイ</t>
    </rPh>
    <rPh sb="1" eb="2">
      <t>ケイ</t>
    </rPh>
    <rPh sb="2" eb="4">
      <t>クブン</t>
    </rPh>
    <phoneticPr fontId="2"/>
  </si>
  <si>
    <t>新発債（Ｂ）</t>
    <rPh sb="0" eb="1">
      <t>シン</t>
    </rPh>
    <rPh sb="1" eb="2">
      <t>ハツ</t>
    </rPh>
    <rPh sb="2" eb="3">
      <t>サイ</t>
    </rPh>
    <phoneticPr fontId="2"/>
  </si>
  <si>
    <t>借換債（Ｃ）</t>
    <rPh sb="0" eb="2">
      <t>カリカエ</t>
    </rPh>
    <rPh sb="2" eb="3">
      <t>サイ</t>
    </rPh>
    <phoneticPr fontId="2"/>
  </si>
  <si>
    <t>一般会計分</t>
    <rPh sb="0" eb="2">
      <t>イッパン</t>
    </rPh>
    <rPh sb="2" eb="4">
      <t>カイケイ</t>
    </rPh>
    <rPh sb="4" eb="5">
      <t>ブン</t>
    </rPh>
    <phoneticPr fontId="2"/>
  </si>
  <si>
    <t>特別会計分</t>
    <rPh sb="0" eb="2">
      <t>トクベツ</t>
    </rPh>
    <rPh sb="2" eb="3">
      <t>カイ</t>
    </rPh>
    <rPh sb="3" eb="4">
      <t>ケイ</t>
    </rPh>
    <rPh sb="4" eb="5">
      <t>ブン</t>
    </rPh>
    <phoneticPr fontId="2"/>
  </si>
  <si>
    <t>合計</t>
    <rPh sb="0" eb="2">
      <t>ゴウケイ</t>
    </rPh>
    <phoneticPr fontId="2"/>
  </si>
  <si>
    <t>借入区分</t>
    <rPh sb="0" eb="2">
      <t>カリイレ</t>
    </rPh>
    <rPh sb="2" eb="4">
      <t>クブン</t>
    </rPh>
    <phoneticPr fontId="2"/>
  </si>
  <si>
    <t>発行額</t>
    <rPh sb="0" eb="3">
      <t>ハッコウガク</t>
    </rPh>
    <phoneticPr fontId="2"/>
  </si>
  <si>
    <t>左の利率別内訳</t>
    <rPh sb="0" eb="1">
      <t>ヒダリ</t>
    </rPh>
    <rPh sb="2" eb="4">
      <t>リリツ</t>
    </rPh>
    <rPh sb="4" eb="5">
      <t>ベツ</t>
    </rPh>
    <rPh sb="5" eb="7">
      <t>ウチワケ</t>
    </rPh>
    <phoneticPr fontId="2"/>
  </si>
  <si>
    <t>公的資金</t>
    <rPh sb="0" eb="2">
      <t>コウテキ</t>
    </rPh>
    <rPh sb="2" eb="4">
      <t>シキン</t>
    </rPh>
    <phoneticPr fontId="2"/>
  </si>
  <si>
    <t>財政融資資金</t>
    <rPh sb="0" eb="2">
      <t>ザイセイ</t>
    </rPh>
    <rPh sb="2" eb="4">
      <t>ユウシ</t>
    </rPh>
    <rPh sb="4" eb="6">
      <t>シキン</t>
    </rPh>
    <phoneticPr fontId="2"/>
  </si>
  <si>
    <t>地方公共団体金融機構資金</t>
    <rPh sb="0" eb="2">
      <t>チホウ</t>
    </rPh>
    <rPh sb="2" eb="4">
      <t>コウキョウ</t>
    </rPh>
    <rPh sb="4" eb="6">
      <t>ダンタイ</t>
    </rPh>
    <rPh sb="6" eb="8">
      <t>キンユウ</t>
    </rPh>
    <rPh sb="8" eb="10">
      <t>キコウ</t>
    </rPh>
    <rPh sb="10" eb="12">
      <t>シキン</t>
    </rPh>
    <phoneticPr fontId="2"/>
  </si>
  <si>
    <t>国の予算等貸付金</t>
    <rPh sb="0" eb="1">
      <t>クニ</t>
    </rPh>
    <rPh sb="2" eb="4">
      <t>ヨサン</t>
    </rPh>
    <rPh sb="4" eb="5">
      <t>トウ</t>
    </rPh>
    <rPh sb="5" eb="7">
      <t>カシツケ</t>
    </rPh>
    <rPh sb="7" eb="8">
      <t>キン</t>
    </rPh>
    <phoneticPr fontId="2"/>
  </si>
  <si>
    <t>民間等資金</t>
    <rPh sb="0" eb="2">
      <t>ミンカン</t>
    </rPh>
    <rPh sb="2" eb="3">
      <t>トウ</t>
    </rPh>
    <rPh sb="3" eb="5">
      <t>シキン</t>
    </rPh>
    <phoneticPr fontId="2"/>
  </si>
  <si>
    <t>市場公募</t>
    <rPh sb="0" eb="2">
      <t>シジョウ</t>
    </rPh>
    <rPh sb="2" eb="4">
      <t>コウボ</t>
    </rPh>
    <phoneticPr fontId="2"/>
  </si>
  <si>
    <t>銀行等引受</t>
    <rPh sb="0" eb="3">
      <t>ギンコウトウ</t>
    </rPh>
    <rPh sb="3" eb="5">
      <t>ヒキウケ</t>
    </rPh>
    <phoneticPr fontId="2"/>
  </si>
  <si>
    <t>合　　　　　計</t>
    <rPh sb="0" eb="1">
      <t>ゴウ</t>
    </rPh>
    <rPh sb="6" eb="7">
      <t>ケイ</t>
    </rPh>
    <phoneticPr fontId="2"/>
  </si>
  <si>
    <t>府ルール積立等</t>
    <rPh sb="0" eb="1">
      <t>フ</t>
    </rPh>
    <rPh sb="4" eb="6">
      <t>ツミタテ</t>
    </rPh>
    <rPh sb="6" eb="7">
      <t>トウ</t>
    </rPh>
    <phoneticPr fontId="2"/>
  </si>
  <si>
    <t>復元積立</t>
    <rPh sb="0" eb="2">
      <t>フクゲン</t>
    </rPh>
    <rPh sb="2" eb="4">
      <t>ツミタテ</t>
    </rPh>
    <phoneticPr fontId="2"/>
  </si>
  <si>
    <t>決算剰余金</t>
    <rPh sb="0" eb="2">
      <t>ケッサン</t>
    </rPh>
    <rPh sb="2" eb="4">
      <t>ジョウヨ</t>
    </rPh>
    <rPh sb="4" eb="5">
      <t>キン</t>
    </rPh>
    <phoneticPr fontId="2"/>
  </si>
  <si>
    <t>減債基金の状況</t>
    <rPh sb="0" eb="2">
      <t>ゲンサイ</t>
    </rPh>
    <rPh sb="2" eb="4">
      <t>キキン</t>
    </rPh>
    <rPh sb="5" eb="7">
      <t>ジョウキョウ</t>
    </rPh>
    <phoneticPr fontId="2"/>
  </si>
  <si>
    <t>うち臨財債等</t>
    <rPh sb="2" eb="3">
      <t>リン</t>
    </rPh>
    <rPh sb="3" eb="4">
      <t>ザイ</t>
    </rPh>
    <rPh sb="4" eb="5">
      <t>サイ</t>
    </rPh>
    <rPh sb="5" eb="6">
      <t>トウ</t>
    </rPh>
    <phoneticPr fontId="2"/>
  </si>
  <si>
    <t>連絡先：</t>
    <rPh sb="0" eb="3">
      <t>レンラクサキ</t>
    </rPh>
    <phoneticPr fontId="2"/>
  </si>
  <si>
    <t>財務部財政課公債管理グループ</t>
    <rPh sb="0" eb="2">
      <t>ザイム</t>
    </rPh>
    <rPh sb="6" eb="8">
      <t>コウサイ</t>
    </rPh>
    <rPh sb="8" eb="10">
      <t>カンリ</t>
    </rPh>
    <phoneticPr fontId="2"/>
  </si>
  <si>
    <t>　　・償還年限10年の場合…3年据置後、4年目から発行額の6%×6.5年積立、満期時に61%借換え
　　（61%借換債についても同様のルール）</t>
    <rPh sb="3" eb="5">
      <t>ショウカン</t>
    </rPh>
    <rPh sb="5" eb="7">
      <t>ネンゲン</t>
    </rPh>
    <rPh sb="9" eb="10">
      <t>ネン</t>
    </rPh>
    <rPh sb="11" eb="13">
      <t>バアイ</t>
    </rPh>
    <rPh sb="15" eb="16">
      <t>ネン</t>
    </rPh>
    <rPh sb="16" eb="18">
      <t>スエオキ</t>
    </rPh>
    <rPh sb="18" eb="19">
      <t>ゴ</t>
    </rPh>
    <rPh sb="21" eb="23">
      <t>ネンメ</t>
    </rPh>
    <rPh sb="25" eb="28">
      <t>ハッコウガク</t>
    </rPh>
    <rPh sb="35" eb="36">
      <t>ネン</t>
    </rPh>
    <rPh sb="46" eb="48">
      <t>カリカエ</t>
    </rPh>
    <rPh sb="56" eb="58">
      <t>カリカエ</t>
    </rPh>
    <rPh sb="58" eb="59">
      <t>サイ</t>
    </rPh>
    <rPh sb="64" eb="66">
      <t>ドウヨウ</t>
    </rPh>
    <phoneticPr fontId="2"/>
  </si>
  <si>
    <t>　　・償還年限5年の場合…3年据置後、4年目から発行額の6%×2年積立、満期時に88%借換え</t>
    <rPh sb="3" eb="5">
      <t>ショウカン</t>
    </rPh>
    <rPh sb="5" eb="7">
      <t>ネンゲン</t>
    </rPh>
    <rPh sb="8" eb="9">
      <t>ネン</t>
    </rPh>
    <rPh sb="10" eb="12">
      <t>バアイ</t>
    </rPh>
    <rPh sb="24" eb="27">
      <t>ハッコウガク</t>
    </rPh>
    <rPh sb="32" eb="33">
      <t>ネン</t>
    </rPh>
    <rPh sb="43" eb="45">
      <t>カリカエ</t>
    </rPh>
    <phoneticPr fontId="2"/>
  </si>
  <si>
    <r>
      <t>○</t>
    </r>
    <r>
      <rPr>
        <sz val="11"/>
        <rFont val="ＭＳ Ｐゴシック"/>
        <family val="3"/>
        <charset val="128"/>
      </rPr>
      <t>なお、繰上償還等により上記借換割合を下回る場合があります。</t>
    </r>
    <rPh sb="4" eb="9">
      <t>クリアゲショウカンナド</t>
    </rPh>
    <rPh sb="12" eb="14">
      <t>ジョウキ</t>
    </rPh>
    <rPh sb="14" eb="16">
      <t>カリカエ</t>
    </rPh>
    <rPh sb="16" eb="18">
      <t>ワリアイ</t>
    </rPh>
    <rPh sb="19" eb="21">
      <t>シタマワ</t>
    </rPh>
    <rPh sb="22" eb="24">
      <t>バアイ</t>
    </rPh>
    <phoneticPr fontId="2"/>
  </si>
  <si>
    <t>銘柄名</t>
    <rPh sb="0" eb="2">
      <t>メイガラ</t>
    </rPh>
    <rPh sb="2" eb="3">
      <t>メイ</t>
    </rPh>
    <phoneticPr fontId="2"/>
  </si>
  <si>
    <t>借換前</t>
    <rPh sb="0" eb="2">
      <t>カリカエ</t>
    </rPh>
    <rPh sb="2" eb="3">
      <t>マエ</t>
    </rPh>
    <phoneticPr fontId="2"/>
  </si>
  <si>
    <t>借換後</t>
    <rPh sb="0" eb="2">
      <t>カリカエ</t>
    </rPh>
    <rPh sb="2" eb="3">
      <t>ゴ</t>
    </rPh>
    <phoneticPr fontId="2"/>
  </si>
  <si>
    <t>借換割合</t>
    <rPh sb="0" eb="2">
      <t>カリカエ</t>
    </rPh>
    <rPh sb="2" eb="4">
      <t>ワリアイ</t>
    </rPh>
    <phoneticPr fontId="2"/>
  </si>
  <si>
    <t>発行額（a）</t>
    <rPh sb="0" eb="3">
      <t>ハッコウガク</t>
    </rPh>
    <phoneticPr fontId="2"/>
  </si>
  <si>
    <t>償還年限</t>
    <rPh sb="0" eb="2">
      <t>ショウカン</t>
    </rPh>
    <rPh sb="2" eb="4">
      <t>ネンゲン</t>
    </rPh>
    <phoneticPr fontId="2"/>
  </si>
  <si>
    <t>発行額（b）</t>
    <rPh sb="0" eb="3">
      <t>ハッコウガク</t>
    </rPh>
    <phoneticPr fontId="2"/>
  </si>
  <si>
    <r>
      <t>　　・償還年限10年の場合…当初発行後4年目から当初発行額の</t>
    </r>
    <r>
      <rPr>
        <sz val="11"/>
        <rFont val="ＭＳ Ｐゴシック"/>
        <family val="3"/>
        <charset val="128"/>
      </rPr>
      <t>3.7%×7年積立、満期時に74.1%借換え</t>
    </r>
    <rPh sb="3" eb="5">
      <t>ショウカン</t>
    </rPh>
    <rPh sb="5" eb="7">
      <t>ネンゲン</t>
    </rPh>
    <rPh sb="9" eb="10">
      <t>ネン</t>
    </rPh>
    <rPh sb="11" eb="13">
      <t>バアイ</t>
    </rPh>
    <rPh sb="14" eb="16">
      <t>トウショ</t>
    </rPh>
    <rPh sb="16" eb="18">
      <t>ハッコウ</t>
    </rPh>
    <rPh sb="24" eb="26">
      <t>トウショ</t>
    </rPh>
    <rPh sb="26" eb="29">
      <t>ハッコウガク</t>
    </rPh>
    <rPh sb="36" eb="37">
      <t>ネン</t>
    </rPh>
    <rPh sb="49" eb="51">
      <t>カリカエ</t>
    </rPh>
    <phoneticPr fontId="2"/>
  </si>
  <si>
    <t>当初発行額</t>
    <rPh sb="0" eb="2">
      <t>トウショ</t>
    </rPh>
    <rPh sb="2" eb="4">
      <t>ハッコウ</t>
    </rPh>
    <rPh sb="4" eb="5">
      <t>ガク</t>
    </rPh>
    <phoneticPr fontId="2"/>
  </si>
  <si>
    <t>※3.7%積立については、当初発行額に積立率を乗じるルールであるため、当初発行額に対する借換割合も表記</t>
    <rPh sb="5" eb="7">
      <t>ツミタテ</t>
    </rPh>
    <rPh sb="13" eb="15">
      <t>トウショ</t>
    </rPh>
    <rPh sb="15" eb="17">
      <t>ハッコウ</t>
    </rPh>
    <rPh sb="17" eb="18">
      <t>ガク</t>
    </rPh>
    <rPh sb="19" eb="21">
      <t>ツミタテ</t>
    </rPh>
    <rPh sb="21" eb="22">
      <t>リツ</t>
    </rPh>
    <rPh sb="23" eb="24">
      <t>ジョウ</t>
    </rPh>
    <rPh sb="35" eb="37">
      <t>トウショ</t>
    </rPh>
    <rPh sb="36" eb="37">
      <t>ワリアテ</t>
    </rPh>
    <rPh sb="37" eb="39">
      <t>ハッコウ</t>
    </rPh>
    <rPh sb="39" eb="40">
      <t>ガク</t>
    </rPh>
    <rPh sb="41" eb="42">
      <t>タイ</t>
    </rPh>
    <rPh sb="44" eb="46">
      <t>カリカ</t>
    </rPh>
    <rPh sb="46" eb="48">
      <t>ワリアイ</t>
    </rPh>
    <rPh sb="49" eb="51">
      <t>ヒョウキ</t>
    </rPh>
    <phoneticPr fontId="2"/>
  </si>
  <si>
    <t>減債基金積立対象外分</t>
    <rPh sb="0" eb="2">
      <t>ゲンサイ</t>
    </rPh>
    <rPh sb="2" eb="4">
      <t>キキン</t>
    </rPh>
    <rPh sb="4" eb="6">
      <t>ツミタテ</t>
    </rPh>
    <rPh sb="6" eb="9">
      <t>タイショウガイ</t>
    </rPh>
    <rPh sb="9" eb="10">
      <t>ブン</t>
    </rPh>
    <phoneticPr fontId="2"/>
  </si>
  <si>
    <t>　　・特定財源を償還財源にあて、その残りを借換え（特定財源が未発生である事業期間内借換は全額借換え）</t>
    <rPh sb="3" eb="5">
      <t>トクテイ</t>
    </rPh>
    <rPh sb="5" eb="7">
      <t>ザイゲン</t>
    </rPh>
    <rPh sb="8" eb="10">
      <t>ショウカン</t>
    </rPh>
    <rPh sb="10" eb="12">
      <t>ザイゲン</t>
    </rPh>
    <rPh sb="18" eb="19">
      <t>ノコ</t>
    </rPh>
    <rPh sb="21" eb="23">
      <t>カリカ</t>
    </rPh>
    <rPh sb="30" eb="31">
      <t>ミ</t>
    </rPh>
    <rPh sb="36" eb="38">
      <t>ジギョウ</t>
    </rPh>
    <rPh sb="38" eb="41">
      <t>キカンナイ</t>
    </rPh>
    <rPh sb="44" eb="46">
      <t>ゼンガク</t>
    </rPh>
    <rPh sb="46" eb="48">
      <t>カリカ</t>
    </rPh>
    <phoneticPr fontId="2"/>
  </si>
  <si>
    <t>○</t>
    <phoneticPr fontId="2"/>
  </si>
  <si>
    <t>ダイヤルイン　06-6944-6964</t>
    <phoneticPr fontId="2"/>
  </si>
  <si>
    <t>○</t>
    <phoneticPr fontId="2"/>
  </si>
  <si>
    <t>（Ｄ）</t>
    <phoneticPr fontId="2"/>
  </si>
  <si>
    <t>(Ｅ)=（Ａ+Ｂ+Ｃ-Ｄ）</t>
    <phoneticPr fontId="2"/>
  </si>
  <si>
    <t>平成16年度までに積立を開始したもの （年6%積立、30年目最終償還時に当初発行額の22.7%を負担）</t>
    <rPh sb="0" eb="2">
      <t>ヘイセイ</t>
    </rPh>
    <rPh sb="4" eb="6">
      <t>ネンド</t>
    </rPh>
    <rPh sb="9" eb="11">
      <t>ツミタテ</t>
    </rPh>
    <rPh sb="12" eb="14">
      <t>カイシ</t>
    </rPh>
    <rPh sb="20" eb="21">
      <t>ネン</t>
    </rPh>
    <rPh sb="23" eb="25">
      <t>ツミタテ</t>
    </rPh>
    <rPh sb="28" eb="30">
      <t>ネンメ</t>
    </rPh>
    <rPh sb="30" eb="32">
      <t>サイシュウ</t>
    </rPh>
    <rPh sb="32" eb="34">
      <t>ショウカン</t>
    </rPh>
    <rPh sb="34" eb="35">
      <t>ジ</t>
    </rPh>
    <rPh sb="36" eb="38">
      <t>トウショ</t>
    </rPh>
    <rPh sb="38" eb="41">
      <t>ハッコウガク</t>
    </rPh>
    <rPh sb="48" eb="50">
      <t>フタン</t>
    </rPh>
    <phoneticPr fontId="2"/>
  </si>
  <si>
    <r>
      <t>平成17</t>
    </r>
    <r>
      <rPr>
        <sz val="11"/>
        <rFont val="ＭＳ Ｐゴシック"/>
        <family val="3"/>
        <charset val="128"/>
      </rPr>
      <t>年度より新たに積立をはじめたもの （年</t>
    </r>
    <r>
      <rPr>
        <sz val="11"/>
        <rFont val="ＭＳ Ｐゴシック"/>
        <family val="3"/>
        <charset val="128"/>
      </rPr>
      <t>3.7%積立）</t>
    </r>
    <rPh sb="0" eb="2">
      <t>ヘイセイ</t>
    </rPh>
    <rPh sb="4" eb="6">
      <t>ネンド</t>
    </rPh>
    <rPh sb="8" eb="9">
      <t>アラ</t>
    </rPh>
    <rPh sb="11" eb="13">
      <t>ツミタテ</t>
    </rPh>
    <phoneticPr fontId="2"/>
  </si>
  <si>
    <r>
      <t>借換割合
[</t>
    </r>
    <r>
      <rPr>
        <sz val="8"/>
        <rFont val="ＭＳ Ｐゴシック"/>
        <family val="3"/>
        <charset val="128"/>
      </rPr>
      <t>当初発行額]</t>
    </r>
    <rPh sb="0" eb="2">
      <t>カリカエ</t>
    </rPh>
    <rPh sb="2" eb="4">
      <t>ワリアイ</t>
    </rPh>
    <rPh sb="6" eb="8">
      <t>トウショ</t>
    </rPh>
    <rPh sb="8" eb="10">
      <t>ハッコウ</t>
    </rPh>
    <rPh sb="10" eb="11">
      <t>ガク</t>
    </rPh>
    <phoneticPr fontId="2"/>
  </si>
  <si>
    <t>本府における減債基金積立ルール及び借換えの考え方は次のとおりです。</t>
    <rPh sb="0" eb="1">
      <t>ホン</t>
    </rPh>
    <rPh sb="1" eb="2">
      <t>フ</t>
    </rPh>
    <rPh sb="6" eb="8">
      <t>ゲンサイ</t>
    </rPh>
    <rPh sb="8" eb="10">
      <t>キキン</t>
    </rPh>
    <rPh sb="10" eb="12">
      <t>ツミタテ</t>
    </rPh>
    <rPh sb="15" eb="16">
      <t>オヨ</t>
    </rPh>
    <rPh sb="17" eb="19">
      <t>カリカエ</t>
    </rPh>
    <rPh sb="21" eb="22">
      <t>カンガ</t>
    </rPh>
    <rPh sb="23" eb="24">
      <t>カタ</t>
    </rPh>
    <rPh sb="25" eb="26">
      <t>ツギ</t>
    </rPh>
    <phoneticPr fontId="2"/>
  </si>
  <si>
    <t>平成24年度以降に新規発行したもの</t>
    <rPh sb="0" eb="2">
      <t>ヘイセイ</t>
    </rPh>
    <rPh sb="4" eb="6">
      <t>ネンド</t>
    </rPh>
    <rPh sb="6" eb="8">
      <t>イコウ</t>
    </rPh>
    <rPh sb="9" eb="11">
      <t>シンキ</t>
    </rPh>
    <rPh sb="11" eb="13">
      <t>ハッコウ</t>
    </rPh>
    <phoneticPr fontId="2"/>
  </si>
  <si>
    <t>【30年償還の場合・年3.3%積立】　※ 端数の1%は初回借換時に償還</t>
    <rPh sb="3" eb="4">
      <t>ネン</t>
    </rPh>
    <rPh sb="4" eb="6">
      <t>ショウカン</t>
    </rPh>
    <rPh sb="7" eb="9">
      <t>バアイ</t>
    </rPh>
    <rPh sb="10" eb="11">
      <t>ネン</t>
    </rPh>
    <rPh sb="15" eb="17">
      <t>ツミタテ</t>
    </rPh>
    <rPh sb="21" eb="23">
      <t>ハスウ</t>
    </rPh>
    <rPh sb="27" eb="29">
      <t>ショカイ</t>
    </rPh>
    <rPh sb="29" eb="31">
      <t>カリカエ</t>
    </rPh>
    <rPh sb="31" eb="32">
      <t>ジ</t>
    </rPh>
    <rPh sb="33" eb="35">
      <t>ショウカン</t>
    </rPh>
    <phoneticPr fontId="2"/>
  </si>
  <si>
    <t>（単位　百万円）</t>
    <rPh sb="1" eb="3">
      <t>タンイ</t>
    </rPh>
    <rPh sb="4" eb="7">
      <t>ヒャクマンエン</t>
    </rPh>
    <phoneticPr fontId="2"/>
  </si>
  <si>
    <t>　</t>
    <phoneticPr fontId="2"/>
  </si>
  <si>
    <t>増減額</t>
    <rPh sb="0" eb="3">
      <t>ゾウゲンガク</t>
    </rPh>
    <phoneticPr fontId="2"/>
  </si>
  <si>
    <t>増減率</t>
    <rPh sb="0" eb="2">
      <t>ゾウゲン</t>
    </rPh>
    <rPh sb="2" eb="3">
      <t>リツ</t>
    </rPh>
    <phoneticPr fontId="2"/>
  </si>
  <si>
    <t>(Ｆ)=(Ｅ-Ａ)</t>
    <phoneticPr fontId="2"/>
  </si>
  <si>
    <t>１　府債発行額・残高等の状況</t>
    <rPh sb="2" eb="3">
      <t>フ</t>
    </rPh>
    <rPh sb="3" eb="4">
      <t>サイ</t>
    </rPh>
    <rPh sb="4" eb="7">
      <t>ハッコウガク</t>
    </rPh>
    <rPh sb="8" eb="10">
      <t>ザンダカ</t>
    </rPh>
    <rPh sb="10" eb="11">
      <t>トウ</t>
    </rPh>
    <rPh sb="12" eb="14">
      <t>ジョウキョウ</t>
    </rPh>
    <phoneticPr fontId="2"/>
  </si>
  <si>
    <t>２　金利の状況</t>
    <rPh sb="2" eb="4">
      <t>キンリ</t>
    </rPh>
    <rPh sb="5" eb="7">
      <t>ジョウキョウ</t>
    </rPh>
    <phoneticPr fontId="2"/>
  </si>
  <si>
    <t>３　減債基金の状況</t>
    <rPh sb="2" eb="4">
      <t>ゲンサイ</t>
    </rPh>
    <rPh sb="4" eb="6">
      <t>キキン</t>
    </rPh>
    <rPh sb="7" eb="9">
      <t>ジョウキョウ</t>
    </rPh>
    <phoneticPr fontId="2"/>
  </si>
  <si>
    <t>－</t>
    <phoneticPr fontId="2"/>
  </si>
  <si>
    <t>流域下水道事業
減債基金の状況</t>
    <rPh sb="0" eb="2">
      <t>リュウイキ</t>
    </rPh>
    <rPh sb="2" eb="5">
      <t>ゲスイドウ</t>
    </rPh>
    <rPh sb="5" eb="7">
      <t>ジギョウ</t>
    </rPh>
    <rPh sb="8" eb="10">
      <t>ゲンサイ</t>
    </rPh>
    <rPh sb="10" eb="12">
      <t>キキン</t>
    </rPh>
    <rPh sb="13" eb="15">
      <t>ジョウキョウ</t>
    </rPh>
    <phoneticPr fontId="2"/>
  </si>
  <si>
    <t>(Ｆ)/(Ａ)</t>
    <phoneticPr fontId="2"/>
  </si>
  <si>
    <t>　　・償還年限5年の場合…当初発行後、据置なしで当初発行額の3.3%×5年積立、満期時に82.5%借換え</t>
    <rPh sb="3" eb="5">
      <t>ショウカン</t>
    </rPh>
    <rPh sb="5" eb="7">
      <t>ネンゲン</t>
    </rPh>
    <rPh sb="8" eb="9">
      <t>ネン</t>
    </rPh>
    <rPh sb="10" eb="12">
      <t>バアイ</t>
    </rPh>
    <rPh sb="13" eb="15">
      <t>トウショ</t>
    </rPh>
    <rPh sb="15" eb="17">
      <t>ハッコウ</t>
    </rPh>
    <rPh sb="19" eb="20">
      <t>ス</t>
    </rPh>
    <rPh sb="20" eb="21">
      <t>オ</t>
    </rPh>
    <rPh sb="24" eb="26">
      <t>トウショ</t>
    </rPh>
    <rPh sb="49" eb="51">
      <t>カリカエ</t>
    </rPh>
    <phoneticPr fontId="2"/>
  </si>
  <si>
    <t>区　　分</t>
    <rPh sb="0" eb="1">
      <t>ク</t>
    </rPh>
    <rPh sb="3" eb="4">
      <t>ブン</t>
    </rPh>
    <phoneticPr fontId="2"/>
  </si>
  <si>
    <t>臨財債等</t>
    <phoneticPr fontId="2"/>
  </si>
  <si>
    <t>その他</t>
    <rPh sb="2" eb="3">
      <t>タ</t>
    </rPh>
    <phoneticPr fontId="2"/>
  </si>
  <si>
    <t>○特定財源（分譲収入等）をもって償還する。（地域開発事業債）</t>
    <rPh sb="1" eb="3">
      <t>トクテイ</t>
    </rPh>
    <rPh sb="3" eb="5">
      <t>ザイゲン</t>
    </rPh>
    <rPh sb="6" eb="8">
      <t>ブンジョウ</t>
    </rPh>
    <rPh sb="8" eb="10">
      <t>シュウニュウ</t>
    </rPh>
    <rPh sb="10" eb="11">
      <t>トウ</t>
    </rPh>
    <rPh sb="16" eb="18">
      <t>ショウカン</t>
    </rPh>
    <rPh sb="22" eb="24">
      <t>チイキ</t>
    </rPh>
    <rPh sb="24" eb="26">
      <t>カイハツ</t>
    </rPh>
    <rPh sb="26" eb="28">
      <t>ジギョウ</t>
    </rPh>
    <rPh sb="28" eb="29">
      <t>サイ</t>
    </rPh>
    <phoneticPr fontId="2"/>
  </si>
  <si>
    <t>～0.5%</t>
    <phoneticPr fontId="2"/>
  </si>
  <si>
    <t>～1.0%</t>
    <phoneticPr fontId="2"/>
  </si>
  <si>
    <t>1.0%超え</t>
    <rPh sb="4" eb="5">
      <t>コ</t>
    </rPh>
    <phoneticPr fontId="2"/>
  </si>
  <si>
    <t>末残高</t>
    <phoneticPr fontId="2"/>
  </si>
  <si>
    <t>（Ａ）</t>
    <phoneticPr fontId="2"/>
  </si>
  <si>
    <t>発行額</t>
    <phoneticPr fontId="2"/>
  </si>
  <si>
    <t>元金償還額</t>
    <phoneticPr fontId="2"/>
  </si>
  <si>
    <t>末残高</t>
    <phoneticPr fontId="2"/>
  </si>
  <si>
    <t>利子支払額</t>
    <rPh sb="0" eb="2">
      <t>リシ</t>
    </rPh>
    <rPh sb="2" eb="4">
      <t>シハラ</t>
    </rPh>
    <rPh sb="4" eb="5">
      <t>ガク</t>
    </rPh>
    <phoneticPr fontId="2"/>
  </si>
  <si>
    <t>（参考）</t>
    <phoneticPr fontId="2"/>
  </si>
  <si>
    <t>（参考）流域下水道事業減債基金（平成３０年３月設置）</t>
    <rPh sb="1" eb="3">
      <t>サンコウ</t>
    </rPh>
    <rPh sb="4" eb="6">
      <t>リュウイキ</t>
    </rPh>
    <rPh sb="6" eb="9">
      <t>ゲスイドウ</t>
    </rPh>
    <rPh sb="9" eb="11">
      <t>ジギョウ</t>
    </rPh>
    <rPh sb="11" eb="13">
      <t>ゲンサイ</t>
    </rPh>
    <rPh sb="13" eb="15">
      <t>キキン</t>
    </rPh>
    <rPh sb="16" eb="18">
      <t>ヘイセイ</t>
    </rPh>
    <rPh sb="20" eb="21">
      <t>ネン</t>
    </rPh>
    <rPh sb="22" eb="23">
      <t>ガツ</t>
    </rPh>
    <rPh sb="23" eb="25">
      <t>セッチ</t>
    </rPh>
    <phoneticPr fontId="2"/>
  </si>
  <si>
    <t>基金残高（Ａ+Ｂ-Ｃ）</t>
    <phoneticPr fontId="2"/>
  </si>
  <si>
    <t>第２回証書借入</t>
    <rPh sb="0" eb="1">
      <t>ダイ</t>
    </rPh>
    <rPh sb="2" eb="3">
      <t>カイ</t>
    </rPh>
    <rPh sb="3" eb="5">
      <t>ショウショ</t>
    </rPh>
    <rPh sb="5" eb="7">
      <t>カリイレ</t>
    </rPh>
    <phoneticPr fontId="2"/>
  </si>
  <si>
    <t>第３回証書借入</t>
    <rPh sb="0" eb="1">
      <t>ダイ</t>
    </rPh>
    <rPh sb="2" eb="3">
      <t>カイ</t>
    </rPh>
    <rPh sb="3" eb="5">
      <t>ショウショ</t>
    </rPh>
    <rPh sb="5" eb="7">
      <t>カリイレ</t>
    </rPh>
    <phoneticPr fontId="2"/>
  </si>
  <si>
    <t xml:space="preserve">
</t>
    <phoneticPr fontId="2"/>
  </si>
  <si>
    <t>（b/a）</t>
    <phoneticPr fontId="2"/>
  </si>
  <si>
    <t xml:space="preserve">
（c）</t>
    <phoneticPr fontId="2"/>
  </si>
  <si>
    <r>
      <t>（b/</t>
    </r>
    <r>
      <rPr>
        <sz val="11"/>
        <rFont val="ＭＳ Ｐゴシック"/>
        <family val="3"/>
        <charset val="128"/>
      </rPr>
      <t>c</t>
    </r>
    <r>
      <rPr>
        <sz val="11"/>
        <rFont val="ＭＳ Ｐゴシック"/>
        <family val="3"/>
        <charset val="128"/>
      </rPr>
      <t>）</t>
    </r>
    <phoneticPr fontId="2"/>
  </si>
  <si>
    <t>0.5%</t>
    <phoneticPr fontId="2"/>
  </si>
  <si>
    <t>（参考）中央卸売市場事業減債基金（平成３１年４月設置）</t>
    <rPh sb="1" eb="3">
      <t>サンコウ</t>
    </rPh>
    <rPh sb="4" eb="6">
      <t>チュウオウ</t>
    </rPh>
    <rPh sb="6" eb="8">
      <t>オロシウリ</t>
    </rPh>
    <rPh sb="8" eb="10">
      <t>シジョウ</t>
    </rPh>
    <rPh sb="10" eb="12">
      <t>ジギョウ</t>
    </rPh>
    <rPh sb="12" eb="14">
      <t>ゲンサイ</t>
    </rPh>
    <rPh sb="14" eb="16">
      <t>キキン</t>
    </rPh>
    <rPh sb="17" eb="19">
      <t>ヘイセイ</t>
    </rPh>
    <rPh sb="21" eb="22">
      <t>ネン</t>
    </rPh>
    <rPh sb="23" eb="24">
      <t>ガツ</t>
    </rPh>
    <rPh sb="24" eb="26">
      <t>セッチ</t>
    </rPh>
    <phoneticPr fontId="2"/>
  </si>
  <si>
    <t>中央卸売市場事業
減債基金の状況</t>
    <rPh sb="0" eb="2">
      <t>チュウオウ</t>
    </rPh>
    <rPh sb="2" eb="4">
      <t>オロシウリ</t>
    </rPh>
    <rPh sb="4" eb="6">
      <t>シジョウ</t>
    </rPh>
    <rPh sb="6" eb="8">
      <t>ジギョウ</t>
    </rPh>
    <rPh sb="9" eb="11">
      <t>ゲンサイ</t>
    </rPh>
    <rPh sb="11" eb="13">
      <t>キキン</t>
    </rPh>
    <rPh sb="14" eb="16">
      <t>ジョウキョウ</t>
    </rPh>
    <phoneticPr fontId="2"/>
  </si>
  <si>
    <t xml:space="preserve">
　 「臨財債等」とは、税や交付税の代替として発行した府債（臨時財政対策債、減税補塡債、臨時税収補塡債、減収補塡債）の合計であり、
その元利償還金については、後年度の普通交付税の基準財政需要額に全額算入される。（減収補塡債については、一部が算入対象外。）
　 国の基準財政需要額算入における償還ペースと府の償還ペースには差があり、概ね国の方が府の償還ペースに比べ早くなっていた。（例えば、臨時財政対策債の国の償還ペースは据置期間を設けた上で、発行額の概ね半分を２０年償還、残りを３０年償還としている。これに対し、府は原則３０年償還としていた。）
　 そのため、平成２５年度新規発行分から、臨時財政対策債の府の償還ペースについては国の基準財政需要額算入の実態を踏まえ、据置期間無しで発行額の半分を２０年償還とする見直しを行った。この見直しにより、府の償還ペースの方が国に比べ早くなった。
　 ただし、上記見直しを行う以前に発行した臨財債等については、府と国の償還ペースには差が生じている。
</t>
    <rPh sb="121" eb="123">
      <t>サンニュウ</t>
    </rPh>
    <rPh sb="123" eb="125">
      <t>タイショウ</t>
    </rPh>
    <rPh sb="125" eb="126">
      <t>ガイ</t>
    </rPh>
    <rPh sb="147" eb="149">
      <t>ショウカン</t>
    </rPh>
    <rPh sb="153" eb="154">
      <t>フ</t>
    </rPh>
    <rPh sb="155" eb="157">
      <t>ショウカン</t>
    </rPh>
    <rPh sb="169" eb="170">
      <t>クニ</t>
    </rPh>
    <rPh sb="171" eb="172">
      <t>ホウ</t>
    </rPh>
    <rPh sb="192" eb="193">
      <t>タト</t>
    </rPh>
    <rPh sb="196" eb="198">
      <t>リンジ</t>
    </rPh>
    <rPh sb="198" eb="200">
      <t>ザイセイ</t>
    </rPh>
    <rPh sb="200" eb="202">
      <t>タイサク</t>
    </rPh>
    <rPh sb="202" eb="203">
      <t>サイ</t>
    </rPh>
    <rPh sb="204" eb="205">
      <t>クニ</t>
    </rPh>
    <rPh sb="206" eb="208">
      <t>ショウカン</t>
    </rPh>
    <rPh sb="212" eb="214">
      <t>スエオキ</t>
    </rPh>
    <rPh sb="214" eb="216">
      <t>キカン</t>
    </rPh>
    <rPh sb="217" eb="218">
      <t>モウ</t>
    </rPh>
    <rPh sb="220" eb="221">
      <t>ウエ</t>
    </rPh>
    <rPh sb="223" eb="226">
      <t>ハッコウガク</t>
    </rPh>
    <rPh sb="227" eb="228">
      <t>オオム</t>
    </rPh>
    <rPh sb="229" eb="231">
      <t>ハンブン</t>
    </rPh>
    <rPh sb="234" eb="235">
      <t>ネン</t>
    </rPh>
    <rPh sb="238" eb="239">
      <t>ノコ</t>
    </rPh>
    <rPh sb="243" eb="244">
      <t>ネン</t>
    </rPh>
    <rPh sb="255" eb="256">
      <t>タイ</t>
    </rPh>
    <rPh sb="260" eb="262">
      <t>ゲンソク</t>
    </rPh>
    <rPh sb="264" eb="265">
      <t>ネン</t>
    </rPh>
    <rPh sb="283" eb="285">
      <t>ヘイセイ</t>
    </rPh>
    <rPh sb="287" eb="289">
      <t>ネンド</t>
    </rPh>
    <rPh sb="297" eb="304">
      <t>リンジザイセイタイサクサイ</t>
    </rPh>
    <rPh sb="317" eb="318">
      <t>クニ</t>
    </rPh>
    <rPh sb="336" eb="338">
      <t>スエオキ</t>
    </rPh>
    <rPh sb="338" eb="340">
      <t>キカン</t>
    </rPh>
    <rPh sb="340" eb="341">
      <t>ナ</t>
    </rPh>
    <rPh sb="352" eb="353">
      <t>ネン</t>
    </rPh>
    <rPh sb="377" eb="379">
      <t>ショウカン</t>
    </rPh>
    <rPh sb="383" eb="384">
      <t>ホウ</t>
    </rPh>
    <rPh sb="429" eb="430">
      <t>クニ</t>
    </rPh>
    <rPh sb="438" eb="439">
      <t>サ</t>
    </rPh>
    <rPh sb="440" eb="441">
      <t>ショウ</t>
    </rPh>
    <phoneticPr fontId="2"/>
  </si>
  <si>
    <t>令和元年度</t>
    <rPh sb="0" eb="2">
      <t>レイワ</t>
    </rPh>
    <rPh sb="2" eb="4">
      <t>ガンネン</t>
    </rPh>
    <rPh sb="4" eb="5">
      <t>ド</t>
    </rPh>
    <phoneticPr fontId="2"/>
  </si>
  <si>
    <t>46,771</t>
    <phoneticPr fontId="2"/>
  </si>
  <si>
    <t>▲15,926</t>
    <phoneticPr fontId="2"/>
  </si>
  <si>
    <t>30,845</t>
    <phoneticPr fontId="2"/>
  </si>
  <si>
    <t>65,441</t>
    <phoneticPr fontId="2"/>
  </si>
  <si>
    <t>0.9%</t>
    <phoneticPr fontId="2"/>
  </si>
  <si>
    <t>▲2.1%</t>
    <phoneticPr fontId="2"/>
  </si>
  <si>
    <t>2.0%</t>
    <phoneticPr fontId="2"/>
  </si>
  <si>
    <t>▲1.2%</t>
    <phoneticPr fontId="2"/>
  </si>
  <si>
    <t>▲34,597</t>
    <phoneticPr fontId="2"/>
  </si>
  <si>
    <t>R2末残高</t>
    <rPh sb="2" eb="3">
      <t>マツ</t>
    </rPh>
    <rPh sb="3" eb="5">
      <t>ザンダカ</t>
    </rPh>
    <phoneticPr fontId="2"/>
  </si>
  <si>
    <t>（減債基金へ積立を行っている会計の内訳：一般・府営住宅・港湾・関空・箕面・市町村）</t>
    <rPh sb="17" eb="19">
      <t>ウチワケ</t>
    </rPh>
    <rPh sb="23" eb="25">
      <t>フエイ</t>
    </rPh>
    <rPh sb="25" eb="27">
      <t>ジュウタク</t>
    </rPh>
    <phoneticPr fontId="2"/>
  </si>
  <si>
    <t>令和２年度末
積立不足額（Ａ-Ｂ）</t>
    <rPh sb="0" eb="2">
      <t>レイワ</t>
    </rPh>
    <rPh sb="3" eb="6">
      <t>ネンドマツ</t>
    </rPh>
    <rPh sb="9" eb="11">
      <t>フソク</t>
    </rPh>
    <rPh sb="11" eb="12">
      <t>ガク</t>
    </rPh>
    <phoneticPr fontId="2"/>
  </si>
  <si>
    <t>　　（88%借換債については、据置なしで借換額の6%×5年積立、満期時に70%借換え）</t>
    <rPh sb="6" eb="9">
      <t>カリカエサイ</t>
    </rPh>
    <rPh sb="15" eb="17">
      <t>スエオキ</t>
    </rPh>
    <rPh sb="20" eb="22">
      <t>カリカエ</t>
    </rPh>
    <rPh sb="22" eb="23">
      <t>ガク</t>
    </rPh>
    <rPh sb="28" eb="29">
      <t>ネン</t>
    </rPh>
    <rPh sb="29" eb="31">
      <t>ツミタ</t>
    </rPh>
    <rPh sb="32" eb="35">
      <t>マンキジ</t>
    </rPh>
    <rPh sb="39" eb="41">
      <t>カリカエ</t>
    </rPh>
    <phoneticPr fontId="2"/>
  </si>
  <si>
    <t>第３３８回大阪府公募公債</t>
    <rPh sb="4" eb="5">
      <t>カイ</t>
    </rPh>
    <phoneticPr fontId="2"/>
  </si>
  <si>
    <t>第３３９回大阪府公募公債</t>
    <rPh sb="4" eb="5">
      <t>カイ</t>
    </rPh>
    <phoneticPr fontId="2"/>
  </si>
  <si>
    <t>第３４０回大阪府公募公債</t>
    <rPh sb="4" eb="5">
      <t>カイ</t>
    </rPh>
    <phoneticPr fontId="2"/>
  </si>
  <si>
    <t>第３４２回大阪府公募公債</t>
    <rPh sb="4" eb="5">
      <t>カイ</t>
    </rPh>
    <phoneticPr fontId="2"/>
  </si>
  <si>
    <t>第３４３回大阪府公募公債</t>
    <rPh sb="4" eb="5">
      <t>カイ</t>
    </rPh>
    <phoneticPr fontId="2"/>
  </si>
  <si>
    <t>第３４４回大阪府公募公債</t>
    <rPh sb="4" eb="5">
      <t>カイ</t>
    </rPh>
    <phoneticPr fontId="2"/>
  </si>
  <si>
    <t>第３４５回大阪府公募公債</t>
    <rPh sb="4" eb="5">
      <t>カイ</t>
    </rPh>
    <phoneticPr fontId="2"/>
  </si>
  <si>
    <t>第３４７回大阪府公募公債</t>
    <rPh sb="4" eb="5">
      <t>カイ</t>
    </rPh>
    <phoneticPr fontId="2"/>
  </si>
  <si>
    <t>第３４８回大阪府公募公債</t>
    <rPh sb="4" eb="5">
      <t>カイ</t>
    </rPh>
    <phoneticPr fontId="2"/>
  </si>
  <si>
    <t>第８５回共同発行市場公募地方債</t>
    <rPh sb="3" eb="4">
      <t>カイ</t>
    </rPh>
    <phoneticPr fontId="2"/>
  </si>
  <si>
    <t>第８６回共同発行市場公募地方債</t>
    <rPh sb="3" eb="4">
      <t>カイ</t>
    </rPh>
    <phoneticPr fontId="2"/>
  </si>
  <si>
    <t>第８７回共同発行市場公募地方債</t>
    <rPh sb="3" eb="4">
      <t>カイ</t>
    </rPh>
    <phoneticPr fontId="2"/>
  </si>
  <si>
    <t>第８８回共同発行市場公募地方債</t>
    <rPh sb="3" eb="4">
      <t>カイ</t>
    </rPh>
    <phoneticPr fontId="2"/>
  </si>
  <si>
    <t>第４回証書借入</t>
    <rPh sb="0" eb="1">
      <t>ダイ</t>
    </rPh>
    <rPh sb="2" eb="3">
      <t>カイ</t>
    </rPh>
    <rPh sb="3" eb="5">
      <t>ショウショ</t>
    </rPh>
    <rPh sb="5" eb="7">
      <t>カリイレ</t>
    </rPh>
    <phoneticPr fontId="2"/>
  </si>
  <si>
    <t>第１１７回大阪府公募公債</t>
    <rPh sb="4" eb="5">
      <t>カイ</t>
    </rPh>
    <phoneticPr fontId="2"/>
  </si>
  <si>
    <t>第１１８回大阪府公募公債</t>
    <rPh sb="4" eb="5">
      <t>カイ</t>
    </rPh>
    <phoneticPr fontId="2"/>
  </si>
  <si>
    <t>第１１９回大阪府公募公債</t>
    <rPh sb="4" eb="5">
      <t>カイ</t>
    </rPh>
    <phoneticPr fontId="2"/>
  </si>
  <si>
    <t>第１２０回大阪府公募公債</t>
    <rPh sb="4" eb="5">
      <t>カイ</t>
    </rPh>
    <phoneticPr fontId="2"/>
  </si>
  <si>
    <t>第１２１回大阪府公募公債</t>
    <rPh sb="4" eb="5">
      <t>カイ</t>
    </rPh>
    <phoneticPr fontId="2"/>
  </si>
  <si>
    <t>第１２２回大阪府公募公債</t>
    <rPh sb="4" eb="5">
      <t>カイ</t>
    </rPh>
    <phoneticPr fontId="2"/>
  </si>
  <si>
    <t>第１２３回大阪府公募公債</t>
    <rPh sb="4" eb="5">
      <t>カイ</t>
    </rPh>
    <phoneticPr fontId="2"/>
  </si>
  <si>
    <t>第１２４回大阪府公募公債</t>
    <rPh sb="4" eb="5">
      <t>カイ</t>
    </rPh>
    <phoneticPr fontId="2"/>
  </si>
  <si>
    <t>第１２５回大阪府公募公債</t>
    <rPh sb="4" eb="5">
      <t>カイ</t>
    </rPh>
    <phoneticPr fontId="2"/>
  </si>
  <si>
    <t>第１２７回大阪府公募公債</t>
    <rPh sb="4" eb="5">
      <t>カイ</t>
    </rPh>
    <phoneticPr fontId="2"/>
  </si>
  <si>
    <t>第３８回大阪府公債</t>
    <rPh sb="0" eb="1">
      <t>ダイ</t>
    </rPh>
    <rPh sb="3" eb="4">
      <t>カイ</t>
    </rPh>
    <rPh sb="4" eb="7">
      <t>オオサカフ</t>
    </rPh>
    <rPh sb="7" eb="9">
      <t>コウサイ</t>
    </rPh>
    <phoneticPr fontId="2"/>
  </si>
  <si>
    <t>※平成27年度第122回大阪府公募公債、平成27年度第38回大阪府公債の借換えについては、借換率の異なる借換が混在</t>
    <rPh sb="1" eb="3">
      <t>ヘイセイ</t>
    </rPh>
    <rPh sb="5" eb="7">
      <t>ネンド</t>
    </rPh>
    <rPh sb="7" eb="8">
      <t>ダイ</t>
    </rPh>
    <rPh sb="11" eb="12">
      <t>カイ</t>
    </rPh>
    <rPh sb="12" eb="15">
      <t>オオサカフ</t>
    </rPh>
    <rPh sb="15" eb="17">
      <t>コウボ</t>
    </rPh>
    <rPh sb="17" eb="19">
      <t>コウサイ</t>
    </rPh>
    <rPh sb="20" eb="22">
      <t>ヘイセイ</t>
    </rPh>
    <rPh sb="24" eb="26">
      <t>ネンド</t>
    </rPh>
    <rPh sb="26" eb="27">
      <t>ダイ</t>
    </rPh>
    <rPh sb="29" eb="30">
      <t>カイ</t>
    </rPh>
    <rPh sb="30" eb="33">
      <t>オオサカフ</t>
    </rPh>
    <rPh sb="33" eb="35">
      <t>コウサイ</t>
    </rPh>
    <rPh sb="36" eb="38">
      <t>カリカエ</t>
    </rPh>
    <rPh sb="45" eb="47">
      <t>カリカエ</t>
    </rPh>
    <rPh sb="47" eb="48">
      <t>リツ</t>
    </rPh>
    <rPh sb="49" eb="50">
      <t>コト</t>
    </rPh>
    <rPh sb="55" eb="57">
      <t>コンザイ</t>
    </rPh>
    <phoneticPr fontId="2"/>
  </si>
  <si>
    <t>　　・償還年限5年の場合…当初発行後4年目から当初発行額の3.7%を積立、満期時に残年数に応じ、77.8%、74.1%、59.3%または55.6%借換え</t>
    <rPh sb="3" eb="5">
      <t>ショウカン</t>
    </rPh>
    <rPh sb="5" eb="7">
      <t>ネンゲン</t>
    </rPh>
    <rPh sb="8" eb="9">
      <t>ネン</t>
    </rPh>
    <rPh sb="10" eb="12">
      <t>バアイ</t>
    </rPh>
    <rPh sb="23" eb="25">
      <t>トウショ</t>
    </rPh>
    <rPh sb="25" eb="28">
      <t>ハッコウガク</t>
    </rPh>
    <rPh sb="34" eb="36">
      <t>ツミタテ</t>
    </rPh>
    <rPh sb="41" eb="42">
      <t>ザン</t>
    </rPh>
    <rPh sb="42" eb="44">
      <t>ネンスウ</t>
    </rPh>
    <rPh sb="45" eb="46">
      <t>オウ</t>
    </rPh>
    <phoneticPr fontId="2"/>
  </si>
  <si>
    <t>第３３７回大阪府公募公債</t>
    <rPh sb="4" eb="5">
      <t>カイ</t>
    </rPh>
    <phoneticPr fontId="2"/>
  </si>
  <si>
    <t>第３４１回大阪府公募公債</t>
    <rPh sb="4" eb="5">
      <t>カイ</t>
    </rPh>
    <phoneticPr fontId="2"/>
  </si>
  <si>
    <t>第３４６回大阪府公募公債</t>
    <rPh sb="4" eb="5">
      <t>カイ</t>
    </rPh>
    <phoneticPr fontId="2"/>
  </si>
  <si>
    <t>第９２回共同発行市場公募地方債</t>
    <rPh sb="3" eb="4">
      <t>カイ</t>
    </rPh>
    <phoneticPr fontId="2"/>
  </si>
  <si>
    <t>第９３回共同発行市場公募地方債</t>
    <rPh sb="3" eb="4">
      <t>カイ</t>
    </rPh>
    <phoneticPr fontId="2"/>
  </si>
  <si>
    <t>第９４回共同発行市場公募地方債</t>
    <rPh sb="3" eb="4">
      <t>カイ</t>
    </rPh>
    <phoneticPr fontId="2"/>
  </si>
  <si>
    <t>第９５回共同発行市場公募地方債</t>
    <rPh sb="3" eb="4">
      <t>カイ</t>
    </rPh>
    <phoneticPr fontId="2"/>
  </si>
  <si>
    <t>第９６回共同発行市場公募地方債</t>
    <rPh sb="3" eb="4">
      <t>カイ</t>
    </rPh>
    <phoneticPr fontId="2"/>
  </si>
  <si>
    <t>第１２６回大阪府公募公債</t>
    <rPh sb="4" eb="5">
      <t>カイ</t>
    </rPh>
    <phoneticPr fontId="2"/>
  </si>
  <si>
    <t>第１２８回大阪府公募公債</t>
    <rPh sb="4" eb="5">
      <t>カイ</t>
    </rPh>
    <phoneticPr fontId="2"/>
  </si>
  <si>
    <t>第３９回大阪府公債</t>
    <rPh sb="3" eb="4">
      <t>カイ</t>
    </rPh>
    <phoneticPr fontId="2"/>
  </si>
  <si>
    <t>※平成27年度第125回・第126回・第127回大阪府公募公債の借換えについては、借換率の異なる借換が混在</t>
    <rPh sb="1" eb="3">
      <t>ヘイセイ</t>
    </rPh>
    <rPh sb="5" eb="7">
      <t>ネンド</t>
    </rPh>
    <rPh sb="7" eb="8">
      <t>ダイ</t>
    </rPh>
    <rPh sb="11" eb="12">
      <t>カイ</t>
    </rPh>
    <rPh sb="13" eb="14">
      <t>ダイ</t>
    </rPh>
    <rPh sb="17" eb="18">
      <t>カイ</t>
    </rPh>
    <rPh sb="19" eb="20">
      <t>ダイ</t>
    </rPh>
    <rPh sb="23" eb="24">
      <t>カイ</t>
    </rPh>
    <rPh sb="24" eb="27">
      <t>オオサカフ</t>
    </rPh>
    <rPh sb="27" eb="29">
      <t>コウボ</t>
    </rPh>
    <rPh sb="29" eb="31">
      <t>コウサイ</t>
    </rPh>
    <rPh sb="32" eb="34">
      <t>カリカエ</t>
    </rPh>
    <rPh sb="41" eb="43">
      <t>カリカエ</t>
    </rPh>
    <rPh sb="43" eb="44">
      <t>リツ</t>
    </rPh>
    <rPh sb="45" eb="46">
      <t>コト</t>
    </rPh>
    <rPh sb="51" eb="53">
      <t>コンザイ</t>
    </rPh>
    <phoneticPr fontId="2"/>
  </si>
  <si>
    <t>【20年償還の場合・年5%積立】</t>
    <rPh sb="3" eb="4">
      <t>ネン</t>
    </rPh>
    <rPh sb="4" eb="6">
      <t>ショウカン</t>
    </rPh>
    <rPh sb="7" eb="9">
      <t>バアイ</t>
    </rPh>
    <rPh sb="10" eb="11">
      <t>ネン</t>
    </rPh>
    <rPh sb="13" eb="15">
      <t>ツミタテ</t>
    </rPh>
    <phoneticPr fontId="2"/>
  </si>
  <si>
    <t>　　・償還年限5年の場合…当初発行後、据置なしで当初発行額の5%×5年積立、満期時に75%借換え</t>
    <rPh sb="3" eb="5">
      <t>ショウカン</t>
    </rPh>
    <rPh sb="5" eb="7">
      <t>ネンゲン</t>
    </rPh>
    <rPh sb="8" eb="9">
      <t>ネン</t>
    </rPh>
    <rPh sb="10" eb="12">
      <t>バアイ</t>
    </rPh>
    <rPh sb="13" eb="15">
      <t>トウショ</t>
    </rPh>
    <rPh sb="15" eb="17">
      <t>ハッコウ</t>
    </rPh>
    <rPh sb="19" eb="20">
      <t>ス</t>
    </rPh>
    <rPh sb="20" eb="21">
      <t>オ</t>
    </rPh>
    <rPh sb="24" eb="26">
      <t>トウショ</t>
    </rPh>
    <rPh sb="45" eb="47">
      <t>カリカエ</t>
    </rPh>
    <phoneticPr fontId="2"/>
  </si>
  <si>
    <t>第４０回大阪府公債</t>
    <rPh sb="3" eb="4">
      <t>カイ</t>
    </rPh>
    <phoneticPr fontId="2"/>
  </si>
  <si>
    <t>※3.3%・5%積立については、当初発行額に積立率を乗じるルールであるため、当初発行額に対する借換割合も表記</t>
    <rPh sb="8" eb="10">
      <t>ツミタテ</t>
    </rPh>
    <rPh sb="16" eb="18">
      <t>トウショ</t>
    </rPh>
    <rPh sb="18" eb="20">
      <t>ハッコウ</t>
    </rPh>
    <rPh sb="20" eb="21">
      <t>ガク</t>
    </rPh>
    <rPh sb="22" eb="24">
      <t>ツミタテ</t>
    </rPh>
    <rPh sb="24" eb="25">
      <t>リツ</t>
    </rPh>
    <rPh sb="26" eb="27">
      <t>ジョウ</t>
    </rPh>
    <rPh sb="38" eb="40">
      <t>トウショ</t>
    </rPh>
    <rPh sb="39" eb="40">
      <t>ワリアテ</t>
    </rPh>
    <rPh sb="40" eb="42">
      <t>ハッコウ</t>
    </rPh>
    <rPh sb="42" eb="43">
      <t>ガク</t>
    </rPh>
    <rPh sb="44" eb="45">
      <t>タイ</t>
    </rPh>
    <rPh sb="47" eb="49">
      <t>カリカ</t>
    </rPh>
    <rPh sb="49" eb="51">
      <t>ワリアイ</t>
    </rPh>
    <rPh sb="52" eb="54">
      <t>ヒョウキ</t>
    </rPh>
    <phoneticPr fontId="2"/>
  </si>
  <si>
    <t>令和２年度における府債（地方債）の発行額・元金償還額・残高の状況は、次のとおりです。</t>
    <rPh sb="0" eb="2">
      <t>レイワ</t>
    </rPh>
    <rPh sb="3" eb="5">
      <t>ネンド</t>
    </rPh>
    <rPh sb="9" eb="10">
      <t>フ</t>
    </rPh>
    <rPh sb="10" eb="11">
      <t>サイ</t>
    </rPh>
    <rPh sb="12" eb="15">
      <t>チホウサイ</t>
    </rPh>
    <rPh sb="17" eb="20">
      <t>ハッコウガク</t>
    </rPh>
    <rPh sb="21" eb="23">
      <t>ガンキン</t>
    </rPh>
    <rPh sb="23" eb="25">
      <t>ショウカン</t>
    </rPh>
    <rPh sb="25" eb="26">
      <t>ガク</t>
    </rPh>
    <rPh sb="27" eb="29">
      <t>ザンダカ</t>
    </rPh>
    <rPh sb="30" eb="32">
      <t>ジョウキョウ</t>
    </rPh>
    <rPh sb="34" eb="35">
      <t>ツギ</t>
    </rPh>
    <phoneticPr fontId="2"/>
  </si>
  <si>
    <t>令和２年度</t>
    <rPh sb="0" eb="2">
      <t>レイワ</t>
    </rPh>
    <rPh sb="3" eb="5">
      <t>ネンド</t>
    </rPh>
    <phoneticPr fontId="2"/>
  </si>
  <si>
    <t>令和２年度における減債基金の積立・取崩等の状況は、次のとおりです。</t>
    <rPh sb="0" eb="2">
      <t>レイワ</t>
    </rPh>
    <rPh sb="3" eb="5">
      <t>ネンド</t>
    </rPh>
    <rPh sb="9" eb="11">
      <t>ゲンサイ</t>
    </rPh>
    <rPh sb="11" eb="13">
      <t>キキン</t>
    </rPh>
    <rPh sb="14" eb="16">
      <t>ツミタテ</t>
    </rPh>
    <rPh sb="17" eb="19">
      <t>トリクズシ</t>
    </rPh>
    <rPh sb="19" eb="20">
      <t>トウ</t>
    </rPh>
    <rPh sb="21" eb="23">
      <t>ジョウキョウ</t>
    </rPh>
    <rPh sb="25" eb="26">
      <t>ツギ</t>
    </rPh>
    <phoneticPr fontId="2"/>
  </si>
  <si>
    <t>令和元年度末
基金残高（Ａ）</t>
    <rPh sb="0" eb="2">
      <t>レイワ</t>
    </rPh>
    <rPh sb="2" eb="4">
      <t>ガンネン</t>
    </rPh>
    <rPh sb="3" eb="6">
      <t>ネンドマツ</t>
    </rPh>
    <rPh sb="7" eb="9">
      <t>キキン</t>
    </rPh>
    <rPh sb="9" eb="11">
      <t>ザンダカ</t>
    </rPh>
    <phoneticPr fontId="2"/>
  </si>
  <si>
    <t>令和２年度
積立金（Ｂ）</t>
    <rPh sb="0" eb="2">
      <t>レイワ</t>
    </rPh>
    <rPh sb="3" eb="5">
      <t>ネンド</t>
    </rPh>
    <rPh sb="6" eb="8">
      <t>ツミタテ</t>
    </rPh>
    <rPh sb="8" eb="9">
      <t>キン</t>
    </rPh>
    <phoneticPr fontId="2"/>
  </si>
  <si>
    <t>令和２年度
取崩額（Ｃ）</t>
    <rPh sb="0" eb="2">
      <t>レイワ</t>
    </rPh>
    <rPh sb="3" eb="5">
      <t>ネンド</t>
    </rPh>
    <rPh sb="6" eb="8">
      <t>トリクズシ</t>
    </rPh>
    <rPh sb="8" eb="9">
      <t>ガク</t>
    </rPh>
    <phoneticPr fontId="2"/>
  </si>
  <si>
    <t>令和２年度末</t>
    <rPh sb="0" eb="2">
      <t>レイワ</t>
    </rPh>
    <rPh sb="3" eb="5">
      <t>ネンド</t>
    </rPh>
    <rPh sb="5" eb="6">
      <t>マツ</t>
    </rPh>
    <phoneticPr fontId="2"/>
  </si>
  <si>
    <t>令和２年度における減債基金の積立不足額の状況は、次のとおりです。</t>
    <rPh sb="0" eb="2">
      <t>レイワ</t>
    </rPh>
    <rPh sb="3" eb="5">
      <t>ネンド</t>
    </rPh>
    <rPh sb="4" eb="5">
      <t>ド</t>
    </rPh>
    <rPh sb="9" eb="11">
      <t>ゲンサイ</t>
    </rPh>
    <rPh sb="11" eb="13">
      <t>キキン</t>
    </rPh>
    <rPh sb="14" eb="16">
      <t>ツミタテ</t>
    </rPh>
    <rPh sb="16" eb="18">
      <t>フソク</t>
    </rPh>
    <rPh sb="18" eb="19">
      <t>ガク</t>
    </rPh>
    <rPh sb="20" eb="22">
      <t>ジョウキョウ</t>
    </rPh>
    <rPh sb="24" eb="25">
      <t>ツギ</t>
    </rPh>
    <phoneticPr fontId="2"/>
  </si>
  <si>
    <t>令和元年度末
積立不足額（Ａ）</t>
    <rPh sb="0" eb="2">
      <t>レイワ</t>
    </rPh>
    <rPh sb="2" eb="4">
      <t>ガンネン</t>
    </rPh>
    <rPh sb="3" eb="6">
      <t>ネンドマツ</t>
    </rPh>
    <rPh sb="9" eb="11">
      <t>フソク</t>
    </rPh>
    <rPh sb="11" eb="12">
      <t>ガク</t>
    </rPh>
    <phoneticPr fontId="2"/>
  </si>
  <si>
    <t>令和２年度
復元額（Ｂ）</t>
    <rPh sb="0" eb="2">
      <t>レイワ</t>
    </rPh>
    <rPh sb="3" eb="5">
      <t>ネンド</t>
    </rPh>
    <rPh sb="6" eb="8">
      <t>フクゲン</t>
    </rPh>
    <rPh sb="8" eb="9">
      <t>ガク</t>
    </rPh>
    <phoneticPr fontId="2"/>
  </si>
  <si>
    <t>令和２年度に発行した府債（地方債）の金利は、次のとおりです。</t>
    <rPh sb="0" eb="2">
      <t>レイワ</t>
    </rPh>
    <rPh sb="3" eb="5">
      <t>ネンド</t>
    </rPh>
    <rPh sb="4" eb="5">
      <t>ド</t>
    </rPh>
    <rPh sb="6" eb="8">
      <t>ハッコウ</t>
    </rPh>
    <rPh sb="10" eb="11">
      <t>フ</t>
    </rPh>
    <rPh sb="11" eb="12">
      <t>サイ</t>
    </rPh>
    <rPh sb="13" eb="16">
      <t>チホウサイ</t>
    </rPh>
    <rPh sb="18" eb="20">
      <t>キンリ</t>
    </rPh>
    <rPh sb="22" eb="23">
      <t>ツギ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</si>
</sst>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_);\(#,##0\)"/>
    <numFmt numFmtId="178" formatCode="0.0%"/>
    <numFmt numFmtId="179" formatCode="&quot;平&quot;&quot;成&quot;0&quot;年&quot;&quot;度&quot;"/>
    <numFmt numFmtId="180" formatCode="#,##0_ "/>
    <numFmt numFmtId="181" formatCode=";;;"/>
    <numFmt numFmtId="182" formatCode="&quot;満期一括償還地方債の借換えについて（令和&quot;&quot;2&quot;&quot;年度借換分）&quot;"/>
  </numFmts>
  <fonts count="33">
    <font>
      <sz val="11"/>
      <name val="ＭＳ Ｐゴシック"/>
      <family val="3"/>
      <charset val="128"/>
    </font>
    <font>
      <sz val="9"/>
      <color indexed="63"/>
      <name val="ＭＳ Ｐゴシック"/>
      <family val="3"/>
      <charset val="128"/>
    </font>
    <font>
      <sz val="6"/>
      <name val="ＭＳ Ｐゴシック"/>
      <family val="3"/>
      <charset val="128"/>
    </font>
    <font>
      <sz val="8"/>
      <color indexed="63"/>
      <name val="ＭＳ Ｐゴシック"/>
      <family val="3"/>
      <charset val="128"/>
    </font>
    <font>
      <sz val="12"/>
      <name val="ＭＳ Ｐゴシック"/>
      <family val="3"/>
      <charset val="128"/>
    </font>
    <font>
      <sz val="11"/>
      <name val="ＭＳ Ｐゴシック"/>
      <family val="3"/>
      <charset val="128"/>
    </font>
    <font>
      <sz val="11"/>
      <color theme="1"/>
      <name val="ＭＳ Ｐゴシック"/>
      <family val="3"/>
      <charset val="128"/>
      <scheme val="major"/>
    </font>
    <font>
      <sz val="11"/>
      <color theme="1"/>
      <name val="ＭＳ Ｐゴシック"/>
      <family val="3"/>
      <charset val="128"/>
      <scheme val="minor"/>
    </font>
    <font>
      <sz val="11"/>
      <color rgb="FFFF0000"/>
      <name val="ＭＳ Ｐゴシック"/>
      <family val="3"/>
      <charset val="128"/>
      <scheme val="minor"/>
    </font>
    <font>
      <sz val="8"/>
      <name val="ＭＳ Ｐゴシック"/>
      <family val="3"/>
      <charset val="128"/>
    </font>
    <font>
      <sz val="9"/>
      <color theme="1"/>
      <name val="ＭＳ Ｐゴシック"/>
      <family val="3"/>
      <charset val="128"/>
      <scheme val="minor"/>
    </font>
    <font>
      <sz val="9"/>
      <color rgb="FFFF0000"/>
      <name val="ＭＳ Ｐゴシック"/>
      <family val="3"/>
      <charset val="128"/>
      <scheme val="minor"/>
    </font>
    <font>
      <sz val="12"/>
      <color theme="1"/>
      <name val="ＭＳ Ｐゴシック"/>
      <family val="3"/>
      <charset val="128"/>
      <scheme val="minor"/>
    </font>
    <font>
      <sz val="11"/>
      <color rgb="FFFF0000"/>
      <name val="ＭＳ Ｐゴシック"/>
      <family val="3"/>
      <charset val="128"/>
    </font>
    <font>
      <sz val="10"/>
      <name val="ＭＳ Ｐゴシック"/>
      <family val="3"/>
      <charset val="128"/>
    </font>
    <font>
      <sz val="10.5"/>
      <name val="ＭＳ Ｐゴシック"/>
      <family val="3"/>
      <charset val="128"/>
    </font>
    <font>
      <sz val="9"/>
      <name val="ＭＳ Ｐゴシック"/>
      <family val="3"/>
      <charset val="128"/>
    </font>
    <font>
      <sz val="10.5"/>
      <color rgb="FFFF0000"/>
      <name val="ＭＳ Ｐゴシック"/>
      <family val="3"/>
      <charset val="128"/>
    </font>
    <font>
      <sz val="10"/>
      <color theme="1"/>
      <name val="ＭＳ Ｐゴシック"/>
      <family val="3"/>
      <charset val="128"/>
      <scheme val="minor"/>
    </font>
    <font>
      <sz val="10"/>
      <color rgb="FFFF0000"/>
      <name val="ＭＳ Ｐゴシック"/>
      <family val="3"/>
      <charset val="128"/>
      <scheme val="minor"/>
    </font>
    <font>
      <b/>
      <sz val="14"/>
      <name val="ＭＳ Ｐゴシック"/>
      <family val="3"/>
      <charset val="128"/>
    </font>
    <font>
      <sz val="11"/>
      <color indexed="9"/>
      <name val="ＭＳ Ｐゴシック"/>
      <family val="3"/>
      <charset val="128"/>
    </font>
    <font>
      <b/>
      <sz val="12"/>
      <color theme="1"/>
      <name val="ＭＳ Ｐゴシック"/>
      <family val="3"/>
      <charset val="128"/>
      <scheme val="major"/>
    </font>
    <font>
      <sz val="8.5"/>
      <name val="ＭＳ Ｐゴシック"/>
      <family val="3"/>
      <charset val="128"/>
    </font>
    <font>
      <sz val="8"/>
      <name val="ＭＳ Ｐ明朝"/>
      <family val="1"/>
      <charset val="128"/>
    </font>
    <font>
      <sz val="8.5"/>
      <name val="ＭＳ Ｐゴシック"/>
      <family val="3"/>
      <charset val="128"/>
      <scheme val="minor"/>
    </font>
    <font>
      <sz val="9"/>
      <color theme="0"/>
      <name val="ＭＳ Ｐゴシック"/>
      <family val="3"/>
      <charset val="128"/>
    </font>
    <font>
      <sz val="8"/>
      <color rgb="FFFF0000"/>
      <name val="ＭＳ Ｐゴシック"/>
      <family val="3"/>
      <charset val="128"/>
      <scheme val="minor"/>
    </font>
    <font>
      <sz val="8"/>
      <color rgb="FFFF0000"/>
      <name val="ＭＳ Ｐゴシック"/>
      <family val="3"/>
      <charset val="128"/>
    </font>
    <font>
      <sz val="11"/>
      <color theme="1"/>
      <name val="ＭＳ Ｐゴシック"/>
      <family val="3"/>
      <charset val="128"/>
    </font>
    <font>
      <sz val="9"/>
      <color rgb="FFFF0000"/>
      <name val="ＭＳ Ｐゴシック"/>
      <family val="3"/>
      <charset val="128"/>
    </font>
    <font>
      <sz val="9"/>
      <color rgb="FFFF0000"/>
      <name val="HGｺﾞｼｯｸM"/>
      <family val="3"/>
      <charset val="128"/>
    </font>
    <font>
      <sz val="8"/>
      <color rgb="FF0070C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43"/>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6">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7" fillId="0" borderId="0">
      <alignment vertical="center"/>
    </xf>
  </cellStyleXfs>
  <cellXfs count="422">
    <xf numFmtId="0" fontId="0" fillId="0" borderId="0" xfId="0">
      <alignment vertical="center"/>
    </xf>
    <xf numFmtId="0" fontId="1" fillId="0" borderId="0" xfId="0" applyFont="1" applyBorder="1">
      <alignment vertical="center"/>
    </xf>
    <xf numFmtId="0" fontId="3" fillId="0" borderId="0" xfId="0" applyFont="1" applyBorder="1" applyAlignment="1">
      <alignment horizontal="right" vertical="center"/>
    </xf>
    <xf numFmtId="0" fontId="3" fillId="0" borderId="0" xfId="0" applyFont="1" applyBorder="1">
      <alignment vertical="center"/>
    </xf>
    <xf numFmtId="0" fontId="1"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pplyAlignment="1">
      <alignment vertical="center" wrapText="1"/>
    </xf>
    <xf numFmtId="0" fontId="11" fillId="0" borderId="0" xfId="0" applyFont="1" applyAlignment="1">
      <alignment vertical="center" wrapText="1"/>
    </xf>
    <xf numFmtId="0" fontId="12" fillId="0" borderId="0" xfId="0" applyFont="1">
      <alignment vertical="center"/>
    </xf>
    <xf numFmtId="0" fontId="0" fillId="0" borderId="0" xfId="0" applyFill="1" applyBorder="1">
      <alignment vertical="center"/>
    </xf>
    <xf numFmtId="0" fontId="10" fillId="0" borderId="0" xfId="0" applyFont="1">
      <alignment vertical="center"/>
    </xf>
    <xf numFmtId="0" fontId="13" fillId="0" borderId="0" xfId="0" applyFont="1">
      <alignment vertical="center"/>
    </xf>
    <xf numFmtId="0" fontId="0" fillId="0" borderId="0" xfId="0" applyFill="1" applyBorder="1" applyAlignment="1">
      <alignment wrapText="1"/>
    </xf>
    <xf numFmtId="0" fontId="0" fillId="0" borderId="0" xfId="0" applyFill="1" applyBorder="1" applyAlignment="1"/>
    <xf numFmtId="0" fontId="14" fillId="0" borderId="0" xfId="0" applyFont="1" applyFill="1" applyBorder="1">
      <alignment vertical="center"/>
    </xf>
    <xf numFmtId="0" fontId="15" fillId="2" borderId="0" xfId="0" applyFont="1" applyFill="1" applyAlignment="1">
      <alignment vertical="center"/>
    </xf>
    <xf numFmtId="0" fontId="15" fillId="0" borderId="0" xfId="0" applyFont="1">
      <alignment vertical="center"/>
    </xf>
    <xf numFmtId="0" fontId="0" fillId="2" borderId="0" xfId="0" applyFont="1" applyFill="1">
      <alignment vertical="center"/>
    </xf>
    <xf numFmtId="0" fontId="0" fillId="2" borderId="0" xfId="0" applyFill="1">
      <alignment vertical="center"/>
    </xf>
    <xf numFmtId="0" fontId="16" fillId="2" borderId="0" xfId="0" applyFont="1" applyFill="1">
      <alignment vertical="center"/>
    </xf>
    <xf numFmtId="0" fontId="16" fillId="2" borderId="0" xfId="0" applyFont="1" applyFill="1" applyAlignment="1"/>
    <xf numFmtId="0" fontId="15" fillId="2" borderId="0" xfId="0" applyFont="1" applyFill="1">
      <alignment vertical="center"/>
    </xf>
    <xf numFmtId="0" fontId="16" fillId="2" borderId="0" xfId="0" applyFont="1" applyFill="1" applyAlignment="1">
      <alignment vertical="center"/>
    </xf>
    <xf numFmtId="0" fontId="17" fillId="0" borderId="0" xfId="0" applyFont="1">
      <alignment vertical="center"/>
    </xf>
    <xf numFmtId="0" fontId="0" fillId="0" borderId="0" xfId="0" applyFont="1">
      <alignment vertical="center"/>
    </xf>
    <xf numFmtId="0" fontId="0" fillId="0" borderId="0" xfId="0" applyAlignment="1">
      <alignment vertical="center" wrapText="1"/>
    </xf>
    <xf numFmtId="0" fontId="16" fillId="0" borderId="0" xfId="0" applyFont="1" applyAlignment="1">
      <alignment vertical="center" wrapText="1"/>
    </xf>
    <xf numFmtId="0" fontId="18" fillId="0" borderId="0" xfId="0" applyFont="1">
      <alignment vertical="center"/>
    </xf>
    <xf numFmtId="0" fontId="19" fillId="0" borderId="0" xfId="0" applyFont="1">
      <alignment vertical="center"/>
    </xf>
    <xf numFmtId="0" fontId="9"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6" fillId="0" borderId="0" xfId="0" applyFont="1" applyFill="1" applyBorder="1" applyAlignment="1">
      <alignment vertical="center"/>
    </xf>
    <xf numFmtId="177" fontId="16" fillId="0" borderId="0" xfId="0" applyNumberFormat="1" applyFont="1" applyFill="1" applyBorder="1" applyAlignment="1">
      <alignment vertical="center"/>
    </xf>
    <xf numFmtId="0" fontId="5" fillId="0" borderId="0" xfId="0" applyFont="1" applyAlignment="1">
      <alignment horizontal="right" vertical="center"/>
    </xf>
    <xf numFmtId="0" fontId="5" fillId="0" borderId="0" xfId="0" applyFont="1">
      <alignment vertical="center"/>
    </xf>
    <xf numFmtId="0" fontId="5" fillId="0" borderId="3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Fill="1">
      <alignment vertical="center"/>
    </xf>
    <xf numFmtId="178" fontId="5" fillId="0" borderId="32" xfId="0" applyNumberFormat="1" applyFont="1" applyFill="1" applyBorder="1">
      <alignment vertical="center"/>
    </xf>
    <xf numFmtId="178" fontId="5" fillId="0" borderId="0" xfId="0" applyNumberFormat="1" applyFont="1" applyFill="1" applyBorder="1">
      <alignment vertical="center"/>
    </xf>
    <xf numFmtId="0" fontId="14" fillId="0" borderId="0" xfId="0" applyFont="1">
      <alignment vertical="center"/>
    </xf>
    <xf numFmtId="178" fontId="5" fillId="0" borderId="0" xfId="0" applyNumberFormat="1" applyFont="1" applyBorder="1">
      <alignment vertical="center"/>
    </xf>
    <xf numFmtId="179" fontId="5" fillId="0" borderId="0" xfId="0" applyNumberFormat="1" applyFont="1" applyBorder="1">
      <alignment vertical="center"/>
    </xf>
    <xf numFmtId="0" fontId="0" fillId="0" borderId="0" xfId="0" applyFont="1" applyBorder="1">
      <alignment vertical="center"/>
    </xf>
    <xf numFmtId="176" fontId="5" fillId="0" borderId="0" xfId="0" applyNumberFormat="1" applyFont="1" applyBorder="1">
      <alignment vertical="center"/>
    </xf>
    <xf numFmtId="0" fontId="5" fillId="0" borderId="0" xfId="0" applyFont="1" applyBorder="1">
      <alignment vertical="center"/>
    </xf>
    <xf numFmtId="0" fontId="3" fillId="0" borderId="0" xfId="0" applyFont="1">
      <alignment vertical="center"/>
    </xf>
    <xf numFmtId="0" fontId="22" fillId="0" borderId="0" xfId="0" applyFont="1">
      <alignmen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179" fontId="5" fillId="0" borderId="1" xfId="0" applyNumberFormat="1" applyFont="1" applyFill="1" applyBorder="1">
      <alignment vertical="center"/>
    </xf>
    <xf numFmtId="0" fontId="0" fillId="0" borderId="2" xfId="0" applyFont="1" applyFill="1" applyBorder="1">
      <alignment vertical="center"/>
    </xf>
    <xf numFmtId="176" fontId="5" fillId="0" borderId="29" xfId="0" applyNumberFormat="1" applyFont="1" applyFill="1" applyBorder="1">
      <alignment vertical="center"/>
    </xf>
    <xf numFmtId="178" fontId="5" fillId="0" borderId="1" xfId="0" applyNumberFormat="1" applyFont="1" applyFill="1" applyBorder="1">
      <alignment vertical="center"/>
    </xf>
    <xf numFmtId="0" fontId="5" fillId="0" borderId="4" xfId="0" applyFont="1" applyBorder="1" applyAlignment="1">
      <alignment horizontal="center" vertical="center"/>
    </xf>
    <xf numFmtId="0" fontId="0" fillId="0" borderId="4" xfId="0" applyFont="1" applyBorder="1" applyAlignment="1">
      <alignment horizontal="center" vertical="center" shrinkToFit="1"/>
    </xf>
    <xf numFmtId="0" fontId="0" fillId="0" borderId="4" xfId="0" applyFont="1" applyBorder="1" applyAlignment="1">
      <alignment horizontal="center" vertical="center" wrapText="1" shrinkToFit="1"/>
    </xf>
    <xf numFmtId="0" fontId="5" fillId="0" borderId="10" xfId="0" applyFont="1" applyBorder="1" applyAlignment="1">
      <alignment horizontal="center" vertical="center"/>
    </xf>
    <xf numFmtId="0" fontId="0" fillId="0" borderId="10" xfId="0" applyFont="1" applyBorder="1" applyAlignment="1">
      <alignment horizontal="center" vertical="center" shrinkToFit="1"/>
    </xf>
    <xf numFmtId="0" fontId="0" fillId="0" borderId="10" xfId="0" applyFont="1" applyBorder="1" applyAlignment="1">
      <alignment horizontal="center" vertical="center"/>
    </xf>
    <xf numFmtId="179" fontId="5" fillId="0" borderId="1" xfId="0" applyNumberFormat="1" applyFont="1" applyBorder="1">
      <alignment vertical="center"/>
    </xf>
    <xf numFmtId="0" fontId="0" fillId="0" borderId="3" xfId="0" applyFont="1" applyBorder="1">
      <alignment vertical="center"/>
    </xf>
    <xf numFmtId="176" fontId="5" fillId="0" borderId="29" xfId="0" applyNumberFormat="1" applyFont="1" applyBorder="1">
      <alignment vertical="center"/>
    </xf>
    <xf numFmtId="178" fontId="5" fillId="0" borderId="29" xfId="0" applyNumberFormat="1" applyFont="1" applyBorder="1">
      <alignment vertical="center"/>
    </xf>
    <xf numFmtId="0" fontId="0" fillId="0" borderId="3" xfId="0" applyFont="1" applyFill="1" applyBorder="1">
      <alignment vertical="center"/>
    </xf>
    <xf numFmtId="178" fontId="5" fillId="0" borderId="29" xfId="0" applyNumberFormat="1" applyFont="1" applyFill="1" applyBorder="1">
      <alignment vertical="center"/>
    </xf>
    <xf numFmtId="180" fontId="0" fillId="0" borderId="0" xfId="0" applyNumberFormat="1">
      <alignment vertical="center"/>
    </xf>
    <xf numFmtId="0" fontId="0" fillId="0" borderId="0" xfId="0" applyFont="1" applyFill="1" applyBorder="1">
      <alignment vertical="center"/>
    </xf>
    <xf numFmtId="0" fontId="0" fillId="0" borderId="0" xfId="0" applyFont="1" applyAlignment="1">
      <alignment horizontal="right" vertical="center"/>
    </xf>
    <xf numFmtId="0" fontId="24" fillId="0" borderId="0" xfId="0" applyFont="1">
      <alignment vertical="center"/>
    </xf>
    <xf numFmtId="0" fontId="26" fillId="0" borderId="0" xfId="0" applyFont="1">
      <alignment vertical="center"/>
    </xf>
    <xf numFmtId="0" fontId="26" fillId="0" borderId="0" xfId="0" applyFont="1" applyFill="1">
      <alignment vertical="center"/>
    </xf>
    <xf numFmtId="178" fontId="20" fillId="0" borderId="0" xfId="0" applyNumberFormat="1" applyFont="1" applyAlignment="1">
      <alignment horizontal="left" vertical="center" wrapText="1"/>
    </xf>
    <xf numFmtId="0" fontId="8" fillId="0" borderId="0" xfId="0" applyFont="1" applyFill="1">
      <alignment vertical="center"/>
    </xf>
    <xf numFmtId="0" fontId="11" fillId="0" borderId="0" xfId="0" applyFont="1" applyFill="1" applyAlignment="1">
      <alignment vertical="center" wrapText="1"/>
    </xf>
    <xf numFmtId="0" fontId="13" fillId="0" borderId="0" xfId="0" applyFont="1" applyFill="1">
      <alignment vertical="center"/>
    </xf>
    <xf numFmtId="0" fontId="17" fillId="0" borderId="0" xfId="0" applyFont="1" applyFill="1">
      <alignment vertical="center"/>
    </xf>
    <xf numFmtId="0" fontId="16" fillId="0" borderId="0" xfId="0" applyFont="1" applyFill="1" applyBorder="1">
      <alignment vertical="center"/>
    </xf>
    <xf numFmtId="0" fontId="16" fillId="0" borderId="0" xfId="0" applyFont="1" applyFill="1" applyBorder="1" applyAlignment="1">
      <alignment horizontal="right" vertical="center"/>
    </xf>
    <xf numFmtId="0" fontId="5" fillId="0" borderId="1" xfId="0" applyNumberFormat="1" applyFont="1" applyFill="1" applyBorder="1">
      <alignment vertical="center"/>
    </xf>
    <xf numFmtId="0" fontId="29" fillId="0" borderId="0" xfId="0" applyFont="1" applyBorder="1" applyAlignment="1">
      <alignment horizontal="left" vertical="center"/>
    </xf>
    <xf numFmtId="0" fontId="30" fillId="0" borderId="0" xfId="0" applyFont="1" applyFill="1">
      <alignment vertical="center"/>
    </xf>
    <xf numFmtId="0" fontId="16" fillId="0" borderId="0" xfId="0" applyFont="1" applyFill="1" applyBorder="1" applyAlignment="1">
      <alignment horizontal="center" vertical="center"/>
    </xf>
    <xf numFmtId="0" fontId="14" fillId="4" borderId="32" xfId="0" applyFont="1" applyFill="1" applyBorder="1">
      <alignment vertical="center"/>
    </xf>
    <xf numFmtId="0" fontId="14" fillId="4" borderId="33" xfId="0" applyFont="1" applyFill="1" applyBorder="1">
      <alignment vertical="center"/>
    </xf>
    <xf numFmtId="0" fontId="14" fillId="0" borderId="0" xfId="0" applyFont="1" applyBorder="1" applyAlignment="1">
      <alignment horizontal="center" vertical="center"/>
    </xf>
    <xf numFmtId="176" fontId="0" fillId="0" borderId="29" xfId="0" applyNumberFormat="1" applyFont="1" applyFill="1" applyBorder="1">
      <alignment vertical="center"/>
    </xf>
    <xf numFmtId="0" fontId="30" fillId="0" borderId="0" xfId="0" applyFont="1">
      <alignment vertical="center"/>
    </xf>
    <xf numFmtId="176" fontId="31" fillId="0" borderId="0" xfId="0" applyNumberFormat="1" applyFont="1" applyFill="1" applyBorder="1" applyAlignment="1">
      <alignment horizontal="center" vertical="center" shrinkToFit="1"/>
    </xf>
    <xf numFmtId="176" fontId="31" fillId="0" borderId="0" xfId="0" applyNumberFormat="1" applyFont="1" applyFill="1" applyBorder="1" applyAlignment="1">
      <alignment vertical="center" shrinkToFit="1"/>
    </xf>
    <xf numFmtId="0" fontId="0" fillId="0" borderId="0" xfId="0" applyBorder="1">
      <alignment vertical="center"/>
    </xf>
    <xf numFmtId="0" fontId="0" fillId="0" borderId="38" xfId="0" applyBorder="1">
      <alignment vertical="center"/>
    </xf>
    <xf numFmtId="179" fontId="0" fillId="0" borderId="0" xfId="0" applyNumberFormat="1" applyFont="1" applyBorder="1">
      <alignment vertical="center"/>
    </xf>
    <xf numFmtId="181" fontId="27" fillId="0" borderId="0" xfId="0" applyNumberFormat="1" applyFont="1" applyFill="1" applyAlignment="1">
      <alignment vertical="center" wrapText="1"/>
    </xf>
    <xf numFmtId="181" fontId="27" fillId="0" borderId="0" xfId="0" applyNumberFormat="1" applyFont="1" applyFill="1" applyAlignment="1">
      <alignment horizontal="center" vertical="center" wrapText="1"/>
    </xf>
    <xf numFmtId="181" fontId="28" fillId="0" borderId="0" xfId="0" applyNumberFormat="1" applyFont="1" applyFill="1" applyAlignment="1">
      <alignment horizontal="right" vertical="center"/>
    </xf>
    <xf numFmtId="181" fontId="32" fillId="0" borderId="0" xfId="0" applyNumberFormat="1" applyFont="1" applyFill="1">
      <alignment vertical="center"/>
    </xf>
    <xf numFmtId="181" fontId="9" fillId="0" borderId="0" xfId="0" applyNumberFormat="1" applyFont="1" applyFill="1">
      <alignment vertical="center"/>
    </xf>
    <xf numFmtId="181" fontId="28" fillId="0" borderId="0" xfId="0" applyNumberFormat="1" applyFont="1" applyFill="1">
      <alignment vertical="center"/>
    </xf>
    <xf numFmtId="0" fontId="23"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horizontal="left" vertical="top" wrapText="1"/>
    </xf>
    <xf numFmtId="0" fontId="3" fillId="0" borderId="0" xfId="0" applyFont="1" applyBorder="1" applyAlignment="1">
      <alignment vertical="center"/>
    </xf>
    <xf numFmtId="0" fontId="27" fillId="0" borderId="0" xfId="0" applyNumberFormat="1" applyFont="1" applyFill="1">
      <alignment vertical="center"/>
    </xf>
    <xf numFmtId="0" fontId="27" fillId="0" borderId="0" xfId="0" applyNumberFormat="1" applyFont="1" applyFill="1" applyAlignment="1">
      <alignment vertical="center" wrapText="1"/>
    </xf>
    <xf numFmtId="0" fontId="28" fillId="0" borderId="0" xfId="0" applyNumberFormat="1" applyFont="1" applyFill="1" applyAlignment="1">
      <alignment horizontal="right" vertical="center"/>
    </xf>
    <xf numFmtId="0" fontId="28" fillId="0" borderId="0" xfId="0" applyNumberFormat="1" applyFont="1" applyFill="1">
      <alignment vertical="center"/>
    </xf>
    <xf numFmtId="0" fontId="27" fillId="0" borderId="0" xfId="0" applyNumberFormat="1" applyFont="1" applyFill="1" applyAlignment="1">
      <alignment horizontal="center" vertical="center" wrapText="1"/>
    </xf>
    <xf numFmtId="0" fontId="5" fillId="0" borderId="0" xfId="0" applyFont="1" applyBorder="1" applyAlignment="1">
      <alignment horizontal="left" vertical="center" wrapText="1"/>
    </xf>
    <xf numFmtId="0" fontId="21" fillId="0" borderId="0" xfId="0" applyFont="1" applyBorder="1" applyAlignment="1">
      <alignment horizontal="left" vertical="center"/>
    </xf>
    <xf numFmtId="0" fontId="5" fillId="0" borderId="39" xfId="0" applyFont="1" applyBorder="1" applyAlignment="1">
      <alignment horizontal="center" vertical="center"/>
    </xf>
    <xf numFmtId="0" fontId="5" fillId="0" borderId="33" xfId="0" applyFont="1" applyBorder="1" applyAlignment="1">
      <alignment horizontal="center" vertical="center"/>
    </xf>
    <xf numFmtId="0" fontId="5" fillId="0" borderId="1"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Border="1" applyAlignment="1">
      <alignment horizontal="left" vertical="center" shrinkToFit="1"/>
    </xf>
    <xf numFmtId="0" fontId="5" fillId="0" borderId="0" xfId="0" applyFont="1" applyBorder="1" applyAlignment="1">
      <alignment horizontal="left" vertical="top" wrapText="1"/>
    </xf>
    <xf numFmtId="0" fontId="0" fillId="0" borderId="0" xfId="0" applyAlignment="1">
      <alignment horizontal="left" vertical="center" shrinkToFit="1"/>
    </xf>
    <xf numFmtId="0" fontId="4" fillId="3" borderId="1" xfId="0" applyFont="1" applyFill="1" applyBorder="1">
      <alignment vertical="center"/>
    </xf>
    <xf numFmtId="0" fontId="16" fillId="3" borderId="2" xfId="0" applyFont="1" applyFill="1" applyBorder="1">
      <alignment vertical="center"/>
    </xf>
    <xf numFmtId="0" fontId="16" fillId="3" borderId="3" xfId="0" applyFont="1" applyFill="1" applyBorder="1">
      <alignment vertical="center"/>
    </xf>
    <xf numFmtId="0" fontId="14" fillId="4" borderId="32" xfId="0" applyFont="1" applyFill="1" applyBorder="1" applyAlignment="1">
      <alignment horizontal="distributed" vertical="center"/>
    </xf>
    <xf numFmtId="0" fontId="16" fillId="0" borderId="0" xfId="0" applyFont="1" applyFill="1">
      <alignment vertical="center"/>
    </xf>
    <xf numFmtId="0" fontId="14" fillId="4" borderId="33" xfId="0" applyFont="1" applyFill="1" applyBorder="1" applyAlignment="1">
      <alignment vertical="center"/>
    </xf>
    <xf numFmtId="0" fontId="16" fillId="0" borderId="0" xfId="0" applyFont="1" applyBorder="1">
      <alignment vertical="center"/>
    </xf>
    <xf numFmtId="177" fontId="14" fillId="0" borderId="0" xfId="0" applyNumberFormat="1" applyFont="1" applyFill="1" applyBorder="1" applyAlignment="1">
      <alignment horizontal="right" vertical="center"/>
    </xf>
    <xf numFmtId="177" fontId="16" fillId="0" borderId="0" xfId="0" applyNumberFormat="1" applyFont="1" applyFill="1" applyBorder="1" applyAlignment="1">
      <alignment horizontal="right" vertical="center"/>
    </xf>
    <xf numFmtId="177" fontId="14" fillId="0" borderId="0" xfId="0" applyNumberFormat="1" applyFont="1" applyBorder="1" applyAlignment="1">
      <alignment horizontal="right" vertical="center"/>
    </xf>
    <xf numFmtId="0" fontId="14" fillId="0" borderId="19" xfId="0" applyFont="1" applyFill="1" applyBorder="1" applyAlignment="1">
      <alignment vertical="center" wrapText="1"/>
    </xf>
    <xf numFmtId="0" fontId="14" fillId="0" borderId="22" xfId="0" applyFont="1" applyFill="1" applyBorder="1" applyAlignment="1">
      <alignment vertical="center" wrapText="1"/>
    </xf>
    <xf numFmtId="0" fontId="16" fillId="0" borderId="0" xfId="0" applyFont="1" applyFill="1" applyBorder="1" applyAlignment="1">
      <alignment vertical="center" wrapText="1"/>
    </xf>
    <xf numFmtId="0" fontId="14" fillId="0" borderId="33" xfId="0" applyFont="1" applyBorder="1">
      <alignment vertical="center"/>
    </xf>
    <xf numFmtId="0" fontId="14" fillId="0" borderId="0" xfId="0" applyFont="1" applyBorder="1">
      <alignment vertical="center"/>
    </xf>
    <xf numFmtId="0" fontId="14" fillId="0" borderId="0" xfId="0" applyFont="1" applyBorder="1" applyAlignment="1">
      <alignment horizontal="distributed" vertical="center" shrinkToFit="1"/>
    </xf>
    <xf numFmtId="176" fontId="14" fillId="0" borderId="0" xfId="0" applyNumberFormat="1" applyFont="1" applyFill="1" applyBorder="1" applyAlignment="1">
      <alignment vertical="center"/>
    </xf>
    <xf numFmtId="0" fontId="0" fillId="0" borderId="0" xfId="0" applyFont="1" applyBorder="1" applyAlignment="1">
      <alignment vertical="center"/>
    </xf>
    <xf numFmtId="0" fontId="16" fillId="0" borderId="0" xfId="0" applyFont="1" applyBorder="1" applyAlignment="1">
      <alignment horizontal="distributed" vertical="center" shrinkToFit="1"/>
    </xf>
    <xf numFmtId="176" fontId="16" fillId="0" borderId="0" xfId="0" applyNumberFormat="1" applyFont="1" applyFill="1" applyBorder="1" applyAlignment="1">
      <alignment vertical="center"/>
    </xf>
    <xf numFmtId="0" fontId="16" fillId="0" borderId="0" xfId="0" applyFont="1" applyBorder="1" applyAlignment="1">
      <alignment vertical="center"/>
    </xf>
    <xf numFmtId="0" fontId="14" fillId="0" borderId="11" xfId="0" applyFont="1" applyBorder="1" applyAlignment="1">
      <alignment vertical="center"/>
    </xf>
    <xf numFmtId="0" fontId="16" fillId="0" borderId="40" xfId="0" applyFont="1" applyBorder="1">
      <alignment vertical="center"/>
    </xf>
    <xf numFmtId="0" fontId="16" fillId="0" borderId="39" xfId="0" applyFont="1" applyBorder="1">
      <alignment vertical="center"/>
    </xf>
    <xf numFmtId="0" fontId="16" fillId="0" borderId="38" xfId="0" applyFont="1" applyBorder="1">
      <alignment vertical="center"/>
    </xf>
    <xf numFmtId="0" fontId="9" fillId="0" borderId="38" xfId="0" applyFont="1" applyBorder="1" applyAlignment="1">
      <alignment horizontal="right" vertical="center"/>
    </xf>
    <xf numFmtId="0" fontId="9" fillId="0" borderId="38" xfId="0" applyFont="1" applyBorder="1">
      <alignment vertical="center"/>
    </xf>
    <xf numFmtId="0" fontId="16" fillId="0" borderId="9" xfId="0" applyFont="1" applyBorder="1">
      <alignment vertical="center"/>
    </xf>
    <xf numFmtId="0" fontId="16" fillId="0" borderId="33" xfId="0" applyFont="1" applyBorder="1">
      <alignment vertical="center"/>
    </xf>
    <xf numFmtId="0" fontId="16" fillId="0" borderId="15" xfId="0" applyFont="1" applyBorder="1">
      <alignment vertical="center"/>
    </xf>
    <xf numFmtId="0" fontId="9" fillId="0" borderId="15" xfId="0" applyFont="1" applyBorder="1" applyAlignment="1">
      <alignment vertical="center"/>
    </xf>
    <xf numFmtId="0" fontId="16" fillId="0" borderId="16" xfId="0" applyFont="1" applyBorder="1">
      <alignment vertical="center"/>
    </xf>
    <xf numFmtId="38" fontId="16" fillId="0" borderId="0" xfId="2" applyFont="1">
      <alignment vertical="center"/>
    </xf>
    <xf numFmtId="0" fontId="16" fillId="0" borderId="39" xfId="0" applyFont="1" applyBorder="1" applyAlignment="1">
      <alignment horizontal="distributed" vertical="center" wrapText="1"/>
    </xf>
    <xf numFmtId="0" fontId="16" fillId="0" borderId="38" xfId="0" applyFont="1" applyBorder="1" applyAlignment="1">
      <alignment horizontal="distributed" vertical="center"/>
    </xf>
    <xf numFmtId="0" fontId="16" fillId="0" borderId="9" xfId="0" applyFont="1" applyBorder="1" applyAlignment="1">
      <alignment horizontal="distributed" vertical="center"/>
    </xf>
    <xf numFmtId="0" fontId="16" fillId="0" borderId="33" xfId="0" applyFont="1" applyBorder="1" applyAlignment="1">
      <alignment horizontal="distributed" vertical="center"/>
    </xf>
    <xf numFmtId="0" fontId="16" fillId="0" borderId="15" xfId="0" applyFont="1" applyBorder="1" applyAlignment="1">
      <alignment horizontal="distributed" vertical="center"/>
    </xf>
    <xf numFmtId="0" fontId="16" fillId="0" borderId="16" xfId="0" applyFont="1" applyBorder="1" applyAlignment="1">
      <alignment horizontal="distributed" vertical="center"/>
    </xf>
    <xf numFmtId="176" fontId="14" fillId="0" borderId="39" xfId="0" applyNumberFormat="1" applyFont="1" applyFill="1" applyBorder="1" applyAlignment="1">
      <alignment horizontal="right" vertical="center"/>
    </xf>
    <xf numFmtId="176" fontId="14" fillId="0" borderId="38" xfId="0" applyNumberFormat="1" applyFont="1" applyFill="1" applyBorder="1" applyAlignment="1">
      <alignment horizontal="right" vertical="center"/>
    </xf>
    <xf numFmtId="176" fontId="14" fillId="0" borderId="45" xfId="0" applyNumberFormat="1" applyFont="1" applyFill="1" applyBorder="1" applyAlignment="1">
      <alignment horizontal="right" vertical="center"/>
    </xf>
    <xf numFmtId="176" fontId="14" fillId="0" borderId="33" xfId="0" applyNumberFormat="1" applyFont="1" applyFill="1" applyBorder="1" applyAlignment="1">
      <alignment horizontal="right" vertical="center"/>
    </xf>
    <xf numFmtId="176" fontId="14" fillId="0" borderId="15" xfId="0" applyNumberFormat="1" applyFont="1" applyFill="1" applyBorder="1" applyAlignment="1">
      <alignment horizontal="right" vertical="center"/>
    </xf>
    <xf numFmtId="176" fontId="14" fillId="0" borderId="46" xfId="0" applyNumberFormat="1" applyFont="1" applyFill="1" applyBorder="1" applyAlignment="1">
      <alignment horizontal="right" vertical="center"/>
    </xf>
    <xf numFmtId="176" fontId="14" fillId="0" borderId="6" xfId="0" applyNumberFormat="1" applyFont="1" applyFill="1" applyBorder="1" applyAlignment="1">
      <alignment vertical="center"/>
    </xf>
    <xf numFmtId="0" fontId="0" fillId="0" borderId="6" xfId="0" applyFont="1" applyBorder="1" applyAlignment="1">
      <alignment vertical="center"/>
    </xf>
    <xf numFmtId="0" fontId="0" fillId="0" borderId="12" xfId="0" applyFont="1" applyBorder="1" applyAlignment="1">
      <alignment vertical="center"/>
    </xf>
    <xf numFmtId="176" fontId="14" fillId="0" borderId="6" xfId="0" applyNumberFormat="1" applyFont="1" applyFill="1" applyBorder="1" applyAlignment="1">
      <alignment horizontal="center" vertical="center"/>
    </xf>
    <xf numFmtId="0" fontId="0" fillId="0" borderId="6" xfId="0" applyFont="1" applyBorder="1" applyAlignment="1">
      <alignment horizontal="center" vertical="center"/>
    </xf>
    <xf numFmtId="0" fontId="0" fillId="0" borderId="12" xfId="0" applyFont="1" applyBorder="1" applyAlignment="1">
      <alignment horizontal="center" vertical="center"/>
    </xf>
    <xf numFmtId="176" fontId="14" fillId="4" borderId="8" xfId="0" applyNumberFormat="1" applyFont="1" applyFill="1" applyBorder="1" applyAlignment="1">
      <alignment vertical="center"/>
    </xf>
    <xf numFmtId="0" fontId="0" fillId="0" borderId="38" xfId="0" applyFont="1" applyBorder="1" applyAlignment="1">
      <alignment vertical="center"/>
    </xf>
    <xf numFmtId="0" fontId="0" fillId="0" borderId="9"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176" fontId="14" fillId="0" borderId="37" xfId="0" applyNumberFormat="1" applyFont="1" applyFill="1" applyBorder="1" applyAlignment="1">
      <alignment vertical="center"/>
    </xf>
    <xf numFmtId="0" fontId="0" fillId="0" borderId="36" xfId="0" applyFont="1" applyBorder="1" applyAlignment="1">
      <alignment vertical="center"/>
    </xf>
    <xf numFmtId="0" fontId="0" fillId="0" borderId="47" xfId="0" applyFont="1" applyBorder="1" applyAlignment="1">
      <alignment vertical="center"/>
    </xf>
    <xf numFmtId="49" fontId="14" fillId="4" borderId="31" xfId="0" applyNumberFormat="1" applyFont="1" applyFill="1" applyBorder="1" applyAlignment="1">
      <alignment horizontal="right" vertical="center"/>
    </xf>
    <xf numFmtId="0" fontId="0" fillId="0" borderId="2" xfId="0" applyFont="1" applyBorder="1" applyAlignment="1">
      <alignment horizontal="right" vertical="center"/>
    </xf>
    <xf numFmtId="0" fontId="0" fillId="0" borderId="3" xfId="0" applyFont="1" applyBorder="1" applyAlignment="1">
      <alignment horizontal="right" vertical="center"/>
    </xf>
    <xf numFmtId="49" fontId="14" fillId="0" borderId="20" xfId="0" applyNumberFormat="1" applyFont="1" applyBorder="1" applyAlignment="1">
      <alignment horizontal="right" vertical="center"/>
    </xf>
    <xf numFmtId="0" fontId="0" fillId="0" borderId="19" xfId="0" applyFont="1" applyBorder="1" applyAlignment="1">
      <alignment horizontal="right" vertical="center"/>
    </xf>
    <xf numFmtId="0" fontId="0" fillId="0" borderId="21" xfId="0" applyFont="1" applyBorder="1" applyAlignment="1">
      <alignment horizontal="right" vertical="center"/>
    </xf>
    <xf numFmtId="49" fontId="14" fillId="0" borderId="37" xfId="0" applyNumberFormat="1" applyFont="1" applyBorder="1" applyAlignment="1">
      <alignment horizontal="right" vertical="center"/>
    </xf>
    <xf numFmtId="0" fontId="0" fillId="0" borderId="36" xfId="0" applyFont="1" applyBorder="1" applyAlignment="1">
      <alignment horizontal="right" vertical="center"/>
    </xf>
    <xf numFmtId="0" fontId="0" fillId="0" borderId="35" xfId="0" applyFont="1" applyBorder="1" applyAlignment="1">
      <alignment horizontal="right" vertical="center"/>
    </xf>
    <xf numFmtId="0" fontId="14" fillId="0" borderId="39"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46" xfId="0" applyFont="1" applyFill="1" applyBorder="1" applyAlignment="1">
      <alignment horizontal="center" vertical="center" wrapText="1"/>
    </xf>
    <xf numFmtId="176" fontId="14" fillId="0" borderId="18" xfId="0" applyNumberFormat="1" applyFont="1" applyFill="1" applyBorder="1" applyAlignment="1">
      <alignment vertical="center"/>
    </xf>
    <xf numFmtId="0" fontId="0" fillId="0" borderId="19" xfId="0" applyFont="1" applyBorder="1" applyAlignment="1">
      <alignment vertical="center"/>
    </xf>
    <xf numFmtId="0" fontId="0" fillId="0" borderId="22" xfId="0" applyFont="1" applyBorder="1" applyAlignment="1">
      <alignment vertical="center"/>
    </xf>
    <xf numFmtId="176" fontId="14" fillId="0" borderId="34" xfId="0" applyNumberFormat="1" applyFont="1" applyFill="1" applyBorder="1" applyAlignment="1">
      <alignment vertical="center"/>
    </xf>
    <xf numFmtId="176" fontId="14" fillId="4" borderId="20" xfId="0" applyNumberFormat="1" applyFont="1" applyFill="1" applyBorder="1" applyAlignment="1">
      <alignment vertical="center"/>
    </xf>
    <xf numFmtId="0" fontId="0" fillId="0" borderId="21" xfId="0" applyFont="1" applyBorder="1" applyAlignment="1">
      <alignment vertical="center"/>
    </xf>
    <xf numFmtId="176" fontId="14" fillId="4" borderId="37" xfId="0" applyNumberFormat="1" applyFont="1" applyFill="1" applyBorder="1" applyAlignment="1">
      <alignment vertical="center"/>
    </xf>
    <xf numFmtId="0" fontId="0" fillId="0" borderId="35" xfId="0" applyFont="1" applyBorder="1" applyAlignment="1">
      <alignment vertical="center"/>
    </xf>
    <xf numFmtId="0" fontId="14" fillId="0" borderId="39" xfId="0" applyFont="1" applyBorder="1" applyAlignment="1">
      <alignment horizontal="center" vertical="center"/>
    </xf>
    <xf numFmtId="0" fontId="14" fillId="0" borderId="38" xfId="0" applyFont="1" applyBorder="1" applyAlignment="1">
      <alignment horizontal="center" vertical="center"/>
    </xf>
    <xf numFmtId="0" fontId="14" fillId="0" borderId="9" xfId="0" applyFont="1" applyBorder="1" applyAlignment="1">
      <alignment horizontal="center" vertical="center"/>
    </xf>
    <xf numFmtId="0" fontId="14" fillId="0" borderId="33"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4" borderId="39" xfId="0" applyFont="1" applyFill="1" applyBorder="1" applyAlignment="1">
      <alignment horizontal="distributed" vertical="center"/>
    </xf>
    <xf numFmtId="0" fontId="14" fillId="4" borderId="38" xfId="0" applyFont="1" applyFill="1" applyBorder="1" applyAlignment="1">
      <alignment horizontal="distributed" vertical="center"/>
    </xf>
    <xf numFmtId="0" fontId="0" fillId="0" borderId="38" xfId="0" applyFont="1" applyBorder="1" applyAlignment="1">
      <alignment horizontal="distributed" vertical="center"/>
    </xf>
    <xf numFmtId="0" fontId="0" fillId="0" borderId="9" xfId="0" applyFont="1" applyBorder="1" applyAlignment="1">
      <alignment horizontal="distributed" vertical="center"/>
    </xf>
    <xf numFmtId="0" fontId="14" fillId="0" borderId="27" xfId="0" applyFont="1" applyBorder="1" applyAlignment="1">
      <alignment horizontal="distributed" vertical="center"/>
    </xf>
    <xf numFmtId="0" fontId="14" fillId="0" borderId="25" xfId="0" applyFont="1" applyBorder="1" applyAlignment="1">
      <alignment horizontal="distributed" vertical="center"/>
    </xf>
    <xf numFmtId="0" fontId="0" fillId="0" borderId="25" xfId="0" applyFont="1" applyBorder="1" applyAlignment="1">
      <alignment horizontal="distributed" vertical="center"/>
    </xf>
    <xf numFmtId="0" fontId="0" fillId="0" borderId="28" xfId="0" applyFont="1" applyBorder="1" applyAlignment="1">
      <alignment horizontal="distributed" vertical="center"/>
    </xf>
    <xf numFmtId="0" fontId="16" fillId="0" borderId="27"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28" xfId="0" applyFont="1" applyBorder="1" applyAlignment="1">
      <alignment horizontal="center" vertical="center" shrinkToFit="1"/>
    </xf>
    <xf numFmtId="0" fontId="14" fillId="0" borderId="41" xfId="0" applyFont="1" applyBorder="1" applyAlignment="1">
      <alignment horizontal="distributed" vertical="center"/>
    </xf>
    <xf numFmtId="0" fontId="14" fillId="0" borderId="42" xfId="0" applyFont="1" applyBorder="1" applyAlignment="1">
      <alignment horizontal="distributed" vertical="center"/>
    </xf>
    <xf numFmtId="0" fontId="14" fillId="0" borderId="44" xfId="0" applyFont="1" applyBorder="1" applyAlignment="1">
      <alignment horizontal="distributed"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0" fillId="0" borderId="2" xfId="0" applyFont="1" applyBorder="1" applyAlignment="1">
      <alignment vertical="center"/>
    </xf>
    <xf numFmtId="0" fontId="0" fillId="0" borderId="3" xfId="0" applyFont="1" applyBorder="1" applyAlignment="1">
      <alignment vertical="center"/>
    </xf>
    <xf numFmtId="0" fontId="14" fillId="0" borderId="34" xfId="0" applyFont="1" applyBorder="1" applyAlignment="1">
      <alignment horizontal="center" vertical="center"/>
    </xf>
    <xf numFmtId="0" fontId="0" fillId="0" borderId="36" xfId="0" applyFont="1" applyBorder="1" applyAlignment="1">
      <alignment horizontal="center" vertical="center"/>
    </xf>
    <xf numFmtId="0" fontId="0" fillId="0" borderId="47" xfId="0" applyFont="1" applyBorder="1" applyAlignment="1">
      <alignment horizontal="center" vertical="center"/>
    </xf>
    <xf numFmtId="0" fontId="14" fillId="0" borderId="37" xfId="0" applyFont="1" applyBorder="1" applyAlignment="1">
      <alignment horizontal="center" vertical="center"/>
    </xf>
    <xf numFmtId="0" fontId="0" fillId="0" borderId="35" xfId="0" applyFont="1" applyBorder="1" applyAlignment="1">
      <alignment horizontal="center" vertical="center"/>
    </xf>
    <xf numFmtId="176" fontId="14" fillId="0" borderId="50" xfId="0" applyNumberFormat="1" applyFont="1" applyFill="1" applyBorder="1" applyAlignment="1">
      <alignment vertical="center"/>
    </xf>
    <xf numFmtId="0" fontId="0" fillId="0" borderId="7" xfId="0" applyFont="1" applyBorder="1" applyAlignment="1">
      <alignment vertical="center"/>
    </xf>
    <xf numFmtId="0" fontId="14" fillId="0" borderId="8" xfId="0" applyFont="1" applyFill="1" applyBorder="1" applyAlignment="1">
      <alignment horizontal="center" vertical="center" wrapText="1"/>
    </xf>
    <xf numFmtId="0" fontId="0" fillId="0" borderId="38"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6" fontId="14" fillId="0" borderId="7" xfId="0" applyNumberFormat="1" applyFont="1" applyFill="1" applyBorder="1" applyAlignment="1">
      <alignment vertical="center"/>
    </xf>
    <xf numFmtId="0" fontId="14" fillId="4" borderId="39"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0" borderId="37" xfId="0" applyFont="1" applyFill="1" applyBorder="1" applyAlignment="1">
      <alignment horizontal="center" vertical="center" shrinkToFit="1"/>
    </xf>
    <xf numFmtId="0" fontId="0" fillId="0" borderId="36" xfId="0" applyFont="1" applyBorder="1" applyAlignment="1">
      <alignment horizontal="center" vertical="center" shrinkToFit="1"/>
    </xf>
    <xf numFmtId="0" fontId="0" fillId="0" borderId="47" xfId="0" applyFont="1" applyBorder="1" applyAlignment="1">
      <alignment horizontal="center" vertical="center" shrinkToFit="1"/>
    </xf>
    <xf numFmtId="176" fontId="14" fillId="0" borderId="20" xfId="0" applyNumberFormat="1" applyFont="1" applyFill="1" applyBorder="1" applyAlignment="1">
      <alignment vertical="center"/>
    </xf>
    <xf numFmtId="176" fontId="14" fillId="4" borderId="18" xfId="0" applyNumberFormat="1" applyFont="1" applyFill="1" applyBorder="1" applyAlignment="1">
      <alignment vertical="center"/>
    </xf>
    <xf numFmtId="176" fontId="14" fillId="4" borderId="19" xfId="0" applyNumberFormat="1" applyFont="1" applyFill="1" applyBorder="1" applyAlignment="1">
      <alignment vertical="center"/>
    </xf>
    <xf numFmtId="177" fontId="14" fillId="0" borderId="30" xfId="0" applyNumberFormat="1" applyFont="1" applyBorder="1" applyAlignment="1">
      <alignment vertical="center"/>
    </xf>
    <xf numFmtId="0" fontId="0" fillId="0" borderId="30" xfId="0" applyFont="1" applyBorder="1" applyAlignment="1">
      <alignment vertical="center"/>
    </xf>
    <xf numFmtId="0" fontId="0" fillId="0" borderId="58" xfId="0" applyFont="1" applyBorder="1" applyAlignment="1">
      <alignment vertical="center"/>
    </xf>
    <xf numFmtId="177" fontId="14" fillId="4" borderId="7" xfId="0" applyNumberFormat="1" applyFont="1" applyFill="1" applyBorder="1" applyAlignment="1">
      <alignment vertical="center"/>
    </xf>
    <xf numFmtId="177" fontId="14" fillId="0" borderId="26" xfId="0" applyNumberFormat="1" applyFont="1" applyBorder="1" applyAlignment="1">
      <alignment vertical="center"/>
    </xf>
    <xf numFmtId="0" fontId="0" fillId="0" borderId="26" xfId="0" applyFont="1" applyBorder="1" applyAlignment="1">
      <alignment vertical="center"/>
    </xf>
    <xf numFmtId="0" fontId="0" fillId="0" borderId="54" xfId="0" applyFont="1" applyBorder="1" applyAlignment="1">
      <alignment vertical="center"/>
    </xf>
    <xf numFmtId="0" fontId="0" fillId="0" borderId="52" xfId="0" applyFont="1" applyBorder="1" applyAlignment="1">
      <alignment vertical="center"/>
    </xf>
    <xf numFmtId="177" fontId="14" fillId="0" borderId="56" xfId="0" applyNumberFormat="1" applyFont="1" applyBorder="1" applyAlignment="1">
      <alignment vertical="center"/>
    </xf>
    <xf numFmtId="0" fontId="0" fillId="0" borderId="56" xfId="0" applyFont="1" applyBorder="1" applyAlignment="1">
      <alignment vertical="center"/>
    </xf>
    <xf numFmtId="0" fontId="14"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1" xfId="0" applyFont="1" applyBorder="1" applyAlignment="1">
      <alignment horizontal="center" vertical="center"/>
    </xf>
    <xf numFmtId="177" fontId="14" fillId="4" borderId="20" xfId="0" applyNumberFormat="1" applyFont="1" applyFill="1" applyBorder="1" applyAlignment="1">
      <alignment horizontal="right" vertical="center"/>
    </xf>
    <xf numFmtId="177" fontId="14" fillId="4" borderId="19" xfId="0" applyNumberFormat="1" applyFont="1" applyFill="1" applyBorder="1" applyAlignment="1">
      <alignment horizontal="right" vertical="center"/>
    </xf>
    <xf numFmtId="177" fontId="14" fillId="4" borderId="22" xfId="0" applyNumberFormat="1" applyFont="1" applyFill="1" applyBorder="1" applyAlignment="1">
      <alignment horizontal="right" vertical="center"/>
    </xf>
    <xf numFmtId="0" fontId="0" fillId="0" borderId="57" xfId="0" applyFont="1" applyBorder="1" applyAlignment="1">
      <alignment vertical="center"/>
    </xf>
    <xf numFmtId="177" fontId="14" fillId="4" borderId="18" xfId="0" applyNumberFormat="1" applyFont="1" applyFill="1" applyBorder="1" applyAlignment="1">
      <alignment vertical="center"/>
    </xf>
    <xf numFmtId="177" fontId="14" fillId="0" borderId="24" xfId="0" applyNumberFormat="1" applyFont="1" applyBorder="1" applyAlignment="1">
      <alignment vertical="center"/>
    </xf>
    <xf numFmtId="0" fontId="0" fillId="0" borderId="25" xfId="0" applyFont="1" applyBorder="1" applyAlignment="1">
      <alignment vertical="center"/>
    </xf>
    <xf numFmtId="0" fontId="0" fillId="0" borderId="28" xfId="0" applyFont="1" applyBorder="1" applyAlignment="1">
      <alignment vertical="center"/>
    </xf>
    <xf numFmtId="177" fontId="14" fillId="0" borderId="43" xfId="0" applyNumberFormat="1" applyFont="1" applyBorder="1" applyAlignment="1">
      <alignment vertical="center"/>
    </xf>
    <xf numFmtId="0" fontId="0" fillId="0" borderId="42" xfId="0" applyFont="1" applyBorder="1" applyAlignment="1">
      <alignment vertical="center"/>
    </xf>
    <xf numFmtId="0" fontId="0" fillId="0" borderId="44" xfId="0" applyFont="1" applyBorder="1" applyAlignment="1">
      <alignment vertical="center"/>
    </xf>
    <xf numFmtId="177" fontId="14" fillId="0" borderId="1" xfId="0" applyNumberFormat="1" applyFont="1" applyBorder="1" applyAlignment="1">
      <alignment vertical="center"/>
    </xf>
    <xf numFmtId="177" fontId="14" fillId="4" borderId="50" xfId="0" applyNumberFormat="1" applyFont="1" applyFill="1" applyBorder="1" applyAlignment="1">
      <alignment vertical="center"/>
    </xf>
    <xf numFmtId="177" fontId="14" fillId="0" borderId="53" xfId="0" applyNumberFormat="1" applyFont="1" applyBorder="1" applyAlignment="1">
      <alignment vertical="center"/>
    </xf>
    <xf numFmtId="177" fontId="14" fillId="4" borderId="18" xfId="0" applyNumberFormat="1" applyFont="1" applyFill="1" applyBorder="1" applyAlignment="1">
      <alignment horizontal="right" vertical="center"/>
    </xf>
    <xf numFmtId="177" fontId="14" fillId="0" borderId="55" xfId="0" applyNumberFormat="1" applyFont="1" applyBorder="1" applyAlignment="1">
      <alignment vertical="center"/>
    </xf>
    <xf numFmtId="177" fontId="14" fillId="0" borderId="49" xfId="0" applyNumberFormat="1" applyFont="1" applyBorder="1" applyAlignment="1">
      <alignment vertical="center"/>
    </xf>
    <xf numFmtId="0" fontId="14" fillId="0" borderId="32" xfId="0" applyFont="1" applyBorder="1" applyAlignment="1">
      <alignment horizontal="center" vertical="center"/>
    </xf>
    <xf numFmtId="0" fontId="0" fillId="0" borderId="0" xfId="0" applyFont="1" applyAlignment="1">
      <alignment horizontal="center" vertical="center"/>
    </xf>
    <xf numFmtId="0" fontId="0" fillId="0" borderId="62" xfId="0" applyFont="1" applyBorder="1" applyAlignment="1">
      <alignment horizontal="center" vertical="center"/>
    </xf>
    <xf numFmtId="0" fontId="14" fillId="0" borderId="26" xfId="0" applyFont="1" applyBorder="1" applyAlignment="1">
      <alignment horizontal="center" vertical="center"/>
    </xf>
    <xf numFmtId="0" fontId="0" fillId="0" borderId="26" xfId="0" applyFont="1" applyBorder="1" applyAlignment="1">
      <alignment horizontal="center" vertical="center"/>
    </xf>
    <xf numFmtId="0" fontId="14" fillId="0" borderId="56" xfId="0" applyFont="1" applyBorder="1" applyAlignment="1">
      <alignment horizontal="center" vertical="center" shrinkToFit="1"/>
    </xf>
    <xf numFmtId="0" fontId="0" fillId="0" borderId="56" xfId="0" applyFont="1" applyBorder="1" applyAlignment="1">
      <alignment horizontal="center" vertical="center" shrinkToFit="1"/>
    </xf>
    <xf numFmtId="0" fontId="14" fillId="4" borderId="56" xfId="0" applyFont="1" applyFill="1" applyBorder="1" applyAlignment="1">
      <alignment horizontal="center" vertical="center" shrinkToFit="1"/>
    </xf>
    <xf numFmtId="0" fontId="16" fillId="0" borderId="0" xfId="0" applyFont="1" applyAlignment="1">
      <alignment horizontal="center" vertical="center"/>
    </xf>
    <xf numFmtId="0" fontId="14" fillId="0" borderId="4" xfId="0" applyFont="1" applyBorder="1" applyAlignment="1">
      <alignment horizontal="center" vertical="center"/>
    </xf>
    <xf numFmtId="0" fontId="14" fillId="0" borderId="59" xfId="0" applyFont="1" applyBorder="1" applyAlignment="1">
      <alignment horizontal="center" vertical="center"/>
    </xf>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shrinkToFit="1"/>
    </xf>
    <xf numFmtId="0" fontId="14" fillId="4" borderId="12" xfId="0" applyFont="1" applyFill="1" applyBorder="1" applyAlignment="1">
      <alignment horizontal="center" vertical="center" shrinkToFit="1"/>
    </xf>
    <xf numFmtId="0" fontId="14" fillId="0" borderId="14"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6"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56" xfId="0" applyFont="1" applyBorder="1" applyAlignment="1">
      <alignment horizontal="left" vertical="center"/>
    </xf>
    <xf numFmtId="0" fontId="0" fillId="0" borderId="56" xfId="0" applyFont="1" applyBorder="1" applyAlignment="1">
      <alignment horizontal="left" vertical="center"/>
    </xf>
    <xf numFmtId="0" fontId="0" fillId="0" borderId="57" xfId="0" applyFont="1" applyBorder="1" applyAlignment="1">
      <alignment horizontal="left" vertical="center"/>
    </xf>
    <xf numFmtId="0" fontId="14" fillId="0" borderId="8" xfId="0" applyFont="1" applyBorder="1" applyAlignment="1">
      <alignment horizontal="center" vertical="center"/>
    </xf>
    <xf numFmtId="0" fontId="14" fillId="0" borderId="39"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45"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0" xfId="0" applyFont="1" applyAlignment="1">
      <alignment horizontal="center" vertical="center" shrinkToFit="1"/>
    </xf>
    <xf numFmtId="0" fontId="0" fillId="0" borderId="62" xfId="0" applyFont="1" applyBorder="1" applyAlignment="1">
      <alignment horizontal="center" vertical="center" shrinkToFit="1"/>
    </xf>
    <xf numFmtId="0" fontId="14" fillId="0" borderId="8" xfId="0" applyFont="1" applyBorder="1" applyAlignment="1">
      <alignment horizontal="center" vertical="center" shrinkToFit="1"/>
    </xf>
    <xf numFmtId="0" fontId="0" fillId="0" borderId="38"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61" xfId="0" applyFont="1" applyBorder="1" applyAlignment="1">
      <alignment horizontal="center" vertical="center" shrinkToFit="1"/>
    </xf>
    <xf numFmtId="0" fontId="0" fillId="0" borderId="40" xfId="0" applyFont="1" applyBorder="1" applyAlignment="1">
      <alignment horizontal="center" vertical="center" shrinkToFit="1"/>
    </xf>
    <xf numFmtId="49" fontId="14" fillId="4" borderId="31" xfId="3" applyNumberFormat="1" applyFont="1" applyFill="1" applyBorder="1" applyAlignment="1">
      <alignment horizontal="right" vertical="center"/>
    </xf>
    <xf numFmtId="49" fontId="14" fillId="4" borderId="2" xfId="3" applyNumberFormat="1" applyFont="1" applyFill="1" applyBorder="1" applyAlignment="1">
      <alignment horizontal="right" vertical="center"/>
    </xf>
    <xf numFmtId="49" fontId="14" fillId="0" borderId="20" xfId="3" applyNumberFormat="1" applyFont="1" applyFill="1" applyBorder="1" applyAlignment="1">
      <alignment horizontal="right" vertical="center"/>
    </xf>
    <xf numFmtId="49" fontId="14" fillId="0" borderId="19" xfId="3" applyNumberFormat="1" applyFont="1" applyFill="1" applyBorder="1" applyAlignment="1">
      <alignment horizontal="right" vertical="center"/>
    </xf>
    <xf numFmtId="49" fontId="14" fillId="0" borderId="37" xfId="3" applyNumberFormat="1" applyFont="1" applyFill="1" applyBorder="1" applyAlignment="1">
      <alignment horizontal="right" vertical="center"/>
    </xf>
    <xf numFmtId="49" fontId="14" fillId="0" borderId="36" xfId="3" applyNumberFormat="1" applyFont="1" applyFill="1" applyBorder="1" applyAlignment="1">
      <alignment horizontal="right" vertical="center"/>
    </xf>
    <xf numFmtId="0" fontId="14" fillId="0" borderId="63" xfId="0" applyFont="1" applyBorder="1" applyAlignment="1">
      <alignment horizontal="center" vertical="center" shrinkToFit="1"/>
    </xf>
    <xf numFmtId="0" fontId="14" fillId="0" borderId="17" xfId="0" applyFont="1" applyBorder="1" applyAlignment="1">
      <alignment horizontal="distributed" vertical="center"/>
    </xf>
    <xf numFmtId="176" fontId="14" fillId="0" borderId="19" xfId="0" applyNumberFormat="1" applyFont="1" applyFill="1" applyBorder="1" applyAlignment="1">
      <alignment vertical="center"/>
    </xf>
    <xf numFmtId="176" fontId="14" fillId="0" borderId="22" xfId="0" applyNumberFormat="1" applyFont="1" applyFill="1" applyBorder="1" applyAlignment="1">
      <alignment vertical="center"/>
    </xf>
    <xf numFmtId="176" fontId="14" fillId="4" borderId="7" xfId="0" applyNumberFormat="1" applyFont="1" applyFill="1" applyBorder="1" applyAlignment="1">
      <alignment vertical="center"/>
    </xf>
    <xf numFmtId="0" fontId="14" fillId="0" borderId="23" xfId="0" applyFont="1" applyBorder="1" applyAlignment="1">
      <alignment horizontal="distributed" vertical="center"/>
    </xf>
    <xf numFmtId="176" fontId="14" fillId="0" borderId="36" xfId="0" applyNumberFormat="1" applyFont="1" applyFill="1" applyBorder="1" applyAlignment="1">
      <alignment vertical="center"/>
    </xf>
    <xf numFmtId="176" fontId="14" fillId="0" borderId="47" xfId="0" applyNumberFormat="1" applyFont="1" applyFill="1" applyBorder="1" applyAlignment="1">
      <alignment vertical="center"/>
    </xf>
    <xf numFmtId="176" fontId="14" fillId="0" borderId="13" xfId="0" applyNumberFormat="1" applyFont="1" applyFill="1" applyBorder="1" applyAlignment="1">
      <alignment vertical="center"/>
    </xf>
    <xf numFmtId="176" fontId="14" fillId="4" borderId="13" xfId="0" applyNumberFormat="1" applyFont="1" applyFill="1" applyBorder="1" applyAlignment="1">
      <alignment vertical="center"/>
    </xf>
    <xf numFmtId="176" fontId="14" fillId="0" borderId="60" xfId="0" applyNumberFormat="1" applyFont="1" applyBorder="1" applyAlignment="1">
      <alignment horizontal="right" vertical="center"/>
    </xf>
    <xf numFmtId="176" fontId="14" fillId="0" borderId="64" xfId="0" applyNumberFormat="1" applyFont="1" applyBorder="1" applyAlignment="1">
      <alignment horizontal="right" vertical="center"/>
    </xf>
    <xf numFmtId="176" fontId="14" fillId="0" borderId="56" xfId="0" applyNumberFormat="1" applyFont="1" applyBorder="1" applyAlignment="1">
      <alignment horizontal="right" vertical="center"/>
    </xf>
    <xf numFmtId="176" fontId="14" fillId="0" borderId="57" xfId="0" applyNumberFormat="1" applyFont="1" applyBorder="1" applyAlignment="1">
      <alignment horizontal="right" vertical="center"/>
    </xf>
    <xf numFmtId="49" fontId="14" fillId="0" borderId="20" xfId="3" applyNumberFormat="1" applyFont="1" applyBorder="1" applyAlignment="1">
      <alignment horizontal="right" vertical="center"/>
    </xf>
    <xf numFmtId="49" fontId="14" fillId="0" borderId="19" xfId="3" applyNumberFormat="1" applyFont="1" applyBorder="1" applyAlignment="1">
      <alignment horizontal="right" vertical="center"/>
    </xf>
    <xf numFmtId="176" fontId="14" fillId="0" borderId="7" xfId="0" applyNumberFormat="1" applyFont="1" applyBorder="1" applyAlignment="1">
      <alignment vertical="center"/>
    </xf>
    <xf numFmtId="0" fontId="14" fillId="4" borderId="4" xfId="0" applyFont="1" applyFill="1" applyBorder="1" applyAlignment="1">
      <alignment horizontal="distributed" vertical="center"/>
    </xf>
    <xf numFmtId="0" fontId="14" fillId="4" borderId="29" xfId="0" applyFont="1" applyFill="1" applyBorder="1" applyAlignment="1">
      <alignment horizontal="distributed" vertical="center"/>
    </xf>
    <xf numFmtId="176" fontId="14" fillId="4" borderId="1" xfId="0" applyNumberFormat="1" applyFont="1" applyFill="1" applyBorder="1" applyAlignment="1">
      <alignment vertical="center"/>
    </xf>
    <xf numFmtId="176" fontId="14" fillId="4" borderId="2" xfId="0" applyNumberFormat="1" applyFont="1" applyFill="1" applyBorder="1" applyAlignment="1">
      <alignment vertical="center"/>
    </xf>
    <xf numFmtId="176" fontId="14" fillId="4" borderId="48" xfId="0" applyNumberFormat="1" applyFont="1" applyFill="1" applyBorder="1" applyAlignment="1">
      <alignment vertical="center"/>
    </xf>
    <xf numFmtId="176" fontId="14" fillId="4" borderId="30" xfId="0" applyNumberFormat="1" applyFont="1" applyFill="1" applyBorder="1" applyAlignment="1">
      <alignment vertical="center"/>
    </xf>
    <xf numFmtId="176" fontId="14" fillId="0" borderId="12" xfId="0" applyNumberFormat="1" applyFont="1" applyBorder="1" applyAlignment="1">
      <alignment horizontal="right" vertical="center"/>
    </xf>
    <xf numFmtId="176" fontId="14" fillId="0" borderId="63" xfId="0" applyNumberFormat="1" applyFont="1" applyBorder="1" applyAlignment="1">
      <alignment horizontal="right" vertical="center"/>
    </xf>
    <xf numFmtId="0" fontId="14" fillId="0" borderId="34" xfId="0" applyFont="1" applyBorder="1" applyAlignment="1">
      <alignment horizontal="distributed" vertical="center"/>
    </xf>
    <xf numFmtId="0" fontId="14" fillId="0" borderId="36" xfId="0" applyFont="1" applyBorder="1" applyAlignment="1">
      <alignment horizontal="distributed" vertical="center"/>
    </xf>
    <xf numFmtId="0" fontId="14" fillId="0" borderId="35" xfId="0" applyFont="1" applyBorder="1" applyAlignment="1">
      <alignment horizontal="distributed" vertical="center"/>
    </xf>
    <xf numFmtId="176" fontId="14" fillId="0" borderId="34" xfId="0" applyNumberFormat="1" applyFont="1" applyBorder="1" applyAlignment="1">
      <alignment vertical="center"/>
    </xf>
    <xf numFmtId="176" fontId="14" fillId="0" borderId="36" xfId="0" applyNumberFormat="1" applyFont="1" applyBorder="1" applyAlignment="1">
      <alignment vertical="center"/>
    </xf>
    <xf numFmtId="176" fontId="14" fillId="0" borderId="47" xfId="0" applyNumberFormat="1" applyFont="1" applyBorder="1" applyAlignment="1">
      <alignment vertical="center"/>
    </xf>
    <xf numFmtId="176" fontId="14" fillId="0" borderId="13" xfId="0" applyNumberFormat="1" applyFont="1" applyBorder="1" applyAlignment="1">
      <alignment vertical="center"/>
    </xf>
    <xf numFmtId="176" fontId="14" fillId="4" borderId="30" xfId="0" applyNumberFormat="1" applyFont="1" applyFill="1" applyBorder="1" applyAlignment="1">
      <alignment horizontal="right" vertical="center"/>
    </xf>
    <xf numFmtId="176" fontId="14" fillId="4" borderId="58" xfId="0" applyNumberFormat="1" applyFont="1" applyFill="1" applyBorder="1" applyAlignment="1">
      <alignment horizontal="right" vertical="center"/>
    </xf>
    <xf numFmtId="176" fontId="14" fillId="0" borderId="65" xfId="0" applyNumberFormat="1" applyFont="1" applyBorder="1" applyAlignment="1">
      <alignment horizontal="right" vertical="center"/>
    </xf>
    <xf numFmtId="176" fontId="14" fillId="0" borderId="66" xfId="0" applyNumberFormat="1" applyFont="1" applyBorder="1" applyAlignment="1">
      <alignment horizontal="right" vertical="center"/>
    </xf>
    <xf numFmtId="0" fontId="14" fillId="0" borderId="18" xfId="0" applyFont="1" applyFill="1" applyBorder="1" applyAlignment="1">
      <alignment horizontal="distributed" vertical="center"/>
    </xf>
    <xf numFmtId="0" fontId="14" fillId="0" borderId="19" xfId="0" applyFont="1" applyFill="1" applyBorder="1" applyAlignment="1">
      <alignment horizontal="distributed" vertical="center"/>
    </xf>
    <xf numFmtId="0" fontId="14" fillId="0" borderId="21" xfId="0" applyFont="1" applyFill="1" applyBorder="1" applyAlignment="1">
      <alignment horizontal="distributed" vertical="center"/>
    </xf>
    <xf numFmtId="176" fontId="14" fillId="0" borderId="18" xfId="0" applyNumberFormat="1" applyFont="1" applyBorder="1" applyAlignment="1">
      <alignment vertical="center"/>
    </xf>
    <xf numFmtId="176" fontId="14" fillId="0" borderId="19" xfId="0" applyNumberFormat="1" applyFont="1" applyBorder="1" applyAlignment="1">
      <alignment vertical="center"/>
    </xf>
    <xf numFmtId="176" fontId="14" fillId="0" borderId="22" xfId="0" applyNumberFormat="1" applyFont="1" applyBorder="1" applyAlignment="1">
      <alignment vertical="center"/>
    </xf>
    <xf numFmtId="0" fontId="14" fillId="4" borderId="8" xfId="0" applyFont="1" applyFill="1" applyBorder="1" applyAlignment="1">
      <alignment horizontal="center" vertical="center" shrinkToFit="1"/>
    </xf>
    <xf numFmtId="0" fontId="14" fillId="4" borderId="14" xfId="0" applyFont="1" applyFill="1" applyBorder="1" applyAlignment="1">
      <alignment horizontal="center" vertical="center" shrinkToFit="1"/>
    </xf>
    <xf numFmtId="0" fontId="14" fillId="0" borderId="14" xfId="0" applyFont="1" applyFill="1" applyBorder="1" applyAlignment="1">
      <alignment horizontal="center" vertical="center" wrapText="1"/>
    </xf>
    <xf numFmtId="0" fontId="14" fillId="0" borderId="36" xfId="0" applyFont="1" applyFill="1" applyBorder="1" applyAlignment="1">
      <alignment horizontal="center" vertical="center" shrinkToFit="1"/>
    </xf>
    <xf numFmtId="0" fontId="14" fillId="0" borderId="47" xfId="0" applyFont="1" applyFill="1" applyBorder="1" applyAlignment="1">
      <alignment horizontal="center" vertical="center" shrinkToFit="1"/>
    </xf>
    <xf numFmtId="38" fontId="16" fillId="0" borderId="0" xfId="2" applyFont="1" applyAlignment="1">
      <alignment horizontal="center" vertical="center"/>
    </xf>
    <xf numFmtId="0" fontId="14" fillId="0" borderId="37" xfId="0" applyFont="1" applyBorder="1" applyAlignment="1">
      <alignment horizontal="distributed" vertical="center" shrinkToFit="1"/>
    </xf>
    <xf numFmtId="0" fontId="14" fillId="0" borderId="36" xfId="0" applyFont="1" applyBorder="1" applyAlignment="1">
      <alignment horizontal="distributed" vertical="center" shrinkToFit="1"/>
    </xf>
    <xf numFmtId="0" fontId="14" fillId="0" borderId="35" xfId="0" applyFont="1" applyBorder="1" applyAlignment="1">
      <alignment horizontal="distributed" vertical="center" shrinkToFit="1"/>
    </xf>
    <xf numFmtId="0" fontId="14" fillId="0" borderId="39" xfId="0" applyFont="1" applyBorder="1" applyAlignment="1">
      <alignment horizontal="distributed" vertical="center"/>
    </xf>
    <xf numFmtId="0" fontId="14" fillId="0" borderId="38" xfId="0" applyFont="1" applyBorder="1" applyAlignment="1">
      <alignment horizontal="distributed" vertical="center"/>
    </xf>
    <xf numFmtId="0" fontId="14" fillId="0" borderId="9" xfId="0" applyFont="1" applyBorder="1" applyAlignment="1">
      <alignment horizontal="distributed" vertical="center"/>
    </xf>
    <xf numFmtId="0" fontId="14" fillId="0" borderId="39" xfId="0" applyFont="1" applyBorder="1" applyAlignment="1">
      <alignment horizontal="distributed" vertical="center" wrapText="1"/>
    </xf>
    <xf numFmtId="0" fontId="0" fillId="0" borderId="33" xfId="0" applyFont="1" applyBorder="1" applyAlignment="1">
      <alignment horizontal="distributed" vertical="center"/>
    </xf>
    <xf numFmtId="0" fontId="0" fillId="0" borderId="15" xfId="0" applyFont="1" applyBorder="1" applyAlignment="1">
      <alignment horizontal="distributed" vertical="center"/>
    </xf>
    <xf numFmtId="0" fontId="0" fillId="0" borderId="16" xfId="0" applyFont="1" applyBorder="1" applyAlignment="1">
      <alignment horizontal="distributed" vertical="center"/>
    </xf>
    <xf numFmtId="0" fontId="0" fillId="0" borderId="36" xfId="0" applyFont="1" applyBorder="1" applyAlignment="1">
      <alignment horizontal="distributed" vertical="center" shrinkToFit="1"/>
    </xf>
    <xf numFmtId="0" fontId="0" fillId="0" borderId="35" xfId="0" applyFont="1" applyBorder="1" applyAlignment="1">
      <alignment horizontal="distributed" vertical="center" shrinkToFit="1"/>
    </xf>
    <xf numFmtId="176" fontId="14" fillId="0" borderId="51" xfId="0" applyNumberFormat="1" applyFont="1" applyFill="1" applyBorder="1" applyAlignment="1">
      <alignment vertical="center"/>
    </xf>
    <xf numFmtId="0" fontId="0" fillId="0" borderId="13" xfId="0" applyFont="1" applyBorder="1" applyAlignment="1">
      <alignment vertical="center"/>
    </xf>
    <xf numFmtId="176" fontId="14" fillId="4" borderId="34" xfId="0" applyNumberFormat="1" applyFont="1" applyFill="1" applyBorder="1" applyAlignment="1">
      <alignment vertical="center"/>
    </xf>
    <xf numFmtId="176" fontId="14" fillId="4" borderId="36" xfId="0" applyNumberFormat="1" applyFont="1" applyFill="1" applyBorder="1" applyAlignment="1">
      <alignment vertical="center"/>
    </xf>
    <xf numFmtId="0" fontId="3" fillId="0" borderId="0" xfId="0" applyFont="1" applyBorder="1" applyAlignment="1">
      <alignment vertical="center"/>
    </xf>
    <xf numFmtId="0" fontId="25" fillId="0" borderId="0" xfId="0" applyFont="1" applyAlignment="1">
      <alignment horizontal="justify" vertical="justify" wrapText="1"/>
    </xf>
    <xf numFmtId="0" fontId="23" fillId="0" borderId="0" xfId="0" applyFont="1" applyAlignment="1">
      <alignment vertical="center"/>
    </xf>
    <xf numFmtId="0" fontId="16" fillId="0" borderId="0" xfId="0" applyFont="1" applyAlignment="1">
      <alignment horizontal="left" vertical="center" wrapText="1"/>
    </xf>
    <xf numFmtId="0" fontId="9" fillId="0" borderId="0" xfId="0" applyFont="1" applyAlignment="1">
      <alignment vertical="center" wrapText="1"/>
    </xf>
    <xf numFmtId="0" fontId="16" fillId="0" borderId="0" xfId="0" applyFont="1" applyAlignment="1">
      <alignment horizontal="left" vertical="top" wrapText="1"/>
    </xf>
    <xf numFmtId="0" fontId="0" fillId="0" borderId="0" xfId="0" applyFont="1" applyBorder="1" applyAlignment="1">
      <alignment horizontal="left" vertical="center" wrapText="1" shrinkToFit="1"/>
    </xf>
    <xf numFmtId="0" fontId="5" fillId="0" borderId="0" xfId="0" applyFont="1" applyBorder="1" applyAlignment="1">
      <alignment horizontal="left" vertical="center" shrinkToFit="1"/>
    </xf>
    <xf numFmtId="0" fontId="0" fillId="0" borderId="0" xfId="0" applyAlignment="1">
      <alignment vertical="center"/>
    </xf>
    <xf numFmtId="182" fontId="20" fillId="0" borderId="0" xfId="0" applyNumberFormat="1" applyFont="1" applyAlignment="1">
      <alignment horizontal="left" vertical="center" wrapText="1"/>
    </xf>
    <xf numFmtId="0" fontId="0" fillId="0" borderId="0" xfId="0" applyFont="1" applyBorder="1" applyAlignment="1">
      <alignment horizontal="left" vertical="center" wrapText="1"/>
    </xf>
    <xf numFmtId="0" fontId="5" fillId="0" borderId="0" xfId="0" applyFont="1" applyBorder="1" applyAlignment="1">
      <alignment horizontal="left" vertical="center" wrapText="1"/>
    </xf>
    <xf numFmtId="0" fontId="21" fillId="0" borderId="0" xfId="0" applyFont="1" applyBorder="1" applyAlignment="1">
      <alignment horizontal="left" vertical="center"/>
    </xf>
    <xf numFmtId="0" fontId="5" fillId="0" borderId="39" xfId="0" applyFont="1" applyBorder="1" applyAlignment="1">
      <alignment horizontal="center" vertical="center"/>
    </xf>
    <xf numFmtId="0" fontId="5" fillId="0" borderId="38" xfId="0" applyFont="1" applyBorder="1" applyAlignment="1">
      <alignment horizontal="center" vertical="center"/>
    </xf>
    <xf numFmtId="0" fontId="5" fillId="0" borderId="33"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0" fillId="0" borderId="0" xfId="0" applyFont="1" applyBorder="1" applyAlignment="1">
      <alignment horizontal="left" vertical="center" shrinkToFit="1"/>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0" fillId="0" borderId="3" xfId="0" applyBorder="1" applyAlignment="1">
      <alignment horizontal="center" vertical="center"/>
    </xf>
    <xf numFmtId="0" fontId="5" fillId="0" borderId="29" xfId="0" applyFont="1" applyBorder="1" applyAlignment="1">
      <alignment horizontal="center" vertical="center"/>
    </xf>
    <xf numFmtId="0" fontId="0" fillId="0" borderId="0" xfId="0" applyFont="1" applyBorder="1" applyAlignment="1">
      <alignment horizontal="left" vertical="top" wrapText="1"/>
    </xf>
    <xf numFmtId="0" fontId="5" fillId="0" borderId="0" xfId="0" applyFont="1" applyBorder="1" applyAlignment="1">
      <alignment horizontal="left" vertical="top" wrapText="1"/>
    </xf>
    <xf numFmtId="0" fontId="0" fillId="0" borderId="0" xfId="0" applyAlignment="1">
      <alignment horizontal="left" vertical="center" shrinkToFit="1"/>
    </xf>
    <xf numFmtId="181" fontId="30" fillId="0" borderId="0" xfId="0" applyNumberFormat="1" applyFont="1" applyFill="1" applyAlignment="1">
      <alignment vertical="center"/>
    </xf>
    <xf numFmtId="181" fontId="30" fillId="0" borderId="0" xfId="0" applyNumberFormat="1" applyFont="1" applyFill="1">
      <alignment vertical="center"/>
    </xf>
    <xf numFmtId="181" fontId="30" fillId="0" borderId="0" xfId="0" applyNumberFormat="1" applyFont="1" applyFill="1" applyBorder="1" applyAlignment="1">
      <alignment horizontal="center" vertical="center"/>
    </xf>
    <xf numFmtId="181" fontId="31" fillId="0" borderId="0" xfId="0" applyNumberFormat="1" applyFont="1" applyFill="1" applyBorder="1" applyAlignment="1">
      <alignment horizontal="center" vertical="center" shrinkToFit="1"/>
    </xf>
    <xf numFmtId="181" fontId="30" fillId="0" borderId="0" xfId="0" applyNumberFormat="1" applyFont="1" applyFill="1" applyBorder="1" applyAlignment="1">
      <alignment horizontal="right" vertical="center"/>
    </xf>
    <xf numFmtId="181" fontId="31" fillId="0" borderId="0" xfId="0" applyNumberFormat="1" applyFont="1" applyFill="1" applyBorder="1" applyAlignment="1">
      <alignment vertical="center" shrinkToFit="1"/>
    </xf>
    <xf numFmtId="181" fontId="30" fillId="0" borderId="0" xfId="0" applyNumberFormat="1" applyFont="1" applyFill="1" applyBorder="1" applyAlignment="1">
      <alignment vertical="center"/>
    </xf>
  </cellXfs>
  <cellStyles count="6">
    <cellStyle name="パーセント" xfId="3" builtinId="5"/>
    <cellStyle name="桁区切り" xfId="2" builtinId="6"/>
    <cellStyle name="桁区切り 2" xfId="4"/>
    <cellStyle name="標準" xfId="0" builtinId="0"/>
    <cellStyle name="標準 2" xfId="5"/>
    <cellStyle name="未定義"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197022218183522E-4"/>
          <c:y val="3.577236819232428E-2"/>
          <c:w val="0.95925925925925926"/>
          <c:h val="0.92845528455284554"/>
        </c:manualLayout>
      </c:layout>
      <c:barChart>
        <c:barDir val="bar"/>
        <c:grouping val="stacked"/>
        <c:varyColors val="0"/>
        <c:ser>
          <c:idx val="0"/>
          <c:order val="0"/>
          <c:tx>
            <c:strRef>
              <c:f>基金の状況!$BY$62</c:f>
              <c:strCache>
                <c:ptCount val="1"/>
                <c:pt idx="0">
                  <c:v>その他（臨財債等以外）</c:v>
                </c:pt>
              </c:strCache>
            </c:strRef>
          </c:tx>
          <c:invertIfNegative val="0"/>
          <c:dPt>
            <c:idx val="0"/>
            <c:invertIfNegative val="0"/>
            <c:bubble3D val="0"/>
            <c:spPr>
              <a:solidFill>
                <a:schemeClr val="tx2">
                  <a:lumMod val="20000"/>
                  <a:lumOff val="80000"/>
                </a:schemeClr>
              </a:solidFill>
              <a:ln>
                <a:solidFill>
                  <a:schemeClr val="tx1"/>
                </a:solidFill>
              </a:ln>
            </c:spPr>
            <c:extLst>
              <c:ext xmlns:c16="http://schemas.microsoft.com/office/drawing/2014/chart" uri="{C3380CC4-5D6E-409C-BE32-E72D297353CC}">
                <c16:uniqueId val="{00000001-A221-4F36-8A57-B2C1D5FAE12B}"/>
              </c:ext>
            </c:extLst>
          </c:dPt>
          <c:dLbls>
            <c:dLbl>
              <c:idx val="0"/>
              <c:layout/>
              <c:tx>
                <c:rich>
                  <a:bodyPr/>
                  <a:lstStyle/>
                  <a:p>
                    <a:r>
                      <a:rPr lang="ja-JP" altLang="en-US" sz="800"/>
                      <a:t>その他（臨財債等以外） </a:t>
                    </a:r>
                  </a:p>
                  <a:p>
                    <a:r>
                      <a:rPr lang="ja-JP" altLang="en-US" sz="800"/>
                      <a:t>２，５９１</a:t>
                    </a:r>
                  </a:p>
                  <a:p>
                    <a:r>
                      <a:rPr lang="ja-JP" altLang="en-US" sz="800"/>
                      <a:t>（２，２０２）</a:t>
                    </a:r>
                  </a:p>
                </c:rich>
              </c:tx>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A221-4F36-8A57-B2C1D5FAE12B}"/>
                </c:ext>
              </c:extLst>
            </c:dLbl>
            <c:spPr>
              <a:solidFill>
                <a:schemeClr val="bg1"/>
              </a:solidFill>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基金の状況!$BZ$59</c:f>
              <c:strCache>
                <c:ptCount val="1"/>
                <c:pt idx="0">
                  <c:v>R2末残高</c:v>
                </c:pt>
              </c:strCache>
            </c:strRef>
          </c:cat>
          <c:val>
            <c:numRef>
              <c:f>基金の状況!$BZ$62</c:f>
              <c:numCache>
                <c:formatCode>;;;</c:formatCode>
                <c:ptCount val="1"/>
                <c:pt idx="0">
                  <c:v>-2591</c:v>
                </c:pt>
              </c:numCache>
            </c:numRef>
          </c:val>
          <c:extLst>
            <c:ext xmlns:c16="http://schemas.microsoft.com/office/drawing/2014/chart" uri="{C3380CC4-5D6E-409C-BE32-E72D297353CC}">
              <c16:uniqueId val="{00000002-A221-4F36-8A57-B2C1D5FAE12B}"/>
            </c:ext>
          </c:extLst>
        </c:ser>
        <c:ser>
          <c:idx val="1"/>
          <c:order val="1"/>
          <c:tx>
            <c:strRef>
              <c:f>基金の状況!$BY$63</c:f>
              <c:strCache>
                <c:ptCount val="1"/>
                <c:pt idx="0">
                  <c:v>積立不足額</c:v>
                </c:pt>
              </c:strCache>
            </c:strRef>
          </c:tx>
          <c:invertIfNegative val="0"/>
          <c:dPt>
            <c:idx val="0"/>
            <c:invertIfNegative val="0"/>
            <c:bubble3D val="0"/>
            <c:spPr>
              <a:pattFill prst="pct5">
                <a:fgClr>
                  <a:schemeClr val="tx1"/>
                </a:fgClr>
                <a:bgClr>
                  <a:schemeClr val="bg1"/>
                </a:bgClr>
              </a:pattFill>
              <a:ln>
                <a:solidFill>
                  <a:schemeClr val="tx1"/>
                </a:solidFill>
                <a:prstDash val="dash"/>
              </a:ln>
            </c:spPr>
            <c:extLst>
              <c:ext xmlns:c16="http://schemas.microsoft.com/office/drawing/2014/chart" uri="{C3380CC4-5D6E-409C-BE32-E72D297353CC}">
                <c16:uniqueId val="{00000004-A221-4F36-8A57-B2C1D5FAE12B}"/>
              </c:ext>
            </c:extLst>
          </c:dPt>
          <c:cat>
            <c:strRef>
              <c:f>基金の状況!$BZ$59</c:f>
              <c:strCache>
                <c:ptCount val="1"/>
                <c:pt idx="0">
                  <c:v>R2末残高</c:v>
                </c:pt>
              </c:strCache>
            </c:strRef>
          </c:cat>
          <c:val>
            <c:numRef>
              <c:f>基金の状況!$BZ$63</c:f>
              <c:numCache>
                <c:formatCode>;;;</c:formatCode>
                <c:ptCount val="1"/>
                <c:pt idx="0">
                  <c:v>-599</c:v>
                </c:pt>
              </c:numCache>
            </c:numRef>
          </c:val>
          <c:extLst>
            <c:ext xmlns:c16="http://schemas.microsoft.com/office/drawing/2014/chart" uri="{C3380CC4-5D6E-409C-BE32-E72D297353CC}">
              <c16:uniqueId val="{00000005-A221-4F36-8A57-B2C1D5FAE12B}"/>
            </c:ext>
          </c:extLst>
        </c:ser>
        <c:ser>
          <c:idx val="2"/>
          <c:order val="2"/>
          <c:tx>
            <c:strRef>
              <c:f>基金の状況!$BY$64</c:f>
              <c:strCache>
                <c:ptCount val="1"/>
                <c:pt idx="0">
                  <c:v>臨財債等</c:v>
                </c:pt>
              </c:strCache>
            </c:strRef>
          </c:tx>
          <c:invertIfNegative val="0"/>
          <c:dPt>
            <c:idx val="0"/>
            <c:invertIfNegative val="0"/>
            <c:bubble3D val="0"/>
            <c:spPr>
              <a:solidFill>
                <a:schemeClr val="tx2">
                  <a:lumMod val="75000"/>
                </a:schemeClr>
              </a:solidFill>
              <a:ln>
                <a:solidFill>
                  <a:schemeClr val="tx1"/>
                </a:solidFill>
              </a:ln>
            </c:spPr>
            <c:extLst>
              <c:ext xmlns:c16="http://schemas.microsoft.com/office/drawing/2014/chart" uri="{C3380CC4-5D6E-409C-BE32-E72D297353CC}">
                <c16:uniqueId val="{00000007-A221-4F36-8A57-B2C1D5FAE12B}"/>
              </c:ext>
            </c:extLst>
          </c:dPt>
          <c:dLbls>
            <c:dLbl>
              <c:idx val="0"/>
              <c:layout/>
              <c:tx>
                <c:rich>
                  <a:bodyPr/>
                  <a:lstStyle/>
                  <a:p>
                    <a:pPr>
                      <a:defRPr/>
                    </a:pPr>
                    <a:r>
                      <a:rPr lang="ja-JP" altLang="en-US" sz="800">
                        <a:latin typeface="+mn-ea"/>
                        <a:ea typeface="+mn-ea"/>
                      </a:rPr>
                      <a:t>臨財債等</a:t>
                    </a:r>
                  </a:p>
                  <a:p>
                    <a:pPr>
                      <a:defRPr/>
                    </a:pPr>
                    <a:r>
                      <a:rPr lang="ja-JP" altLang="en-US" sz="800">
                        <a:latin typeface="+mn-ea"/>
                        <a:ea typeface="+mn-ea"/>
                      </a:rPr>
                      <a:t>３，９６８</a:t>
                    </a:r>
                  </a:p>
                  <a:p>
                    <a:pPr>
                      <a:defRPr/>
                    </a:pPr>
                    <a:r>
                      <a:rPr lang="ja-JP" altLang="en-US" sz="800">
                        <a:latin typeface="+mn-ea"/>
                        <a:ea typeface="+mn-ea"/>
                      </a:rPr>
                      <a:t>（３，５５５）</a:t>
                    </a:r>
                  </a:p>
                </c:rich>
              </c:tx>
              <c:spPr>
                <a:solidFill>
                  <a:schemeClr val="bg1"/>
                </a:solidFill>
              </c:sp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A221-4F36-8A57-B2C1D5FAE12B}"/>
                </c:ext>
              </c:extLst>
            </c:dLbl>
            <c:numFmt formatCode="#,##0_);[Red]\(#,##0\)" sourceLinked="0"/>
            <c:spPr>
              <a:noFill/>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基金の状況!$BZ$59</c:f>
              <c:strCache>
                <c:ptCount val="1"/>
                <c:pt idx="0">
                  <c:v>R2末残高</c:v>
                </c:pt>
              </c:strCache>
            </c:strRef>
          </c:cat>
          <c:val>
            <c:numRef>
              <c:f>基金の状況!$BZ$64</c:f>
              <c:numCache>
                <c:formatCode>;;;</c:formatCode>
                <c:ptCount val="1"/>
                <c:pt idx="0">
                  <c:v>3968</c:v>
                </c:pt>
              </c:numCache>
            </c:numRef>
          </c:val>
          <c:extLst>
            <c:ext xmlns:c16="http://schemas.microsoft.com/office/drawing/2014/chart" uri="{C3380CC4-5D6E-409C-BE32-E72D297353CC}">
              <c16:uniqueId val="{00000008-A221-4F36-8A57-B2C1D5FAE12B}"/>
            </c:ext>
          </c:extLst>
        </c:ser>
        <c:ser>
          <c:idx val="3"/>
          <c:order val="3"/>
          <c:tx>
            <c:strRef>
              <c:f>基金の状況!$BY$65</c:f>
              <c:strCache>
                <c:ptCount val="1"/>
                <c:pt idx="0">
                  <c:v>積立不足額</c:v>
                </c:pt>
              </c:strCache>
            </c:strRef>
          </c:tx>
          <c:spPr>
            <a:pattFill prst="pct5">
              <a:fgClr>
                <a:schemeClr val="accent1"/>
              </a:fgClr>
              <a:bgClr>
                <a:schemeClr val="bg1"/>
              </a:bgClr>
            </a:pattFill>
            <a:ln>
              <a:solidFill>
                <a:schemeClr val="tx1"/>
              </a:solidFill>
              <a:prstDash val="dash"/>
            </a:ln>
          </c:spPr>
          <c:invertIfNegative val="0"/>
          <c:cat>
            <c:strRef>
              <c:f>基金の状況!$BZ$59</c:f>
              <c:strCache>
                <c:ptCount val="1"/>
                <c:pt idx="0">
                  <c:v>R2末残高</c:v>
                </c:pt>
              </c:strCache>
            </c:strRef>
          </c:cat>
          <c:val>
            <c:numRef>
              <c:f>基金の状況!$BZ$65</c:f>
              <c:numCache>
                <c:formatCode>;;;</c:formatCode>
                <c:ptCount val="1"/>
                <c:pt idx="0">
                  <c:v>310</c:v>
                </c:pt>
              </c:numCache>
            </c:numRef>
          </c:val>
          <c:extLst>
            <c:ext xmlns:c16="http://schemas.microsoft.com/office/drawing/2014/chart" uri="{C3380CC4-5D6E-409C-BE32-E72D297353CC}">
              <c16:uniqueId val="{00000009-A221-4F36-8A57-B2C1D5FAE12B}"/>
            </c:ext>
          </c:extLst>
        </c:ser>
        <c:dLbls>
          <c:showLegendKey val="0"/>
          <c:showVal val="0"/>
          <c:showCatName val="0"/>
          <c:showSerName val="0"/>
          <c:showPercent val="0"/>
          <c:showBubbleSize val="0"/>
        </c:dLbls>
        <c:gapWidth val="150"/>
        <c:overlap val="100"/>
        <c:axId val="91793280"/>
        <c:axId val="91794816"/>
      </c:barChart>
      <c:catAx>
        <c:axId val="91793280"/>
        <c:scaling>
          <c:orientation val="minMax"/>
        </c:scaling>
        <c:delete val="0"/>
        <c:axPos val="l"/>
        <c:numFmt formatCode="General" sourceLinked="1"/>
        <c:majorTickMark val="none"/>
        <c:minorTickMark val="none"/>
        <c:tickLblPos val="none"/>
        <c:crossAx val="91794816"/>
        <c:crosses val="autoZero"/>
        <c:auto val="1"/>
        <c:lblAlgn val="ctr"/>
        <c:lblOffset val="100"/>
        <c:noMultiLvlLbl val="0"/>
      </c:catAx>
      <c:valAx>
        <c:axId val="91794816"/>
        <c:scaling>
          <c:orientation val="minMax"/>
        </c:scaling>
        <c:delete val="1"/>
        <c:axPos val="b"/>
        <c:majorGridlines>
          <c:spPr>
            <a:ln>
              <a:noFill/>
            </a:ln>
          </c:spPr>
        </c:majorGridlines>
        <c:numFmt formatCode=";;;" sourceLinked="1"/>
        <c:majorTickMark val="out"/>
        <c:minorTickMark val="none"/>
        <c:tickLblPos val="nextTo"/>
        <c:crossAx val="91793280"/>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747964711714785E-2"/>
          <c:y val="3.269622141725952E-3"/>
          <c:w val="0.61622464805535671"/>
          <c:h val="0.95311548917458222"/>
        </c:manualLayout>
      </c:layout>
      <c:barChart>
        <c:barDir val="bar"/>
        <c:grouping val="clustered"/>
        <c:varyColors val="0"/>
        <c:ser>
          <c:idx val="0"/>
          <c:order val="0"/>
          <c:tx>
            <c:strRef>
              <c:f>基金の状況!$BY$60</c:f>
              <c:strCache>
                <c:ptCount val="1"/>
                <c:pt idx="0">
                  <c:v>繰上償還等</c:v>
                </c:pt>
              </c:strCache>
            </c:strRef>
          </c:tx>
          <c:spPr>
            <a:solidFill>
              <a:schemeClr val="bg1">
                <a:lumMod val="75000"/>
              </a:schemeClr>
            </a:solidFill>
            <a:ln w="12700">
              <a:solidFill>
                <a:srgbClr xmlns:mc="http://schemas.openxmlformats.org/markup-compatibility/2006" xmlns:a14="http://schemas.microsoft.com/office/drawing/2010/main" val="000000" mc:Ignorable="a14" a14:legacySpreadsheetColorIndex="64"/>
              </a:solidFill>
            </a:ln>
          </c:spPr>
          <c:invertIfNegative val="0"/>
          <c:cat>
            <c:strRef>
              <c:f>基金の状況!$BZ$59</c:f>
              <c:strCache>
                <c:ptCount val="1"/>
                <c:pt idx="0">
                  <c:v>R2末残高</c:v>
                </c:pt>
              </c:strCache>
            </c:strRef>
          </c:cat>
          <c:val>
            <c:numRef>
              <c:f>基金の状況!$BZ$60</c:f>
              <c:numCache>
                <c:formatCode>;;;</c:formatCode>
                <c:ptCount val="1"/>
                <c:pt idx="0">
                  <c:v>-398</c:v>
                </c:pt>
              </c:numCache>
            </c:numRef>
          </c:val>
          <c:extLst>
            <c:ext xmlns:c16="http://schemas.microsoft.com/office/drawing/2014/chart" uri="{C3380CC4-5D6E-409C-BE32-E72D297353CC}">
              <c16:uniqueId val="{00000000-14C7-4F70-875A-FC59E49392DF}"/>
            </c:ext>
          </c:extLst>
        </c:ser>
        <c:dLbls>
          <c:showLegendKey val="0"/>
          <c:showVal val="0"/>
          <c:showCatName val="0"/>
          <c:showSerName val="0"/>
          <c:showPercent val="0"/>
          <c:showBubbleSize val="0"/>
        </c:dLbls>
        <c:gapWidth val="200"/>
        <c:axId val="92146688"/>
        <c:axId val="92160768"/>
      </c:barChart>
      <c:catAx>
        <c:axId val="92146688"/>
        <c:scaling>
          <c:orientation val="minMax"/>
        </c:scaling>
        <c:delete val="1"/>
        <c:axPos val="l"/>
        <c:numFmt formatCode="General" sourceLinked="0"/>
        <c:majorTickMark val="out"/>
        <c:minorTickMark val="none"/>
        <c:tickLblPos val="nextTo"/>
        <c:crossAx val="92160768"/>
        <c:crosses val="autoZero"/>
        <c:auto val="1"/>
        <c:lblAlgn val="ctr"/>
        <c:lblOffset val="100"/>
        <c:noMultiLvlLbl val="0"/>
      </c:catAx>
      <c:valAx>
        <c:axId val="92160768"/>
        <c:scaling>
          <c:orientation val="minMax"/>
        </c:scaling>
        <c:delete val="1"/>
        <c:axPos val="b"/>
        <c:numFmt formatCode=";;;" sourceLinked="1"/>
        <c:majorTickMark val="out"/>
        <c:minorTickMark val="none"/>
        <c:tickLblPos val="nextTo"/>
        <c:crossAx val="92146688"/>
        <c:crosses val="autoZero"/>
        <c:crossBetween val="between"/>
      </c:valAx>
      <c:spPr>
        <a:noFill/>
        <a:ln w="25400">
          <a:noFill/>
        </a:ln>
      </c:spPr>
    </c:plotArea>
    <c:plotVisOnly val="1"/>
    <c:dispBlanksAs val="gap"/>
    <c:showDLblsOverMax val="0"/>
  </c:chart>
  <c:spPr>
    <a:noFill/>
    <a:ln>
      <a:noFill/>
    </a:ln>
  </c:spPr>
  <c:txPr>
    <a:bodyPr/>
    <a:lstStyle/>
    <a:p>
      <a:pPr>
        <a:defRPr sz="800"/>
      </a:pPr>
      <a:endParaRPr lang="ja-JP"/>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522612910337703E-2"/>
          <c:y val="5.740377163735938E-2"/>
          <c:w val="0.95647738708966235"/>
          <c:h val="0.88519245672528124"/>
        </c:manualLayout>
      </c:layout>
      <c:barChart>
        <c:barDir val="bar"/>
        <c:grouping val="stacked"/>
        <c:varyColors val="0"/>
        <c:ser>
          <c:idx val="0"/>
          <c:order val="0"/>
          <c:tx>
            <c:strRef>
              <c:f>基金の状況!$BY$62</c:f>
              <c:strCache>
                <c:ptCount val="1"/>
                <c:pt idx="0">
                  <c:v>その他（臨財債等以外）</c:v>
                </c:pt>
              </c:strCache>
            </c:strRef>
          </c:tx>
          <c:invertIfNegative val="0"/>
          <c:dPt>
            <c:idx val="0"/>
            <c:invertIfNegative val="0"/>
            <c:bubble3D val="0"/>
            <c:spPr>
              <a:solidFill>
                <a:schemeClr val="tx2">
                  <a:lumMod val="20000"/>
                  <a:lumOff val="80000"/>
                </a:schemeClr>
              </a:solidFill>
              <a:ln>
                <a:solidFill>
                  <a:schemeClr val="tx1"/>
                </a:solidFill>
              </a:ln>
            </c:spPr>
            <c:extLst>
              <c:ext xmlns:c16="http://schemas.microsoft.com/office/drawing/2014/chart" uri="{C3380CC4-5D6E-409C-BE32-E72D297353CC}">
                <c16:uniqueId val="{00000001-6D55-46AA-B947-81960B46AB03}"/>
              </c:ext>
            </c:extLst>
          </c:dPt>
          <c:dLbls>
            <c:dLbl>
              <c:idx val="0"/>
              <c:layout>
                <c:manualLayout>
                  <c:x val="8.9007565643079659E-3"/>
                  <c:y val="1.62141894425359E-6"/>
                </c:manualLayout>
              </c:layout>
              <c:tx>
                <c:rich>
                  <a:bodyPr/>
                  <a:lstStyle/>
                  <a:p>
                    <a:r>
                      <a:rPr lang="ja-JP" altLang="en-US" sz="800"/>
                      <a:t>その他</a:t>
                    </a:r>
                  </a:p>
                  <a:p>
                    <a:r>
                      <a:rPr lang="ja-JP" altLang="en-US" sz="800"/>
                      <a:t>（臨財債等以外） </a:t>
                    </a:r>
                  </a:p>
                </c:rich>
              </c:tx>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6D55-46AA-B947-81960B46AB03}"/>
                </c:ext>
              </c:extLst>
            </c:dLbl>
            <c:spPr>
              <a:solidFill>
                <a:schemeClr val="bg1"/>
              </a:solidFill>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基金の状況!$BZ$59</c:f>
              <c:strCache>
                <c:ptCount val="1"/>
                <c:pt idx="0">
                  <c:v>R2末残高</c:v>
                </c:pt>
              </c:strCache>
            </c:strRef>
          </c:cat>
          <c:val>
            <c:numRef>
              <c:f>基金の状況!$BZ$62</c:f>
              <c:numCache>
                <c:formatCode>;;;</c:formatCode>
                <c:ptCount val="1"/>
                <c:pt idx="0">
                  <c:v>-2591</c:v>
                </c:pt>
              </c:numCache>
            </c:numRef>
          </c:val>
          <c:extLst>
            <c:ext xmlns:c16="http://schemas.microsoft.com/office/drawing/2014/chart" uri="{C3380CC4-5D6E-409C-BE32-E72D297353CC}">
              <c16:uniqueId val="{00000002-6D55-46AA-B947-81960B46AB03}"/>
            </c:ext>
          </c:extLst>
        </c:ser>
        <c:ser>
          <c:idx val="1"/>
          <c:order val="1"/>
          <c:tx>
            <c:strRef>
              <c:f>基金の状況!$BY$63</c:f>
              <c:strCache>
                <c:ptCount val="1"/>
                <c:pt idx="0">
                  <c:v>積立不足額</c:v>
                </c:pt>
              </c:strCache>
            </c:strRef>
          </c:tx>
          <c:invertIfNegative val="0"/>
          <c:dPt>
            <c:idx val="0"/>
            <c:invertIfNegative val="0"/>
            <c:bubble3D val="0"/>
            <c:spPr>
              <a:pattFill prst="pct5">
                <a:fgClr>
                  <a:schemeClr val="tx1"/>
                </a:fgClr>
                <a:bgClr>
                  <a:schemeClr val="bg1"/>
                </a:bgClr>
              </a:pattFill>
              <a:ln>
                <a:solidFill>
                  <a:schemeClr val="tx1"/>
                </a:solidFill>
                <a:prstDash val="dash"/>
              </a:ln>
            </c:spPr>
            <c:extLst>
              <c:ext xmlns:c16="http://schemas.microsoft.com/office/drawing/2014/chart" uri="{C3380CC4-5D6E-409C-BE32-E72D297353CC}">
                <c16:uniqueId val="{00000004-6D55-46AA-B947-81960B46AB03}"/>
              </c:ext>
            </c:extLst>
          </c:dPt>
          <c:cat>
            <c:strRef>
              <c:f>基金の状況!$BZ$59</c:f>
              <c:strCache>
                <c:ptCount val="1"/>
                <c:pt idx="0">
                  <c:v>R2末残高</c:v>
                </c:pt>
              </c:strCache>
            </c:strRef>
          </c:cat>
          <c:val>
            <c:numRef>
              <c:f>基金の状況!$BZ$63</c:f>
              <c:numCache>
                <c:formatCode>;;;</c:formatCode>
                <c:ptCount val="1"/>
                <c:pt idx="0">
                  <c:v>-599</c:v>
                </c:pt>
              </c:numCache>
            </c:numRef>
          </c:val>
          <c:extLst>
            <c:ext xmlns:c16="http://schemas.microsoft.com/office/drawing/2014/chart" uri="{C3380CC4-5D6E-409C-BE32-E72D297353CC}">
              <c16:uniqueId val="{00000005-6D55-46AA-B947-81960B46AB03}"/>
            </c:ext>
          </c:extLst>
        </c:ser>
        <c:ser>
          <c:idx val="2"/>
          <c:order val="2"/>
          <c:tx>
            <c:strRef>
              <c:f>基金の状況!$BY$64</c:f>
              <c:strCache>
                <c:ptCount val="1"/>
                <c:pt idx="0">
                  <c:v>臨財債等</c:v>
                </c:pt>
              </c:strCache>
            </c:strRef>
          </c:tx>
          <c:invertIfNegative val="0"/>
          <c:dPt>
            <c:idx val="0"/>
            <c:invertIfNegative val="0"/>
            <c:bubble3D val="0"/>
            <c:spPr>
              <a:solidFill>
                <a:schemeClr val="tx2">
                  <a:lumMod val="75000"/>
                </a:schemeClr>
              </a:solidFill>
              <a:ln>
                <a:solidFill>
                  <a:schemeClr val="tx1"/>
                </a:solidFill>
              </a:ln>
            </c:spPr>
            <c:extLst>
              <c:ext xmlns:c16="http://schemas.microsoft.com/office/drawing/2014/chart" uri="{C3380CC4-5D6E-409C-BE32-E72D297353CC}">
                <c16:uniqueId val="{00000007-6D55-46AA-B947-81960B46AB03}"/>
              </c:ext>
            </c:extLst>
          </c:dPt>
          <c:dLbls>
            <c:dLbl>
              <c:idx val="0"/>
              <c:layout/>
              <c:tx>
                <c:rich>
                  <a:bodyPr/>
                  <a:lstStyle/>
                  <a:p>
                    <a:pPr>
                      <a:defRPr/>
                    </a:pPr>
                    <a:r>
                      <a:rPr lang="ja-JP" altLang="en-US" sz="800">
                        <a:latin typeface="+mn-ea"/>
                        <a:ea typeface="+mn-ea"/>
                      </a:rPr>
                      <a:t>臨財債等</a:t>
                    </a:r>
                  </a:p>
                </c:rich>
              </c:tx>
              <c:spPr>
                <a:solidFill>
                  <a:schemeClr val="bg1"/>
                </a:solidFill>
              </c:sp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6D55-46AA-B947-81960B46AB03}"/>
                </c:ext>
              </c:extLst>
            </c:dLbl>
            <c:numFmt formatCode="#,##0_);[Red]\(#,##0\)" sourceLinked="0"/>
            <c:spPr>
              <a:noFill/>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基金の状況!$BZ$59</c:f>
              <c:strCache>
                <c:ptCount val="1"/>
                <c:pt idx="0">
                  <c:v>R2末残高</c:v>
                </c:pt>
              </c:strCache>
            </c:strRef>
          </c:cat>
          <c:val>
            <c:numRef>
              <c:f>基金の状況!$BZ$64</c:f>
              <c:numCache>
                <c:formatCode>;;;</c:formatCode>
                <c:ptCount val="1"/>
                <c:pt idx="0">
                  <c:v>3968</c:v>
                </c:pt>
              </c:numCache>
            </c:numRef>
          </c:val>
          <c:extLst>
            <c:ext xmlns:c16="http://schemas.microsoft.com/office/drawing/2014/chart" uri="{C3380CC4-5D6E-409C-BE32-E72D297353CC}">
              <c16:uniqueId val="{00000008-6D55-46AA-B947-81960B46AB03}"/>
            </c:ext>
          </c:extLst>
        </c:ser>
        <c:ser>
          <c:idx val="3"/>
          <c:order val="3"/>
          <c:tx>
            <c:strRef>
              <c:f>基金の状況!$BY$65</c:f>
              <c:strCache>
                <c:ptCount val="1"/>
                <c:pt idx="0">
                  <c:v>積立不足額</c:v>
                </c:pt>
              </c:strCache>
            </c:strRef>
          </c:tx>
          <c:spPr>
            <a:pattFill prst="pct5">
              <a:fgClr>
                <a:schemeClr val="accent1"/>
              </a:fgClr>
              <a:bgClr>
                <a:schemeClr val="bg1"/>
              </a:bgClr>
            </a:pattFill>
            <a:ln>
              <a:solidFill>
                <a:schemeClr val="tx1"/>
              </a:solidFill>
              <a:prstDash val="dash"/>
            </a:ln>
          </c:spPr>
          <c:invertIfNegative val="0"/>
          <c:cat>
            <c:strRef>
              <c:f>基金の状況!$BZ$59</c:f>
              <c:strCache>
                <c:ptCount val="1"/>
                <c:pt idx="0">
                  <c:v>R2末残高</c:v>
                </c:pt>
              </c:strCache>
            </c:strRef>
          </c:cat>
          <c:val>
            <c:numRef>
              <c:f>基金の状況!$BZ$65</c:f>
              <c:numCache>
                <c:formatCode>;;;</c:formatCode>
                <c:ptCount val="1"/>
                <c:pt idx="0">
                  <c:v>310</c:v>
                </c:pt>
              </c:numCache>
            </c:numRef>
          </c:val>
          <c:extLst>
            <c:ext xmlns:c16="http://schemas.microsoft.com/office/drawing/2014/chart" uri="{C3380CC4-5D6E-409C-BE32-E72D297353CC}">
              <c16:uniqueId val="{00000009-6D55-46AA-B947-81960B46AB03}"/>
            </c:ext>
          </c:extLst>
        </c:ser>
        <c:dLbls>
          <c:showLegendKey val="0"/>
          <c:showVal val="0"/>
          <c:showCatName val="0"/>
          <c:showSerName val="0"/>
          <c:showPercent val="0"/>
          <c:showBubbleSize val="0"/>
        </c:dLbls>
        <c:gapWidth val="181"/>
        <c:overlap val="100"/>
        <c:axId val="93362048"/>
        <c:axId val="93363584"/>
      </c:barChart>
      <c:catAx>
        <c:axId val="93362048"/>
        <c:scaling>
          <c:orientation val="minMax"/>
        </c:scaling>
        <c:delete val="1"/>
        <c:axPos val="l"/>
        <c:numFmt formatCode="General" sourceLinked="1"/>
        <c:majorTickMark val="none"/>
        <c:minorTickMark val="none"/>
        <c:tickLblPos val="none"/>
        <c:crossAx val="93363584"/>
        <c:crosses val="autoZero"/>
        <c:auto val="1"/>
        <c:lblAlgn val="ctr"/>
        <c:lblOffset val="100"/>
        <c:noMultiLvlLbl val="0"/>
      </c:catAx>
      <c:valAx>
        <c:axId val="93363584"/>
        <c:scaling>
          <c:orientation val="minMax"/>
        </c:scaling>
        <c:delete val="1"/>
        <c:axPos val="b"/>
        <c:majorGridlines>
          <c:spPr>
            <a:ln>
              <a:noFill/>
            </a:ln>
          </c:spPr>
        </c:majorGridlines>
        <c:numFmt formatCode=";;;" sourceLinked="1"/>
        <c:majorTickMark val="out"/>
        <c:minorTickMark val="none"/>
        <c:tickLblPos val="nextTo"/>
        <c:crossAx val="93362048"/>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62604875299747E-3"/>
          <c:y val="7.0487204261067415E-2"/>
          <c:w val="0.97233421408312204"/>
          <c:h val="0.92758121901428969"/>
        </c:manualLayout>
      </c:layout>
      <c:barChart>
        <c:barDir val="bar"/>
        <c:grouping val="stacked"/>
        <c:varyColors val="0"/>
        <c:ser>
          <c:idx val="0"/>
          <c:order val="0"/>
          <c:spPr>
            <a:solidFill>
              <a:schemeClr val="accent1">
                <a:lumMod val="75000"/>
              </a:schemeClr>
            </a:solidFill>
            <a:ln w="12700">
              <a:solidFill>
                <a:schemeClr val="tx1"/>
              </a:solidFill>
            </a:ln>
          </c:spPr>
          <c:invertIfNegative val="0"/>
          <c:dPt>
            <c:idx val="0"/>
            <c:invertIfNegative val="0"/>
            <c:bubble3D val="0"/>
            <c:spPr>
              <a:solidFill>
                <a:schemeClr val="bg1">
                  <a:lumMod val="50000"/>
                </a:schemeClr>
              </a:solidFill>
              <a:ln w="12700">
                <a:solidFill>
                  <a:schemeClr val="tx1"/>
                </a:solidFill>
              </a:ln>
            </c:spPr>
            <c:extLst>
              <c:ext xmlns:c16="http://schemas.microsoft.com/office/drawing/2014/chart" uri="{C3380CC4-5D6E-409C-BE32-E72D297353CC}">
                <c16:uniqueId val="{00000001-1641-4932-8995-FC95D5FDAFF5}"/>
              </c:ext>
            </c:extLst>
          </c:dPt>
          <c:dLbls>
            <c:dLbl>
              <c:idx val="0"/>
              <c:layout>
                <c:manualLayout>
                  <c:x val="-7.1624472707701734E-3"/>
                  <c:y val="-3.8298663978549143E-3"/>
                </c:manualLayout>
              </c:layout>
              <c:tx>
                <c:rich>
                  <a:bodyPr/>
                  <a:lstStyle/>
                  <a:p>
                    <a:pPr>
                      <a:defRPr/>
                    </a:pPr>
                    <a:r>
                      <a:rPr lang="ja-JP" altLang="en-US" sz="800"/>
                      <a:t>基準財政需要額</a:t>
                    </a:r>
                  </a:p>
                  <a:p>
                    <a:pPr>
                      <a:defRPr/>
                    </a:pPr>
                    <a:r>
                      <a:rPr lang="ja-JP" altLang="en-US" sz="800"/>
                      <a:t>既算入額</a:t>
                    </a:r>
                  </a:p>
                  <a:p>
                    <a:pPr>
                      <a:defRPr/>
                    </a:pPr>
                    <a:r>
                      <a:rPr lang="ja-JP" altLang="en-US" sz="800"/>
                      <a:t>７，１１０</a:t>
                    </a:r>
                  </a:p>
                  <a:p>
                    <a:pPr>
                      <a:defRPr/>
                    </a:pPr>
                    <a:r>
                      <a:rPr lang="ja-JP" altLang="en-US" sz="800"/>
                      <a:t>（６，９４７）</a:t>
                    </a:r>
                    <a:endParaRPr lang="ja-JP" altLang="en-US" sz="900"/>
                  </a:p>
                </c:rich>
              </c:tx>
              <c:spPr/>
              <c:dLblPos val="ct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641-4932-8995-FC95D5FDAFF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臨財債等について!$CC$18:$CD$18</c:f>
              <c:numCache>
                <c:formatCode>;;;</c:formatCode>
                <c:ptCount val="2"/>
                <c:pt idx="0">
                  <c:v>7110</c:v>
                </c:pt>
                <c:pt idx="1">
                  <c:v>3968</c:v>
                </c:pt>
              </c:numCache>
            </c:numRef>
          </c:val>
          <c:extLst>
            <c:ext xmlns:c16="http://schemas.microsoft.com/office/drawing/2014/chart" uri="{C3380CC4-5D6E-409C-BE32-E72D297353CC}">
              <c16:uniqueId val="{00000002-1641-4932-8995-FC95D5FDAFF5}"/>
            </c:ext>
          </c:extLst>
        </c:ser>
        <c:ser>
          <c:idx val="1"/>
          <c:order val="1"/>
          <c:spPr>
            <a:ln w="12700">
              <a:solidFill>
                <a:schemeClr val="tx1"/>
              </a:solidFill>
              <a:prstDash val="dash"/>
            </a:ln>
          </c:spPr>
          <c:invertIfNegative val="0"/>
          <c:dPt>
            <c:idx val="0"/>
            <c:invertIfNegative val="0"/>
            <c:bubble3D val="0"/>
            <c:spPr>
              <a:solidFill>
                <a:schemeClr val="bg1">
                  <a:lumMod val="95000"/>
                </a:schemeClr>
              </a:solidFill>
              <a:ln w="12700">
                <a:solidFill>
                  <a:schemeClr val="tx1"/>
                </a:solidFill>
                <a:prstDash val="solid"/>
              </a:ln>
            </c:spPr>
            <c:extLst>
              <c:ext xmlns:c16="http://schemas.microsoft.com/office/drawing/2014/chart" uri="{C3380CC4-5D6E-409C-BE32-E72D297353CC}">
                <c16:uniqueId val="{00000004-1641-4932-8995-FC95D5FDAFF5}"/>
              </c:ext>
            </c:extLst>
          </c:dPt>
          <c:dPt>
            <c:idx val="1"/>
            <c:invertIfNegative val="0"/>
            <c:bubble3D val="0"/>
            <c:spPr>
              <a:pattFill prst="pct10">
                <a:fgClr>
                  <a:schemeClr val="accent1"/>
                </a:fgClr>
                <a:bgClr>
                  <a:schemeClr val="bg1"/>
                </a:bgClr>
              </a:pattFill>
              <a:ln w="12700">
                <a:solidFill>
                  <a:schemeClr val="tx1"/>
                </a:solidFill>
                <a:prstDash val="solid"/>
              </a:ln>
            </c:spPr>
            <c:extLst>
              <c:ext xmlns:c16="http://schemas.microsoft.com/office/drawing/2014/chart" uri="{C3380CC4-5D6E-409C-BE32-E72D297353CC}">
                <c16:uniqueId val="{00000006-1641-4932-8995-FC95D5FDAFF5}"/>
              </c:ext>
            </c:extLst>
          </c:dPt>
          <c:val>
            <c:numRef>
              <c:f>臨財債等について!$CC$19:$CD$19</c:f>
              <c:numCache>
                <c:formatCode>;;;</c:formatCode>
                <c:ptCount val="2"/>
                <c:pt idx="0">
                  <c:v>15394</c:v>
                </c:pt>
                <c:pt idx="1">
                  <c:v>310</c:v>
                </c:pt>
              </c:numCache>
            </c:numRef>
          </c:val>
          <c:extLst>
            <c:ext xmlns:c16="http://schemas.microsoft.com/office/drawing/2014/chart" uri="{C3380CC4-5D6E-409C-BE32-E72D297353CC}">
              <c16:uniqueId val="{00000007-1641-4932-8995-FC95D5FDAFF5}"/>
            </c:ext>
          </c:extLst>
        </c:ser>
        <c:ser>
          <c:idx val="2"/>
          <c:order val="2"/>
          <c:invertIfNegative val="0"/>
          <c:dPt>
            <c:idx val="0"/>
            <c:invertIfNegative val="0"/>
            <c:bubble3D val="0"/>
            <c:spPr>
              <a:pattFill prst="pct5">
                <a:fgClr>
                  <a:schemeClr val="accent2"/>
                </a:fgClr>
                <a:bgClr>
                  <a:schemeClr val="bg1"/>
                </a:bgClr>
              </a:pattFill>
              <a:ln w="12700">
                <a:solidFill>
                  <a:schemeClr val="tx1"/>
                </a:solidFill>
                <a:prstDash val="dash"/>
              </a:ln>
            </c:spPr>
            <c:extLst>
              <c:ext xmlns:c16="http://schemas.microsoft.com/office/drawing/2014/chart" uri="{C3380CC4-5D6E-409C-BE32-E72D297353CC}">
                <c16:uniqueId val="{00000009-1641-4932-8995-FC95D5FDAFF5}"/>
              </c:ext>
            </c:extLst>
          </c:dPt>
          <c:dPt>
            <c:idx val="1"/>
            <c:invertIfNegative val="0"/>
            <c:bubble3D val="0"/>
            <c:spPr>
              <a:solidFill>
                <a:schemeClr val="accent5">
                  <a:lumMod val="40000"/>
                  <a:lumOff val="60000"/>
                </a:schemeClr>
              </a:solidFill>
              <a:ln w="12700">
                <a:solidFill>
                  <a:schemeClr val="tx1"/>
                </a:solidFill>
              </a:ln>
            </c:spPr>
            <c:extLst>
              <c:ext xmlns:c16="http://schemas.microsoft.com/office/drawing/2014/chart" uri="{C3380CC4-5D6E-409C-BE32-E72D297353CC}">
                <c16:uniqueId val="{0000000B-1641-4932-8995-FC95D5FDAFF5}"/>
              </c:ext>
            </c:extLst>
          </c:dPt>
          <c:dLbls>
            <c:dLbl>
              <c:idx val="0"/>
              <c:layout>
                <c:manualLayout>
                  <c:x val="-7.5770468733768276E-2"/>
                  <c:y val="-2.1368333792759805E-2"/>
                </c:manualLayout>
              </c:layout>
              <c:tx>
                <c:rich>
                  <a:bodyPr/>
                  <a:lstStyle/>
                  <a:p>
                    <a:pPr>
                      <a:defRPr/>
                    </a:pPr>
                    <a:r>
                      <a:rPr lang="ja-JP" altLang="en-US" sz="800"/>
                      <a:t>  算入対象外</a:t>
                    </a:r>
                  </a:p>
                  <a:p>
                    <a:pPr>
                      <a:defRPr/>
                    </a:pPr>
                    <a:r>
                      <a:rPr lang="ja-JP" altLang="en-US" sz="800"/>
                      <a:t>　１，３９４</a:t>
                    </a:r>
                    <a:r>
                      <a:rPr lang="en-US" altLang="ja-JP" sz="800"/>
                      <a:t>(</a:t>
                    </a:r>
                    <a:r>
                      <a:rPr lang="ja-JP" altLang="en-US" sz="800"/>
                      <a:t>エ</a:t>
                    </a:r>
                    <a:r>
                      <a:rPr lang="en-US" altLang="ja-JP" sz="800"/>
                      <a:t>)</a:t>
                    </a:r>
                  </a:p>
                  <a:p>
                    <a:pPr>
                      <a:defRPr/>
                    </a:pPr>
                    <a:r>
                      <a:rPr lang="ja-JP" altLang="en-US" sz="800"/>
                      <a:t>（１，３１１）</a:t>
                    </a:r>
                  </a:p>
                  <a:p>
                    <a:pPr>
                      <a:defRPr/>
                    </a:pPr>
                    <a:r>
                      <a:rPr lang="ja-JP" altLang="en-US" sz="800"/>
                      <a:t> </a:t>
                    </a:r>
                    <a:endParaRPr lang="ja-JP" altLang="en-US" sz="700"/>
                  </a:p>
                </c:rich>
              </c:tx>
              <c:spPr>
                <a:solidFill>
                  <a:schemeClr val="bg1"/>
                </a:solidFill>
              </c:spPr>
              <c:dLblPos val="ct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641-4932-8995-FC95D5FDAFF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臨財債等について!$CC$20:$CD$20</c:f>
              <c:numCache>
                <c:formatCode>;;;</c:formatCode>
                <c:ptCount val="2"/>
                <c:pt idx="0">
                  <c:v>1394</c:v>
                </c:pt>
                <c:pt idx="1">
                  <c:v>19620</c:v>
                </c:pt>
              </c:numCache>
            </c:numRef>
          </c:val>
          <c:extLst>
            <c:ext xmlns:c16="http://schemas.microsoft.com/office/drawing/2014/chart" uri="{C3380CC4-5D6E-409C-BE32-E72D297353CC}">
              <c16:uniqueId val="{0000000C-1641-4932-8995-FC95D5FDAFF5}"/>
            </c:ext>
          </c:extLst>
        </c:ser>
        <c:dLbls>
          <c:showLegendKey val="0"/>
          <c:showVal val="0"/>
          <c:showCatName val="0"/>
          <c:showSerName val="0"/>
          <c:showPercent val="0"/>
          <c:showBubbleSize val="0"/>
        </c:dLbls>
        <c:gapWidth val="60"/>
        <c:overlap val="100"/>
        <c:axId val="93638016"/>
        <c:axId val="93643904"/>
      </c:barChart>
      <c:catAx>
        <c:axId val="93638016"/>
        <c:scaling>
          <c:orientation val="minMax"/>
        </c:scaling>
        <c:delete val="1"/>
        <c:axPos val="l"/>
        <c:majorTickMark val="out"/>
        <c:minorTickMark val="none"/>
        <c:tickLblPos val="nextTo"/>
        <c:crossAx val="93643904"/>
        <c:crosses val="autoZero"/>
        <c:auto val="1"/>
        <c:lblAlgn val="ctr"/>
        <c:lblOffset val="100"/>
        <c:noMultiLvlLbl val="0"/>
      </c:catAx>
      <c:valAx>
        <c:axId val="93643904"/>
        <c:scaling>
          <c:orientation val="minMax"/>
        </c:scaling>
        <c:delete val="1"/>
        <c:axPos val="b"/>
        <c:numFmt formatCode=";;;" sourceLinked="1"/>
        <c:majorTickMark val="out"/>
        <c:minorTickMark val="none"/>
        <c:tickLblPos val="nextTo"/>
        <c:crossAx val="93638016"/>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orientation="portrait"/>
  </c:printSettings>
  <c:userShapes r:id="rId1"/>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19050</xdr:rowOff>
    </xdr:from>
    <xdr:to>
      <xdr:col>35</xdr:col>
      <xdr:colOff>0</xdr:colOff>
      <xdr:row>2</xdr:row>
      <xdr:rowOff>0</xdr:rowOff>
    </xdr:to>
    <xdr:sp macro="" textlink="">
      <xdr:nvSpPr>
        <xdr:cNvPr id="2" name="AutoShape 5"/>
        <xdr:cNvSpPr>
          <a:spLocks noChangeArrowheads="1"/>
        </xdr:cNvSpPr>
      </xdr:nvSpPr>
      <xdr:spPr bwMode="auto">
        <a:xfrm>
          <a:off x="114300" y="19050"/>
          <a:ext cx="7124700" cy="26670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0" i="0" u="none" strike="noStrike" baseline="0">
              <a:solidFill>
                <a:sysClr val="windowText" lastClr="000000"/>
              </a:solidFill>
              <a:latin typeface="ＭＳ Ｐゴシック"/>
              <a:ea typeface="ＭＳ Ｐゴシック"/>
            </a:rPr>
            <a:t>◆府債の状況（令和２年度決算</a:t>
          </a:r>
          <a:r>
            <a:rPr lang="ja-JP" altLang="en-US" sz="1600" b="1" i="0" u="sng" strike="noStrike" baseline="0">
              <a:solidFill>
                <a:sysClr val="windowText" lastClr="000000"/>
              </a:solidFill>
              <a:latin typeface="ＭＳ Ｐゴシック"/>
              <a:ea typeface="ＭＳ Ｐゴシック"/>
            </a:rPr>
            <a:t>全会計ベース</a:t>
          </a:r>
          <a:r>
            <a:rPr lang="ja-JP" altLang="en-US" sz="1600" b="0" i="0" u="none" strike="noStrike" baseline="0">
              <a:solidFill>
                <a:sysClr val="windowText" lastClr="000000"/>
              </a:solidFill>
              <a:latin typeface="ＭＳ Ｐゴシック"/>
              <a:ea typeface="ＭＳ Ｐゴシック"/>
            </a:rPr>
            <a:t>）◆</a:t>
          </a:r>
        </a:p>
      </xdr:txBody>
    </xdr:sp>
    <xdr:clientData/>
  </xdr:twoCellAnchor>
  <xdr:twoCellAnchor>
    <xdr:from>
      <xdr:col>1</xdr:col>
      <xdr:colOff>0</xdr:colOff>
      <xdr:row>3</xdr:row>
      <xdr:rowOff>0</xdr:rowOff>
    </xdr:from>
    <xdr:to>
      <xdr:col>35</xdr:col>
      <xdr:colOff>0</xdr:colOff>
      <xdr:row>12</xdr:row>
      <xdr:rowOff>0</xdr:rowOff>
    </xdr:to>
    <xdr:sp macro="" textlink="">
      <xdr:nvSpPr>
        <xdr:cNvPr id="6" name="正方形/長方形 5"/>
        <xdr:cNvSpPr/>
      </xdr:nvSpPr>
      <xdr:spPr bwMode="auto">
        <a:xfrm>
          <a:off x="114300" y="428625"/>
          <a:ext cx="7124700" cy="1285875"/>
        </a:xfrm>
        <a:prstGeom prst="rect">
          <a:avLst/>
        </a:prstGeom>
        <a:solidFill>
          <a:srgbClr xmlns:mc="http://schemas.openxmlformats.org/markup-compatibility/2006" xmlns:a14="http://schemas.microsoft.com/office/drawing/2010/main" val="FFFF99" mc:Ignorable="a14" a14:legacySpreadsheetColorIndex="43"/>
        </a:solid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kumimoji="1" lang="ja-JP" altLang="ja-JP" sz="1100" b="1">
              <a:solidFill>
                <a:sysClr val="windowText" lastClr="000000"/>
              </a:solidFill>
              <a:effectLst/>
              <a:latin typeface="+mn-lt"/>
              <a:ea typeface="+mn-ea"/>
              <a:cs typeface="+mn-cs"/>
            </a:rPr>
            <a:t>＜主なポイント＞</a:t>
          </a:r>
          <a:endParaRPr lang="ja-JP" altLang="ja-JP">
            <a:solidFill>
              <a:sysClr val="windowText" lastClr="000000"/>
            </a:solidFill>
            <a:effectLst/>
          </a:endParaRPr>
        </a:p>
        <a:p>
          <a:r>
            <a:rPr kumimoji="1" lang="ja-JP" altLang="ja-JP" sz="1100" b="0">
              <a:solidFill>
                <a:sysClr val="windowText" lastClr="000000"/>
              </a:solidFill>
              <a:effectLst/>
              <a:latin typeface="+mn-lt"/>
              <a:ea typeface="+mn-ea"/>
              <a:cs typeface="+mn-cs"/>
            </a:rPr>
            <a:t>　➢　府債残高は</a:t>
          </a:r>
          <a:r>
            <a:rPr kumimoji="1" lang="ja-JP" altLang="en-US" sz="1100" b="0">
              <a:solidFill>
                <a:sysClr val="windowText" lastClr="000000"/>
              </a:solidFill>
              <a:effectLst/>
              <a:latin typeface="+mn-lt"/>
              <a:ea typeface="+mn-ea"/>
              <a:cs typeface="+mn-cs"/>
            </a:rPr>
            <a:t>６兆１，３７４億円で</a:t>
          </a:r>
          <a:r>
            <a:rPr kumimoji="1" lang="ja-JP" altLang="ja-JP" sz="1100" b="0">
              <a:solidFill>
                <a:sysClr val="windowText" lastClr="000000"/>
              </a:solidFill>
              <a:effectLst/>
              <a:latin typeface="+mn-lt"/>
              <a:ea typeface="+mn-ea"/>
              <a:cs typeface="+mn-cs"/>
            </a:rPr>
            <a:t>、</a:t>
          </a:r>
          <a:r>
            <a:rPr kumimoji="1" lang="ja-JP" altLang="en-US" sz="1100" b="0">
              <a:solidFill>
                <a:sysClr val="windowText" lastClr="000000"/>
              </a:solidFill>
              <a:effectLst/>
              <a:latin typeface="+mn-lt"/>
              <a:ea typeface="+mn-ea"/>
              <a:cs typeface="+mn-cs"/>
            </a:rPr>
            <a:t>前年度に比べ３０８億円の増（＋０．５</a:t>
          </a:r>
          <a:r>
            <a:rPr kumimoji="1" lang="ja-JP" altLang="ja-JP" sz="1100" b="0">
              <a:solidFill>
                <a:sysClr val="windowText" lastClr="000000"/>
              </a:solidFill>
              <a:effectLst/>
              <a:latin typeface="+mn-lt"/>
              <a:ea typeface="+mn-ea"/>
              <a:cs typeface="+mn-cs"/>
            </a:rPr>
            <a:t>％</a:t>
          </a:r>
          <a:r>
            <a:rPr kumimoji="1" lang="ja-JP" altLang="en-US" sz="1100" b="0">
              <a:solidFill>
                <a:sysClr val="windowText" lastClr="000000"/>
              </a:solidFill>
              <a:effectLst/>
              <a:latin typeface="+mn-lt"/>
              <a:ea typeface="+mn-ea"/>
              <a:cs typeface="+mn-cs"/>
            </a:rPr>
            <a:t>）</a:t>
          </a:r>
          <a:r>
            <a:rPr kumimoji="1" lang="ja-JP" altLang="ja-JP" sz="1100" b="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b="0">
              <a:solidFill>
                <a:sysClr val="windowText" lastClr="000000"/>
              </a:solidFill>
              <a:effectLst/>
              <a:latin typeface="+mn-lt"/>
              <a:ea typeface="+mn-ea"/>
              <a:cs typeface="+mn-cs"/>
            </a:rPr>
            <a:t>　</a:t>
          </a:r>
          <a:r>
            <a:rPr kumimoji="1" lang="en-US" altLang="ja-JP" sz="1100" b="0" baseline="0">
              <a:solidFill>
                <a:sysClr val="windowText" lastClr="000000"/>
              </a:solidFill>
              <a:effectLst/>
              <a:latin typeface="+mn-lt"/>
              <a:ea typeface="+mn-ea"/>
              <a:cs typeface="+mn-cs"/>
            </a:rPr>
            <a:t>       </a:t>
          </a:r>
          <a:r>
            <a:rPr kumimoji="1" lang="ja-JP" altLang="ja-JP" sz="1100" b="0" baseline="0">
              <a:solidFill>
                <a:sysClr val="windowText" lastClr="000000"/>
              </a:solidFill>
              <a:effectLst/>
              <a:latin typeface="+mn-lt"/>
              <a:ea typeface="+mn-ea"/>
              <a:cs typeface="+mn-cs"/>
            </a:rPr>
            <a:t>うち、</a:t>
          </a:r>
          <a:r>
            <a:rPr kumimoji="1" lang="ja-JP" altLang="ja-JP" sz="1100" b="0">
              <a:solidFill>
                <a:sysClr val="windowText" lastClr="000000"/>
              </a:solidFill>
              <a:effectLst/>
              <a:latin typeface="+mn-lt"/>
              <a:ea typeface="+mn-ea"/>
              <a:cs typeface="+mn-cs"/>
            </a:rPr>
            <a:t>臨財債等の残高は</a:t>
          </a:r>
          <a:r>
            <a:rPr kumimoji="1" lang="ja-JP" altLang="en-US" sz="1100" b="0">
              <a:solidFill>
                <a:sysClr val="windowText" lastClr="000000"/>
              </a:solidFill>
              <a:effectLst/>
              <a:latin typeface="+mn-lt"/>
              <a:ea typeface="+mn-ea"/>
              <a:cs typeface="+mn-cs"/>
            </a:rPr>
            <a:t>３</a:t>
          </a:r>
          <a:r>
            <a:rPr kumimoji="1" lang="ja-JP" altLang="ja-JP" sz="1100" b="0">
              <a:solidFill>
                <a:sysClr val="windowText" lastClr="000000"/>
              </a:solidFill>
              <a:effectLst/>
              <a:latin typeface="+mn-lt"/>
              <a:ea typeface="+mn-ea"/>
              <a:cs typeface="+mn-cs"/>
            </a:rPr>
            <a:t>兆</a:t>
          </a:r>
          <a:r>
            <a:rPr kumimoji="1" lang="ja-JP" altLang="en-US" sz="1100" b="0">
              <a:solidFill>
                <a:sysClr val="windowText" lastClr="000000"/>
              </a:solidFill>
              <a:effectLst/>
              <a:latin typeface="+mn-lt"/>
              <a:ea typeface="+mn-ea"/>
              <a:cs typeface="+mn-cs"/>
            </a:rPr>
            <a:t>３，８９８</a:t>
          </a:r>
          <a:r>
            <a:rPr kumimoji="1" lang="ja-JP" altLang="ja-JP" sz="1100" b="0">
              <a:solidFill>
                <a:sysClr val="windowText" lastClr="000000"/>
              </a:solidFill>
              <a:effectLst/>
              <a:latin typeface="+mn-lt"/>
              <a:ea typeface="+mn-ea"/>
              <a:cs typeface="+mn-cs"/>
            </a:rPr>
            <a:t>億円で、</a:t>
          </a:r>
          <a:r>
            <a:rPr kumimoji="1" lang="ja-JP" altLang="en-US" sz="1100" b="0">
              <a:solidFill>
                <a:sysClr val="windowText" lastClr="000000"/>
              </a:solidFill>
              <a:effectLst/>
              <a:latin typeface="+mn-lt"/>
              <a:ea typeface="+mn-ea"/>
              <a:cs typeface="+mn-cs"/>
            </a:rPr>
            <a:t>前年度に比べ６５４</a:t>
          </a:r>
          <a:r>
            <a:rPr kumimoji="1" lang="ja-JP" altLang="ja-JP" sz="1100" b="0">
              <a:solidFill>
                <a:sysClr val="windowText" lastClr="000000"/>
              </a:solidFill>
              <a:effectLst/>
              <a:latin typeface="+mn-lt"/>
              <a:ea typeface="+mn-ea"/>
              <a:cs typeface="+mn-cs"/>
            </a:rPr>
            <a:t>億円の増</a:t>
          </a:r>
          <a:r>
            <a:rPr kumimoji="1" lang="ja-JP" altLang="en-US" sz="1100" b="0">
              <a:solidFill>
                <a:sysClr val="windowText" lastClr="000000"/>
              </a:solidFill>
              <a:effectLst/>
              <a:latin typeface="+mn-lt"/>
              <a:ea typeface="+mn-ea"/>
              <a:cs typeface="+mn-cs"/>
            </a:rPr>
            <a:t>（＋２．０</a:t>
          </a:r>
          <a:r>
            <a:rPr kumimoji="1" lang="ja-JP" altLang="ja-JP" sz="1100" b="0">
              <a:solidFill>
                <a:sysClr val="windowText" lastClr="000000"/>
              </a:solidFill>
              <a:effectLst/>
              <a:latin typeface="+mn-lt"/>
              <a:ea typeface="+mn-ea"/>
              <a:cs typeface="+mn-cs"/>
            </a:rPr>
            <a:t>％</a:t>
          </a:r>
          <a:r>
            <a:rPr kumimoji="1" lang="ja-JP" altLang="en-US" sz="1100" b="0">
              <a:solidFill>
                <a:sysClr val="windowText" lastClr="000000"/>
              </a:solidFill>
              <a:effectLst/>
              <a:latin typeface="+mn-lt"/>
              <a:ea typeface="+mn-ea"/>
              <a:cs typeface="+mn-cs"/>
            </a:rPr>
            <a:t>）</a:t>
          </a:r>
          <a:r>
            <a:rPr kumimoji="1" lang="ja-JP" altLang="ja-JP" sz="1100" b="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b="0">
              <a:solidFill>
                <a:sysClr val="windowText" lastClr="000000"/>
              </a:solidFill>
              <a:effectLst/>
              <a:latin typeface="+mn-lt"/>
              <a:ea typeface="+mn-ea"/>
              <a:cs typeface="+mn-cs"/>
            </a:rPr>
            <a:t>　　</a:t>
          </a:r>
          <a:r>
            <a:rPr kumimoji="1" lang="ja-JP" altLang="ja-JP" sz="1100" b="0" baseline="0">
              <a:solidFill>
                <a:sysClr val="windowText" lastClr="000000"/>
              </a:solidFill>
              <a:effectLst/>
              <a:latin typeface="+mn-lt"/>
              <a:ea typeface="+mn-ea"/>
              <a:cs typeface="+mn-cs"/>
            </a:rPr>
            <a:t> </a:t>
          </a:r>
          <a:r>
            <a:rPr kumimoji="1" lang="ja-JP" altLang="ja-JP" sz="1100" b="0">
              <a:solidFill>
                <a:sysClr val="windowText" lastClr="000000"/>
              </a:solidFill>
              <a:effectLst/>
              <a:latin typeface="+mn-lt"/>
              <a:ea typeface="+mn-ea"/>
              <a:cs typeface="+mn-cs"/>
            </a:rPr>
            <a:t>　一方で、臨財債等を除いた残高は</a:t>
          </a:r>
          <a:r>
            <a:rPr kumimoji="1" lang="ja-JP" altLang="en-US" sz="1100" b="0">
              <a:solidFill>
                <a:sysClr val="windowText" lastClr="000000"/>
              </a:solidFill>
              <a:effectLst/>
              <a:latin typeface="+mn-lt"/>
              <a:ea typeface="+mn-ea"/>
              <a:cs typeface="+mn-cs"/>
            </a:rPr>
            <a:t>２</a:t>
          </a:r>
          <a:r>
            <a:rPr kumimoji="1" lang="ja-JP" altLang="ja-JP" sz="1100" b="0">
              <a:solidFill>
                <a:sysClr val="windowText" lastClr="000000"/>
              </a:solidFill>
              <a:effectLst/>
              <a:latin typeface="+mn-lt"/>
              <a:ea typeface="+mn-ea"/>
              <a:cs typeface="+mn-cs"/>
            </a:rPr>
            <a:t>兆</a:t>
          </a:r>
          <a:r>
            <a:rPr kumimoji="1" lang="ja-JP" altLang="en-US" sz="1100" b="0">
              <a:solidFill>
                <a:sysClr val="windowText" lastClr="000000"/>
              </a:solidFill>
              <a:effectLst/>
              <a:latin typeface="+mn-lt"/>
              <a:ea typeface="+mn-ea"/>
              <a:cs typeface="+mn-cs"/>
            </a:rPr>
            <a:t>７，４７６</a:t>
          </a:r>
          <a:r>
            <a:rPr kumimoji="1" lang="ja-JP" altLang="ja-JP" sz="1100" b="0">
              <a:solidFill>
                <a:sysClr val="windowText" lastClr="000000"/>
              </a:solidFill>
              <a:effectLst/>
              <a:latin typeface="+mn-lt"/>
              <a:ea typeface="+mn-ea"/>
              <a:cs typeface="+mn-cs"/>
            </a:rPr>
            <a:t>億円で、</a:t>
          </a:r>
          <a:r>
            <a:rPr kumimoji="1" lang="ja-JP" altLang="en-US" sz="1100" b="0">
              <a:solidFill>
                <a:sysClr val="windowText" lastClr="000000"/>
              </a:solidFill>
              <a:effectLst/>
              <a:latin typeface="+mn-lt"/>
              <a:ea typeface="+mn-ea"/>
              <a:cs typeface="+mn-cs"/>
            </a:rPr>
            <a:t>前年度に比べ３４６</a:t>
          </a:r>
          <a:r>
            <a:rPr kumimoji="1" lang="ja-JP" altLang="ja-JP" sz="1100" b="0">
              <a:solidFill>
                <a:sysClr val="windowText" lastClr="000000"/>
              </a:solidFill>
              <a:effectLst/>
              <a:latin typeface="+mn-lt"/>
              <a:ea typeface="+mn-ea"/>
              <a:cs typeface="+mn-cs"/>
            </a:rPr>
            <a:t>億円の減</a:t>
          </a:r>
          <a:r>
            <a:rPr kumimoji="1" lang="ja-JP" altLang="en-US" sz="1100" b="0">
              <a:solidFill>
                <a:sysClr val="windowText" lastClr="000000"/>
              </a:solidFill>
              <a:effectLst/>
              <a:latin typeface="+mn-lt"/>
              <a:ea typeface="+mn-ea"/>
              <a:cs typeface="+mn-cs"/>
            </a:rPr>
            <a:t>（▲１．２</a:t>
          </a:r>
          <a:r>
            <a:rPr kumimoji="1" lang="ja-JP" altLang="ja-JP" sz="1100" b="0">
              <a:solidFill>
                <a:sysClr val="windowText" lastClr="000000"/>
              </a:solidFill>
              <a:effectLst/>
              <a:latin typeface="+mn-lt"/>
              <a:ea typeface="+mn-ea"/>
              <a:cs typeface="+mn-cs"/>
            </a:rPr>
            <a:t>％</a:t>
          </a:r>
          <a:r>
            <a:rPr kumimoji="1" lang="ja-JP" altLang="en-US" sz="1100" b="0">
              <a:solidFill>
                <a:sysClr val="windowText" lastClr="000000"/>
              </a:solidFill>
              <a:effectLst/>
              <a:latin typeface="+mn-lt"/>
              <a:ea typeface="+mn-ea"/>
              <a:cs typeface="+mn-cs"/>
            </a:rPr>
            <a:t>）</a:t>
          </a:r>
          <a:r>
            <a:rPr kumimoji="1" lang="ja-JP" altLang="ja-JP" sz="1100" b="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b="0">
              <a:solidFill>
                <a:sysClr val="windowText" lastClr="000000"/>
              </a:solidFill>
              <a:effectLst/>
              <a:latin typeface="+mn-lt"/>
              <a:ea typeface="+mn-ea"/>
              <a:cs typeface="+mn-cs"/>
            </a:rPr>
            <a:t>　➢　過去に減債基金から５，２０２億円を借り入れたことにより生じた積立不足額は、復元積立２６４億円と</a:t>
          </a:r>
          <a:endParaRPr lang="ja-JP" altLang="ja-JP">
            <a:solidFill>
              <a:sysClr val="windowText" lastClr="000000"/>
            </a:solidFill>
            <a:effectLst/>
          </a:endParaRPr>
        </a:p>
        <a:p>
          <a:r>
            <a:rPr kumimoji="1" lang="ja-JP" altLang="ja-JP" sz="1100" b="0">
              <a:solidFill>
                <a:sysClr val="windowText" lastClr="000000"/>
              </a:solidFill>
              <a:effectLst/>
              <a:latin typeface="+mn-lt"/>
              <a:ea typeface="+mn-ea"/>
              <a:cs typeface="+mn-cs"/>
            </a:rPr>
            <a:t>　　　</a:t>
          </a:r>
          <a:r>
            <a:rPr kumimoji="1" lang="ja-JP" altLang="ja-JP" sz="1100" b="0" baseline="0">
              <a:solidFill>
                <a:sysClr val="windowText" lastClr="000000"/>
              </a:solidFill>
              <a:effectLst/>
              <a:latin typeface="+mn-lt"/>
              <a:ea typeface="+mn-ea"/>
              <a:cs typeface="+mn-cs"/>
            </a:rPr>
            <a:t> </a:t>
          </a:r>
          <a:r>
            <a:rPr kumimoji="1" lang="ja-JP" altLang="ja-JP" sz="1100" b="0">
              <a:solidFill>
                <a:sysClr val="windowText" lastClr="000000"/>
              </a:solidFill>
              <a:effectLst/>
              <a:latin typeface="+mn-lt"/>
              <a:ea typeface="+mn-ea"/>
              <a:cs typeface="+mn-cs"/>
            </a:rPr>
            <a:t>決算剰余金１４４億円の積立により９０９億円となり、前年度に比べ４０８</a:t>
          </a:r>
          <a:r>
            <a:rPr kumimoji="1" lang="ja-JP" altLang="ja-JP" sz="1100" b="0" baseline="0">
              <a:solidFill>
                <a:sysClr val="windowText" lastClr="000000"/>
              </a:solidFill>
              <a:effectLst/>
              <a:latin typeface="+mn-lt"/>
              <a:ea typeface="+mn-ea"/>
              <a:cs typeface="+mn-cs"/>
            </a:rPr>
            <a:t>億円の減。</a:t>
          </a:r>
          <a:endParaRPr lang="ja-JP" altLang="ja-JP">
            <a:solidFill>
              <a:sysClr val="windowText" lastClr="000000"/>
            </a:solidFill>
            <a:effectLst/>
          </a:endParaRPr>
        </a:p>
      </xdr:txBody>
    </xdr:sp>
    <xdr:clientData/>
  </xdr:twoCellAnchor>
  <xdr:twoCellAnchor>
    <xdr:from>
      <xdr:col>3</xdr:col>
      <xdr:colOff>0</xdr:colOff>
      <xdr:row>25</xdr:row>
      <xdr:rowOff>1</xdr:rowOff>
    </xdr:from>
    <xdr:to>
      <xdr:col>35</xdr:col>
      <xdr:colOff>0</xdr:colOff>
      <xdr:row>32</xdr:row>
      <xdr:rowOff>0</xdr:rowOff>
    </xdr:to>
    <xdr:sp macro="" textlink="">
      <xdr:nvSpPr>
        <xdr:cNvPr id="9" name="AutoShape 9"/>
        <xdr:cNvSpPr>
          <a:spLocks noChangeArrowheads="1"/>
        </xdr:cNvSpPr>
      </xdr:nvSpPr>
      <xdr:spPr bwMode="auto">
        <a:xfrm>
          <a:off x="533400" y="3667126"/>
          <a:ext cx="6705600" cy="857249"/>
        </a:xfrm>
        <a:prstGeom prst="roundRect">
          <a:avLst>
            <a:gd name="adj" fmla="val 16667"/>
          </a:avLst>
        </a:prstGeom>
        <a:solidFill>
          <a:srgbClr xmlns:mc="http://schemas.openxmlformats.org/markup-compatibility/2006" xmlns:a14="http://schemas.microsoft.com/office/drawing/2010/main" val="FFFF99" mc:Ignorable="a14" a14:legacySpreadsheetColorIndex="43">
            <a:alpha val="0"/>
          </a:srgbClr>
        </a:solidFill>
        <a:ln w="9525">
          <a:solidFill>
            <a:srgbClr xmlns:mc="http://schemas.openxmlformats.org/markup-compatibility/2006" xmlns:a14="http://schemas.microsoft.com/office/drawing/2010/main" val="000000" mc:Ignorable="a14" a14:legacySpreadsheetColorIndex="64">
              <a:alpha val="0"/>
            </a:srgbClr>
          </a:solidFill>
          <a:round/>
          <a:headEnd/>
          <a:tailEnd/>
        </a:ln>
      </xdr:spPr>
      <xdr:txBody>
        <a:bodyPr vertOverflow="clip" wrap="square" lIns="27432" tIns="18288" rIns="0" bIns="18288" anchor="t" upright="1"/>
        <a:lstStyle/>
        <a:p>
          <a:pPr algn="l" rtl="0">
            <a:defRPr sz="1000"/>
          </a:pPr>
          <a:r>
            <a:rPr lang="en-US" altLang="ja-JP" sz="800" b="0" i="0" u="none" strike="noStrike" baseline="0">
              <a:solidFill>
                <a:sysClr val="windowText" lastClr="000000"/>
              </a:solidFill>
              <a:latin typeface="ＭＳ Ｐ明朝"/>
              <a:ea typeface="ＭＳ Ｐ明朝"/>
            </a:rPr>
            <a:t>※</a:t>
          </a:r>
          <a:r>
            <a:rPr lang="ja-JP" altLang="en-US" sz="800" b="0" i="0" u="none" strike="noStrike" baseline="0">
              <a:solidFill>
                <a:sysClr val="windowText" lastClr="000000"/>
              </a:solidFill>
              <a:latin typeface="ＭＳ Ｐ明朝"/>
              <a:ea typeface="ＭＳ Ｐ明朝"/>
            </a:rPr>
            <a:t>　平成２１年４月１４日付総務省通知（総財地第１１５号）による満期一括償還地方債の借換については別紙のとおり。</a:t>
          </a:r>
          <a:endParaRPr lang="en-US" altLang="ja-JP" sz="800" b="0" i="0" baseline="0">
            <a:solidFill>
              <a:sysClr val="windowText" lastClr="000000"/>
            </a:solidFill>
            <a:effectLst/>
            <a:latin typeface="+mn-lt"/>
            <a:ea typeface="+mn-ea"/>
            <a:cs typeface="+mn-cs"/>
          </a:endParaRPr>
        </a:p>
        <a:p>
          <a:pPr algn="l" rtl="0">
            <a:defRPr sz="1000"/>
          </a:pPr>
          <a:r>
            <a:rPr lang="en-US" altLang="ja-JP" sz="800" b="0" i="0" u="none" strike="noStrike" baseline="0">
              <a:solidFill>
                <a:sysClr val="windowText" lastClr="000000"/>
              </a:solidFill>
              <a:latin typeface="ＭＳ Ｐ明朝"/>
              <a:ea typeface="ＭＳ Ｐ明朝"/>
            </a:rPr>
            <a:t>※</a:t>
          </a:r>
          <a:r>
            <a:rPr lang="ja-JP" altLang="en-US" sz="800" b="0" i="0" u="none" strike="noStrike" baseline="0">
              <a:solidFill>
                <a:sysClr val="windowText" lastClr="000000"/>
              </a:solidFill>
              <a:latin typeface="ＭＳ Ｐ明朝"/>
              <a:ea typeface="ＭＳ Ｐ明朝"/>
            </a:rPr>
            <a:t>　「臨財債等」とは、税や交付税の代替として発行した府債（臨時財政対策債、減税補塡債、臨時税収補塡債、減収補塡債）の合計。</a:t>
          </a:r>
          <a:endParaRPr lang="en-US" altLang="ja-JP" sz="800" b="0" i="0" u="none" strike="noStrike" baseline="0">
            <a:solidFill>
              <a:sysClr val="windowText" lastClr="000000"/>
            </a:solidFill>
            <a:latin typeface="ＭＳ Ｐ明朝"/>
            <a:ea typeface="ＭＳ Ｐ明朝"/>
          </a:endParaRPr>
        </a:p>
        <a:p>
          <a:pPr rtl="0"/>
          <a:r>
            <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「その他」とは、全会計の府債合計額から臨財債等を除いたものであり、地方財政法第</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５条に</a:t>
          </a:r>
          <a:r>
            <a:rPr lang="ja-JP"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基づき公共施設又は公用施設の</a:t>
          </a:r>
          <a:endParaRPr lang="ja-JP" altLang="ja-JP" sz="800">
            <a:solidFill>
              <a:sysClr val="windowText" lastClr="000000"/>
            </a:solidFill>
            <a:effectLst/>
            <a:latin typeface="ＭＳ Ｐ明朝" panose="02020600040205080304" pitchFamily="18" charset="-128"/>
            <a:ea typeface="ＭＳ Ｐ明朝" panose="02020600040205080304" pitchFamily="18" charset="-128"/>
          </a:endParaRPr>
        </a:p>
        <a:p>
          <a:pPr rtl="0"/>
          <a:r>
            <a:rPr lang="ja-JP"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建設事業費の財源に充当した府債</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等</a:t>
          </a:r>
          <a:r>
            <a:rPr lang="ja-JP"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の合計。</a:t>
          </a:r>
          <a:endPar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特別会計分</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令和２</a:t>
          </a:r>
          <a:r>
            <a:rPr lang="ja-JP"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年度末残高は、</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母子父子寡婦福祉資金貸付金の八尾市及び寝屋川市への債務継承額３５７百万円を控除した額である。</a:t>
          </a:r>
          <a:endParaRPr lang="ja-JP" altLang="ja-JP" sz="800">
            <a:solidFill>
              <a:sysClr val="windowText" lastClr="000000"/>
            </a:solidFill>
            <a:effectLst/>
            <a:latin typeface="ＭＳ Ｐ明朝" panose="02020600040205080304" pitchFamily="18" charset="-128"/>
            <a:ea typeface="ＭＳ Ｐ明朝" panose="02020600040205080304" pitchFamily="18" charset="-128"/>
          </a:endParaRPr>
        </a:p>
        <a:p>
          <a:pPr rtl="0"/>
          <a:endParaRPr lang="en-US" altLang="ja-JP" sz="800" b="0" i="0" u="none" strike="noStrike" baseline="0">
            <a:solidFill>
              <a:sysClr val="windowText" lastClr="000000"/>
            </a:solidFill>
            <a:latin typeface="ＭＳ Ｐ明朝"/>
            <a:ea typeface="ＭＳ Ｐ明朝"/>
          </a:endParaRPr>
        </a:p>
      </xdr:txBody>
    </xdr:sp>
    <xdr:clientData/>
  </xdr:twoCellAnchor>
  <xdr:twoCellAnchor editAs="oneCell">
    <xdr:from>
      <xdr:col>3</xdr:col>
      <xdr:colOff>9525</xdr:colOff>
      <xdr:row>71</xdr:row>
      <xdr:rowOff>9525</xdr:rowOff>
    </xdr:from>
    <xdr:to>
      <xdr:col>36</xdr:col>
      <xdr:colOff>258641</xdr:colOff>
      <xdr:row>84</xdr:row>
      <xdr:rowOff>66673</xdr:rowOff>
    </xdr:to>
    <xdr:sp macro="" textlink="">
      <xdr:nvSpPr>
        <xdr:cNvPr id="8" name="AutoShape 2"/>
        <xdr:cNvSpPr>
          <a:spLocks noChangeArrowheads="1"/>
        </xdr:cNvSpPr>
      </xdr:nvSpPr>
      <xdr:spPr bwMode="auto">
        <a:xfrm>
          <a:off x="542925" y="11106150"/>
          <a:ext cx="7069016" cy="1914523"/>
        </a:xfrm>
        <a:prstGeom prst="roundRect">
          <a:avLst>
            <a:gd name="adj" fmla="val 10979"/>
          </a:avLst>
        </a:prstGeom>
        <a:solidFill>
          <a:srgbClr xmlns:mc="http://schemas.openxmlformats.org/markup-compatibility/2006" xmlns:a14="http://schemas.microsoft.com/office/drawing/2010/main" val="FFFF99" mc:Ignorable="a14" a14:legacySpreadsheetColorIndex="43">
            <a:alpha val="0"/>
          </a:srgbClr>
        </a:solidFill>
        <a:ln w="9525">
          <a:solidFill>
            <a:srgbClr xmlns:mc="http://schemas.openxmlformats.org/markup-compatibility/2006" xmlns:a14="http://schemas.microsoft.com/office/drawing/2010/main" val="000000" mc:Ignorable="a14" a14:legacySpreadsheetColorIndex="64">
              <a:alpha val="0"/>
            </a:srgbClr>
          </a:solidFill>
          <a:round/>
          <a:headEnd/>
          <a:tailEnd/>
        </a:ln>
      </xdr:spPr>
      <xdr:txBody>
        <a:bodyPr vertOverflow="clip" wrap="square" lIns="27432" tIns="18288" rIns="0" bIns="18288" anchor="t" upright="1"/>
        <a:lstStyle/>
        <a:p>
          <a:pPr algn="l" rtl="0">
            <a:defRPr sz="1000"/>
          </a:pPr>
          <a:r>
            <a:rPr lang="en-US" altLang="ja-JP" sz="800" b="0" i="0" u="none" strike="noStrike" baseline="0">
              <a:solidFill>
                <a:sysClr val="windowText" lastClr="000000"/>
              </a:solidFill>
              <a:latin typeface="ＭＳ Ｐ明朝" pitchFamily="18" charset="-128"/>
              <a:ea typeface="ＭＳ Ｐ明朝" pitchFamily="18" charset="-128"/>
            </a:rPr>
            <a:t>※</a:t>
          </a:r>
          <a:r>
            <a:rPr lang="ja-JP" altLang="en-US" sz="800" b="0" i="0" u="none" strike="noStrike" baseline="0">
              <a:solidFill>
                <a:sysClr val="windowText" lastClr="000000"/>
              </a:solidFill>
              <a:latin typeface="ＭＳ Ｐ明朝" pitchFamily="18" charset="-128"/>
              <a:ea typeface="ＭＳ Ｐ明朝" pitchFamily="18" charset="-128"/>
            </a:rPr>
            <a:t>　「府ルール積立」とは、満期一括償還の方法により発行した府債の償還のため、満期時に一度に多額の償還財源が必要となることから、</a:t>
          </a:r>
          <a:endParaRPr lang="en-US" altLang="ja-JP" sz="800" b="0" i="0" u="none" strike="noStrike" baseline="0">
            <a:solidFill>
              <a:sysClr val="windowText" lastClr="000000"/>
            </a:solidFill>
            <a:latin typeface="ＭＳ Ｐ明朝" pitchFamily="18" charset="-128"/>
            <a:ea typeface="ＭＳ Ｐ明朝" pitchFamily="18" charset="-128"/>
          </a:endParaRPr>
        </a:p>
        <a:p>
          <a:pPr algn="l" rtl="0">
            <a:defRPr sz="1000"/>
          </a:pPr>
          <a:r>
            <a:rPr lang="ja-JP" altLang="en-US" sz="800" b="0" i="0" u="none" strike="noStrike" baseline="0">
              <a:solidFill>
                <a:sysClr val="windowText" lastClr="000000"/>
              </a:solidFill>
              <a:latin typeface="ＭＳ Ｐ明朝" pitchFamily="18" charset="-128"/>
              <a:ea typeface="ＭＳ Ｐ明朝" pitchFamily="18" charset="-128"/>
            </a:rPr>
            <a:t>　 府債（地方債）の本来の機能である世代間の公平を果すために、満期日が来るまでの間、一定ルールに基づいて積み立てる額のこと。</a:t>
          </a:r>
          <a:endParaRPr lang="en-US" altLang="ja-JP" sz="800" b="0" i="0" u="none" strike="noStrike" baseline="0">
            <a:solidFill>
              <a:sysClr val="windowText" lastClr="000000"/>
            </a:solidFill>
            <a:latin typeface="ＭＳ Ｐ明朝" pitchFamily="18" charset="-128"/>
            <a:ea typeface="ＭＳ Ｐ明朝" pitchFamily="18" charset="-128"/>
          </a:endParaRPr>
        </a:p>
        <a:p>
          <a:pPr algn="l" rtl="0">
            <a:defRPr sz="1000"/>
          </a:pPr>
          <a:r>
            <a:rPr lang="en-US" altLang="ja-JP" sz="800" b="0" i="0" u="none" strike="noStrike" baseline="0">
              <a:solidFill>
                <a:sysClr val="windowText" lastClr="000000"/>
              </a:solidFill>
              <a:latin typeface="ＭＳ Ｐ明朝" pitchFamily="18" charset="-128"/>
              <a:ea typeface="ＭＳ Ｐ明朝" pitchFamily="18" charset="-128"/>
            </a:rPr>
            <a:t>      </a:t>
          </a:r>
          <a:r>
            <a:rPr lang="ja-JP" altLang="en-US" sz="800" b="0" i="0" u="none" strike="noStrike" baseline="0">
              <a:solidFill>
                <a:sysClr val="windowText" lastClr="000000"/>
              </a:solidFill>
              <a:latin typeface="ＭＳ Ｐ明朝" pitchFamily="18" charset="-128"/>
              <a:ea typeface="ＭＳ Ｐ明朝" pitchFamily="18" charset="-128"/>
            </a:rPr>
            <a:t>また、「積立不足」とは、この積み立てられるべき金額に不足する額をいい、「復元積立」とは、この不足した金額を復元するために積み</a:t>
          </a:r>
          <a:endParaRPr lang="en-US" altLang="ja-JP" sz="800" b="0" i="0" u="none" strike="noStrike" baseline="0">
            <a:solidFill>
              <a:sysClr val="windowText" lastClr="000000"/>
            </a:solidFill>
            <a:latin typeface="ＭＳ Ｐ明朝" pitchFamily="18" charset="-128"/>
            <a:ea typeface="ＭＳ Ｐ明朝" pitchFamily="18" charset="-128"/>
          </a:endParaRPr>
        </a:p>
        <a:p>
          <a:pPr algn="l" rtl="0">
            <a:defRPr sz="1000"/>
          </a:pPr>
          <a:r>
            <a:rPr lang="ja-JP" altLang="en-US" sz="800" b="0" i="0" u="none" strike="noStrike" baseline="0">
              <a:solidFill>
                <a:sysClr val="windowText" lastClr="000000"/>
              </a:solidFill>
              <a:latin typeface="ＭＳ Ｐ明朝" pitchFamily="18" charset="-128"/>
              <a:ea typeface="ＭＳ Ｐ明朝" pitchFamily="18" charset="-128"/>
            </a:rPr>
            <a:t>　 立てる額のこと。</a:t>
          </a:r>
          <a:endParaRPr lang="en-US" altLang="ja-JP" sz="800" b="0" i="0" u="none" strike="noStrike" baseline="0">
            <a:solidFill>
              <a:sysClr val="windowText" lastClr="000000"/>
            </a:solidFill>
            <a:latin typeface="ＭＳ Ｐ明朝" pitchFamily="18" charset="-128"/>
            <a:ea typeface="ＭＳ Ｐ明朝" pitchFamily="18" charset="-128"/>
          </a:endParaRPr>
        </a:p>
        <a:p>
          <a:pPr algn="l" rtl="0">
            <a:defRPr sz="1000"/>
          </a:pPr>
          <a:r>
            <a:rPr lang="en-US" altLang="ja-JP" sz="800" b="0" i="0" u="none" strike="noStrike" baseline="0">
              <a:solidFill>
                <a:sysClr val="windowText" lastClr="000000"/>
              </a:solidFill>
              <a:latin typeface="ＭＳ Ｐ明朝" pitchFamily="18" charset="-128"/>
              <a:ea typeface="ＭＳ Ｐ明朝" pitchFamily="18" charset="-128"/>
            </a:rPr>
            <a:t>※</a:t>
          </a:r>
          <a:r>
            <a:rPr lang="ja-JP" altLang="en-US" sz="800" b="0" i="0" u="none" strike="noStrike" baseline="0">
              <a:solidFill>
                <a:sysClr val="windowText" lastClr="000000"/>
              </a:solidFill>
              <a:latin typeface="ＭＳ Ｐ明朝" pitchFamily="18" charset="-128"/>
              <a:ea typeface="ＭＳ Ｐ明朝" pitchFamily="18" charset="-128"/>
            </a:rPr>
            <a:t>　府では、財政再建団体転落回避のため、平成１３～１９年度の間に、減債基金から５２０，２００百万円の借入れを行ってきたが、平成２２年度</a:t>
          </a:r>
          <a:endParaRPr lang="en-US" altLang="ja-JP" sz="800" b="0" i="0" u="none" strike="noStrike" baseline="0">
            <a:solidFill>
              <a:sysClr val="windowText" lastClr="000000"/>
            </a:solidFill>
            <a:latin typeface="ＭＳ Ｐ明朝" pitchFamily="18" charset="-128"/>
            <a:ea typeface="ＭＳ Ｐ明朝" pitchFamily="18" charset="-128"/>
          </a:endParaRPr>
        </a:p>
        <a:p>
          <a:pPr algn="l" rtl="0">
            <a:defRPr sz="1000"/>
          </a:pPr>
          <a:r>
            <a:rPr lang="ja-JP" altLang="en-US" sz="800" b="0" i="0" u="none" strike="noStrike" baseline="0">
              <a:solidFill>
                <a:sysClr val="windowText" lastClr="000000"/>
              </a:solidFill>
              <a:latin typeface="ＭＳ Ｐ明朝" pitchFamily="18" charset="-128"/>
              <a:ea typeface="ＭＳ Ｐ明朝" pitchFamily="18" charset="-128"/>
            </a:rPr>
            <a:t>　 に財務マネジメントの適正化の観点から、基金からの借入れの見直しを行った（基金への償還を行うとともに、現金残高にあわせて基金の処分</a:t>
          </a:r>
          <a:endParaRPr lang="en-US" altLang="ja-JP" sz="800" b="0" i="0" u="none" strike="noStrike" baseline="0">
            <a:solidFill>
              <a:sysClr val="windowText" lastClr="000000"/>
            </a:solidFill>
            <a:latin typeface="ＭＳ Ｐ明朝" pitchFamily="18" charset="-128"/>
            <a:ea typeface="ＭＳ Ｐ明朝" pitchFamily="18" charset="-128"/>
          </a:endParaRPr>
        </a:p>
        <a:p>
          <a:pPr algn="l" rtl="0">
            <a:defRPr sz="1000"/>
          </a:pPr>
          <a:r>
            <a:rPr lang="ja-JP" altLang="en-US" sz="800" b="0" i="0" u="none" strike="noStrike" baseline="0">
              <a:solidFill>
                <a:sysClr val="windowText" lastClr="000000"/>
              </a:solidFill>
              <a:latin typeface="ＭＳ Ｐ明朝" pitchFamily="18" charset="-128"/>
              <a:ea typeface="ＭＳ Ｐ明朝" pitchFamily="18" charset="-128"/>
            </a:rPr>
            <a:t>　 を実施）。その結果、基金残高が積み立てておくべき額に比べて不足している。そのため、平成２１年度から減債基金への復元（返済</a:t>
          </a:r>
          <a:r>
            <a:rPr lang="en-US" altLang="ja-JP" sz="800" b="0" i="0" u="none" strike="noStrike" baseline="0">
              <a:solidFill>
                <a:sysClr val="windowText" lastClr="000000"/>
              </a:solidFill>
              <a:latin typeface="ＭＳ Ｐ明朝" pitchFamily="18" charset="-128"/>
              <a:ea typeface="ＭＳ Ｐ明朝" pitchFamily="18" charset="-128"/>
            </a:rPr>
            <a:t>)</a:t>
          </a:r>
          <a:r>
            <a:rPr lang="ja-JP" altLang="en-US" sz="800" b="0" i="0" u="none" strike="noStrike" baseline="0">
              <a:solidFill>
                <a:sysClr val="windowText" lastClr="000000"/>
              </a:solidFill>
              <a:latin typeface="ＭＳ Ｐ明朝" pitchFamily="18" charset="-128"/>
              <a:ea typeface="ＭＳ Ｐ明朝" pitchFamily="18" charset="-128"/>
            </a:rPr>
            <a:t> を実施</a:t>
          </a:r>
          <a:endParaRPr lang="en-US" altLang="ja-JP" sz="800" b="0" i="0" u="none" strike="noStrike" baseline="0">
            <a:solidFill>
              <a:sysClr val="windowText" lastClr="000000"/>
            </a:solidFill>
            <a:latin typeface="ＭＳ Ｐ明朝" pitchFamily="18" charset="-128"/>
            <a:ea typeface="ＭＳ Ｐ明朝" pitchFamily="18" charset="-128"/>
          </a:endParaRPr>
        </a:p>
        <a:p>
          <a:pPr algn="l" rtl="0">
            <a:defRPr sz="1000"/>
          </a:pPr>
          <a:r>
            <a:rPr lang="ja-JP" altLang="en-US" sz="800" b="0" i="0" u="none" strike="noStrike" baseline="0">
              <a:solidFill>
                <a:sysClr val="windowText" lastClr="000000"/>
              </a:solidFill>
              <a:latin typeface="ＭＳ Ｐ明朝" pitchFamily="18" charset="-128"/>
              <a:ea typeface="ＭＳ Ｐ明朝" pitchFamily="18" charset="-128"/>
            </a:rPr>
            <a:t>　 しており、平成２１～令和２年度合わせて４２９，２９６百万円を復元し、令和２年度末で９０，９０４百万円の積立不足となっている。</a:t>
          </a:r>
        </a:p>
        <a:p>
          <a:pPr algn="l" rtl="0">
            <a:defRPr sz="1000"/>
          </a:pPr>
          <a:r>
            <a:rPr lang="en-US" altLang="ja-JP" sz="800" b="0" i="0" u="none" strike="noStrike" baseline="0">
              <a:solidFill>
                <a:sysClr val="windowText" lastClr="000000"/>
              </a:solidFill>
              <a:latin typeface="ＭＳ Ｐ明朝" pitchFamily="18" charset="-128"/>
              <a:ea typeface="ＭＳ Ｐ明朝" pitchFamily="18" charset="-128"/>
            </a:rPr>
            <a:t>※</a:t>
          </a:r>
          <a:r>
            <a:rPr lang="ja-JP" altLang="en-US" sz="800" b="0" i="0" u="none" strike="noStrike" baseline="0">
              <a:solidFill>
                <a:sysClr val="windowText" lastClr="000000"/>
              </a:solidFill>
              <a:latin typeface="ＭＳ Ｐ明朝" pitchFamily="18" charset="-128"/>
              <a:ea typeface="ＭＳ Ｐ明朝" pitchFamily="18" charset="-128"/>
            </a:rPr>
            <a:t>　「決算剰余金」とは、令和元年度一般会計決算剰余金（１／２相当）の減債基金への編入額。</a:t>
          </a:r>
          <a:endParaRPr lang="en-US" altLang="ja-JP" sz="800" b="0" i="0" u="none" strike="noStrike" baseline="0">
            <a:solidFill>
              <a:sysClr val="windowText" lastClr="000000"/>
            </a:solidFill>
            <a:latin typeface="ＭＳ Ｐ明朝" pitchFamily="18" charset="-128"/>
            <a:ea typeface="ＭＳ Ｐ明朝" pitchFamily="18" charset="-128"/>
          </a:endParaRPr>
        </a:p>
        <a:p>
          <a:pPr algn="l" rtl="0">
            <a:defRPr sz="1000"/>
          </a:pPr>
          <a:endParaRPr lang="en-US" altLang="ja-JP" sz="800" b="0" i="0" u="none" strike="noStrike" baseline="0">
            <a:solidFill>
              <a:sysClr val="windowText" lastClr="000000"/>
            </a:solidFill>
            <a:latin typeface="ＭＳ Ｐ明朝" pitchFamily="18" charset="-128"/>
            <a:ea typeface="ＭＳ Ｐ明朝" pitchFamily="18" charset="-128"/>
          </a:endParaRPr>
        </a:p>
        <a:p>
          <a:pPr algn="l" rtl="0">
            <a:defRPr sz="1000"/>
          </a:pPr>
          <a:r>
            <a:rPr lang="en-US" altLang="ja-JP" sz="800" b="0" i="0" u="none" strike="noStrike" baseline="0">
              <a:solidFill>
                <a:sysClr val="windowText" lastClr="000000"/>
              </a:solidFill>
              <a:latin typeface="ＭＳ Ｐ明朝" pitchFamily="18" charset="-128"/>
              <a:ea typeface="ＭＳ Ｐ明朝" pitchFamily="18" charset="-128"/>
            </a:rPr>
            <a:t>※</a:t>
          </a:r>
          <a:r>
            <a:rPr lang="ja-JP" altLang="en-US" sz="800" b="0" i="0" u="none" strike="noStrike" baseline="0">
              <a:solidFill>
                <a:sysClr val="windowText" lastClr="000000"/>
              </a:solidFill>
              <a:latin typeface="ＭＳ Ｐ明朝" pitchFamily="18" charset="-128"/>
              <a:ea typeface="ＭＳ Ｐ明朝" pitchFamily="18" charset="-128"/>
            </a:rPr>
            <a:t>　単位未満は、四捨五入を原則としたため、内訳の計と合計が一致しない場合がある。</a:t>
          </a:r>
          <a:endParaRPr lang="en-US" altLang="ja-JP" sz="800" b="0" i="0" u="none" strike="noStrike" baseline="0">
            <a:solidFill>
              <a:sysClr val="windowText" lastClr="000000"/>
            </a:solidFill>
            <a:latin typeface="ＭＳ Ｐ明朝" pitchFamily="18" charset="-128"/>
            <a:ea typeface="ＭＳ Ｐ明朝"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11203</xdr:colOff>
      <xdr:row>0</xdr:row>
      <xdr:rowOff>11204</xdr:rowOff>
    </xdr:from>
    <xdr:to>
      <xdr:col>26</xdr:col>
      <xdr:colOff>103500</xdr:colOff>
      <xdr:row>2</xdr:row>
      <xdr:rowOff>71992</xdr:rowOff>
    </xdr:to>
    <xdr:sp macro="" textlink="">
      <xdr:nvSpPr>
        <xdr:cNvPr id="2" name="AutoShape 2"/>
        <xdr:cNvSpPr>
          <a:spLocks noChangeArrowheads="1"/>
        </xdr:cNvSpPr>
      </xdr:nvSpPr>
      <xdr:spPr bwMode="auto">
        <a:xfrm>
          <a:off x="11203" y="11204"/>
          <a:ext cx="5807297" cy="394163"/>
        </a:xfrm>
        <a:prstGeom prst="roundRect">
          <a:avLst>
            <a:gd name="adj" fmla="val 16667"/>
          </a:avLst>
        </a:prstGeom>
        <a:solidFill>
          <a:schemeClr val="bg1"/>
        </a:solidFill>
        <a:ln w="9525">
          <a:noFill/>
          <a:round/>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100"/>
            </a:lnSpc>
            <a:defRPr sz="1000"/>
          </a:pPr>
          <a:r>
            <a:rPr lang="en-US" altLang="ja-JP" sz="1200" b="1">
              <a:effectLst/>
              <a:latin typeface="+mj-ea"/>
              <a:ea typeface="+mj-ea"/>
            </a:rPr>
            <a:t>【</a:t>
          </a:r>
          <a:r>
            <a:rPr lang="ja-JP" altLang="ja-JP" sz="1200" b="1">
              <a:effectLst/>
              <a:latin typeface="+mj-ea"/>
              <a:ea typeface="+mj-ea"/>
            </a:rPr>
            <a:t>参考（１）：減債基金の積立不足の状況</a:t>
          </a:r>
          <a:r>
            <a:rPr lang="en-US" altLang="ja-JP" sz="1200" b="1">
              <a:effectLst/>
              <a:latin typeface="+mj-ea"/>
              <a:ea typeface="+mj-ea"/>
            </a:rPr>
            <a:t>】</a:t>
          </a:r>
          <a:endParaRPr lang="en-US" altLang="ja-JP" sz="1100" b="1" i="0" baseline="0">
            <a:effectLst/>
            <a:latin typeface="+mj-ea"/>
            <a:ea typeface="+mj-ea"/>
            <a:cs typeface="+mn-cs"/>
          </a:endParaRPr>
        </a:p>
      </xdr:txBody>
    </xdr:sp>
    <xdr:clientData/>
  </xdr:twoCellAnchor>
  <xdr:twoCellAnchor>
    <xdr:from>
      <xdr:col>1</xdr:col>
      <xdr:colOff>42184</xdr:colOff>
      <xdr:row>51</xdr:row>
      <xdr:rowOff>142875</xdr:rowOff>
    </xdr:from>
    <xdr:to>
      <xdr:col>31</xdr:col>
      <xdr:colOff>47625</xdr:colOff>
      <xdr:row>53</xdr:row>
      <xdr:rowOff>514350</xdr:rowOff>
    </xdr:to>
    <xdr:sp macro="" textlink="">
      <xdr:nvSpPr>
        <xdr:cNvPr id="3" name="AutoShape 2"/>
        <xdr:cNvSpPr>
          <a:spLocks noChangeArrowheads="1"/>
        </xdr:cNvSpPr>
      </xdr:nvSpPr>
      <xdr:spPr bwMode="auto">
        <a:xfrm>
          <a:off x="156484" y="9305925"/>
          <a:ext cx="6653891" cy="733425"/>
        </a:xfrm>
        <a:prstGeom prst="roundRect">
          <a:avLst>
            <a:gd name="adj" fmla="val 16667"/>
          </a:avLst>
        </a:prstGeom>
        <a:solidFill>
          <a:srgbClr xmlns:mc="http://schemas.openxmlformats.org/markup-compatibility/2006" xmlns:a14="http://schemas.microsoft.com/office/drawing/2010/main" val="FFFF99" mc:Ignorable="a14" a14:legacySpreadsheetColorIndex="43">
            <a:alpha val="0"/>
          </a:srgbClr>
        </a:solidFill>
        <a:ln w="9525">
          <a:solidFill>
            <a:srgbClr xmlns:mc="http://schemas.openxmlformats.org/markup-compatibility/2006" xmlns:a14="http://schemas.microsoft.com/office/drawing/2010/main" val="000000" mc:Ignorable="a14" a14:legacySpreadsheetColorIndex="64">
              <a:alpha val="0"/>
            </a:srgbClr>
          </a:solidFill>
          <a:round/>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800" b="0" i="0" u="none" strike="noStrike" baseline="0">
              <a:solidFill>
                <a:srgbClr val="000000"/>
              </a:solidFill>
              <a:latin typeface="ＭＳ Ｐ明朝" pitchFamily="18" charset="-128"/>
              <a:ea typeface="ＭＳ Ｐ明朝" pitchFamily="18" charset="-128"/>
            </a:rPr>
            <a:t>※</a:t>
          </a:r>
          <a:r>
            <a:rPr lang="ja-JP" altLang="en-US" sz="800" b="0" i="0" u="none" strike="noStrike" baseline="0">
              <a:solidFill>
                <a:srgbClr val="000000"/>
              </a:solidFill>
              <a:latin typeface="ＭＳ Ｐ明朝" pitchFamily="18" charset="-128"/>
              <a:ea typeface="ＭＳ Ｐ明朝" pitchFamily="18" charset="-128"/>
            </a:rPr>
            <a:t>　繰上償還等とは、市場公募債等の流通を前提とした証券で発行した府債において、事業の中止など償還を行うべき事由が発生した場合に、</a:t>
          </a:r>
          <a:endParaRPr lang="en-US" altLang="ja-JP" sz="800" b="0" i="0" u="none" strike="noStrike" baseline="0">
            <a:solidFill>
              <a:srgbClr val="000000"/>
            </a:solidFill>
            <a:latin typeface="ＭＳ Ｐ明朝" pitchFamily="18" charset="-128"/>
            <a:ea typeface="ＭＳ Ｐ明朝" pitchFamily="18" charset="-128"/>
          </a:endParaRPr>
        </a:p>
        <a:p>
          <a:pPr algn="l" rtl="0">
            <a:defRPr sz="1000"/>
          </a:pPr>
          <a:r>
            <a:rPr lang="ja-JP" altLang="en-US" sz="800" b="0" i="0" u="none" strike="noStrike" baseline="0">
              <a:solidFill>
                <a:srgbClr val="000000"/>
              </a:solidFill>
              <a:latin typeface="ＭＳ Ｐ明朝" pitchFamily="18" charset="-128"/>
              <a:ea typeface="ＭＳ Ｐ明朝" pitchFamily="18" charset="-128"/>
            </a:rPr>
            <a:t>　 繰上償還に相当する部分を減債基金に積み立てた額等。 なお、繰上償還等には積立不足は生じていない。</a:t>
          </a:r>
        </a:p>
      </xdr:txBody>
    </xdr:sp>
    <xdr:clientData/>
  </xdr:twoCellAnchor>
  <xdr:twoCellAnchor>
    <xdr:from>
      <xdr:col>1</xdr:col>
      <xdr:colOff>66885</xdr:colOff>
      <xdr:row>40</xdr:row>
      <xdr:rowOff>52023</xdr:rowOff>
    </xdr:from>
    <xdr:to>
      <xdr:col>9</xdr:col>
      <xdr:colOff>105545</xdr:colOff>
      <xdr:row>41</xdr:row>
      <xdr:rowOff>117504</xdr:rowOff>
    </xdr:to>
    <xdr:sp macro="" textlink="">
      <xdr:nvSpPr>
        <xdr:cNvPr id="4" name="テキスト ボックス 1"/>
        <xdr:cNvSpPr txBox="1"/>
      </xdr:nvSpPr>
      <xdr:spPr>
        <a:xfrm>
          <a:off x="181185" y="7224348"/>
          <a:ext cx="2124635" cy="24645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r>
            <a:rPr kumimoji="1" lang="ja-JP" altLang="en-US" sz="900" b="0" u="none" baseline="0">
              <a:latin typeface="+mj-ea"/>
              <a:ea typeface="+mj-ea"/>
            </a:rPr>
            <a:t>○復元積立の考え方</a:t>
          </a:r>
          <a:endParaRPr kumimoji="1" lang="ja-JP" altLang="en-US" sz="1050" b="0" u="none">
            <a:latin typeface="+mj-ea"/>
            <a:ea typeface="+mj-ea"/>
          </a:endParaRPr>
        </a:p>
      </xdr:txBody>
    </xdr:sp>
    <xdr:clientData/>
  </xdr:twoCellAnchor>
  <xdr:twoCellAnchor>
    <xdr:from>
      <xdr:col>2</xdr:col>
      <xdr:colOff>122675</xdr:colOff>
      <xdr:row>41</xdr:row>
      <xdr:rowOff>83320</xdr:rowOff>
    </xdr:from>
    <xdr:to>
      <xdr:col>29</xdr:col>
      <xdr:colOff>76200</xdr:colOff>
      <xdr:row>42</xdr:row>
      <xdr:rowOff>132130</xdr:rowOff>
    </xdr:to>
    <xdr:sp macro="" textlink="">
      <xdr:nvSpPr>
        <xdr:cNvPr id="5" name="テキスト ボックス 1"/>
        <xdr:cNvSpPr txBox="1"/>
      </xdr:nvSpPr>
      <xdr:spPr>
        <a:xfrm>
          <a:off x="351275" y="7436620"/>
          <a:ext cx="6068575" cy="22978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r>
            <a:rPr kumimoji="1" lang="ja-JP" altLang="en-US" sz="800" b="0" u="none" baseline="0">
              <a:latin typeface="+mj-ea"/>
              <a:ea typeface="+mj-ea"/>
            </a:rPr>
            <a:t>減債基金の積立不足の復元は、臨財債等とその他（臨財債等以外）の積立不足額見合いで按分して積立。</a:t>
          </a:r>
          <a:endParaRPr kumimoji="1" lang="ja-JP" altLang="en-US" sz="1000" b="0" u="none">
            <a:latin typeface="+mj-ea"/>
            <a:ea typeface="+mj-ea"/>
          </a:endParaRPr>
        </a:p>
      </xdr:txBody>
    </xdr:sp>
    <xdr:clientData/>
  </xdr:twoCellAnchor>
  <xdr:twoCellAnchor>
    <xdr:from>
      <xdr:col>1</xdr:col>
      <xdr:colOff>9525</xdr:colOff>
      <xdr:row>39</xdr:row>
      <xdr:rowOff>47625</xdr:rowOff>
    </xdr:from>
    <xdr:to>
      <xdr:col>31</xdr:col>
      <xdr:colOff>95250</xdr:colOff>
      <xdr:row>50</xdr:row>
      <xdr:rowOff>76199</xdr:rowOff>
    </xdr:to>
    <xdr:sp macro="" textlink="">
      <xdr:nvSpPr>
        <xdr:cNvPr id="6" name="正方形/長方形 5"/>
        <xdr:cNvSpPr/>
      </xdr:nvSpPr>
      <xdr:spPr>
        <a:xfrm>
          <a:off x="123825" y="7038975"/>
          <a:ext cx="6734175" cy="201929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1</xdr:row>
      <xdr:rowOff>81645</xdr:rowOff>
    </xdr:from>
    <xdr:to>
      <xdr:col>30</xdr:col>
      <xdr:colOff>190500</xdr:colOff>
      <xdr:row>7</xdr:row>
      <xdr:rowOff>32770</xdr:rowOff>
    </xdr:to>
    <xdr:sp macro="" textlink="">
      <xdr:nvSpPr>
        <xdr:cNvPr id="7" name="AutoShape 2"/>
        <xdr:cNvSpPr>
          <a:spLocks noChangeArrowheads="1"/>
        </xdr:cNvSpPr>
      </xdr:nvSpPr>
      <xdr:spPr bwMode="auto">
        <a:xfrm>
          <a:off x="104775" y="262620"/>
          <a:ext cx="6638925" cy="970300"/>
        </a:xfrm>
        <a:prstGeom prst="roundRect">
          <a:avLst>
            <a:gd name="adj" fmla="val 16667"/>
          </a:avLst>
        </a:prstGeom>
        <a:noFill/>
        <a:ln w="9525">
          <a:noFill/>
          <a:round/>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100"/>
            </a:lnSpc>
            <a:defRPr sz="1000"/>
          </a:pPr>
          <a:r>
            <a:rPr lang="ja-JP" altLang="en-US" sz="900" b="0" i="0" u="none" strike="noStrike" baseline="0">
              <a:solidFill>
                <a:srgbClr val="000000"/>
              </a:solidFill>
              <a:effectLst/>
              <a:latin typeface="+mn-ea"/>
              <a:ea typeface="+mn-ea"/>
              <a:cs typeface="+mn-cs"/>
            </a:rPr>
            <a:t>　減債基金とは、府債の償還財源を確保するため、資金を積み立てることを目的に設置された基金。</a:t>
          </a:r>
          <a:endParaRPr lang="en-US" altLang="ja-JP" sz="900" b="0" i="0" u="none" strike="noStrike" baseline="0">
            <a:solidFill>
              <a:srgbClr val="000000"/>
            </a:solidFill>
            <a:effectLst/>
            <a:latin typeface="+mn-ea"/>
            <a:ea typeface="+mn-ea"/>
            <a:cs typeface="+mn-cs"/>
          </a:endParaRPr>
        </a:p>
        <a:p>
          <a:pPr algn="l" rtl="0">
            <a:lnSpc>
              <a:spcPts val="1100"/>
            </a:lnSpc>
            <a:defRPr sz="1000"/>
          </a:pPr>
          <a:r>
            <a:rPr lang="ja-JP" altLang="en-US" sz="900" b="0" i="0" u="none" strike="noStrike" baseline="0">
              <a:solidFill>
                <a:srgbClr val="000000"/>
              </a:solidFill>
              <a:effectLst/>
              <a:latin typeface="+mn-ea"/>
              <a:ea typeface="+mn-ea"/>
              <a:cs typeface="+mn-cs"/>
            </a:rPr>
            <a:t>　平成２３年度決算より、府議会での議論を踏まえて、税や交付税の代替として発行した臨財債等とその他（臨財債等以外）の減債基金の内訳を示すこととした。</a:t>
          </a:r>
          <a:endParaRPr lang="en-US" altLang="ja-JP" sz="900" b="0" i="0" baseline="0">
            <a:effectLst/>
            <a:latin typeface="+mn-ea"/>
            <a:ea typeface="+mn-ea"/>
            <a:cs typeface="+mn-cs"/>
          </a:endParaRPr>
        </a:p>
      </xdr:txBody>
    </xdr:sp>
    <xdr:clientData/>
  </xdr:twoCellAnchor>
  <xdr:twoCellAnchor>
    <xdr:from>
      <xdr:col>2</xdr:col>
      <xdr:colOff>1681</xdr:colOff>
      <xdr:row>7</xdr:row>
      <xdr:rowOff>127189</xdr:rowOff>
    </xdr:from>
    <xdr:to>
      <xdr:col>29</xdr:col>
      <xdr:colOff>161925</xdr:colOff>
      <xdr:row>15</xdr:row>
      <xdr:rowOff>5442</xdr:rowOff>
    </xdr:to>
    <xdr:sp macro="" textlink="">
      <xdr:nvSpPr>
        <xdr:cNvPr id="8" name="AutoShape 2"/>
        <xdr:cNvSpPr>
          <a:spLocks noChangeArrowheads="1"/>
        </xdr:cNvSpPr>
      </xdr:nvSpPr>
      <xdr:spPr bwMode="auto">
        <a:xfrm>
          <a:off x="230281" y="1327339"/>
          <a:ext cx="6275294" cy="1326053"/>
        </a:xfrm>
        <a:prstGeom prst="roundRect">
          <a:avLst>
            <a:gd name="adj" fmla="val 16667"/>
          </a:avLst>
        </a:prstGeom>
        <a:noFill/>
        <a:ln w="9525">
          <a:noFill/>
          <a:round/>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100"/>
            </a:lnSpc>
            <a:defRPr sz="1000"/>
          </a:pPr>
          <a:endParaRPr lang="en-US" altLang="ja-JP" sz="900" b="0" i="0" u="none" strike="noStrike" baseline="0">
            <a:solidFill>
              <a:srgbClr val="000000"/>
            </a:solidFill>
            <a:effectLst/>
            <a:latin typeface="+mn-ea"/>
            <a:ea typeface="+mn-ea"/>
            <a:cs typeface="+mn-cs"/>
          </a:endParaRPr>
        </a:p>
        <a:p>
          <a:pPr algn="l" rtl="0">
            <a:lnSpc>
              <a:spcPts val="1100"/>
            </a:lnSpc>
            <a:defRPr sz="1000"/>
          </a:pPr>
          <a:endParaRPr lang="en-US" altLang="ja-JP" sz="900" b="0" i="0" u="none" strike="noStrike" baseline="0">
            <a:solidFill>
              <a:srgbClr val="000000"/>
            </a:solidFill>
            <a:effectLst/>
            <a:latin typeface="+mn-ea"/>
            <a:ea typeface="+mn-ea"/>
            <a:cs typeface="+mn-cs"/>
          </a:endParaRPr>
        </a:p>
        <a:p>
          <a:pPr algn="l" rtl="0">
            <a:lnSpc>
              <a:spcPts val="1100"/>
            </a:lnSpc>
            <a:defRPr sz="1000"/>
          </a:pPr>
          <a:r>
            <a:rPr lang="ja-JP" altLang="en-US" sz="900" b="0" i="0" u="none" strike="noStrike" baseline="0">
              <a:solidFill>
                <a:srgbClr val="000000"/>
              </a:solidFill>
              <a:effectLst/>
              <a:latin typeface="+mn-ea"/>
              <a:ea typeface="+mn-ea"/>
              <a:cs typeface="+mn-cs"/>
            </a:rPr>
            <a:t>　過去に減債基金から、５，２０２億円の借入れを実施したため、減債基金残高が府ルールに基づいて積み立てておくべき額に比べて不足。そのため、平成２１年度から減債基金への復元（返済）を実施しており、令和２年度は復元積立 ２６４億円と令和元年度決算剰余金の１／２相当額１４４億円の合計４０８億円を積立。</a:t>
          </a:r>
          <a:endParaRPr lang="en-US" altLang="ja-JP" sz="900" b="0" i="0" u="none" strike="noStrike" baseline="0">
            <a:solidFill>
              <a:srgbClr val="000000"/>
            </a:solidFill>
            <a:effectLst/>
            <a:latin typeface="+mn-ea"/>
            <a:ea typeface="+mn-ea"/>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baseline="0">
              <a:effectLst/>
              <a:latin typeface="+mn-lt"/>
              <a:ea typeface="+mn-ea"/>
              <a:cs typeface="+mn-cs"/>
            </a:rPr>
            <a:t>　</a:t>
          </a:r>
          <a:r>
            <a:rPr lang="ja-JP" altLang="ja-JP" sz="900" b="0" i="0" baseline="0">
              <a:effectLst/>
              <a:latin typeface="+mn-lt"/>
              <a:ea typeface="+mn-ea"/>
              <a:cs typeface="+mn-cs"/>
            </a:rPr>
            <a:t>その結果、</a:t>
          </a:r>
          <a:r>
            <a:rPr lang="ja-JP" altLang="en-US" sz="900" b="0" i="0" baseline="0">
              <a:effectLst/>
              <a:latin typeface="+mn-lt"/>
              <a:ea typeface="+mn-ea"/>
              <a:cs typeface="+mn-cs"/>
            </a:rPr>
            <a:t>令和２</a:t>
          </a:r>
          <a:r>
            <a:rPr lang="ja-JP" altLang="ja-JP" sz="900" b="0" i="0" baseline="0">
              <a:effectLst/>
              <a:latin typeface="+mn-lt"/>
              <a:ea typeface="+mn-ea"/>
              <a:cs typeface="+mn-cs"/>
            </a:rPr>
            <a:t>年度末の積立不足額は</a:t>
          </a:r>
          <a:r>
            <a:rPr lang="ja-JP" altLang="en-US" sz="900" b="0" i="0" baseline="0">
              <a:effectLst/>
              <a:latin typeface="+mn-lt"/>
              <a:ea typeface="+mn-ea"/>
              <a:cs typeface="+mn-cs"/>
            </a:rPr>
            <a:t>９０９</a:t>
          </a:r>
          <a:r>
            <a:rPr lang="ja-JP" altLang="ja-JP" sz="900" b="0" i="0" baseline="0">
              <a:effectLst/>
              <a:latin typeface="+mn-lt"/>
              <a:ea typeface="+mn-ea"/>
              <a:cs typeface="+mn-cs"/>
            </a:rPr>
            <a:t>億円。</a:t>
          </a:r>
          <a:endParaRPr lang="ja-JP" altLang="ja-JP" sz="900">
            <a:effectLst/>
          </a:endParaRPr>
        </a:p>
        <a:p>
          <a:pPr algn="l" rtl="0">
            <a:lnSpc>
              <a:spcPts val="1100"/>
            </a:lnSpc>
            <a:defRPr sz="1000"/>
          </a:pPr>
          <a:r>
            <a:rPr lang="ja-JP" altLang="en-US" sz="900" b="0" i="0" u="none" strike="noStrike" baseline="0">
              <a:solidFill>
                <a:sysClr val="windowText" lastClr="000000"/>
              </a:solidFill>
              <a:effectLst/>
              <a:latin typeface="+mn-ea"/>
              <a:ea typeface="+mn-ea"/>
              <a:cs typeface="+mn-cs"/>
            </a:rPr>
            <a:t>　なお、減債基金の積立不足の復元は、臨財債等とその他（臨財債等以外）の積立不足額見合いで按分して積立。</a:t>
          </a:r>
          <a:endParaRPr lang="en-US" altLang="ja-JP" sz="900" b="0" i="0" u="none" strike="noStrike" baseline="0">
            <a:solidFill>
              <a:sysClr val="windowText" lastClr="000000"/>
            </a:solidFill>
            <a:effectLst/>
            <a:latin typeface="+mn-ea"/>
            <a:ea typeface="+mn-ea"/>
            <a:cs typeface="+mn-cs"/>
          </a:endParaRPr>
        </a:p>
        <a:p>
          <a:pPr algn="l" rtl="0">
            <a:lnSpc>
              <a:spcPts val="1100"/>
            </a:lnSpc>
            <a:defRPr sz="1000"/>
          </a:pPr>
          <a:r>
            <a:rPr lang="ja-JP" altLang="en-US" sz="900" b="0" i="0" u="none" strike="noStrike" baseline="0">
              <a:solidFill>
                <a:srgbClr val="000000"/>
              </a:solidFill>
              <a:effectLst/>
              <a:latin typeface="+mn-ea"/>
              <a:ea typeface="+mn-ea"/>
              <a:cs typeface="+mn-cs"/>
            </a:rPr>
            <a:t>　</a:t>
          </a:r>
          <a:endParaRPr lang="en-US" altLang="ja-JP" sz="900" b="0" i="0" u="none" strike="noStrike" baseline="0">
            <a:solidFill>
              <a:srgbClr val="000000"/>
            </a:solidFill>
            <a:effectLst/>
            <a:latin typeface="+mn-ea"/>
            <a:ea typeface="+mn-ea"/>
            <a:cs typeface="+mn-cs"/>
          </a:endParaRPr>
        </a:p>
      </xdr:txBody>
    </xdr:sp>
    <xdr:clientData/>
  </xdr:twoCellAnchor>
  <xdr:twoCellAnchor>
    <xdr:from>
      <xdr:col>2</xdr:col>
      <xdr:colOff>158750</xdr:colOff>
      <xdr:row>14</xdr:row>
      <xdr:rowOff>21167</xdr:rowOff>
    </xdr:from>
    <xdr:to>
      <xdr:col>74</xdr:col>
      <xdr:colOff>275166</xdr:colOff>
      <xdr:row>35</xdr:row>
      <xdr:rowOff>125942</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161924</xdr:colOff>
      <xdr:row>12</xdr:row>
      <xdr:rowOff>152400</xdr:rowOff>
    </xdr:from>
    <xdr:to>
      <xdr:col>3</xdr:col>
      <xdr:colOff>779914</xdr:colOff>
      <xdr:row>37</xdr:row>
      <xdr:rowOff>171451</xdr:rowOff>
    </xdr:to>
    <xdr:graphicFrame macro="">
      <xdr:nvGraphicFramePr>
        <xdr:cNvPr id="10"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607741</xdr:colOff>
      <xdr:row>23</xdr:row>
      <xdr:rowOff>38101</xdr:rowOff>
    </xdr:from>
    <xdr:to>
      <xdr:col>5</xdr:col>
      <xdr:colOff>14809</xdr:colOff>
      <xdr:row>26</xdr:row>
      <xdr:rowOff>59579</xdr:rowOff>
    </xdr:to>
    <xdr:sp macro="" textlink="">
      <xdr:nvSpPr>
        <xdr:cNvPr id="11" name="大かっこ 10"/>
        <xdr:cNvSpPr/>
      </xdr:nvSpPr>
      <xdr:spPr bwMode="auto">
        <a:xfrm>
          <a:off x="1017316" y="4133851"/>
          <a:ext cx="359568" cy="564403"/>
        </a:xfrm>
        <a:prstGeom prst="bracketPair">
          <a:avLst/>
        </a:prstGeom>
        <a:noFill/>
        <a:ln w="6350"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a:ex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lnSpc>
              <a:spcPts val="1100"/>
            </a:lnSpc>
          </a:pPr>
          <a:r>
            <a:rPr lang="ja-JP" altLang="en-US" sz="700">
              <a:latin typeface="+mn-ea"/>
              <a:ea typeface="+mn-ea"/>
            </a:rPr>
            <a:t>積立</a:t>
          </a:r>
          <a:endParaRPr lang="en-US" altLang="ja-JP" sz="700">
            <a:latin typeface="+mn-ea"/>
            <a:ea typeface="+mn-ea"/>
          </a:endParaRPr>
        </a:p>
        <a:p>
          <a:pPr algn="ctr">
            <a:lnSpc>
              <a:spcPts val="1100"/>
            </a:lnSpc>
          </a:pPr>
          <a:r>
            <a:rPr lang="ja-JP" altLang="en-US" sz="700">
              <a:latin typeface="+mn-ea"/>
              <a:ea typeface="+mn-ea"/>
            </a:rPr>
            <a:t>不足額</a:t>
          </a:r>
          <a:endParaRPr lang="en-US" altLang="ja-JP" sz="700">
            <a:latin typeface="+mn-ea"/>
            <a:ea typeface="+mn-ea"/>
          </a:endParaRPr>
        </a:p>
        <a:p>
          <a:pPr algn="ctr"/>
          <a:r>
            <a:rPr lang="ja-JP" altLang="en-US" sz="700">
              <a:latin typeface="+mn-ea"/>
              <a:ea typeface="+mn-ea"/>
            </a:rPr>
            <a:t>５９９</a:t>
          </a:r>
          <a:endParaRPr lang="en-US" altLang="ja-JP" sz="700">
            <a:latin typeface="+mn-ea"/>
            <a:ea typeface="+mn-ea"/>
          </a:endParaRPr>
        </a:p>
        <a:p>
          <a:pPr algn="ctr"/>
          <a:r>
            <a:rPr lang="ja-JP" altLang="en-US" sz="700">
              <a:latin typeface="+mn-ea"/>
              <a:ea typeface="+mn-ea"/>
            </a:rPr>
            <a:t>（８６８）</a:t>
          </a:r>
          <a:endParaRPr lang="ja-JP" sz="700">
            <a:latin typeface="+mn-ea"/>
            <a:ea typeface="+mn-ea"/>
          </a:endParaRPr>
        </a:p>
      </xdr:txBody>
    </xdr:sp>
    <xdr:clientData/>
  </xdr:twoCellAnchor>
  <xdr:twoCellAnchor>
    <xdr:from>
      <xdr:col>29</xdr:col>
      <xdr:colOff>150202</xdr:colOff>
      <xdr:row>23</xdr:row>
      <xdr:rowOff>26459</xdr:rowOff>
    </xdr:from>
    <xdr:to>
      <xdr:col>31</xdr:col>
      <xdr:colOff>68792</xdr:colOff>
      <xdr:row>26</xdr:row>
      <xdr:rowOff>126159</xdr:rowOff>
    </xdr:to>
    <xdr:sp macro="" textlink="">
      <xdr:nvSpPr>
        <xdr:cNvPr id="12" name="大かっこ 11"/>
        <xdr:cNvSpPr/>
      </xdr:nvSpPr>
      <xdr:spPr bwMode="auto">
        <a:xfrm>
          <a:off x="6493852" y="4122209"/>
          <a:ext cx="337690" cy="642625"/>
        </a:xfrm>
        <a:prstGeom prst="bracketPair">
          <a:avLst/>
        </a:prstGeom>
        <a:noFill/>
        <a:ln w="6350"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a:extLst/>
      </xdr:spPr>
      <xdr:txBody>
        <a:bodyPr wrap="square" lIns="18288" tIns="0" rIns="0"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lnSpc>
              <a:spcPts val="1100"/>
            </a:lnSpc>
          </a:pPr>
          <a:r>
            <a:rPr lang="ja-JP" altLang="en-US" sz="650">
              <a:latin typeface="+mn-ea"/>
              <a:ea typeface="+mn-ea"/>
            </a:rPr>
            <a:t>積立</a:t>
          </a:r>
          <a:endParaRPr lang="en-US" altLang="ja-JP" sz="650">
            <a:latin typeface="+mn-ea"/>
            <a:ea typeface="+mn-ea"/>
          </a:endParaRPr>
        </a:p>
        <a:p>
          <a:pPr algn="ctr">
            <a:lnSpc>
              <a:spcPts val="1100"/>
            </a:lnSpc>
          </a:pPr>
          <a:r>
            <a:rPr lang="ja-JP" altLang="en-US" sz="650">
              <a:latin typeface="+mn-ea"/>
              <a:ea typeface="+mn-ea"/>
            </a:rPr>
            <a:t>不足額</a:t>
          </a:r>
          <a:endParaRPr lang="en-US" altLang="ja-JP" sz="650">
            <a:latin typeface="+mn-ea"/>
            <a:ea typeface="+mn-ea"/>
          </a:endParaRPr>
        </a:p>
        <a:p>
          <a:pPr algn="ctr">
            <a:lnSpc>
              <a:spcPts val="1100"/>
            </a:lnSpc>
          </a:pPr>
          <a:r>
            <a:rPr lang="ja-JP" altLang="en-US" sz="650">
              <a:latin typeface="+mn-ea"/>
              <a:ea typeface="+mn-ea"/>
            </a:rPr>
            <a:t>３１０</a:t>
          </a:r>
          <a:endParaRPr lang="en-US" altLang="ja-JP" sz="650">
            <a:latin typeface="+mn-ea"/>
            <a:ea typeface="+mn-ea"/>
          </a:endParaRPr>
        </a:p>
        <a:p>
          <a:pPr algn="ctr">
            <a:lnSpc>
              <a:spcPts val="1100"/>
            </a:lnSpc>
          </a:pPr>
          <a:r>
            <a:rPr lang="ja-JP" altLang="en-US" sz="650">
              <a:latin typeface="+mn-ea"/>
              <a:ea typeface="+mn-ea"/>
            </a:rPr>
            <a:t>（４４９）</a:t>
          </a:r>
          <a:endParaRPr lang="en-US" altLang="ja-JP" sz="650">
            <a:latin typeface="+mn-ea"/>
            <a:ea typeface="+mn-ea"/>
          </a:endParaRPr>
        </a:p>
      </xdr:txBody>
    </xdr:sp>
    <xdr:clientData/>
  </xdr:twoCellAnchor>
  <xdr:twoCellAnchor>
    <xdr:from>
      <xdr:col>3</xdr:col>
      <xdr:colOff>552450</xdr:colOff>
      <xdr:row>18</xdr:row>
      <xdr:rowOff>171450</xdr:rowOff>
    </xdr:from>
    <xdr:to>
      <xdr:col>14</xdr:col>
      <xdr:colOff>52917</xdr:colOff>
      <xdr:row>19</xdr:row>
      <xdr:rowOff>0</xdr:rowOff>
    </xdr:to>
    <xdr:cxnSp macro="">
      <xdr:nvCxnSpPr>
        <xdr:cNvPr id="13" name="直線矢印コネクタ 12"/>
        <xdr:cNvCxnSpPr/>
      </xdr:nvCxnSpPr>
      <xdr:spPr>
        <a:xfrm>
          <a:off x="962025" y="3362325"/>
          <a:ext cx="2338917" cy="9525"/>
        </a:xfrm>
        <a:prstGeom prst="straightConnector1">
          <a:avLst/>
        </a:prstGeom>
        <a:ln w="31750" cmpd="sng">
          <a:solidFill>
            <a:schemeClr val="accent6">
              <a:lumMod val="50000"/>
            </a:schemeClr>
          </a:solidFill>
          <a:prstDash val="dash"/>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52917</xdr:colOff>
      <xdr:row>19</xdr:row>
      <xdr:rowOff>0</xdr:rowOff>
    </xdr:from>
    <xdr:to>
      <xdr:col>29</xdr:col>
      <xdr:colOff>123825</xdr:colOff>
      <xdr:row>19</xdr:row>
      <xdr:rowOff>0</xdr:rowOff>
    </xdr:to>
    <xdr:cxnSp macro="">
      <xdr:nvCxnSpPr>
        <xdr:cNvPr id="14" name="直線矢印コネクタ 13"/>
        <xdr:cNvCxnSpPr/>
      </xdr:nvCxnSpPr>
      <xdr:spPr>
        <a:xfrm>
          <a:off x="3300942" y="3371850"/>
          <a:ext cx="3166533" cy="0"/>
        </a:xfrm>
        <a:prstGeom prst="straightConnector1">
          <a:avLst/>
        </a:prstGeom>
        <a:ln w="31750" cmpd="sng">
          <a:solidFill>
            <a:schemeClr val="accent6">
              <a:lumMod val="50000"/>
            </a:schemeClr>
          </a:solidFill>
          <a:prstDash val="dash"/>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84261</xdr:colOff>
      <xdr:row>15</xdr:row>
      <xdr:rowOff>18762</xdr:rowOff>
    </xdr:from>
    <xdr:to>
      <xdr:col>22</xdr:col>
      <xdr:colOff>14655</xdr:colOff>
      <xdr:row>17</xdr:row>
      <xdr:rowOff>0</xdr:rowOff>
    </xdr:to>
    <xdr:sp macro="" textlink="">
      <xdr:nvSpPr>
        <xdr:cNvPr id="15" name="角丸四角形 14"/>
        <xdr:cNvSpPr/>
      </xdr:nvSpPr>
      <xdr:spPr bwMode="auto">
        <a:xfrm>
          <a:off x="2494086" y="2666712"/>
          <a:ext cx="2397369" cy="343188"/>
        </a:xfrm>
        <a:prstGeom prst="roundRect">
          <a:avLst/>
        </a:prstGeom>
        <a:solidFill>
          <a:schemeClr val="bg1"/>
        </a:solidFill>
        <a:ln w="25400" cap="flat" cmpd="sng" algn="ctr">
          <a:solidFill>
            <a:schemeClr val="accent6">
              <a:lumMod val="50000"/>
            </a:schemeClr>
          </a:solidFill>
          <a:prstDash val="solid"/>
          <a:round/>
          <a:headEnd type="none" w="med" len="med"/>
          <a:tailEnd type="none" w="med" len="med"/>
        </a:ln>
        <a:effectLst/>
        <a:ex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kumimoji="1" lang="ja-JP" altLang="en-US" sz="800"/>
            <a:t>府ルールに基づく積立必要額　７，４６８　　　　　　　　　　　　　　　　　　　</a:t>
          </a:r>
          <a:r>
            <a:rPr kumimoji="1" lang="ja-JP" altLang="en-US" sz="800" baseline="0"/>
            <a:t>  　　　　　　　　　</a:t>
          </a:r>
          <a:endParaRPr kumimoji="1" lang="en-US" altLang="ja-JP" sz="800" baseline="0"/>
        </a:p>
        <a:p>
          <a:pPr algn="ctr"/>
          <a:r>
            <a:rPr kumimoji="1" lang="en-US" altLang="ja-JP" sz="800" baseline="0"/>
            <a:t> </a:t>
          </a:r>
          <a:r>
            <a:rPr kumimoji="1" lang="ja-JP" altLang="en-US" sz="800" baseline="0"/>
            <a:t>　　　　　　　　　　　　　　　　　　　 </a:t>
          </a:r>
          <a:r>
            <a:rPr kumimoji="1" lang="ja-JP" altLang="en-US" sz="800"/>
            <a:t>（７，０７４）</a:t>
          </a:r>
          <a:endParaRPr kumimoji="1" lang="en-US" altLang="ja-JP" sz="700"/>
        </a:p>
      </xdr:txBody>
    </xdr:sp>
    <xdr:clientData/>
  </xdr:twoCellAnchor>
  <xdr:twoCellAnchor>
    <xdr:from>
      <xdr:col>4</xdr:col>
      <xdr:colOff>19050</xdr:colOff>
      <xdr:row>18</xdr:row>
      <xdr:rowOff>611</xdr:rowOff>
    </xdr:from>
    <xdr:to>
      <xdr:col>12</xdr:col>
      <xdr:colOff>161925</xdr:colOff>
      <xdr:row>19</xdr:row>
      <xdr:rowOff>172549</xdr:rowOff>
    </xdr:to>
    <xdr:sp macro="" textlink="">
      <xdr:nvSpPr>
        <xdr:cNvPr id="16" name="角丸四角形 15"/>
        <xdr:cNvSpPr/>
      </xdr:nvSpPr>
      <xdr:spPr bwMode="auto">
        <a:xfrm>
          <a:off x="1276350" y="3191486"/>
          <a:ext cx="1714500" cy="352913"/>
        </a:xfrm>
        <a:prstGeom prst="roundRect">
          <a:avLst/>
        </a:prstGeom>
        <a:solidFill>
          <a:schemeClr val="bg1"/>
        </a:solidFill>
        <a:ln w="25400" cap="flat" cmpd="sng" algn="ctr">
          <a:solidFill>
            <a:schemeClr val="accent6">
              <a:lumMod val="50000"/>
            </a:schemeClr>
          </a:solidFill>
          <a:prstDash val="solid"/>
          <a:round/>
          <a:headEnd type="none" w="med" len="med"/>
          <a:tailEnd type="none" w="med" len="med"/>
        </a:ln>
        <a:effectLst/>
        <a:ex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kumimoji="1" lang="ja-JP" altLang="en-US" sz="800"/>
            <a:t>その他（臨財債等以外）　３，１９０　　　　　　　　　　　　　　　</a:t>
          </a:r>
          <a:r>
            <a:rPr kumimoji="1" lang="ja-JP" altLang="en-US" sz="800" baseline="0"/>
            <a:t>     </a:t>
          </a:r>
          <a:endParaRPr kumimoji="1" lang="en-US" altLang="ja-JP" sz="800" baseline="0"/>
        </a:p>
        <a:p>
          <a:pPr algn="ctr"/>
          <a:r>
            <a:rPr kumimoji="1" lang="en-US" altLang="ja-JP" sz="800" baseline="0"/>
            <a:t>                                              </a:t>
          </a:r>
          <a:r>
            <a:rPr kumimoji="1" lang="ja-JP" altLang="en-US" sz="800"/>
            <a:t>（３，０６９）</a:t>
          </a:r>
        </a:p>
      </xdr:txBody>
    </xdr:sp>
    <xdr:clientData/>
  </xdr:twoCellAnchor>
  <xdr:twoCellAnchor>
    <xdr:from>
      <xdr:col>19</xdr:col>
      <xdr:colOff>85472</xdr:colOff>
      <xdr:row>18</xdr:row>
      <xdr:rowOff>15875</xdr:rowOff>
    </xdr:from>
    <xdr:to>
      <xdr:col>24</xdr:col>
      <xdr:colOff>199772</xdr:colOff>
      <xdr:row>19</xdr:row>
      <xdr:rowOff>163621</xdr:rowOff>
    </xdr:to>
    <xdr:sp macro="" textlink="">
      <xdr:nvSpPr>
        <xdr:cNvPr id="17" name="角丸四角形 16"/>
        <xdr:cNvSpPr/>
      </xdr:nvSpPr>
      <xdr:spPr bwMode="auto">
        <a:xfrm>
          <a:off x="4333622" y="3206750"/>
          <a:ext cx="1162050" cy="328721"/>
        </a:xfrm>
        <a:prstGeom prst="roundRect">
          <a:avLst/>
        </a:prstGeom>
        <a:solidFill>
          <a:schemeClr val="bg1"/>
        </a:solidFill>
        <a:ln w="25400" cap="flat" cmpd="sng" algn="ctr">
          <a:solidFill>
            <a:schemeClr val="accent6">
              <a:lumMod val="50000"/>
            </a:schemeClr>
          </a:solidFill>
          <a:prstDash val="solid"/>
          <a:round/>
          <a:headEnd type="none" w="med" len="med"/>
          <a:tailEnd type="none" w="med" len="med"/>
        </a:ln>
        <a:effectLst/>
        <a:ex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kumimoji="1" lang="ja-JP" altLang="en-US" sz="800"/>
            <a:t>臨財債等　４，２７８　　　　　　　</a:t>
          </a:r>
          <a:endParaRPr kumimoji="1" lang="en-US" altLang="ja-JP" sz="800"/>
        </a:p>
        <a:p>
          <a:pPr algn="ctr"/>
          <a:r>
            <a:rPr kumimoji="1" lang="en-US" altLang="ja-JP" sz="800"/>
            <a:t>                     </a:t>
          </a:r>
          <a:r>
            <a:rPr kumimoji="1" lang="ja-JP" altLang="en-US" sz="800"/>
            <a:t>（４，００５）</a:t>
          </a:r>
          <a:endParaRPr kumimoji="1" lang="en-US" altLang="ja-JP" sz="800"/>
        </a:p>
      </xdr:txBody>
    </xdr:sp>
    <xdr:clientData/>
  </xdr:twoCellAnchor>
  <xdr:twoCellAnchor>
    <xdr:from>
      <xdr:col>5</xdr:col>
      <xdr:colOff>58615</xdr:colOff>
      <xdr:row>29</xdr:row>
      <xdr:rowOff>57149</xdr:rowOff>
    </xdr:from>
    <xdr:to>
      <xdr:col>23</xdr:col>
      <xdr:colOff>97446</xdr:colOff>
      <xdr:row>34</xdr:row>
      <xdr:rowOff>104775</xdr:rowOff>
    </xdr:to>
    <xdr:sp macro="" textlink="">
      <xdr:nvSpPr>
        <xdr:cNvPr id="18" name="左矢印 17"/>
        <xdr:cNvSpPr/>
      </xdr:nvSpPr>
      <xdr:spPr>
        <a:xfrm>
          <a:off x="1420690" y="5238749"/>
          <a:ext cx="3763106" cy="952501"/>
        </a:xfrm>
        <a:prstGeom prst="leftArrow">
          <a:avLst/>
        </a:prstGeom>
        <a:solidFill>
          <a:schemeClr val="tx2">
            <a:lumMod val="20000"/>
            <a:lumOff val="80000"/>
          </a:schemeClr>
        </a:solidFill>
        <a:ln>
          <a:solidFill>
            <a:schemeClr val="tx2">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wrap="square" anchor="ctr" anchorCtr="1">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ja-JP" sz="800" b="0">
            <a:latin typeface="+mn-ea"/>
            <a:ea typeface="+mn-ea"/>
          </a:endParaRPr>
        </a:p>
      </xdr:txBody>
    </xdr:sp>
    <xdr:clientData/>
  </xdr:twoCellAnchor>
  <xdr:twoCellAnchor>
    <xdr:from>
      <xdr:col>14</xdr:col>
      <xdr:colOff>73269</xdr:colOff>
      <xdr:row>29</xdr:row>
      <xdr:rowOff>51288</xdr:rowOff>
    </xdr:from>
    <xdr:to>
      <xdr:col>28</xdr:col>
      <xdr:colOff>58615</xdr:colOff>
      <xdr:row>34</xdr:row>
      <xdr:rowOff>99646</xdr:rowOff>
    </xdr:to>
    <xdr:sp macro="" textlink="">
      <xdr:nvSpPr>
        <xdr:cNvPr id="19" name="右矢印 18"/>
        <xdr:cNvSpPr/>
      </xdr:nvSpPr>
      <xdr:spPr>
        <a:xfrm>
          <a:off x="3321294" y="5232888"/>
          <a:ext cx="2871421" cy="953233"/>
        </a:xfrm>
        <a:prstGeom prst="rightArrow">
          <a:avLst/>
        </a:prstGeom>
        <a:solidFill>
          <a:schemeClr val="tx2">
            <a:lumMod val="75000"/>
          </a:schemeClr>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39</xdr:row>
      <xdr:rowOff>76200</xdr:rowOff>
    </xdr:from>
    <xdr:to>
      <xdr:col>33</xdr:col>
      <xdr:colOff>0</xdr:colOff>
      <xdr:row>53</xdr:row>
      <xdr:rowOff>9525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152400</xdr:colOff>
      <xdr:row>44</xdr:row>
      <xdr:rowOff>4762</xdr:rowOff>
    </xdr:from>
    <xdr:to>
      <xdr:col>3</xdr:col>
      <xdr:colOff>549233</xdr:colOff>
      <xdr:row>48</xdr:row>
      <xdr:rowOff>59531</xdr:rowOff>
    </xdr:to>
    <xdr:sp macro="" textlink="">
      <xdr:nvSpPr>
        <xdr:cNvPr id="21" name="正方形/長方形 20"/>
        <xdr:cNvSpPr/>
      </xdr:nvSpPr>
      <xdr:spPr>
        <a:xfrm>
          <a:off x="561975" y="7900987"/>
          <a:ext cx="396833" cy="778669"/>
        </a:xfrm>
        <a:prstGeom prst="rect">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800">
              <a:solidFill>
                <a:schemeClr val="tx1"/>
              </a:solidFill>
            </a:rPr>
            <a:t>繰上</a:t>
          </a:r>
          <a:endParaRPr kumimoji="1" lang="en-US" altLang="ja-JP" sz="800">
            <a:solidFill>
              <a:schemeClr val="tx1"/>
            </a:solidFill>
          </a:endParaRPr>
        </a:p>
        <a:p>
          <a:pPr algn="ctr"/>
          <a:r>
            <a:rPr kumimoji="1" lang="ja-JP" altLang="en-US" sz="800">
              <a:solidFill>
                <a:schemeClr val="tx1"/>
              </a:solidFill>
            </a:rPr>
            <a:t>償還等</a:t>
          </a:r>
        </a:p>
      </xdr:txBody>
    </xdr:sp>
    <xdr:clientData/>
  </xdr:twoCellAnchor>
  <xdr:twoCellAnchor>
    <xdr:from>
      <xdr:col>5</xdr:col>
      <xdr:colOff>83161</xdr:colOff>
      <xdr:row>44</xdr:row>
      <xdr:rowOff>16485</xdr:rowOff>
    </xdr:from>
    <xdr:to>
      <xdr:col>6</xdr:col>
      <xdr:colOff>87110</xdr:colOff>
      <xdr:row>48</xdr:row>
      <xdr:rowOff>68872</xdr:rowOff>
    </xdr:to>
    <xdr:sp macro="" textlink="">
      <xdr:nvSpPr>
        <xdr:cNvPr id="22" name="正方形/長方形 21"/>
        <xdr:cNvSpPr/>
      </xdr:nvSpPr>
      <xdr:spPr>
        <a:xfrm>
          <a:off x="1445236" y="7912710"/>
          <a:ext cx="213499" cy="776287"/>
        </a:xfrm>
        <a:prstGeom prst="rect">
          <a:avLst/>
        </a:prstGeom>
        <a:solidFill>
          <a:schemeClr val="accent1">
            <a:alpha val="24000"/>
          </a:schemeClr>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64723</xdr:colOff>
      <xdr:row>44</xdr:row>
      <xdr:rowOff>4580</xdr:rowOff>
    </xdr:from>
    <xdr:to>
      <xdr:col>28</xdr:col>
      <xdr:colOff>64724</xdr:colOff>
      <xdr:row>48</xdr:row>
      <xdr:rowOff>68875</xdr:rowOff>
    </xdr:to>
    <xdr:sp macro="" textlink="">
      <xdr:nvSpPr>
        <xdr:cNvPr id="23" name="正方形/長方形 22"/>
        <xdr:cNvSpPr/>
      </xdr:nvSpPr>
      <xdr:spPr>
        <a:xfrm>
          <a:off x="5989273" y="7900805"/>
          <a:ext cx="209551" cy="788195"/>
        </a:xfrm>
        <a:prstGeom prst="rect">
          <a:avLst/>
        </a:prstGeom>
        <a:solidFill>
          <a:schemeClr val="accent1">
            <a:alpha val="24000"/>
          </a:schemeClr>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117729</xdr:colOff>
      <xdr:row>44</xdr:row>
      <xdr:rowOff>64476</xdr:rowOff>
    </xdr:from>
    <xdr:to>
      <xdr:col>29</xdr:col>
      <xdr:colOff>78997</xdr:colOff>
      <xdr:row>48</xdr:row>
      <xdr:rowOff>45427</xdr:rowOff>
    </xdr:to>
    <xdr:sp macro="" textlink="">
      <xdr:nvSpPr>
        <xdr:cNvPr id="24" name="右矢印 23"/>
        <xdr:cNvSpPr/>
      </xdr:nvSpPr>
      <xdr:spPr>
        <a:xfrm>
          <a:off x="6042279" y="7960701"/>
          <a:ext cx="380368" cy="704851"/>
        </a:xfrm>
        <a:prstGeom prst="rightArrow">
          <a:avLst>
            <a:gd name="adj1" fmla="val 71289"/>
            <a:gd name="adj2" fmla="val 5041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ysClr val="windowText" lastClr="000000"/>
              </a:solidFill>
            </a:rPr>
            <a:t>復元</a:t>
          </a:r>
        </a:p>
      </xdr:txBody>
    </xdr:sp>
    <xdr:clientData/>
  </xdr:twoCellAnchor>
  <xdr:twoCellAnchor>
    <xdr:from>
      <xdr:col>3</xdr:col>
      <xdr:colOff>756627</xdr:colOff>
      <xdr:row>44</xdr:row>
      <xdr:rowOff>26376</xdr:rowOff>
    </xdr:from>
    <xdr:to>
      <xdr:col>5</xdr:col>
      <xdr:colOff>184116</xdr:colOff>
      <xdr:row>48</xdr:row>
      <xdr:rowOff>54951</xdr:rowOff>
    </xdr:to>
    <xdr:sp macro="" textlink="">
      <xdr:nvSpPr>
        <xdr:cNvPr id="25" name="左矢印 24"/>
        <xdr:cNvSpPr/>
      </xdr:nvSpPr>
      <xdr:spPr>
        <a:xfrm>
          <a:off x="1166202" y="7922601"/>
          <a:ext cx="379989" cy="752475"/>
        </a:xfrm>
        <a:prstGeom prst="leftArrow">
          <a:avLst>
            <a:gd name="adj1" fmla="val 68461"/>
            <a:gd name="adj2" fmla="val 500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ysClr val="windowText" lastClr="000000"/>
              </a:solidFill>
            </a:rPr>
            <a:t>復</a:t>
          </a:r>
          <a:endParaRPr kumimoji="1" lang="en-US" altLang="ja-JP" sz="800" b="1">
            <a:solidFill>
              <a:sysClr val="windowText" lastClr="000000"/>
            </a:solidFill>
          </a:endParaRPr>
        </a:p>
        <a:p>
          <a:pPr algn="ctr"/>
          <a:r>
            <a:rPr kumimoji="1" lang="ja-JP" altLang="en-US" sz="800" b="1">
              <a:solidFill>
                <a:sysClr val="windowText" lastClr="000000"/>
              </a:solidFill>
            </a:rPr>
            <a:t>元</a:t>
          </a:r>
        </a:p>
      </xdr:txBody>
    </xdr:sp>
    <xdr:clientData/>
  </xdr:twoCellAnchor>
  <xdr:twoCellAnchor>
    <xdr:from>
      <xdr:col>25</xdr:col>
      <xdr:colOff>161925</xdr:colOff>
      <xdr:row>14</xdr:row>
      <xdr:rowOff>28574</xdr:rowOff>
    </xdr:from>
    <xdr:to>
      <xdr:col>30</xdr:col>
      <xdr:colOff>9525</xdr:colOff>
      <xdr:row>15</xdr:row>
      <xdr:rowOff>89973</xdr:rowOff>
    </xdr:to>
    <xdr:sp macro="" textlink="">
      <xdr:nvSpPr>
        <xdr:cNvPr id="26" name="テキスト ボックス 1"/>
        <xdr:cNvSpPr txBox="1"/>
      </xdr:nvSpPr>
      <xdr:spPr>
        <a:xfrm>
          <a:off x="5667375" y="2495549"/>
          <a:ext cx="895350" cy="24237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900">
              <a:latin typeface="+mn-ea"/>
              <a:ea typeface="+mn-ea"/>
            </a:rPr>
            <a:t>（単位：億円）</a:t>
          </a:r>
        </a:p>
      </xdr:txBody>
    </xdr:sp>
    <xdr:clientData/>
  </xdr:twoCellAnchor>
  <xdr:twoCellAnchor>
    <xdr:from>
      <xdr:col>2</xdr:col>
      <xdr:colOff>152401</xdr:colOff>
      <xdr:row>34</xdr:row>
      <xdr:rowOff>153757</xdr:rowOff>
    </xdr:from>
    <xdr:to>
      <xdr:col>8</xdr:col>
      <xdr:colOff>9526</xdr:colOff>
      <xdr:row>36</xdr:row>
      <xdr:rowOff>32002</xdr:rowOff>
    </xdr:to>
    <xdr:sp macro="" textlink="">
      <xdr:nvSpPr>
        <xdr:cNvPr id="27" name="正方形/長方形 26"/>
        <xdr:cNvSpPr/>
      </xdr:nvSpPr>
      <xdr:spPr>
        <a:xfrm>
          <a:off x="381001" y="6240232"/>
          <a:ext cx="1619250" cy="240195"/>
        </a:xfrm>
        <a:prstGeom prst="rect">
          <a:avLst/>
        </a:prstGeom>
        <a:solidFill>
          <a:schemeClr val="lt1">
            <a:alpha val="0"/>
          </a:schemeClr>
        </a:solidFill>
        <a:ln>
          <a:solidFill>
            <a:schemeClr val="bg1">
              <a:alpha val="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　　　）は前年度末の数値</a:t>
          </a:r>
          <a:endParaRPr kumimoji="1" lang="ja-JP" altLang="en-US" sz="1100"/>
        </a:p>
      </xdr:txBody>
    </xdr:sp>
    <xdr:clientData/>
  </xdr:twoCellAnchor>
  <xdr:twoCellAnchor>
    <xdr:from>
      <xdr:col>0</xdr:col>
      <xdr:colOff>95250</xdr:colOff>
      <xdr:row>7</xdr:row>
      <xdr:rowOff>133350</xdr:rowOff>
    </xdr:from>
    <xdr:to>
      <xdr:col>31</xdr:col>
      <xdr:colOff>142875</xdr:colOff>
      <xdr:row>37</xdr:row>
      <xdr:rowOff>114300</xdr:rowOff>
    </xdr:to>
    <xdr:sp macro="" textlink="">
      <xdr:nvSpPr>
        <xdr:cNvPr id="28" name="正方形/長方形 27"/>
        <xdr:cNvSpPr/>
      </xdr:nvSpPr>
      <xdr:spPr>
        <a:xfrm>
          <a:off x="95250" y="1333500"/>
          <a:ext cx="6810375" cy="54102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41993</xdr:colOff>
      <xdr:row>6</xdr:row>
      <xdr:rowOff>120373</xdr:rowOff>
    </xdr:from>
    <xdr:to>
      <xdr:col>8</xdr:col>
      <xdr:colOff>97593</xdr:colOff>
      <xdr:row>8</xdr:row>
      <xdr:rowOff>147163</xdr:rowOff>
    </xdr:to>
    <xdr:sp macro="" textlink="">
      <xdr:nvSpPr>
        <xdr:cNvPr id="29" name="テキスト ボックス 1"/>
        <xdr:cNvSpPr txBox="1"/>
      </xdr:nvSpPr>
      <xdr:spPr>
        <a:xfrm>
          <a:off x="270593" y="1139548"/>
          <a:ext cx="1817725" cy="388740"/>
        </a:xfrm>
        <a:prstGeom prst="rect">
          <a:avLst/>
        </a:prstGeom>
        <a:solidFill>
          <a:schemeClr val="bg1"/>
        </a:solidFill>
        <a:ln w="3810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b="1" baseline="0">
              <a:latin typeface="+mj-ea"/>
              <a:ea typeface="+mj-ea"/>
            </a:rPr>
            <a:t>令和２年度末残高</a:t>
          </a:r>
          <a:endParaRPr kumimoji="1" lang="ja-JP" altLang="en-US" sz="1100" b="1">
            <a:latin typeface="+mj-ea"/>
            <a:ea typeface="+mj-ea"/>
          </a:endParaRPr>
        </a:p>
      </xdr:txBody>
    </xdr:sp>
    <xdr:clientData/>
  </xdr:twoCellAnchor>
  <xdr:twoCellAnchor>
    <xdr:from>
      <xdr:col>11</xdr:col>
      <xdr:colOff>207426</xdr:colOff>
      <xdr:row>30</xdr:row>
      <xdr:rowOff>156471</xdr:rowOff>
    </xdr:from>
    <xdr:to>
      <xdr:col>16</xdr:col>
      <xdr:colOff>181782</xdr:colOff>
      <xdr:row>33</xdr:row>
      <xdr:rowOff>10339</xdr:rowOff>
    </xdr:to>
    <xdr:sp macro="" textlink="">
      <xdr:nvSpPr>
        <xdr:cNvPr id="30" name="正方形/長方形 29"/>
        <xdr:cNvSpPr/>
      </xdr:nvSpPr>
      <xdr:spPr>
        <a:xfrm>
          <a:off x="2826801" y="5519046"/>
          <a:ext cx="974481" cy="396793"/>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ja-JP" altLang="ja-JP" sz="800" b="0">
              <a:solidFill>
                <a:schemeClr val="dk1"/>
              </a:solidFill>
              <a:effectLst/>
              <a:latin typeface="+mn-lt"/>
              <a:ea typeface="+mn-ea"/>
              <a:cs typeface="+mn-cs"/>
            </a:rPr>
            <a:t>残高</a:t>
          </a:r>
          <a:r>
            <a:rPr lang="ja-JP" altLang="en-US" sz="800" b="0">
              <a:solidFill>
                <a:schemeClr val="dk1"/>
              </a:solidFill>
              <a:effectLst/>
              <a:latin typeface="+mn-lt"/>
              <a:ea typeface="+mn-ea"/>
              <a:cs typeface="+mn-cs"/>
            </a:rPr>
            <a:t>６，５５９</a:t>
          </a:r>
          <a:endParaRPr lang="en-US" altLang="ja-JP" sz="800" b="0">
            <a:solidFill>
              <a:schemeClr val="dk1"/>
            </a:solidFill>
            <a:effectLst/>
            <a:latin typeface="+mn-lt"/>
            <a:ea typeface="+mn-ea"/>
            <a:cs typeface="+mn-cs"/>
          </a:endParaRPr>
        </a:p>
        <a:p>
          <a:pPr algn="ctr"/>
          <a:r>
            <a:rPr lang="ja-JP" altLang="ja-JP" sz="800" b="0">
              <a:solidFill>
                <a:schemeClr val="dk1"/>
              </a:solidFill>
              <a:effectLst/>
              <a:latin typeface="+mn-lt"/>
              <a:ea typeface="+mn-ea"/>
              <a:cs typeface="+mn-cs"/>
            </a:rPr>
            <a:t>（</a:t>
          </a:r>
          <a:r>
            <a:rPr lang="ja-JP" altLang="en-US" sz="800" b="0">
              <a:solidFill>
                <a:schemeClr val="dk1"/>
              </a:solidFill>
              <a:effectLst/>
              <a:latin typeface="+mn-lt"/>
              <a:ea typeface="+mn-ea"/>
              <a:cs typeface="+mn-cs"/>
            </a:rPr>
            <a:t>５，７５７</a:t>
          </a:r>
          <a:r>
            <a:rPr lang="ja-JP" altLang="ja-JP" sz="800" b="0">
              <a:solidFill>
                <a:schemeClr val="dk1"/>
              </a:solidFill>
              <a:effectLst/>
              <a:latin typeface="+mn-lt"/>
              <a:ea typeface="+mn-ea"/>
              <a:cs typeface="+mn-cs"/>
            </a:rPr>
            <a:t>）</a:t>
          </a:r>
          <a:endParaRPr lang="ja-JP" altLang="ja-JP" sz="800">
            <a:effectLst/>
          </a:endParaRPr>
        </a:p>
      </xdr:txBody>
    </xdr:sp>
    <xdr:clientData/>
  </xdr:twoCellAnchor>
  <xdr:twoCellAnchor>
    <xdr:from>
      <xdr:col>28</xdr:col>
      <xdr:colOff>190500</xdr:colOff>
      <xdr:row>24</xdr:row>
      <xdr:rowOff>176322</xdr:rowOff>
    </xdr:from>
    <xdr:to>
      <xdr:col>30</xdr:col>
      <xdr:colOff>7327</xdr:colOff>
      <xdr:row>25</xdr:row>
      <xdr:rowOff>0</xdr:rowOff>
    </xdr:to>
    <xdr:cxnSp macro="">
      <xdr:nvCxnSpPr>
        <xdr:cNvPr id="31" name="直線矢印コネクタ 30"/>
        <xdr:cNvCxnSpPr/>
      </xdr:nvCxnSpPr>
      <xdr:spPr>
        <a:xfrm flipH="1">
          <a:off x="6324600" y="4453047"/>
          <a:ext cx="235927" cy="465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0.08238</cdr:x>
      <cdr:y>0.08726</cdr:y>
    </cdr:from>
    <cdr:to>
      <cdr:x>0.88769</cdr:x>
      <cdr:y>0.0897</cdr:y>
    </cdr:to>
    <cdr:cxnSp macro="">
      <cdr:nvCxnSpPr>
        <cdr:cNvPr id="3" name="直線矢印コネクタ 2"/>
        <cdr:cNvCxnSpPr/>
      </cdr:nvCxnSpPr>
      <cdr:spPr>
        <a:xfrm xmlns:a="http://schemas.openxmlformats.org/drawingml/2006/main">
          <a:off x="565150" y="340783"/>
          <a:ext cx="5524500" cy="9525"/>
        </a:xfrm>
        <a:prstGeom xmlns:a="http://schemas.openxmlformats.org/drawingml/2006/main" prst="straightConnector1">
          <a:avLst/>
        </a:prstGeom>
        <a:ln xmlns:a="http://schemas.openxmlformats.org/drawingml/2006/main" w="31750" cmpd="sng">
          <a:solidFill>
            <a:schemeClr val="accent6">
              <a:lumMod val="50000"/>
            </a:schemeClr>
          </a:solidFill>
          <a:prstDash val="dash"/>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c:userShapes xmlns:c="http://schemas.openxmlformats.org/drawingml/2006/chart">
  <cdr:relSizeAnchor xmlns:cdr="http://schemas.openxmlformats.org/drawingml/2006/chartDrawing">
    <cdr:from>
      <cdr:x>0.31211</cdr:x>
      <cdr:y>0.41477</cdr:y>
    </cdr:from>
    <cdr:to>
      <cdr:x>0.60349</cdr:x>
      <cdr:y>0.54154</cdr:y>
    </cdr:to>
    <cdr:sp macro="" textlink="">
      <cdr:nvSpPr>
        <cdr:cNvPr id="4" name="左右矢印 3"/>
        <cdr:cNvSpPr/>
      </cdr:nvSpPr>
      <cdr:spPr>
        <a:xfrm xmlns:a="http://schemas.openxmlformats.org/drawingml/2006/main">
          <a:off x="314764" y="1873503"/>
          <a:ext cx="293862" cy="572616"/>
        </a:xfrm>
        <a:prstGeom xmlns:a="http://schemas.openxmlformats.org/drawingml/2006/main" prst="leftRightArrow">
          <a:avLst/>
        </a:prstGeom>
        <a:solidFill xmlns:a="http://schemas.openxmlformats.org/drawingml/2006/main">
          <a:schemeClr val="bg1">
            <a:lumMod val="75000"/>
          </a:schemeClr>
        </a:solidFill>
        <a:ln xmlns:a="http://schemas.openxmlformats.org/drawingml/2006/main">
          <a:solidFill>
            <a:schemeClr val="bg1">
              <a:lumMod val="75000"/>
            </a:schemeClr>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none" anchor="ctr" anchorCtr="1">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ts val="1100"/>
            </a:lnSpc>
          </a:pPr>
          <a:r>
            <a:rPr lang="ja-JP" altLang="en-US" sz="800" b="0">
              <a:latin typeface="+mn-ea"/>
              <a:ea typeface="+mn-ea"/>
            </a:rPr>
            <a:t>繰上</a:t>
          </a:r>
          <a:endParaRPr lang="en-US" altLang="ja-JP" sz="800" b="0">
            <a:latin typeface="+mn-ea"/>
            <a:ea typeface="+mn-ea"/>
          </a:endParaRPr>
        </a:p>
        <a:p xmlns:a="http://schemas.openxmlformats.org/drawingml/2006/main">
          <a:pPr algn="ctr">
            <a:lnSpc>
              <a:spcPts val="1100"/>
            </a:lnSpc>
          </a:pPr>
          <a:r>
            <a:rPr lang="ja-JP" altLang="en-US" sz="800" b="0">
              <a:latin typeface="+mn-ea"/>
              <a:ea typeface="+mn-ea"/>
            </a:rPr>
            <a:t>償還等</a:t>
          </a:r>
          <a:endParaRPr lang="en-US" altLang="ja-JP" sz="800" b="0">
            <a:latin typeface="+mn-ea"/>
            <a:ea typeface="+mn-ea"/>
          </a:endParaRPr>
        </a:p>
        <a:p xmlns:a="http://schemas.openxmlformats.org/drawingml/2006/main">
          <a:pPr algn="ctr">
            <a:lnSpc>
              <a:spcPts val="1100"/>
            </a:lnSpc>
          </a:pPr>
          <a:r>
            <a:rPr lang="ja-JP" altLang="en-US" sz="800" b="0">
              <a:latin typeface="+mn-ea"/>
              <a:ea typeface="+mn-ea"/>
            </a:rPr>
            <a:t>３９８</a:t>
          </a:r>
          <a:endParaRPr lang="en-US" altLang="ja-JP" sz="800" b="0">
            <a:latin typeface="+mn-ea"/>
            <a:ea typeface="+mn-ea"/>
          </a:endParaRPr>
        </a:p>
        <a:p xmlns:a="http://schemas.openxmlformats.org/drawingml/2006/main">
          <a:pPr algn="ctr">
            <a:lnSpc>
              <a:spcPts val="1100"/>
            </a:lnSpc>
          </a:pPr>
          <a:r>
            <a:rPr lang="ja-JP" altLang="en-US" sz="800" b="0">
              <a:latin typeface="+mn-ea"/>
              <a:ea typeface="+mn-ea"/>
            </a:rPr>
            <a:t>（３８４）</a:t>
          </a:r>
          <a:endParaRPr lang="en-US" altLang="ja-JP" sz="800" b="0">
            <a:latin typeface="+mn-ea"/>
            <a:ea typeface="+mn-ea"/>
          </a:endParaRPr>
        </a:p>
      </cdr:txBody>
    </cdr:sp>
  </cdr:relSizeAnchor>
  <cdr:relSizeAnchor xmlns:cdr="http://schemas.openxmlformats.org/drawingml/2006/chartDrawing">
    <cdr:from>
      <cdr:x>0.21386</cdr:x>
      <cdr:y>0.65817</cdr:y>
    </cdr:from>
    <cdr:to>
      <cdr:x>0.66286</cdr:x>
      <cdr:y>0.86562</cdr:y>
    </cdr:to>
    <cdr:sp macro="" textlink="">
      <cdr:nvSpPr>
        <cdr:cNvPr id="5" name="左右矢印 4"/>
        <cdr:cNvSpPr/>
      </cdr:nvSpPr>
      <cdr:spPr>
        <a:xfrm xmlns:a="http://schemas.openxmlformats.org/drawingml/2006/main">
          <a:off x="216551" y="3026514"/>
          <a:ext cx="454649" cy="953934"/>
        </a:xfrm>
        <a:prstGeom xmlns:a="http://schemas.openxmlformats.org/drawingml/2006/main" prst="leftRightArrow">
          <a:avLst>
            <a:gd name="adj1" fmla="val 48777"/>
            <a:gd name="adj2" fmla="val 26966"/>
          </a:avLst>
        </a:prstGeom>
        <a:solidFill xmlns:a="http://schemas.openxmlformats.org/drawingml/2006/main">
          <a:schemeClr val="bg1">
            <a:lumMod val="75000"/>
          </a:schemeClr>
        </a:solidFill>
        <a:ln xmlns:a="http://schemas.openxmlformats.org/drawingml/2006/main">
          <a:solidFill>
            <a:schemeClr val="bg1">
              <a:lumMod val="75000"/>
            </a:schemeClr>
          </a:solidFill>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none" anchor="ctr" anchorCtr="1">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ja-JP" altLang="en-US" sz="800" b="1">
              <a:latin typeface="HGｺﾞｼｯｸM" pitchFamily="49" charset="-128"/>
              <a:ea typeface="HGｺﾞｼｯｸM" pitchFamily="49" charset="-128"/>
            </a:rPr>
            <a:t> </a:t>
          </a:r>
          <a:r>
            <a:rPr lang="ja-JP" altLang="en-US" sz="800" b="0">
              <a:latin typeface="+mn-ea"/>
              <a:ea typeface="+mn-ea"/>
            </a:rPr>
            <a:t>残高３９８</a:t>
          </a:r>
          <a:endParaRPr lang="en-US" altLang="ja-JP" sz="800" b="0">
            <a:latin typeface="+mn-ea"/>
            <a:ea typeface="+mn-ea"/>
          </a:endParaRPr>
        </a:p>
        <a:p xmlns:a="http://schemas.openxmlformats.org/drawingml/2006/main">
          <a:r>
            <a:rPr lang="ja-JP" altLang="en-US" sz="800" b="0">
              <a:latin typeface="+mn-ea"/>
              <a:ea typeface="+mn-ea"/>
            </a:rPr>
            <a:t>   （３８４）</a:t>
          </a:r>
          <a:endParaRPr lang="en-US" altLang="ja-JP" sz="800" b="0">
            <a:latin typeface="+mn-ea"/>
            <a:ea typeface="+mn-ea"/>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98975</xdr:colOff>
      <xdr:row>44</xdr:row>
      <xdr:rowOff>170718</xdr:rowOff>
    </xdr:from>
    <xdr:to>
      <xdr:col>41</xdr:col>
      <xdr:colOff>55634</xdr:colOff>
      <xdr:row>50</xdr:row>
      <xdr:rowOff>361249</xdr:rowOff>
    </xdr:to>
    <xdr:sp macro="" textlink="">
      <xdr:nvSpPr>
        <xdr:cNvPr id="2" name="AutoShape 2"/>
        <xdr:cNvSpPr>
          <a:spLocks noChangeArrowheads="1"/>
        </xdr:cNvSpPr>
      </xdr:nvSpPr>
      <xdr:spPr bwMode="auto">
        <a:xfrm>
          <a:off x="98975" y="8543193"/>
          <a:ext cx="6567009" cy="752506"/>
        </a:xfrm>
        <a:prstGeom prst="roundRect">
          <a:avLst>
            <a:gd name="adj" fmla="val 16667"/>
          </a:avLst>
        </a:prstGeom>
        <a:solidFill>
          <a:srgbClr xmlns:mc="http://schemas.openxmlformats.org/markup-compatibility/2006" xmlns:a14="http://schemas.microsoft.com/office/drawing/2010/main" val="FFFF99" mc:Ignorable="a14" a14:legacySpreadsheetColorIndex="43">
            <a:alpha val="0"/>
          </a:srgbClr>
        </a:solidFill>
        <a:ln w="9525">
          <a:solidFill>
            <a:srgbClr xmlns:mc="http://schemas.openxmlformats.org/markup-compatibility/2006" xmlns:a14="http://schemas.microsoft.com/office/drawing/2010/main" val="000000" mc:Ignorable="a14" a14:legacySpreadsheetColorIndex="64">
              <a:alpha val="0"/>
            </a:srgbClr>
          </a:solidFill>
          <a:round/>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000"/>
            </a:lnSpc>
            <a:defRPr sz="1000"/>
          </a:pPr>
          <a:r>
            <a:rPr lang="ja-JP" altLang="en-US" sz="850" b="0" i="0" u="none" strike="noStrike" baseline="0">
              <a:solidFill>
                <a:srgbClr val="000000"/>
              </a:solidFill>
              <a:latin typeface="ＭＳ Ｐ明朝" pitchFamily="18" charset="-128"/>
              <a:ea typeface="ＭＳ Ｐ明朝" pitchFamily="18" charset="-128"/>
            </a:rPr>
            <a:t>　　</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１　　</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ウ</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基準財政需要額算入見込額とは、健全化判断比率（将来負担比率）を算定するため、国が示した算定様式を</a:t>
          </a:r>
          <a:endParaRPr lang="en-US" altLang="ja-JP" sz="850" b="0" i="0" u="none" strike="noStrike" baseline="0">
            <a:solidFill>
              <a:srgbClr val="000000"/>
            </a:solidFill>
            <a:latin typeface="ＭＳ Ｐ明朝" pitchFamily="18" charset="-128"/>
            <a:ea typeface="ＭＳ Ｐ明朝" pitchFamily="18" charset="-128"/>
          </a:endParaRPr>
        </a:p>
        <a:p>
          <a:pPr algn="l" rtl="0">
            <a:lnSpc>
              <a:spcPts val="1000"/>
            </a:lnSpc>
            <a:defRPr sz="1000"/>
          </a:pPr>
          <a:r>
            <a:rPr lang="ja-JP" altLang="en-US" sz="850" b="0" i="0" u="none" strike="noStrike" baseline="0">
              <a:solidFill>
                <a:srgbClr val="000000"/>
              </a:solidFill>
              <a:latin typeface="ＭＳ Ｐ明朝" pitchFamily="18" charset="-128"/>
              <a:ea typeface="ＭＳ Ｐ明朝" pitchFamily="18" charset="-128"/>
            </a:rPr>
            <a:t>　　　　　基に試算した額。（見込値）　</a:t>
          </a:r>
          <a:endParaRPr lang="en-US" altLang="ja-JP" sz="850" b="0" i="0" u="none" strike="noStrike" baseline="0">
            <a:solidFill>
              <a:srgbClr val="000000"/>
            </a:solidFill>
            <a:latin typeface="ＭＳ Ｐ明朝" pitchFamily="18" charset="-128"/>
            <a:ea typeface="ＭＳ Ｐ明朝" pitchFamily="18" charset="-128"/>
          </a:endParaRPr>
        </a:p>
        <a:p>
          <a:pPr algn="l" rtl="0">
            <a:lnSpc>
              <a:spcPts val="1000"/>
            </a:lnSpc>
            <a:defRPr sz="1000"/>
          </a:pPr>
          <a:r>
            <a:rPr lang="ja-JP" altLang="en-US" sz="850" b="0" i="0" u="none" strike="noStrike" baseline="0">
              <a:solidFill>
                <a:srgbClr val="000000"/>
              </a:solidFill>
              <a:latin typeface="ＭＳ Ｐ明朝" pitchFamily="18" charset="-128"/>
              <a:ea typeface="ＭＳ Ｐ明朝" pitchFamily="18" charset="-128"/>
            </a:rPr>
            <a:t>　　</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２　　</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エ</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算入対象外とは、減収補塡債の２５％分（平成１４年度以前は２０％）及び、平成９年度不動産取得税、平成１９年度</a:t>
          </a:r>
          <a:endParaRPr lang="en-US" altLang="ja-JP" sz="850" b="0" i="0" u="none" strike="noStrike" baseline="0">
            <a:solidFill>
              <a:srgbClr val="000000"/>
            </a:solidFill>
            <a:latin typeface="ＭＳ Ｐ明朝" pitchFamily="18" charset="-128"/>
            <a:ea typeface="ＭＳ Ｐ明朝" pitchFamily="18" charset="-128"/>
          </a:endParaRPr>
        </a:p>
        <a:p>
          <a:pPr algn="l" rtl="0">
            <a:lnSpc>
              <a:spcPts val="1000"/>
            </a:lnSpc>
            <a:defRPr sz="1000"/>
          </a:pPr>
          <a:r>
            <a:rPr lang="ja-JP" altLang="en-US" sz="850" b="0" i="0" u="none" strike="noStrike" baseline="0">
              <a:solidFill>
                <a:srgbClr val="000000"/>
              </a:solidFill>
              <a:latin typeface="ＭＳ Ｐ明朝" pitchFamily="18" charset="-128"/>
              <a:ea typeface="ＭＳ Ｐ明朝" pitchFamily="18" charset="-128"/>
            </a:rPr>
            <a:t>　　　　　所得割に係る減収補塡債。　</a:t>
          </a:r>
          <a:endParaRPr lang="en-US" altLang="ja-JP" sz="850" b="0" i="0" u="none" strike="noStrike" baseline="0">
            <a:solidFill>
              <a:srgbClr val="000000"/>
            </a:solidFill>
            <a:latin typeface="ＭＳ Ｐ明朝" pitchFamily="18" charset="-128"/>
            <a:ea typeface="ＭＳ Ｐ明朝" pitchFamily="18" charset="-128"/>
          </a:endParaRPr>
        </a:p>
      </xdr:txBody>
    </xdr:sp>
    <xdr:clientData/>
  </xdr:twoCellAnchor>
  <xdr:twoCellAnchor editAs="absolute">
    <xdr:from>
      <xdr:col>0</xdr:col>
      <xdr:colOff>73566</xdr:colOff>
      <xdr:row>17</xdr:row>
      <xdr:rowOff>95619</xdr:rowOff>
    </xdr:from>
    <xdr:to>
      <xdr:col>79</xdr:col>
      <xdr:colOff>619124</xdr:colOff>
      <xdr:row>38</xdr:row>
      <xdr:rowOff>130957</xdr:rowOff>
    </xdr:to>
    <xdr:graphicFrame macro="">
      <xdr:nvGraphicFramePr>
        <xdr:cNvPr id="3"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107671</xdr:colOff>
      <xdr:row>38</xdr:row>
      <xdr:rowOff>229020</xdr:rowOff>
    </xdr:from>
    <xdr:to>
      <xdr:col>39</xdr:col>
      <xdr:colOff>157370</xdr:colOff>
      <xdr:row>42</xdr:row>
      <xdr:rowOff>140806</xdr:rowOff>
    </xdr:to>
    <xdr:grpSp>
      <xdr:nvGrpSpPr>
        <xdr:cNvPr id="4" name="グループ化 3"/>
        <xdr:cNvGrpSpPr/>
      </xdr:nvGrpSpPr>
      <xdr:grpSpPr>
        <a:xfrm>
          <a:off x="564871" y="7258470"/>
          <a:ext cx="5878999" cy="911911"/>
          <a:chOff x="8057917" y="4128668"/>
          <a:chExt cx="3802026" cy="1055346"/>
        </a:xfrm>
      </xdr:grpSpPr>
      <xdr:sp macro="" textlink="">
        <xdr:nvSpPr>
          <xdr:cNvPr id="5" name="正方形/長方形 4"/>
          <xdr:cNvSpPr/>
        </xdr:nvSpPr>
        <xdr:spPr bwMode="auto">
          <a:xfrm>
            <a:off x="8057917" y="4128668"/>
            <a:ext cx="3802026" cy="1055346"/>
          </a:xfrm>
          <a:prstGeom prst="rect">
            <a:avLst/>
          </a:prstGeom>
          <a:solidFill>
            <a:schemeClr val="bg1"/>
          </a:solidFill>
          <a:ln w="25400" cap="flat" cmpd="sng" algn="ctr">
            <a:noFill/>
            <a:prstDash val="solid"/>
            <a:round/>
            <a:headEnd type="none" w="med" len="med"/>
            <a:tailEnd type="none" w="med" len="med"/>
          </a:ln>
          <a:effectLst/>
          <a:extLst/>
        </xdr:spPr>
        <xdr:txBody>
          <a:bodyPr vertOverflow="clip" horzOverflow="clip" wrap="square" lIns="18288" tIns="0" rIns="0" bIns="0" rtlCol="0" anchor="t" upright="1">
            <a:noAutofit/>
          </a:bodyPr>
          <a:lstStyle/>
          <a:p>
            <a:pPr algn="l"/>
            <a:r>
              <a:rPr kumimoji="1" lang="ja-JP" altLang="en-US" sz="1000"/>
              <a:t>基準財政需要額既算入額と減債基金残高との差</a:t>
            </a:r>
            <a:endParaRPr kumimoji="1" lang="en-US" altLang="ja-JP" sz="1000"/>
          </a:p>
          <a:p>
            <a:pPr algn="l"/>
            <a:r>
              <a:rPr kumimoji="1" lang="ja-JP" altLang="en-US" sz="1000"/>
              <a:t>　　（ア）　－　（イ）　－　（ウ）　－　 （エ）　＝　　　　　　　　</a:t>
            </a:r>
            <a:r>
              <a:rPr kumimoji="1" lang="ja-JP" altLang="en-US" sz="1000" baseline="0"/>
              <a:t>  </a:t>
            </a:r>
            <a:r>
              <a:rPr kumimoji="1" lang="ja-JP" altLang="en-US" sz="1000"/>
              <a:t>３，１４２億円　（３，３９１億円）</a:t>
            </a:r>
            <a:endParaRPr kumimoji="1" lang="en-US" altLang="ja-JP" sz="1000"/>
          </a:p>
          <a:p>
            <a:pPr algn="l"/>
            <a:r>
              <a:rPr kumimoji="1" lang="ja-JP" altLang="en-US" sz="1000"/>
              <a:t>　　過去の減債基金借入による積立不足額　　　　　　　　 　　３１０億円　（　　４４９億円）</a:t>
            </a:r>
            <a:endParaRPr kumimoji="1" lang="en-US" altLang="ja-JP" sz="1000"/>
          </a:p>
          <a:p>
            <a:pPr algn="l"/>
            <a:r>
              <a:rPr kumimoji="1" lang="ja-JP" altLang="en-US" sz="1000"/>
              <a:t>　　府と国の償還ペースの違いによる差　　　　　　　　　　</a:t>
            </a:r>
            <a:r>
              <a:rPr kumimoji="1" lang="ja-JP" altLang="en-US" sz="1000" baseline="0"/>
              <a:t>  ２，８３２</a:t>
            </a:r>
            <a:r>
              <a:rPr kumimoji="1" lang="ja-JP" altLang="en-US" sz="1000"/>
              <a:t>億円　（２，９４２億円）</a:t>
            </a:r>
          </a:p>
        </xdr:txBody>
      </xdr:sp>
      <xdr:sp macro="" textlink="">
        <xdr:nvSpPr>
          <xdr:cNvPr id="6" name="大かっこ 5"/>
          <xdr:cNvSpPr/>
        </xdr:nvSpPr>
        <xdr:spPr>
          <a:xfrm>
            <a:off x="8085691" y="4327957"/>
            <a:ext cx="3276742" cy="634079"/>
          </a:xfrm>
          <a:prstGeom prst="bracketPair">
            <a:avLst>
              <a:gd name="adj" fmla="val 9567"/>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xdr:twoCellAnchor>
    <xdr:from>
      <xdr:col>0</xdr:col>
      <xdr:colOff>53423</xdr:colOff>
      <xdr:row>15</xdr:row>
      <xdr:rowOff>24847</xdr:rowOff>
    </xdr:from>
    <xdr:to>
      <xdr:col>41</xdr:col>
      <xdr:colOff>149088</xdr:colOff>
      <xdr:row>44</xdr:row>
      <xdr:rowOff>33128</xdr:rowOff>
    </xdr:to>
    <xdr:sp macro="" textlink="">
      <xdr:nvSpPr>
        <xdr:cNvPr id="7" name="正方形/長方形 6"/>
        <xdr:cNvSpPr/>
      </xdr:nvSpPr>
      <xdr:spPr>
        <a:xfrm>
          <a:off x="53423" y="2787097"/>
          <a:ext cx="6706015" cy="5618506"/>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136907</xdr:colOff>
      <xdr:row>14</xdr:row>
      <xdr:rowOff>4386</xdr:rowOff>
    </xdr:from>
    <xdr:to>
      <xdr:col>9</xdr:col>
      <xdr:colOff>148113</xdr:colOff>
      <xdr:row>16</xdr:row>
      <xdr:rowOff>57978</xdr:rowOff>
    </xdr:to>
    <xdr:sp macro="" textlink="">
      <xdr:nvSpPr>
        <xdr:cNvPr id="8" name="正方形/長方形 7"/>
        <xdr:cNvSpPr/>
      </xdr:nvSpPr>
      <xdr:spPr bwMode="auto">
        <a:xfrm>
          <a:off x="136907" y="2642811"/>
          <a:ext cx="1439956" cy="301242"/>
        </a:xfrm>
        <a:prstGeom prst="rect">
          <a:avLst/>
        </a:prstGeom>
        <a:solidFill>
          <a:schemeClr val="bg1"/>
        </a:solidFill>
        <a:ln w="317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t>令和２年度末</a:t>
          </a:r>
        </a:p>
      </xdr:txBody>
    </xdr:sp>
    <xdr:clientData/>
  </xdr:twoCellAnchor>
  <xdr:twoCellAnchor>
    <xdr:from>
      <xdr:col>34</xdr:col>
      <xdr:colOff>104775</xdr:colOff>
      <xdr:row>34</xdr:row>
      <xdr:rowOff>0</xdr:rowOff>
    </xdr:from>
    <xdr:to>
      <xdr:col>37</xdr:col>
      <xdr:colOff>37687</xdr:colOff>
      <xdr:row>35</xdr:row>
      <xdr:rowOff>0</xdr:rowOff>
    </xdr:to>
    <xdr:sp macro="" textlink="">
      <xdr:nvSpPr>
        <xdr:cNvPr id="9" name="正方形/長方形 8"/>
        <xdr:cNvSpPr/>
      </xdr:nvSpPr>
      <xdr:spPr>
        <a:xfrm>
          <a:off x="5581650" y="6229350"/>
          <a:ext cx="418687" cy="180975"/>
        </a:xfrm>
        <a:prstGeom prst="rect">
          <a:avLst/>
        </a:prstGeom>
        <a:solidFill>
          <a:schemeClr val="lt1">
            <a:alpha val="0"/>
          </a:schemeClr>
        </a:solidFill>
        <a:ln>
          <a:solidFill>
            <a:schemeClr val="bg1">
              <a:alpha val="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t>※</a:t>
          </a:r>
          <a:r>
            <a:rPr kumimoji="1" lang="ja-JP" altLang="en-US" sz="800"/>
            <a:t>２</a:t>
          </a:r>
          <a:endParaRPr kumimoji="1" lang="ja-JP" altLang="en-US" sz="1100"/>
        </a:p>
      </xdr:txBody>
    </xdr:sp>
    <xdr:clientData/>
  </xdr:twoCellAnchor>
  <xdr:twoCellAnchor>
    <xdr:from>
      <xdr:col>2</xdr:col>
      <xdr:colOff>24847</xdr:colOff>
      <xdr:row>42</xdr:row>
      <xdr:rowOff>82826</xdr:rowOff>
    </xdr:from>
    <xdr:to>
      <xdr:col>25</xdr:col>
      <xdr:colOff>57977</xdr:colOff>
      <xdr:row>43</xdr:row>
      <xdr:rowOff>149087</xdr:rowOff>
    </xdr:to>
    <xdr:sp macro="" textlink="">
      <xdr:nvSpPr>
        <xdr:cNvPr id="10" name="正方形/長方形 9"/>
        <xdr:cNvSpPr/>
      </xdr:nvSpPr>
      <xdr:spPr>
        <a:xfrm>
          <a:off x="329647" y="8112401"/>
          <a:ext cx="3747880" cy="237711"/>
        </a:xfrm>
        <a:prstGeom prst="rect">
          <a:avLst/>
        </a:prstGeom>
        <a:solidFill>
          <a:schemeClr val="lt1">
            <a:alpha val="0"/>
          </a:schemeClr>
        </a:solidFill>
        <a:ln>
          <a:solidFill>
            <a:schemeClr val="bg1">
              <a:alpha val="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　　　）は前年度末の数値</a:t>
          </a:r>
          <a:endParaRPr kumimoji="1" lang="ja-JP" altLang="en-US" sz="1100"/>
        </a:p>
      </xdr:txBody>
    </xdr:sp>
    <xdr:clientData/>
  </xdr:twoCellAnchor>
  <xdr:twoCellAnchor>
    <xdr:from>
      <xdr:col>20</xdr:col>
      <xdr:colOff>96904</xdr:colOff>
      <xdr:row>35</xdr:row>
      <xdr:rowOff>53423</xdr:rowOff>
    </xdr:from>
    <xdr:to>
      <xdr:col>23</xdr:col>
      <xdr:colOff>105188</xdr:colOff>
      <xdr:row>36</xdr:row>
      <xdr:rowOff>119684</xdr:rowOff>
    </xdr:to>
    <xdr:sp macro="" textlink="">
      <xdr:nvSpPr>
        <xdr:cNvPr id="11" name="正方形/長方形 10"/>
        <xdr:cNvSpPr/>
      </xdr:nvSpPr>
      <xdr:spPr>
        <a:xfrm>
          <a:off x="3306829" y="6463748"/>
          <a:ext cx="494059" cy="237711"/>
        </a:xfrm>
        <a:prstGeom prst="rect">
          <a:avLst/>
        </a:prstGeom>
        <a:solidFill>
          <a:schemeClr val="lt1">
            <a:alpha val="0"/>
          </a:schemeClr>
        </a:solidFill>
        <a:ln>
          <a:solidFill>
            <a:schemeClr val="bg1">
              <a:alpha val="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　</a:t>
          </a:r>
          <a:r>
            <a:rPr kumimoji="1" lang="en-US" altLang="ja-JP" sz="800">
              <a:solidFill>
                <a:schemeClr val="tx1"/>
              </a:solidFill>
            </a:rPr>
            <a:t>※</a:t>
          </a:r>
          <a:r>
            <a:rPr kumimoji="1" lang="ja-JP" altLang="en-US" sz="800">
              <a:solidFill>
                <a:schemeClr val="tx1"/>
              </a:solidFill>
            </a:rPr>
            <a:t>１</a:t>
          </a:r>
          <a:endParaRPr kumimoji="1" lang="ja-JP" altLang="en-US" sz="1100">
            <a:solidFill>
              <a:schemeClr val="tx1"/>
            </a:solidFill>
          </a:endParaRPr>
        </a:p>
      </xdr:txBody>
    </xdr:sp>
    <xdr:clientData/>
  </xdr:twoCellAnchor>
</xdr:wsDr>
</file>

<file path=xl/drawings/drawing6.xml><?xml version="1.0" encoding="utf-8"?>
<c:userShapes xmlns:c="http://schemas.openxmlformats.org/drawingml/2006/chart">
  <cdr:relSizeAnchor xmlns:cdr="http://schemas.openxmlformats.org/drawingml/2006/chartDrawing">
    <cdr:from>
      <cdr:x>0.0597</cdr:x>
      <cdr:y>0.20572</cdr:y>
    </cdr:from>
    <cdr:to>
      <cdr:x>0.17157</cdr:x>
      <cdr:y>0.20596</cdr:y>
    </cdr:to>
    <cdr:cxnSp macro="">
      <cdr:nvCxnSpPr>
        <cdr:cNvPr id="13" name="直線コネクタ 12"/>
        <cdr:cNvCxnSpPr/>
      </cdr:nvCxnSpPr>
      <cdr:spPr bwMode="auto">
        <a:xfrm xmlns:a="http://schemas.openxmlformats.org/drawingml/2006/main" flipH="1" flipV="1">
          <a:off x="415266" y="817189"/>
          <a:ext cx="778154" cy="954"/>
        </a:xfrm>
        <a:prstGeom xmlns:a="http://schemas.openxmlformats.org/drawingml/2006/main" prst="line">
          <a:avLst/>
        </a:prstGeom>
        <a:ln xmlns:a="http://schemas.openxmlformats.org/drawingml/2006/main" w="12700">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0.17155</cdr:x>
      <cdr:y>0.16482</cdr:y>
    </cdr:from>
    <cdr:to>
      <cdr:x>0.40433</cdr:x>
      <cdr:y>0.27752</cdr:y>
    </cdr:to>
    <cdr:sp macro="" textlink="">
      <cdr:nvSpPr>
        <cdr:cNvPr id="14" name="テキスト ボックス 6"/>
        <cdr:cNvSpPr txBox="1"/>
      </cdr:nvSpPr>
      <cdr:spPr bwMode="auto">
        <a:xfrm xmlns:a="http://schemas.openxmlformats.org/drawingml/2006/main">
          <a:off x="1193281" y="654721"/>
          <a:ext cx="1619224" cy="44768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n-ea"/>
              <a:ea typeface="+mn-ea"/>
            </a:rPr>
            <a:t>減債基金残高　３，９６８</a:t>
          </a:r>
          <a:r>
            <a:rPr kumimoji="1" lang="en-US" altLang="ja-JP" sz="800">
              <a:latin typeface="+mn-ea"/>
              <a:ea typeface="+mn-ea"/>
            </a:rPr>
            <a:t>(</a:t>
          </a:r>
          <a:r>
            <a:rPr kumimoji="1" lang="ja-JP" altLang="en-US" sz="800">
              <a:latin typeface="+mn-ea"/>
              <a:ea typeface="+mn-ea"/>
            </a:rPr>
            <a:t>イ</a:t>
          </a:r>
          <a:r>
            <a:rPr kumimoji="1" lang="en-US" altLang="ja-JP" sz="800">
              <a:latin typeface="+mn-ea"/>
              <a:ea typeface="+mn-ea"/>
            </a:rPr>
            <a:t>)</a:t>
          </a:r>
        </a:p>
        <a:p xmlns:a="http://schemas.openxmlformats.org/drawingml/2006/main">
          <a:r>
            <a:rPr kumimoji="1" lang="ja-JP" altLang="en-US" sz="800">
              <a:latin typeface="+mn-ea"/>
              <a:ea typeface="+mn-ea"/>
            </a:rPr>
            <a:t>　　　　　　　　　 （３，５５５）</a:t>
          </a:r>
        </a:p>
      </cdr:txBody>
    </cdr:sp>
  </cdr:relSizeAnchor>
  <cdr:relSizeAnchor xmlns:cdr="http://schemas.openxmlformats.org/drawingml/2006/chartDrawing">
    <cdr:from>
      <cdr:x>0.16022</cdr:x>
      <cdr:y>0.31826</cdr:y>
    </cdr:from>
    <cdr:to>
      <cdr:x>0.34645</cdr:x>
      <cdr:y>0.43096</cdr:y>
    </cdr:to>
    <cdr:sp macro="" textlink="">
      <cdr:nvSpPr>
        <cdr:cNvPr id="16" name="テキスト ボックス 7"/>
        <cdr:cNvSpPr txBox="1"/>
      </cdr:nvSpPr>
      <cdr:spPr bwMode="auto">
        <a:xfrm xmlns:a="http://schemas.openxmlformats.org/drawingml/2006/main">
          <a:off x="1346402" y="1272301"/>
          <a:ext cx="1565018" cy="450545"/>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Overflow="clip" horzOverflow="clip"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lnSpc>
              <a:spcPts val="1000"/>
            </a:lnSpc>
          </a:pPr>
          <a:r>
            <a:rPr kumimoji="1" lang="ja-JP" altLang="en-US" sz="800">
              <a:latin typeface="+mn-ea"/>
              <a:ea typeface="+mn-ea"/>
            </a:rPr>
            <a:t>積立不足額　３１０</a:t>
          </a:r>
          <a:endParaRPr kumimoji="1" lang="en-US" altLang="ja-JP" sz="800">
            <a:latin typeface="+mn-ea"/>
            <a:ea typeface="+mn-ea"/>
          </a:endParaRPr>
        </a:p>
        <a:p xmlns:a="http://schemas.openxmlformats.org/drawingml/2006/main">
          <a:pPr algn="ctr">
            <a:lnSpc>
              <a:spcPts val="1000"/>
            </a:lnSpc>
          </a:pPr>
          <a:r>
            <a:rPr kumimoji="1" lang="ja-JP" altLang="en-US" sz="800">
              <a:latin typeface="+mn-ea"/>
              <a:ea typeface="+mn-ea"/>
            </a:rPr>
            <a:t>（４４９）</a:t>
          </a:r>
          <a:endParaRPr kumimoji="1" lang="ja-JP" altLang="en-US" sz="1000"/>
        </a:p>
      </cdr:txBody>
    </cdr:sp>
  </cdr:relSizeAnchor>
  <cdr:relSizeAnchor xmlns:cdr="http://schemas.openxmlformats.org/drawingml/2006/chartDrawing">
    <cdr:from>
      <cdr:x>0.0082</cdr:x>
      <cdr:y>0.45007</cdr:y>
    </cdr:from>
    <cdr:to>
      <cdr:x>0.0082</cdr:x>
      <cdr:y>0.61921</cdr:y>
    </cdr:to>
    <cdr:cxnSp macro="">
      <cdr:nvCxnSpPr>
        <cdr:cNvPr id="21" name="直線コネクタ 20"/>
        <cdr:cNvCxnSpPr/>
      </cdr:nvCxnSpPr>
      <cdr:spPr>
        <a:xfrm xmlns:a="http://schemas.openxmlformats.org/drawingml/2006/main">
          <a:off x="57038" y="1787844"/>
          <a:ext cx="0" cy="671881"/>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0.24457</cdr:x>
      <cdr:y>0.53491</cdr:y>
    </cdr:from>
    <cdr:to>
      <cdr:x>0.49168</cdr:x>
      <cdr:y>0.60719</cdr:y>
    </cdr:to>
    <cdr:sp macro="" textlink="">
      <cdr:nvSpPr>
        <cdr:cNvPr id="30" name="テキスト ボックス 6"/>
        <cdr:cNvSpPr txBox="1"/>
      </cdr:nvSpPr>
      <cdr:spPr bwMode="auto">
        <a:xfrm xmlns:a="http://schemas.openxmlformats.org/drawingml/2006/main">
          <a:off x="2055319" y="2138430"/>
          <a:ext cx="2076634" cy="28895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ja-JP" altLang="en-US" sz="900">
              <a:latin typeface="+mn-ea"/>
              <a:ea typeface="+mn-ea"/>
            </a:rPr>
            <a:t>差額　２，８３２ （２，９４２）</a:t>
          </a:r>
        </a:p>
      </cdr:txBody>
    </cdr:sp>
  </cdr:relSizeAnchor>
  <cdr:relSizeAnchor xmlns:cdr="http://schemas.openxmlformats.org/drawingml/2006/chartDrawing">
    <cdr:from>
      <cdr:x>0.00825</cdr:x>
      <cdr:y>0.10486</cdr:y>
    </cdr:from>
    <cdr:to>
      <cdr:x>0.14426</cdr:x>
      <cdr:y>0.1381</cdr:y>
    </cdr:to>
    <cdr:sp macro="" textlink="">
      <cdr:nvSpPr>
        <cdr:cNvPr id="32" name="左中かっこ 31"/>
        <cdr:cNvSpPr/>
      </cdr:nvSpPr>
      <cdr:spPr>
        <a:xfrm xmlns:a="http://schemas.openxmlformats.org/drawingml/2006/main" rot="5400000">
          <a:off x="574380" y="-85847"/>
          <a:ext cx="132878" cy="1142979"/>
        </a:xfrm>
        <a:prstGeom xmlns:a="http://schemas.openxmlformats.org/drawingml/2006/main" prst="leftBrace">
          <a:avLst>
            <a:gd name="adj1" fmla="val 15476"/>
            <a:gd name="adj2" fmla="val 50000"/>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tlCol="0" anchor="t"/>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0.14766</cdr:x>
      <cdr:y>0.55744</cdr:y>
    </cdr:from>
    <cdr:to>
      <cdr:x>0.2372</cdr:x>
      <cdr:y>0.55744</cdr:y>
    </cdr:to>
    <cdr:cxnSp macro="">
      <cdr:nvCxnSpPr>
        <cdr:cNvPr id="27" name="直線矢印コネクタ 26"/>
        <cdr:cNvCxnSpPr/>
      </cdr:nvCxnSpPr>
      <cdr:spPr>
        <a:xfrm xmlns:a="http://schemas.openxmlformats.org/drawingml/2006/main" flipV="1">
          <a:off x="1240884" y="2228481"/>
          <a:ext cx="752475" cy="2"/>
        </a:xfrm>
        <a:prstGeom xmlns:a="http://schemas.openxmlformats.org/drawingml/2006/main" prst="straightConnector1">
          <a:avLst/>
        </a:prstGeom>
        <a:ln xmlns:a="http://schemas.openxmlformats.org/drawingml/2006/main" w="28575">
          <a:solidFill>
            <a:schemeClr val="accent6">
              <a:lumMod val="50000"/>
            </a:schemeClr>
          </a:solidFill>
          <a:prstDash val="sysDash"/>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0.24514</cdr:x>
      <cdr:y>0.46531</cdr:y>
    </cdr:from>
    <cdr:to>
      <cdr:x>0.48581</cdr:x>
      <cdr:y>0.54258</cdr:y>
    </cdr:to>
    <cdr:sp macro="" textlink="">
      <cdr:nvSpPr>
        <cdr:cNvPr id="18" name="テキスト ボックス 6"/>
        <cdr:cNvSpPr txBox="1"/>
      </cdr:nvSpPr>
      <cdr:spPr bwMode="auto">
        <a:xfrm xmlns:a="http://schemas.openxmlformats.org/drawingml/2006/main">
          <a:off x="2060054" y="1860198"/>
          <a:ext cx="2022514" cy="30890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Overflow="clip" horzOverflow="clip" wrap="square" rtlCol="0" anchor="t">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900">
              <a:latin typeface="+mn-ea"/>
              <a:ea typeface="+mn-ea"/>
            </a:rPr>
            <a:t>差額　３，１４２ （３，３９１）</a:t>
          </a:r>
        </a:p>
      </cdr:txBody>
    </cdr:sp>
  </cdr:relSizeAnchor>
  <cdr:relSizeAnchor xmlns:cdr="http://schemas.openxmlformats.org/drawingml/2006/chartDrawing">
    <cdr:from>
      <cdr:x>0.31425</cdr:x>
      <cdr:y>0.69184</cdr:y>
    </cdr:from>
    <cdr:to>
      <cdr:x>0.55251</cdr:x>
      <cdr:y>0.82635</cdr:y>
    </cdr:to>
    <cdr:sp macro="" textlink="">
      <cdr:nvSpPr>
        <cdr:cNvPr id="19" name="正方形/長方形 18"/>
        <cdr:cNvSpPr/>
      </cdr:nvSpPr>
      <cdr:spPr bwMode="auto">
        <a:xfrm xmlns:a="http://schemas.openxmlformats.org/drawingml/2006/main">
          <a:off x="2228786" y="2763105"/>
          <a:ext cx="1689835" cy="537216"/>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kumimoji="1" lang="ja-JP" altLang="en-US" sz="800" b="0" baseline="0">
              <a:latin typeface="+mn-ea"/>
              <a:ea typeface="+mn-ea"/>
            </a:rPr>
            <a:t>基準財政需要額</a:t>
          </a:r>
          <a:endParaRPr kumimoji="1" lang="en-US" altLang="ja-JP" sz="800" b="0" baseline="0">
            <a:latin typeface="+mn-ea"/>
            <a:ea typeface="+mn-ea"/>
          </a:endParaRPr>
        </a:p>
        <a:p xmlns:a="http://schemas.openxmlformats.org/drawingml/2006/main">
          <a:pPr algn="ctr">
            <a:lnSpc>
              <a:spcPts val="1100"/>
            </a:lnSpc>
          </a:pPr>
          <a:r>
            <a:rPr kumimoji="1" lang="ja-JP" altLang="en-US" sz="800" b="0" baseline="0">
              <a:latin typeface="+mn-ea"/>
              <a:ea typeface="+mn-ea"/>
            </a:rPr>
            <a:t>算入見込額</a:t>
          </a:r>
          <a:endParaRPr kumimoji="1" lang="en-US" altLang="ja-JP" sz="800" b="0" baseline="0">
            <a:latin typeface="+mn-ea"/>
            <a:ea typeface="+mn-ea"/>
          </a:endParaRPr>
        </a:p>
        <a:p xmlns:a="http://schemas.openxmlformats.org/drawingml/2006/main">
          <a:pPr algn="ctr">
            <a:lnSpc>
              <a:spcPts val="1100"/>
            </a:lnSpc>
          </a:pPr>
          <a:r>
            <a:rPr kumimoji="1" lang="ja-JP" altLang="en-US" sz="800" b="0" baseline="0">
              <a:latin typeface="+mn-ea"/>
              <a:ea typeface="+mn-ea"/>
            </a:rPr>
            <a:t>　 　　 ２５，３９４　（ウ）　</a:t>
          </a:r>
          <a:endParaRPr kumimoji="1" lang="en-US" altLang="ja-JP" sz="700" b="0" baseline="0">
            <a:latin typeface="+mn-ea"/>
            <a:ea typeface="+mn-ea"/>
          </a:endParaRPr>
        </a:p>
        <a:p xmlns:a="http://schemas.openxmlformats.org/drawingml/2006/main">
          <a:pPr algn="ctr">
            <a:lnSpc>
              <a:spcPts val="1100"/>
            </a:lnSpc>
          </a:pPr>
          <a:r>
            <a:rPr kumimoji="1" lang="ja-JP" altLang="en-US" sz="800" b="0" baseline="0">
              <a:latin typeface="+mn-ea"/>
              <a:ea typeface="+mn-ea"/>
            </a:rPr>
            <a:t>（ ２４，９８６）</a:t>
          </a:r>
        </a:p>
      </cdr:txBody>
    </cdr:sp>
  </cdr:relSizeAnchor>
  <cdr:relSizeAnchor xmlns:cdr="http://schemas.openxmlformats.org/drawingml/2006/chartDrawing">
    <cdr:from>
      <cdr:x>0.00711</cdr:x>
      <cdr:y>0.05232</cdr:y>
    </cdr:from>
    <cdr:to>
      <cdr:x>0.78011</cdr:x>
      <cdr:y>0.05471</cdr:y>
    </cdr:to>
    <cdr:cxnSp macro="">
      <cdr:nvCxnSpPr>
        <cdr:cNvPr id="20" name="直線矢印コネクタ 19"/>
        <cdr:cNvCxnSpPr>
          <a:cxnSpLocks xmlns:a="http://schemas.openxmlformats.org/drawingml/2006/main" noChangeShapeType="1"/>
        </cdr:cNvCxnSpPr>
      </cdr:nvCxnSpPr>
      <cdr:spPr bwMode="auto">
        <a:xfrm xmlns:a="http://schemas.openxmlformats.org/drawingml/2006/main">
          <a:off x="59784" y="209181"/>
          <a:ext cx="6496013" cy="9535"/>
        </a:xfrm>
        <a:prstGeom xmlns:a="http://schemas.openxmlformats.org/drawingml/2006/main" prst="straightConnector1">
          <a:avLst/>
        </a:prstGeom>
        <a:noFill xmlns:a="http://schemas.openxmlformats.org/drawingml/2006/main"/>
        <a:ln xmlns:a="http://schemas.openxmlformats.org/drawingml/2006/main" w="25400" algn="ctr">
          <a:solidFill>
            <a:srgbClr val="984807"/>
          </a:solidFill>
          <a:prstDash val="dash"/>
          <a:round/>
          <a:headEnd type="arrow" w="med" len="med"/>
          <a:tailEnd type="arrow" w="med" len="med"/>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0.27188</cdr:x>
      <cdr:y>0.01771</cdr:y>
    </cdr:from>
    <cdr:to>
      <cdr:x>0.52445</cdr:x>
      <cdr:y>0.10066</cdr:y>
    </cdr:to>
    <cdr:sp macro="" textlink="">
      <cdr:nvSpPr>
        <cdr:cNvPr id="23" name="角丸四角形 22"/>
        <cdr:cNvSpPr/>
      </cdr:nvSpPr>
      <cdr:spPr bwMode="auto">
        <a:xfrm xmlns:a="http://schemas.openxmlformats.org/drawingml/2006/main">
          <a:off x="2284782" y="70791"/>
          <a:ext cx="2122518" cy="331612"/>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Overflow="clip" horzOverflow="clip"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800">
              <a:solidFill>
                <a:sysClr val="windowText" lastClr="000000"/>
              </a:solidFill>
              <a:effectLst/>
              <a:latin typeface="+mn-lt"/>
              <a:ea typeface="+mn-ea"/>
              <a:cs typeface="+mn-cs"/>
            </a:rPr>
            <a:t>臨財債等の</a:t>
          </a:r>
          <a:r>
            <a:rPr kumimoji="1" lang="ja-JP" altLang="ja-JP" sz="800">
              <a:effectLst/>
              <a:latin typeface="+mn-lt"/>
              <a:ea typeface="+mn-ea"/>
              <a:cs typeface="+mn-cs"/>
            </a:rPr>
            <a:t>残高　</a:t>
          </a:r>
          <a:r>
            <a:rPr kumimoji="1" lang="ja-JP" altLang="en-US" sz="800">
              <a:effectLst/>
              <a:latin typeface="+mn-lt"/>
              <a:ea typeface="+mn-ea"/>
              <a:cs typeface="+mn-cs"/>
            </a:rPr>
            <a:t>３３，８９８</a:t>
          </a:r>
          <a:r>
            <a:rPr kumimoji="1" lang="en-US" altLang="ja-JP" sz="800">
              <a:effectLst/>
              <a:latin typeface="+mn-lt"/>
              <a:ea typeface="+mn-ea"/>
              <a:cs typeface="+mn-cs"/>
            </a:rPr>
            <a:t>(</a:t>
          </a:r>
          <a:r>
            <a:rPr kumimoji="1" lang="ja-JP" altLang="ja-JP" sz="800">
              <a:effectLst/>
              <a:latin typeface="+mn-lt"/>
              <a:ea typeface="+mn-ea"/>
              <a:cs typeface="+mn-cs"/>
            </a:rPr>
            <a:t>ア</a:t>
          </a:r>
          <a:r>
            <a:rPr kumimoji="1" lang="en-US" altLang="ja-JP" sz="800">
              <a:effectLst/>
              <a:latin typeface="+mn-lt"/>
              <a:ea typeface="+mn-ea"/>
              <a:cs typeface="+mn-cs"/>
            </a:rPr>
            <a:t>)</a:t>
          </a:r>
        </a:p>
        <a:p xmlns:a="http://schemas.openxmlformats.org/drawingml/2006/main">
          <a:pPr algn="ctr"/>
          <a:r>
            <a:rPr kumimoji="1" lang="ja-JP" altLang="en-US" sz="800">
              <a:effectLst/>
              <a:latin typeface="+mn-lt"/>
              <a:ea typeface="+mn-ea"/>
              <a:cs typeface="+mn-cs"/>
            </a:rPr>
            <a:t>　　　</a:t>
          </a:r>
          <a:r>
            <a:rPr kumimoji="1" lang="ja-JP" altLang="en-US" sz="800" baseline="0">
              <a:effectLst/>
              <a:latin typeface="+mn-lt"/>
              <a:ea typeface="+mn-ea"/>
              <a:cs typeface="+mn-cs"/>
            </a:rPr>
            <a:t>   　　　　  </a:t>
          </a:r>
          <a:r>
            <a:rPr kumimoji="1" lang="ja-JP" altLang="en-US" sz="800">
              <a:effectLst/>
              <a:latin typeface="+mn-lt"/>
              <a:ea typeface="+mn-ea"/>
              <a:cs typeface="+mn-cs"/>
            </a:rPr>
            <a:t>（３３，２４４）</a:t>
          </a:r>
          <a:endParaRPr lang="ja-JP" altLang="ja-JP" sz="800">
            <a:effectLst/>
          </a:endParaRPr>
        </a:p>
      </cdr:txBody>
    </cdr:sp>
  </cdr:relSizeAnchor>
  <cdr:relSizeAnchor xmlns:cdr="http://schemas.openxmlformats.org/drawingml/2006/chartDrawing">
    <cdr:from>
      <cdr:x>0.04349</cdr:x>
      <cdr:y>0.06299</cdr:y>
    </cdr:from>
    <cdr:to>
      <cdr:x>0.31458</cdr:x>
      <cdr:y>0.14436</cdr:y>
    </cdr:to>
    <cdr:sp macro="" textlink="">
      <cdr:nvSpPr>
        <cdr:cNvPr id="24" name="テキスト ボックス 6"/>
        <cdr:cNvSpPr txBox="1"/>
      </cdr:nvSpPr>
      <cdr:spPr bwMode="auto">
        <a:xfrm xmlns:a="http://schemas.openxmlformats.org/drawingml/2006/main">
          <a:off x="365460" y="251828"/>
          <a:ext cx="2278154" cy="32529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ts val="800"/>
            </a:lnSpc>
          </a:pPr>
          <a:r>
            <a:rPr kumimoji="1" lang="ja-JP" altLang="en-US" sz="800">
              <a:solidFill>
                <a:sysClr val="windowText" lastClr="000000"/>
              </a:solidFill>
              <a:latin typeface="+mn-ea"/>
              <a:ea typeface="+mn-ea"/>
            </a:rPr>
            <a:t>府ルール</a:t>
          </a:r>
          <a:r>
            <a:rPr kumimoji="1" lang="ja-JP" altLang="en-US" sz="800">
              <a:latin typeface="+mn-ea"/>
              <a:ea typeface="+mn-ea"/>
            </a:rPr>
            <a:t>に基づく積立必要額</a:t>
          </a:r>
          <a:endParaRPr kumimoji="1" lang="en-US" altLang="ja-JP" sz="800">
            <a:latin typeface="+mn-ea"/>
            <a:ea typeface="+mn-ea"/>
          </a:endParaRPr>
        </a:p>
        <a:p xmlns:a="http://schemas.openxmlformats.org/drawingml/2006/main">
          <a:pPr>
            <a:lnSpc>
              <a:spcPts val="800"/>
            </a:lnSpc>
          </a:pPr>
          <a:r>
            <a:rPr kumimoji="1" lang="en-US" altLang="ja-JP" sz="800" baseline="0">
              <a:latin typeface="+mn-ea"/>
              <a:ea typeface="+mn-ea"/>
            </a:rPr>
            <a:t>        </a:t>
          </a:r>
          <a:r>
            <a:rPr kumimoji="1" lang="ja-JP" altLang="en-US" sz="800" baseline="0">
              <a:latin typeface="+mn-ea"/>
              <a:ea typeface="+mn-ea"/>
            </a:rPr>
            <a:t>　　　　　　　　　 　４，２７８</a:t>
          </a:r>
          <a:endParaRPr kumimoji="1" lang="en-US" altLang="ja-JP" sz="800" baseline="0">
            <a:latin typeface="+mn-ea"/>
            <a:ea typeface="+mn-ea"/>
          </a:endParaRPr>
        </a:p>
        <a:p xmlns:a="http://schemas.openxmlformats.org/drawingml/2006/main">
          <a:pPr>
            <a:lnSpc>
              <a:spcPts val="800"/>
            </a:lnSpc>
          </a:pPr>
          <a:r>
            <a:rPr kumimoji="1" lang="ja-JP" altLang="en-US" sz="800" baseline="0">
              <a:latin typeface="+mn-ea"/>
              <a:ea typeface="+mn-ea"/>
            </a:rPr>
            <a:t>　　　　　　　　　　　　   （４，００５）</a:t>
          </a:r>
          <a:endParaRPr kumimoji="1" lang="en-US" altLang="ja-JP" sz="800">
            <a:latin typeface="+mn-ea"/>
            <a:ea typeface="+mn-ea"/>
          </a:endParaRPr>
        </a:p>
      </cdr:txBody>
    </cdr:sp>
  </cdr:relSizeAnchor>
  <cdr:relSizeAnchor xmlns:cdr="http://schemas.openxmlformats.org/drawingml/2006/chartDrawing">
    <cdr:from>
      <cdr:x>0.13622</cdr:x>
      <cdr:y>0.44776</cdr:y>
    </cdr:from>
    <cdr:to>
      <cdr:x>0.13622</cdr:x>
      <cdr:y>0.62041</cdr:y>
    </cdr:to>
    <cdr:cxnSp macro="">
      <cdr:nvCxnSpPr>
        <cdr:cNvPr id="26" name="直線コネクタ 25"/>
        <cdr:cNvCxnSpPr/>
      </cdr:nvCxnSpPr>
      <cdr:spPr>
        <a:xfrm xmlns:a="http://schemas.openxmlformats.org/drawingml/2006/main">
          <a:off x="1144779" y="1790038"/>
          <a:ext cx="0" cy="690209"/>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0.14609</cdr:x>
      <cdr:y>0.44302</cdr:y>
    </cdr:from>
    <cdr:to>
      <cdr:x>0.14609</cdr:x>
      <cdr:y>0.61566</cdr:y>
    </cdr:to>
    <cdr:cxnSp macro="">
      <cdr:nvCxnSpPr>
        <cdr:cNvPr id="29" name="直線コネクタ 28"/>
        <cdr:cNvCxnSpPr/>
      </cdr:nvCxnSpPr>
      <cdr:spPr>
        <a:xfrm xmlns:a="http://schemas.openxmlformats.org/drawingml/2006/main">
          <a:off x="1227723" y="1771078"/>
          <a:ext cx="0" cy="690169"/>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0.23879</cdr:x>
      <cdr:y>0.44162</cdr:y>
    </cdr:from>
    <cdr:to>
      <cdr:x>0.23879</cdr:x>
      <cdr:y>0.61986</cdr:y>
    </cdr:to>
    <cdr:cxnSp macro="">
      <cdr:nvCxnSpPr>
        <cdr:cNvPr id="31" name="直線コネクタ 30"/>
        <cdr:cNvCxnSpPr/>
      </cdr:nvCxnSpPr>
      <cdr:spPr>
        <a:xfrm xmlns:a="http://schemas.openxmlformats.org/drawingml/2006/main">
          <a:off x="2006717" y="1765471"/>
          <a:ext cx="0" cy="712556"/>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0.73542</cdr:x>
      <cdr:y>0.45013</cdr:y>
    </cdr:from>
    <cdr:to>
      <cdr:x>0.73591</cdr:x>
      <cdr:y>0.62415</cdr:y>
    </cdr:to>
    <cdr:cxnSp macro="">
      <cdr:nvCxnSpPr>
        <cdr:cNvPr id="35" name="直線コネクタ 34"/>
        <cdr:cNvCxnSpPr/>
      </cdr:nvCxnSpPr>
      <cdr:spPr>
        <a:xfrm xmlns:a="http://schemas.openxmlformats.org/drawingml/2006/main">
          <a:off x="6180237" y="1799512"/>
          <a:ext cx="4122" cy="695669"/>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0.78178</cdr:x>
      <cdr:y>0.45014</cdr:y>
    </cdr:from>
    <cdr:to>
      <cdr:x>0.78178</cdr:x>
      <cdr:y>0.62278</cdr:y>
    </cdr:to>
    <cdr:cxnSp macro="">
      <cdr:nvCxnSpPr>
        <cdr:cNvPr id="36" name="直線コネクタ 35"/>
        <cdr:cNvCxnSpPr/>
      </cdr:nvCxnSpPr>
      <cdr:spPr>
        <a:xfrm xmlns:a="http://schemas.openxmlformats.org/drawingml/2006/main">
          <a:off x="6569821" y="1799523"/>
          <a:ext cx="0" cy="690169"/>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0.5693</cdr:x>
      <cdr:y>0.09523</cdr:y>
    </cdr:from>
    <cdr:to>
      <cdr:x>0.6509</cdr:x>
      <cdr:y>1</cdr:y>
    </cdr:to>
    <cdr:grpSp>
      <cdr:nvGrpSpPr>
        <cdr:cNvPr id="2" name="グループ化 1"/>
        <cdr:cNvGrpSpPr/>
      </cdr:nvGrpSpPr>
      <cdr:grpSpPr>
        <a:xfrm xmlns:a="http://schemas.openxmlformats.org/drawingml/2006/main">
          <a:off x="4784217" y="380705"/>
          <a:ext cx="685740" cy="3617033"/>
          <a:chOff x="3619067" y="191727"/>
          <a:chExt cx="569274" cy="2639116"/>
        </a:xfrm>
      </cdr:grpSpPr>
      <cdr:grpSp>
        <cdr:nvGrpSpPr>
          <cdr:cNvPr id="49" name="グループ化 48"/>
          <cdr:cNvGrpSpPr/>
        </cdr:nvGrpSpPr>
        <cdr:grpSpPr>
          <a:xfrm xmlns:a="http://schemas.openxmlformats.org/drawingml/2006/main">
            <a:off x="3619067" y="191727"/>
            <a:ext cx="553241" cy="1296211"/>
            <a:chOff x="0" y="-41378"/>
            <a:chExt cx="657231" cy="1415834"/>
          </a:xfrm>
        </cdr:grpSpPr>
        <cdr:sp macro="" textlink="">
          <cdr:nvSpPr>
            <cdr:cNvPr id="58" name="小波 57"/>
            <cdr:cNvSpPr/>
          </cdr:nvSpPr>
          <cdr:spPr bwMode="auto">
            <a:xfrm xmlns:a="http://schemas.openxmlformats.org/drawingml/2006/main" rot="5400000">
              <a:off x="-285750" y="588213"/>
              <a:ext cx="1200147" cy="200890"/>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sp macro="" textlink="">
          <cdr:nvSpPr>
            <cdr:cNvPr id="59" name="小波 58"/>
            <cdr:cNvSpPr/>
          </cdr:nvSpPr>
          <cdr:spPr bwMode="auto">
            <a:xfrm xmlns:a="http://schemas.openxmlformats.org/drawingml/2006/main">
              <a:off x="0" y="1233487"/>
              <a:ext cx="590550" cy="140969"/>
            </a:xfrm>
            <a:prstGeom xmlns:a="http://schemas.openxmlformats.org/drawingml/2006/main" prst="doubleWave">
              <a:avLst/>
            </a:prstGeom>
            <a:solidFill xmlns:a="http://schemas.openxmlformats.org/drawingml/2006/main">
              <a:schemeClr val="bg1"/>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sp macro="" textlink="">
          <cdr:nvSpPr>
            <cdr:cNvPr id="60" name="小波 59"/>
            <cdr:cNvSpPr/>
          </cdr:nvSpPr>
          <cdr:spPr bwMode="auto">
            <a:xfrm xmlns:a="http://schemas.openxmlformats.org/drawingml/2006/main">
              <a:off x="66681" y="-41378"/>
              <a:ext cx="590550" cy="162969"/>
            </a:xfrm>
            <a:prstGeom xmlns:a="http://schemas.openxmlformats.org/drawingml/2006/main" prst="doubleWave">
              <a:avLst/>
            </a:prstGeom>
            <a:solidFill xmlns:a="http://schemas.openxmlformats.org/drawingml/2006/main">
              <a:schemeClr val="bg1"/>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grpSp>
      <cdr:grpSp>
        <cdr:nvGrpSpPr>
          <cdr:cNvPr id="50" name="グループ化 49"/>
          <cdr:cNvGrpSpPr/>
        </cdr:nvGrpSpPr>
        <cdr:grpSpPr>
          <a:xfrm xmlns:a="http://schemas.openxmlformats.org/drawingml/2006/main">
            <a:off x="3619067" y="1572524"/>
            <a:ext cx="569274" cy="1258319"/>
            <a:chOff x="0" y="0"/>
            <a:chExt cx="676275" cy="1374456"/>
          </a:xfrm>
        </cdr:grpSpPr>
        <cdr:sp macro="" textlink="">
          <cdr:nvSpPr>
            <cdr:cNvPr id="62" name="小波 61"/>
            <cdr:cNvSpPr/>
          </cdr:nvSpPr>
          <cdr:spPr bwMode="auto">
            <a:xfrm xmlns:a="http://schemas.openxmlformats.org/drawingml/2006/main" rot="5400000">
              <a:off x="-285750" y="588213"/>
              <a:ext cx="1200147" cy="200890"/>
            </a:xfrm>
            <a:prstGeom xmlns:a="http://schemas.openxmlformats.org/drawingml/2006/main" prst="doubleWave">
              <a:avLst>
                <a:gd name="adj1" fmla="val 12500"/>
                <a:gd name="adj2" fmla="val 0"/>
              </a:avLst>
            </a:prstGeom>
            <a:solidFill xmlns:a="http://schemas.openxmlformats.org/drawingml/2006/main">
              <a:schemeClr val="bg1"/>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sp macro="" textlink="">
          <cdr:nvSpPr>
            <cdr:cNvPr id="63" name="小波 62"/>
            <cdr:cNvSpPr/>
          </cdr:nvSpPr>
          <cdr:spPr bwMode="auto">
            <a:xfrm xmlns:a="http://schemas.openxmlformats.org/drawingml/2006/main">
              <a:off x="0" y="1233487"/>
              <a:ext cx="590550" cy="140969"/>
            </a:xfrm>
            <a:prstGeom xmlns:a="http://schemas.openxmlformats.org/drawingml/2006/main" prst="doubleWave">
              <a:avLst/>
            </a:prstGeom>
            <a:solidFill xmlns:a="http://schemas.openxmlformats.org/drawingml/2006/main">
              <a:schemeClr val="bg1"/>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sp macro="" textlink="">
          <cdr:nvSpPr>
            <cdr:cNvPr id="64" name="小波 63"/>
            <cdr:cNvSpPr/>
          </cdr:nvSpPr>
          <cdr:spPr bwMode="auto">
            <a:xfrm xmlns:a="http://schemas.openxmlformats.org/drawingml/2006/main">
              <a:off x="85725" y="0"/>
              <a:ext cx="590550" cy="140969"/>
            </a:xfrm>
            <a:prstGeom xmlns:a="http://schemas.openxmlformats.org/drawingml/2006/main" prst="doubleWave">
              <a:avLst/>
            </a:prstGeom>
            <a:solidFill xmlns:a="http://schemas.openxmlformats.org/drawingml/2006/main">
              <a:schemeClr val="bg1"/>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p xmlns:a="http://schemas.openxmlformats.org/drawingml/2006/main">
              <a:endParaRPr lang="ja-JP" altLang="en-US"/>
            </a:p>
          </cdr:txBody>
        </cdr:sp>
      </cdr:grpSp>
    </cdr:grpSp>
  </cdr:relSizeAnchor>
  <cdr:relSizeAnchor xmlns:cdr="http://schemas.openxmlformats.org/drawingml/2006/chartDrawing">
    <cdr:from>
      <cdr:x>0.00711</cdr:x>
      <cdr:y>0.96009</cdr:y>
    </cdr:from>
    <cdr:to>
      <cdr:x>0.73364</cdr:x>
      <cdr:y>0.96009</cdr:y>
    </cdr:to>
    <cdr:cxnSp macro="">
      <cdr:nvCxnSpPr>
        <cdr:cNvPr id="11" name="直線矢印コネクタ 10"/>
        <cdr:cNvCxnSpPr/>
      </cdr:nvCxnSpPr>
      <cdr:spPr bwMode="auto">
        <a:xfrm xmlns:a="http://schemas.openxmlformats.org/drawingml/2006/main" flipV="1">
          <a:off x="59784" y="3838190"/>
          <a:ext cx="6105494" cy="16"/>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25400" cap="flat" cmpd="sng" algn="ctr">
          <a:solidFill>
            <a:schemeClr val="accent6">
              <a:lumMod val="50000"/>
            </a:schemeClr>
          </a:solidFill>
          <a:prstDash val="dash"/>
          <a:round/>
          <a:headEnd type="arrow"/>
          <a:tailEnd type="arrow"/>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0.27883</cdr:x>
      <cdr:y>0.92347</cdr:y>
    </cdr:from>
    <cdr:to>
      <cdr:x>0.51954</cdr:x>
      <cdr:y>1</cdr:y>
    </cdr:to>
    <cdr:sp macro="" textlink="">
      <cdr:nvSpPr>
        <cdr:cNvPr id="12" name="角丸四角形 11"/>
        <cdr:cNvSpPr/>
      </cdr:nvSpPr>
      <cdr:spPr bwMode="auto">
        <a:xfrm xmlns:a="http://schemas.openxmlformats.org/drawingml/2006/main">
          <a:off x="2343237" y="3691791"/>
          <a:ext cx="2022850" cy="305947"/>
        </a:xfrm>
        <a:prstGeom xmlns:a="http://schemas.openxmlformats.org/drawingml/2006/main" prst="roundRect">
          <a:avLst/>
        </a:prstGeom>
        <a:solidFill xmlns:a="http://schemas.openxmlformats.org/drawingml/2006/main">
          <a:schemeClr val="bg1"/>
        </a:solidFill>
        <a:ln xmlns:a="http://schemas.openxmlformats.org/drawingml/2006/main" w="25400" cap="flat" cmpd="sng" algn="ctr">
          <a:solidFill>
            <a:schemeClr val="accent6">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ja-JP" sz="800">
              <a:effectLst/>
              <a:latin typeface="+mn-lt"/>
              <a:ea typeface="+mn-ea"/>
              <a:cs typeface="+mn-cs"/>
            </a:rPr>
            <a:t>算入対象額</a:t>
          </a:r>
          <a:r>
            <a:rPr kumimoji="1" lang="ja-JP" altLang="en-US" sz="800">
              <a:effectLst/>
              <a:latin typeface="+mn-lt"/>
              <a:ea typeface="+mn-ea"/>
              <a:cs typeface="+mn-cs"/>
            </a:rPr>
            <a:t>　３２，５０４</a:t>
          </a:r>
          <a:endParaRPr kumimoji="1" lang="en-US" altLang="ja-JP" sz="800">
            <a:effectLst/>
            <a:latin typeface="+mn-lt"/>
            <a:ea typeface="+mn-ea"/>
            <a:cs typeface="+mn-cs"/>
          </a:endParaRPr>
        </a:p>
        <a:p xmlns:a="http://schemas.openxmlformats.org/drawingml/2006/main">
          <a:pPr algn="ctr"/>
          <a:r>
            <a:rPr kumimoji="1" lang="ja-JP" altLang="en-US" sz="800">
              <a:effectLst/>
              <a:latin typeface="+mn-lt"/>
              <a:ea typeface="+mn-ea"/>
              <a:cs typeface="+mn-cs"/>
            </a:rPr>
            <a:t>　　　　　　　　</a:t>
          </a:r>
          <a:r>
            <a:rPr kumimoji="1" lang="ja-JP" altLang="en-US" sz="800" baseline="0">
              <a:effectLst/>
              <a:latin typeface="+mn-lt"/>
              <a:ea typeface="+mn-ea"/>
              <a:cs typeface="+mn-cs"/>
            </a:rPr>
            <a:t> </a:t>
          </a:r>
          <a:r>
            <a:rPr kumimoji="1" lang="ja-JP" altLang="en-US" sz="800">
              <a:effectLst/>
              <a:latin typeface="+mn-lt"/>
              <a:ea typeface="+mn-ea"/>
              <a:cs typeface="+mn-cs"/>
            </a:rPr>
            <a:t>（３１，９３３）</a:t>
          </a:r>
          <a:endParaRPr lang="ja-JP" altLang="ja-JP" sz="800">
            <a:effectLst/>
          </a:endParaRPr>
        </a:p>
      </cdr:txBody>
    </cdr:sp>
  </cdr:relSizeAnchor>
  <cdr:relSizeAnchor xmlns:cdr="http://schemas.openxmlformats.org/drawingml/2006/chartDrawing">
    <cdr:from>
      <cdr:x>0.13633</cdr:x>
      <cdr:y>0.49072</cdr:y>
    </cdr:from>
    <cdr:to>
      <cdr:x>0.23607</cdr:x>
      <cdr:y>0.49072</cdr:y>
    </cdr:to>
    <cdr:cxnSp macro="">
      <cdr:nvCxnSpPr>
        <cdr:cNvPr id="43" name="直線矢印コネクタ 42"/>
        <cdr:cNvCxnSpPr/>
      </cdr:nvCxnSpPr>
      <cdr:spPr>
        <a:xfrm xmlns:a="http://schemas.openxmlformats.org/drawingml/2006/main">
          <a:off x="1145634" y="1961781"/>
          <a:ext cx="838200" cy="0"/>
        </a:xfrm>
        <a:prstGeom xmlns:a="http://schemas.openxmlformats.org/drawingml/2006/main" prst="straightConnector1">
          <a:avLst/>
        </a:prstGeom>
        <a:ln xmlns:a="http://schemas.openxmlformats.org/drawingml/2006/main" w="28575">
          <a:solidFill>
            <a:schemeClr val="accent6">
              <a:lumMod val="50000"/>
            </a:schemeClr>
          </a:solidFill>
          <a:prstDash val="sysDash"/>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0.13854</cdr:x>
      <cdr:y>0.37826</cdr:y>
    </cdr:from>
    <cdr:to>
      <cdr:x>0.15908</cdr:x>
      <cdr:y>0.37826</cdr:y>
    </cdr:to>
    <cdr:cxnSp macro="">
      <cdr:nvCxnSpPr>
        <cdr:cNvPr id="42" name="直線コネクタ 41"/>
        <cdr:cNvCxnSpPr/>
      </cdr:nvCxnSpPr>
      <cdr:spPr bwMode="auto">
        <a:xfrm xmlns:a="http://schemas.openxmlformats.org/drawingml/2006/main" flipH="1" flipV="1">
          <a:off x="1164265" y="1512204"/>
          <a:ext cx="172612" cy="0"/>
        </a:xfrm>
        <a:prstGeom xmlns:a="http://schemas.openxmlformats.org/drawingml/2006/main" prst="line">
          <a:avLst/>
        </a:prstGeom>
        <a:ln xmlns:a="http://schemas.openxmlformats.org/drawingml/2006/main" w="12700">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0.7159</cdr:x>
      <cdr:y>0.75281</cdr:y>
    </cdr:from>
    <cdr:to>
      <cdr:x>0.75405</cdr:x>
      <cdr:y>0.75281</cdr:y>
    </cdr:to>
    <cdr:cxnSp macro="">
      <cdr:nvCxnSpPr>
        <cdr:cNvPr id="4" name="直線矢印コネクタ 3"/>
        <cdr:cNvCxnSpPr/>
      </cdr:nvCxnSpPr>
      <cdr:spPr>
        <a:xfrm xmlns:a="http://schemas.openxmlformats.org/drawingml/2006/main" flipV="1">
          <a:off x="6016218" y="3009531"/>
          <a:ext cx="320541" cy="18"/>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89"/>
  <sheetViews>
    <sheetView tabSelected="1" view="pageBreakPreview" zoomScaleNormal="100" zoomScaleSheetLayoutView="100" workbookViewId="0"/>
  </sheetViews>
  <sheetFormatPr defaultRowHeight="14.25" customHeight="1"/>
  <cols>
    <col min="1" max="1" width="1.5" style="32" customWidth="1"/>
    <col min="2" max="35" width="2.75" style="32" customWidth="1"/>
    <col min="36" max="36" width="1.5" style="32" customWidth="1"/>
    <col min="37" max="224" width="9" style="32"/>
    <col min="225" max="226" width="1.5" style="32" customWidth="1"/>
    <col min="227" max="227" width="2.375" style="32" customWidth="1"/>
    <col min="228" max="228" width="11.125" style="32" customWidth="1"/>
    <col min="229" max="229" width="1.375" style="32" customWidth="1"/>
    <col min="230" max="255" width="2.75" style="32" customWidth="1"/>
    <col min="256" max="256" width="9" style="32"/>
    <col min="257" max="268" width="2.875" style="32" customWidth="1"/>
    <col min="269" max="269" width="14.375" style="32" bestFit="1" customWidth="1"/>
    <col min="270" max="278" width="2.875" style="32" customWidth="1"/>
    <col min="279" max="480" width="9" style="32"/>
    <col min="481" max="482" width="1.5" style="32" customWidth="1"/>
    <col min="483" max="483" width="2.375" style="32" customWidth="1"/>
    <col min="484" max="484" width="11.125" style="32" customWidth="1"/>
    <col min="485" max="485" width="1.375" style="32" customWidth="1"/>
    <col min="486" max="511" width="2.75" style="32" customWidth="1"/>
    <col min="512" max="512" width="9" style="32"/>
    <col min="513" max="524" width="2.875" style="32" customWidth="1"/>
    <col min="525" max="525" width="14.375" style="32" bestFit="1" customWidth="1"/>
    <col min="526" max="534" width="2.875" style="32" customWidth="1"/>
    <col min="535" max="736" width="9" style="32"/>
    <col min="737" max="738" width="1.5" style="32" customWidth="1"/>
    <col min="739" max="739" width="2.375" style="32" customWidth="1"/>
    <col min="740" max="740" width="11.125" style="32" customWidth="1"/>
    <col min="741" max="741" width="1.375" style="32" customWidth="1"/>
    <col min="742" max="767" width="2.75" style="32" customWidth="1"/>
    <col min="768" max="768" width="9" style="32"/>
    <col min="769" max="780" width="2.875" style="32" customWidth="1"/>
    <col min="781" max="781" width="14.375" style="32" bestFit="1" customWidth="1"/>
    <col min="782" max="790" width="2.875" style="32" customWidth="1"/>
    <col min="791" max="992" width="9" style="32"/>
    <col min="993" max="994" width="1.5" style="32" customWidth="1"/>
    <col min="995" max="995" width="2.375" style="32" customWidth="1"/>
    <col min="996" max="996" width="11.125" style="32" customWidth="1"/>
    <col min="997" max="997" width="1.375" style="32" customWidth="1"/>
    <col min="998" max="1023" width="2.75" style="32" customWidth="1"/>
    <col min="1024" max="1024" width="9" style="32"/>
    <col min="1025" max="1036" width="2.875" style="32" customWidth="1"/>
    <col min="1037" max="1037" width="14.375" style="32" bestFit="1" customWidth="1"/>
    <col min="1038" max="1046" width="2.875" style="32" customWidth="1"/>
    <col min="1047" max="1248" width="9" style="32"/>
    <col min="1249" max="1250" width="1.5" style="32" customWidth="1"/>
    <col min="1251" max="1251" width="2.375" style="32" customWidth="1"/>
    <col min="1252" max="1252" width="11.125" style="32" customWidth="1"/>
    <col min="1253" max="1253" width="1.375" style="32" customWidth="1"/>
    <col min="1254" max="1279" width="2.75" style="32" customWidth="1"/>
    <col min="1280" max="1280" width="9" style="32"/>
    <col min="1281" max="1292" width="2.875" style="32" customWidth="1"/>
    <col min="1293" max="1293" width="14.375" style="32" bestFit="1" customWidth="1"/>
    <col min="1294" max="1302" width="2.875" style="32" customWidth="1"/>
    <col min="1303" max="1504" width="9" style="32"/>
    <col min="1505" max="1506" width="1.5" style="32" customWidth="1"/>
    <col min="1507" max="1507" width="2.375" style="32" customWidth="1"/>
    <col min="1508" max="1508" width="11.125" style="32" customWidth="1"/>
    <col min="1509" max="1509" width="1.375" style="32" customWidth="1"/>
    <col min="1510" max="1535" width="2.75" style="32" customWidth="1"/>
    <col min="1536" max="1536" width="9" style="32"/>
    <col min="1537" max="1548" width="2.875" style="32" customWidth="1"/>
    <col min="1549" max="1549" width="14.375" style="32" bestFit="1" customWidth="1"/>
    <col min="1550" max="1558" width="2.875" style="32" customWidth="1"/>
    <col min="1559" max="1760" width="9" style="32"/>
    <col min="1761" max="1762" width="1.5" style="32" customWidth="1"/>
    <col min="1763" max="1763" width="2.375" style="32" customWidth="1"/>
    <col min="1764" max="1764" width="11.125" style="32" customWidth="1"/>
    <col min="1765" max="1765" width="1.375" style="32" customWidth="1"/>
    <col min="1766" max="1791" width="2.75" style="32" customWidth="1"/>
    <col min="1792" max="1792" width="9" style="32"/>
    <col min="1793" max="1804" width="2.875" style="32" customWidth="1"/>
    <col min="1805" max="1805" width="14.375" style="32" bestFit="1" customWidth="1"/>
    <col min="1806" max="1814" width="2.875" style="32" customWidth="1"/>
    <col min="1815" max="2016" width="9" style="32"/>
    <col min="2017" max="2018" width="1.5" style="32" customWidth="1"/>
    <col min="2019" max="2019" width="2.375" style="32" customWidth="1"/>
    <col min="2020" max="2020" width="11.125" style="32" customWidth="1"/>
    <col min="2021" max="2021" width="1.375" style="32" customWidth="1"/>
    <col min="2022" max="2047" width="2.75" style="32" customWidth="1"/>
    <col min="2048" max="2048" width="9" style="32"/>
    <col min="2049" max="2060" width="2.875" style="32" customWidth="1"/>
    <col min="2061" max="2061" width="14.375" style="32" bestFit="1" customWidth="1"/>
    <col min="2062" max="2070" width="2.875" style="32" customWidth="1"/>
    <col min="2071" max="2272" width="9" style="32"/>
    <col min="2273" max="2274" width="1.5" style="32" customWidth="1"/>
    <col min="2275" max="2275" width="2.375" style="32" customWidth="1"/>
    <col min="2276" max="2276" width="11.125" style="32" customWidth="1"/>
    <col min="2277" max="2277" width="1.375" style="32" customWidth="1"/>
    <col min="2278" max="2303" width="2.75" style="32" customWidth="1"/>
    <col min="2304" max="2304" width="9" style="32"/>
    <col min="2305" max="2316" width="2.875" style="32" customWidth="1"/>
    <col min="2317" max="2317" width="14.375" style="32" bestFit="1" customWidth="1"/>
    <col min="2318" max="2326" width="2.875" style="32" customWidth="1"/>
    <col min="2327" max="2528" width="9" style="32"/>
    <col min="2529" max="2530" width="1.5" style="32" customWidth="1"/>
    <col min="2531" max="2531" width="2.375" style="32" customWidth="1"/>
    <col min="2532" max="2532" width="11.125" style="32" customWidth="1"/>
    <col min="2533" max="2533" width="1.375" style="32" customWidth="1"/>
    <col min="2534" max="2559" width="2.75" style="32" customWidth="1"/>
    <col min="2560" max="2560" width="9" style="32"/>
    <col min="2561" max="2572" width="2.875" style="32" customWidth="1"/>
    <col min="2573" max="2573" width="14.375" style="32" bestFit="1" customWidth="1"/>
    <col min="2574" max="2582" width="2.875" style="32" customWidth="1"/>
    <col min="2583" max="2784" width="9" style="32"/>
    <col min="2785" max="2786" width="1.5" style="32" customWidth="1"/>
    <col min="2787" max="2787" width="2.375" style="32" customWidth="1"/>
    <col min="2788" max="2788" width="11.125" style="32" customWidth="1"/>
    <col min="2789" max="2789" width="1.375" style="32" customWidth="1"/>
    <col min="2790" max="2815" width="2.75" style="32" customWidth="1"/>
    <col min="2816" max="2816" width="9" style="32"/>
    <col min="2817" max="2828" width="2.875" style="32" customWidth="1"/>
    <col min="2829" max="2829" width="14.375" style="32" bestFit="1" customWidth="1"/>
    <col min="2830" max="2838" width="2.875" style="32" customWidth="1"/>
    <col min="2839" max="3040" width="9" style="32"/>
    <col min="3041" max="3042" width="1.5" style="32" customWidth="1"/>
    <col min="3043" max="3043" width="2.375" style="32" customWidth="1"/>
    <col min="3044" max="3044" width="11.125" style="32" customWidth="1"/>
    <col min="3045" max="3045" width="1.375" style="32" customWidth="1"/>
    <col min="3046" max="3071" width="2.75" style="32" customWidth="1"/>
    <col min="3072" max="3072" width="9" style="32"/>
    <col min="3073" max="3084" width="2.875" style="32" customWidth="1"/>
    <col min="3085" max="3085" width="14.375" style="32" bestFit="1" customWidth="1"/>
    <col min="3086" max="3094" width="2.875" style="32" customWidth="1"/>
    <col min="3095" max="3296" width="9" style="32"/>
    <col min="3297" max="3298" width="1.5" style="32" customWidth="1"/>
    <col min="3299" max="3299" width="2.375" style="32" customWidth="1"/>
    <col min="3300" max="3300" width="11.125" style="32" customWidth="1"/>
    <col min="3301" max="3301" width="1.375" style="32" customWidth="1"/>
    <col min="3302" max="3327" width="2.75" style="32" customWidth="1"/>
    <col min="3328" max="3328" width="9" style="32"/>
    <col min="3329" max="3340" width="2.875" style="32" customWidth="1"/>
    <col min="3341" max="3341" width="14.375" style="32" bestFit="1" customWidth="1"/>
    <col min="3342" max="3350" width="2.875" style="32" customWidth="1"/>
    <col min="3351" max="3552" width="9" style="32"/>
    <col min="3553" max="3554" width="1.5" style="32" customWidth="1"/>
    <col min="3555" max="3555" width="2.375" style="32" customWidth="1"/>
    <col min="3556" max="3556" width="11.125" style="32" customWidth="1"/>
    <col min="3557" max="3557" width="1.375" style="32" customWidth="1"/>
    <col min="3558" max="3583" width="2.75" style="32" customWidth="1"/>
    <col min="3584" max="3584" width="9" style="32"/>
    <col min="3585" max="3596" width="2.875" style="32" customWidth="1"/>
    <col min="3597" max="3597" width="14.375" style="32" bestFit="1" customWidth="1"/>
    <col min="3598" max="3606" width="2.875" style="32" customWidth="1"/>
    <col min="3607" max="3808" width="9" style="32"/>
    <col min="3809" max="3810" width="1.5" style="32" customWidth="1"/>
    <col min="3811" max="3811" width="2.375" style="32" customWidth="1"/>
    <col min="3812" max="3812" width="11.125" style="32" customWidth="1"/>
    <col min="3813" max="3813" width="1.375" style="32" customWidth="1"/>
    <col min="3814" max="3839" width="2.75" style="32" customWidth="1"/>
    <col min="3840" max="3840" width="9" style="32"/>
    <col min="3841" max="3852" width="2.875" style="32" customWidth="1"/>
    <col min="3853" max="3853" width="14.375" style="32" bestFit="1" customWidth="1"/>
    <col min="3854" max="3862" width="2.875" style="32" customWidth="1"/>
    <col min="3863" max="4064" width="9" style="32"/>
    <col min="4065" max="4066" width="1.5" style="32" customWidth="1"/>
    <col min="4067" max="4067" width="2.375" style="32" customWidth="1"/>
    <col min="4068" max="4068" width="11.125" style="32" customWidth="1"/>
    <col min="4069" max="4069" width="1.375" style="32" customWidth="1"/>
    <col min="4070" max="4095" width="2.75" style="32" customWidth="1"/>
    <col min="4096" max="4096" width="9" style="32"/>
    <col min="4097" max="4108" width="2.875" style="32" customWidth="1"/>
    <col min="4109" max="4109" width="14.375" style="32" bestFit="1" customWidth="1"/>
    <col min="4110" max="4118" width="2.875" style="32" customWidth="1"/>
    <col min="4119" max="4320" width="9" style="32"/>
    <col min="4321" max="4322" width="1.5" style="32" customWidth="1"/>
    <col min="4323" max="4323" width="2.375" style="32" customWidth="1"/>
    <col min="4324" max="4324" width="11.125" style="32" customWidth="1"/>
    <col min="4325" max="4325" width="1.375" style="32" customWidth="1"/>
    <col min="4326" max="4351" width="2.75" style="32" customWidth="1"/>
    <col min="4352" max="4352" width="9" style="32"/>
    <col min="4353" max="4364" width="2.875" style="32" customWidth="1"/>
    <col min="4365" max="4365" width="14.375" style="32" bestFit="1" customWidth="1"/>
    <col min="4366" max="4374" width="2.875" style="32" customWidth="1"/>
    <col min="4375" max="4576" width="9" style="32"/>
    <col min="4577" max="4578" width="1.5" style="32" customWidth="1"/>
    <col min="4579" max="4579" width="2.375" style="32" customWidth="1"/>
    <col min="4580" max="4580" width="11.125" style="32" customWidth="1"/>
    <col min="4581" max="4581" width="1.375" style="32" customWidth="1"/>
    <col min="4582" max="4607" width="2.75" style="32" customWidth="1"/>
    <col min="4608" max="4608" width="9" style="32"/>
    <col min="4609" max="4620" width="2.875" style="32" customWidth="1"/>
    <col min="4621" max="4621" width="14.375" style="32" bestFit="1" customWidth="1"/>
    <col min="4622" max="4630" width="2.875" style="32" customWidth="1"/>
    <col min="4631" max="4832" width="9" style="32"/>
    <col min="4833" max="4834" width="1.5" style="32" customWidth="1"/>
    <col min="4835" max="4835" width="2.375" style="32" customWidth="1"/>
    <col min="4836" max="4836" width="11.125" style="32" customWidth="1"/>
    <col min="4837" max="4837" width="1.375" style="32" customWidth="1"/>
    <col min="4838" max="4863" width="2.75" style="32" customWidth="1"/>
    <col min="4864" max="4864" width="9" style="32"/>
    <col min="4865" max="4876" width="2.875" style="32" customWidth="1"/>
    <col min="4877" max="4877" width="14.375" style="32" bestFit="1" customWidth="1"/>
    <col min="4878" max="4886" width="2.875" style="32" customWidth="1"/>
    <col min="4887" max="5088" width="9" style="32"/>
    <col min="5089" max="5090" width="1.5" style="32" customWidth="1"/>
    <col min="5091" max="5091" width="2.375" style="32" customWidth="1"/>
    <col min="5092" max="5092" width="11.125" style="32" customWidth="1"/>
    <col min="5093" max="5093" width="1.375" style="32" customWidth="1"/>
    <col min="5094" max="5119" width="2.75" style="32" customWidth="1"/>
    <col min="5120" max="5120" width="9" style="32"/>
    <col min="5121" max="5132" width="2.875" style="32" customWidth="1"/>
    <col min="5133" max="5133" width="14.375" style="32" bestFit="1" customWidth="1"/>
    <col min="5134" max="5142" width="2.875" style="32" customWidth="1"/>
    <col min="5143" max="5344" width="9" style="32"/>
    <col min="5345" max="5346" width="1.5" style="32" customWidth="1"/>
    <col min="5347" max="5347" width="2.375" style="32" customWidth="1"/>
    <col min="5348" max="5348" width="11.125" style="32" customWidth="1"/>
    <col min="5349" max="5349" width="1.375" style="32" customWidth="1"/>
    <col min="5350" max="5375" width="2.75" style="32" customWidth="1"/>
    <col min="5376" max="5376" width="9" style="32"/>
    <col min="5377" max="5388" width="2.875" style="32" customWidth="1"/>
    <col min="5389" max="5389" width="14.375" style="32" bestFit="1" customWidth="1"/>
    <col min="5390" max="5398" width="2.875" style="32" customWidth="1"/>
    <col min="5399" max="5600" width="9" style="32"/>
    <col min="5601" max="5602" width="1.5" style="32" customWidth="1"/>
    <col min="5603" max="5603" width="2.375" style="32" customWidth="1"/>
    <col min="5604" max="5604" width="11.125" style="32" customWidth="1"/>
    <col min="5605" max="5605" width="1.375" style="32" customWidth="1"/>
    <col min="5606" max="5631" width="2.75" style="32" customWidth="1"/>
    <col min="5632" max="5632" width="9" style="32"/>
    <col min="5633" max="5644" width="2.875" style="32" customWidth="1"/>
    <col min="5645" max="5645" width="14.375" style="32" bestFit="1" customWidth="1"/>
    <col min="5646" max="5654" width="2.875" style="32" customWidth="1"/>
    <col min="5655" max="5856" width="9" style="32"/>
    <col min="5857" max="5858" width="1.5" style="32" customWidth="1"/>
    <col min="5859" max="5859" width="2.375" style="32" customWidth="1"/>
    <col min="5860" max="5860" width="11.125" style="32" customWidth="1"/>
    <col min="5861" max="5861" width="1.375" style="32" customWidth="1"/>
    <col min="5862" max="5887" width="2.75" style="32" customWidth="1"/>
    <col min="5888" max="5888" width="9" style="32"/>
    <col min="5889" max="5900" width="2.875" style="32" customWidth="1"/>
    <col min="5901" max="5901" width="14.375" style="32" bestFit="1" customWidth="1"/>
    <col min="5902" max="5910" width="2.875" style="32" customWidth="1"/>
    <col min="5911" max="6112" width="9" style="32"/>
    <col min="6113" max="6114" width="1.5" style="32" customWidth="1"/>
    <col min="6115" max="6115" width="2.375" style="32" customWidth="1"/>
    <col min="6116" max="6116" width="11.125" style="32" customWidth="1"/>
    <col min="6117" max="6117" width="1.375" style="32" customWidth="1"/>
    <col min="6118" max="6143" width="2.75" style="32" customWidth="1"/>
    <col min="6144" max="6144" width="9" style="32"/>
    <col min="6145" max="6156" width="2.875" style="32" customWidth="1"/>
    <col min="6157" max="6157" width="14.375" style="32" bestFit="1" customWidth="1"/>
    <col min="6158" max="6166" width="2.875" style="32" customWidth="1"/>
    <col min="6167" max="6368" width="9" style="32"/>
    <col min="6369" max="6370" width="1.5" style="32" customWidth="1"/>
    <col min="6371" max="6371" width="2.375" style="32" customWidth="1"/>
    <col min="6372" max="6372" width="11.125" style="32" customWidth="1"/>
    <col min="6373" max="6373" width="1.375" style="32" customWidth="1"/>
    <col min="6374" max="6399" width="2.75" style="32" customWidth="1"/>
    <col min="6400" max="6400" width="9" style="32"/>
    <col min="6401" max="6412" width="2.875" style="32" customWidth="1"/>
    <col min="6413" max="6413" width="14.375" style="32" bestFit="1" customWidth="1"/>
    <col min="6414" max="6422" width="2.875" style="32" customWidth="1"/>
    <col min="6423" max="6624" width="9" style="32"/>
    <col min="6625" max="6626" width="1.5" style="32" customWidth="1"/>
    <col min="6627" max="6627" width="2.375" style="32" customWidth="1"/>
    <col min="6628" max="6628" width="11.125" style="32" customWidth="1"/>
    <col min="6629" max="6629" width="1.375" style="32" customWidth="1"/>
    <col min="6630" max="6655" width="2.75" style="32" customWidth="1"/>
    <col min="6656" max="6656" width="9" style="32"/>
    <col min="6657" max="6668" width="2.875" style="32" customWidth="1"/>
    <col min="6669" max="6669" width="14.375" style="32" bestFit="1" customWidth="1"/>
    <col min="6670" max="6678" width="2.875" style="32" customWidth="1"/>
    <col min="6679" max="6880" width="9" style="32"/>
    <col min="6881" max="6882" width="1.5" style="32" customWidth="1"/>
    <col min="6883" max="6883" width="2.375" style="32" customWidth="1"/>
    <col min="6884" max="6884" width="11.125" style="32" customWidth="1"/>
    <col min="6885" max="6885" width="1.375" style="32" customWidth="1"/>
    <col min="6886" max="6911" width="2.75" style="32" customWidth="1"/>
    <col min="6912" max="6912" width="9" style="32"/>
    <col min="6913" max="6924" width="2.875" style="32" customWidth="1"/>
    <col min="6925" max="6925" width="14.375" style="32" bestFit="1" customWidth="1"/>
    <col min="6926" max="6934" width="2.875" style="32" customWidth="1"/>
    <col min="6935" max="7136" width="9" style="32"/>
    <col min="7137" max="7138" width="1.5" style="32" customWidth="1"/>
    <col min="7139" max="7139" width="2.375" style="32" customWidth="1"/>
    <col min="7140" max="7140" width="11.125" style="32" customWidth="1"/>
    <col min="7141" max="7141" width="1.375" style="32" customWidth="1"/>
    <col min="7142" max="7167" width="2.75" style="32" customWidth="1"/>
    <col min="7168" max="7168" width="9" style="32"/>
    <col min="7169" max="7180" width="2.875" style="32" customWidth="1"/>
    <col min="7181" max="7181" width="14.375" style="32" bestFit="1" customWidth="1"/>
    <col min="7182" max="7190" width="2.875" style="32" customWidth="1"/>
    <col min="7191" max="7392" width="9" style="32"/>
    <col min="7393" max="7394" width="1.5" style="32" customWidth="1"/>
    <col min="7395" max="7395" width="2.375" style="32" customWidth="1"/>
    <col min="7396" max="7396" width="11.125" style="32" customWidth="1"/>
    <col min="7397" max="7397" width="1.375" style="32" customWidth="1"/>
    <col min="7398" max="7423" width="2.75" style="32" customWidth="1"/>
    <col min="7424" max="7424" width="9" style="32"/>
    <col min="7425" max="7436" width="2.875" style="32" customWidth="1"/>
    <col min="7437" max="7437" width="14.375" style="32" bestFit="1" customWidth="1"/>
    <col min="7438" max="7446" width="2.875" style="32" customWidth="1"/>
    <col min="7447" max="7648" width="9" style="32"/>
    <col min="7649" max="7650" width="1.5" style="32" customWidth="1"/>
    <col min="7651" max="7651" width="2.375" style="32" customWidth="1"/>
    <col min="7652" max="7652" width="11.125" style="32" customWidth="1"/>
    <col min="7653" max="7653" width="1.375" style="32" customWidth="1"/>
    <col min="7654" max="7679" width="2.75" style="32" customWidth="1"/>
    <col min="7680" max="7680" width="9" style="32"/>
    <col min="7681" max="7692" width="2.875" style="32" customWidth="1"/>
    <col min="7693" max="7693" width="14.375" style="32" bestFit="1" customWidth="1"/>
    <col min="7694" max="7702" width="2.875" style="32" customWidth="1"/>
    <col min="7703" max="7904" width="9" style="32"/>
    <col min="7905" max="7906" width="1.5" style="32" customWidth="1"/>
    <col min="7907" max="7907" width="2.375" style="32" customWidth="1"/>
    <col min="7908" max="7908" width="11.125" style="32" customWidth="1"/>
    <col min="7909" max="7909" width="1.375" style="32" customWidth="1"/>
    <col min="7910" max="7935" width="2.75" style="32" customWidth="1"/>
    <col min="7936" max="7936" width="9" style="32"/>
    <col min="7937" max="7948" width="2.875" style="32" customWidth="1"/>
    <col min="7949" max="7949" width="14.375" style="32" bestFit="1" customWidth="1"/>
    <col min="7950" max="7958" width="2.875" style="32" customWidth="1"/>
    <col min="7959" max="8160" width="9" style="32"/>
    <col min="8161" max="8162" width="1.5" style="32" customWidth="1"/>
    <col min="8163" max="8163" width="2.375" style="32" customWidth="1"/>
    <col min="8164" max="8164" width="11.125" style="32" customWidth="1"/>
    <col min="8165" max="8165" width="1.375" style="32" customWidth="1"/>
    <col min="8166" max="8191" width="2.75" style="32" customWidth="1"/>
    <col min="8192" max="8192" width="9" style="32"/>
    <col min="8193" max="8204" width="2.875" style="32" customWidth="1"/>
    <col min="8205" max="8205" width="14.375" style="32" bestFit="1" customWidth="1"/>
    <col min="8206" max="8214" width="2.875" style="32" customWidth="1"/>
    <col min="8215" max="8416" width="9" style="32"/>
    <col min="8417" max="8418" width="1.5" style="32" customWidth="1"/>
    <col min="8419" max="8419" width="2.375" style="32" customWidth="1"/>
    <col min="8420" max="8420" width="11.125" style="32" customWidth="1"/>
    <col min="8421" max="8421" width="1.375" style="32" customWidth="1"/>
    <col min="8422" max="8447" width="2.75" style="32" customWidth="1"/>
    <col min="8448" max="8448" width="9" style="32"/>
    <col min="8449" max="8460" width="2.875" style="32" customWidth="1"/>
    <col min="8461" max="8461" width="14.375" style="32" bestFit="1" customWidth="1"/>
    <col min="8462" max="8470" width="2.875" style="32" customWidth="1"/>
    <col min="8471" max="8672" width="9" style="32"/>
    <col min="8673" max="8674" width="1.5" style="32" customWidth="1"/>
    <col min="8675" max="8675" width="2.375" style="32" customWidth="1"/>
    <col min="8676" max="8676" width="11.125" style="32" customWidth="1"/>
    <col min="8677" max="8677" width="1.375" style="32" customWidth="1"/>
    <col min="8678" max="8703" width="2.75" style="32" customWidth="1"/>
    <col min="8704" max="8704" width="9" style="32"/>
    <col min="8705" max="8716" width="2.875" style="32" customWidth="1"/>
    <col min="8717" max="8717" width="14.375" style="32" bestFit="1" customWidth="1"/>
    <col min="8718" max="8726" width="2.875" style="32" customWidth="1"/>
    <col min="8727" max="8928" width="9" style="32"/>
    <col min="8929" max="8930" width="1.5" style="32" customWidth="1"/>
    <col min="8931" max="8931" width="2.375" style="32" customWidth="1"/>
    <col min="8932" max="8932" width="11.125" style="32" customWidth="1"/>
    <col min="8933" max="8933" width="1.375" style="32" customWidth="1"/>
    <col min="8934" max="8959" width="2.75" style="32" customWidth="1"/>
    <col min="8960" max="8960" width="9" style="32"/>
    <col min="8961" max="8972" width="2.875" style="32" customWidth="1"/>
    <col min="8973" max="8973" width="14.375" style="32" bestFit="1" customWidth="1"/>
    <col min="8974" max="8982" width="2.875" style="32" customWidth="1"/>
    <col min="8983" max="9184" width="9" style="32"/>
    <col min="9185" max="9186" width="1.5" style="32" customWidth="1"/>
    <col min="9187" max="9187" width="2.375" style="32" customWidth="1"/>
    <col min="9188" max="9188" width="11.125" style="32" customWidth="1"/>
    <col min="9189" max="9189" width="1.375" style="32" customWidth="1"/>
    <col min="9190" max="9215" width="2.75" style="32" customWidth="1"/>
    <col min="9216" max="9216" width="9" style="32"/>
    <col min="9217" max="9228" width="2.875" style="32" customWidth="1"/>
    <col min="9229" max="9229" width="14.375" style="32" bestFit="1" customWidth="1"/>
    <col min="9230" max="9238" width="2.875" style="32" customWidth="1"/>
    <col min="9239" max="9440" width="9" style="32"/>
    <col min="9441" max="9442" width="1.5" style="32" customWidth="1"/>
    <col min="9443" max="9443" width="2.375" style="32" customWidth="1"/>
    <col min="9444" max="9444" width="11.125" style="32" customWidth="1"/>
    <col min="9445" max="9445" width="1.375" style="32" customWidth="1"/>
    <col min="9446" max="9471" width="2.75" style="32" customWidth="1"/>
    <col min="9472" max="9472" width="9" style="32"/>
    <col min="9473" max="9484" width="2.875" style="32" customWidth="1"/>
    <col min="9485" max="9485" width="14.375" style="32" bestFit="1" customWidth="1"/>
    <col min="9486" max="9494" width="2.875" style="32" customWidth="1"/>
    <col min="9495" max="9696" width="9" style="32"/>
    <col min="9697" max="9698" width="1.5" style="32" customWidth="1"/>
    <col min="9699" max="9699" width="2.375" style="32" customWidth="1"/>
    <col min="9700" max="9700" width="11.125" style="32" customWidth="1"/>
    <col min="9701" max="9701" width="1.375" style="32" customWidth="1"/>
    <col min="9702" max="9727" width="2.75" style="32" customWidth="1"/>
    <col min="9728" max="9728" width="9" style="32"/>
    <col min="9729" max="9740" width="2.875" style="32" customWidth="1"/>
    <col min="9741" max="9741" width="14.375" style="32" bestFit="1" customWidth="1"/>
    <col min="9742" max="9750" width="2.875" style="32" customWidth="1"/>
    <col min="9751" max="9952" width="9" style="32"/>
    <col min="9953" max="9954" width="1.5" style="32" customWidth="1"/>
    <col min="9955" max="9955" width="2.375" style="32" customWidth="1"/>
    <col min="9956" max="9956" width="11.125" style="32" customWidth="1"/>
    <col min="9957" max="9957" width="1.375" style="32" customWidth="1"/>
    <col min="9958" max="9983" width="2.75" style="32" customWidth="1"/>
    <col min="9984" max="9984" width="9" style="32"/>
    <col min="9985" max="9996" width="2.875" style="32" customWidth="1"/>
    <col min="9997" max="9997" width="14.375" style="32" bestFit="1" customWidth="1"/>
    <col min="9998" max="10006" width="2.875" style="32" customWidth="1"/>
    <col min="10007" max="10208" width="9" style="32"/>
    <col min="10209" max="10210" width="1.5" style="32" customWidth="1"/>
    <col min="10211" max="10211" width="2.375" style="32" customWidth="1"/>
    <col min="10212" max="10212" width="11.125" style="32" customWidth="1"/>
    <col min="10213" max="10213" width="1.375" style="32" customWidth="1"/>
    <col min="10214" max="10239" width="2.75" style="32" customWidth="1"/>
    <col min="10240" max="10240" width="9" style="32"/>
    <col min="10241" max="10252" width="2.875" style="32" customWidth="1"/>
    <col min="10253" max="10253" width="14.375" style="32" bestFit="1" customWidth="1"/>
    <col min="10254" max="10262" width="2.875" style="32" customWidth="1"/>
    <col min="10263" max="10464" width="9" style="32"/>
    <col min="10465" max="10466" width="1.5" style="32" customWidth="1"/>
    <col min="10467" max="10467" width="2.375" style="32" customWidth="1"/>
    <col min="10468" max="10468" width="11.125" style="32" customWidth="1"/>
    <col min="10469" max="10469" width="1.375" style="32" customWidth="1"/>
    <col min="10470" max="10495" width="2.75" style="32" customWidth="1"/>
    <col min="10496" max="10496" width="9" style="32"/>
    <col min="10497" max="10508" width="2.875" style="32" customWidth="1"/>
    <col min="10509" max="10509" width="14.375" style="32" bestFit="1" customWidth="1"/>
    <col min="10510" max="10518" width="2.875" style="32" customWidth="1"/>
    <col min="10519" max="10720" width="9" style="32"/>
    <col min="10721" max="10722" width="1.5" style="32" customWidth="1"/>
    <col min="10723" max="10723" width="2.375" style="32" customWidth="1"/>
    <col min="10724" max="10724" width="11.125" style="32" customWidth="1"/>
    <col min="10725" max="10725" width="1.375" style="32" customWidth="1"/>
    <col min="10726" max="10751" width="2.75" style="32" customWidth="1"/>
    <col min="10752" max="10752" width="9" style="32"/>
    <col min="10753" max="10764" width="2.875" style="32" customWidth="1"/>
    <col min="10765" max="10765" width="14.375" style="32" bestFit="1" customWidth="1"/>
    <col min="10766" max="10774" width="2.875" style="32" customWidth="1"/>
    <col min="10775" max="10976" width="9" style="32"/>
    <col min="10977" max="10978" width="1.5" style="32" customWidth="1"/>
    <col min="10979" max="10979" width="2.375" style="32" customWidth="1"/>
    <col min="10980" max="10980" width="11.125" style="32" customWidth="1"/>
    <col min="10981" max="10981" width="1.375" style="32" customWidth="1"/>
    <col min="10982" max="11007" width="2.75" style="32" customWidth="1"/>
    <col min="11008" max="11008" width="9" style="32"/>
    <col min="11009" max="11020" width="2.875" style="32" customWidth="1"/>
    <col min="11021" max="11021" width="14.375" style="32" bestFit="1" customWidth="1"/>
    <col min="11022" max="11030" width="2.875" style="32" customWidth="1"/>
    <col min="11031" max="11232" width="9" style="32"/>
    <col min="11233" max="11234" width="1.5" style="32" customWidth="1"/>
    <col min="11235" max="11235" width="2.375" style="32" customWidth="1"/>
    <col min="11236" max="11236" width="11.125" style="32" customWidth="1"/>
    <col min="11237" max="11237" width="1.375" style="32" customWidth="1"/>
    <col min="11238" max="11263" width="2.75" style="32" customWidth="1"/>
    <col min="11264" max="11264" width="9" style="32"/>
    <col min="11265" max="11276" width="2.875" style="32" customWidth="1"/>
    <col min="11277" max="11277" width="14.375" style="32" bestFit="1" customWidth="1"/>
    <col min="11278" max="11286" width="2.875" style="32" customWidth="1"/>
    <col min="11287" max="11488" width="9" style="32"/>
    <col min="11489" max="11490" width="1.5" style="32" customWidth="1"/>
    <col min="11491" max="11491" width="2.375" style="32" customWidth="1"/>
    <col min="11492" max="11492" width="11.125" style="32" customWidth="1"/>
    <col min="11493" max="11493" width="1.375" style="32" customWidth="1"/>
    <col min="11494" max="11519" width="2.75" style="32" customWidth="1"/>
    <col min="11520" max="11520" width="9" style="32"/>
    <col min="11521" max="11532" width="2.875" style="32" customWidth="1"/>
    <col min="11533" max="11533" width="14.375" style="32" bestFit="1" customWidth="1"/>
    <col min="11534" max="11542" width="2.875" style="32" customWidth="1"/>
    <col min="11543" max="11744" width="9" style="32"/>
    <col min="11745" max="11746" width="1.5" style="32" customWidth="1"/>
    <col min="11747" max="11747" width="2.375" style="32" customWidth="1"/>
    <col min="11748" max="11748" width="11.125" style="32" customWidth="1"/>
    <col min="11749" max="11749" width="1.375" style="32" customWidth="1"/>
    <col min="11750" max="11775" width="2.75" style="32" customWidth="1"/>
    <col min="11776" max="11776" width="9" style="32"/>
    <col min="11777" max="11788" width="2.875" style="32" customWidth="1"/>
    <col min="11789" max="11789" width="14.375" style="32" bestFit="1" customWidth="1"/>
    <col min="11790" max="11798" width="2.875" style="32" customWidth="1"/>
    <col min="11799" max="12000" width="9" style="32"/>
    <col min="12001" max="12002" width="1.5" style="32" customWidth="1"/>
    <col min="12003" max="12003" width="2.375" style="32" customWidth="1"/>
    <col min="12004" max="12004" width="11.125" style="32" customWidth="1"/>
    <col min="12005" max="12005" width="1.375" style="32" customWidth="1"/>
    <col min="12006" max="12031" width="2.75" style="32" customWidth="1"/>
    <col min="12032" max="12032" width="9" style="32"/>
    <col min="12033" max="12044" width="2.875" style="32" customWidth="1"/>
    <col min="12045" max="12045" width="14.375" style="32" bestFit="1" customWidth="1"/>
    <col min="12046" max="12054" width="2.875" style="32" customWidth="1"/>
    <col min="12055" max="12256" width="9" style="32"/>
    <col min="12257" max="12258" width="1.5" style="32" customWidth="1"/>
    <col min="12259" max="12259" width="2.375" style="32" customWidth="1"/>
    <col min="12260" max="12260" width="11.125" style="32" customWidth="1"/>
    <col min="12261" max="12261" width="1.375" style="32" customWidth="1"/>
    <col min="12262" max="12287" width="2.75" style="32" customWidth="1"/>
    <col min="12288" max="12288" width="9" style="32"/>
    <col min="12289" max="12300" width="2.875" style="32" customWidth="1"/>
    <col min="12301" max="12301" width="14.375" style="32" bestFit="1" customWidth="1"/>
    <col min="12302" max="12310" width="2.875" style="32" customWidth="1"/>
    <col min="12311" max="12512" width="9" style="32"/>
    <col min="12513" max="12514" width="1.5" style="32" customWidth="1"/>
    <col min="12515" max="12515" width="2.375" style="32" customWidth="1"/>
    <col min="12516" max="12516" width="11.125" style="32" customWidth="1"/>
    <col min="12517" max="12517" width="1.375" style="32" customWidth="1"/>
    <col min="12518" max="12543" width="2.75" style="32" customWidth="1"/>
    <col min="12544" max="12544" width="9" style="32"/>
    <col min="12545" max="12556" width="2.875" style="32" customWidth="1"/>
    <col min="12557" max="12557" width="14.375" style="32" bestFit="1" customWidth="1"/>
    <col min="12558" max="12566" width="2.875" style="32" customWidth="1"/>
    <col min="12567" max="12768" width="9" style="32"/>
    <col min="12769" max="12770" width="1.5" style="32" customWidth="1"/>
    <col min="12771" max="12771" width="2.375" style="32" customWidth="1"/>
    <col min="12772" max="12772" width="11.125" style="32" customWidth="1"/>
    <col min="12773" max="12773" width="1.375" style="32" customWidth="1"/>
    <col min="12774" max="12799" width="2.75" style="32" customWidth="1"/>
    <col min="12800" max="12800" width="9" style="32"/>
    <col min="12801" max="12812" width="2.875" style="32" customWidth="1"/>
    <col min="12813" max="12813" width="14.375" style="32" bestFit="1" customWidth="1"/>
    <col min="12814" max="12822" width="2.875" style="32" customWidth="1"/>
    <col min="12823" max="13024" width="9" style="32"/>
    <col min="13025" max="13026" width="1.5" style="32" customWidth="1"/>
    <col min="13027" max="13027" width="2.375" style="32" customWidth="1"/>
    <col min="13028" max="13028" width="11.125" style="32" customWidth="1"/>
    <col min="13029" max="13029" width="1.375" style="32" customWidth="1"/>
    <col min="13030" max="13055" width="2.75" style="32" customWidth="1"/>
    <col min="13056" max="13056" width="9" style="32"/>
    <col min="13057" max="13068" width="2.875" style="32" customWidth="1"/>
    <col min="13069" max="13069" width="14.375" style="32" bestFit="1" customWidth="1"/>
    <col min="13070" max="13078" width="2.875" style="32" customWidth="1"/>
    <col min="13079" max="13280" width="9" style="32"/>
    <col min="13281" max="13282" width="1.5" style="32" customWidth="1"/>
    <col min="13283" max="13283" width="2.375" style="32" customWidth="1"/>
    <col min="13284" max="13284" width="11.125" style="32" customWidth="1"/>
    <col min="13285" max="13285" width="1.375" style="32" customWidth="1"/>
    <col min="13286" max="13311" width="2.75" style="32" customWidth="1"/>
    <col min="13312" max="13312" width="9" style="32"/>
    <col min="13313" max="13324" width="2.875" style="32" customWidth="1"/>
    <col min="13325" max="13325" width="14.375" style="32" bestFit="1" customWidth="1"/>
    <col min="13326" max="13334" width="2.875" style="32" customWidth="1"/>
    <col min="13335" max="13536" width="9" style="32"/>
    <col min="13537" max="13538" width="1.5" style="32" customWidth="1"/>
    <col min="13539" max="13539" width="2.375" style="32" customWidth="1"/>
    <col min="13540" max="13540" width="11.125" style="32" customWidth="1"/>
    <col min="13541" max="13541" width="1.375" style="32" customWidth="1"/>
    <col min="13542" max="13567" width="2.75" style="32" customWidth="1"/>
    <col min="13568" max="13568" width="9" style="32"/>
    <col min="13569" max="13580" width="2.875" style="32" customWidth="1"/>
    <col min="13581" max="13581" width="14.375" style="32" bestFit="1" customWidth="1"/>
    <col min="13582" max="13590" width="2.875" style="32" customWidth="1"/>
    <col min="13591" max="13792" width="9" style="32"/>
    <col min="13793" max="13794" width="1.5" style="32" customWidth="1"/>
    <col min="13795" max="13795" width="2.375" style="32" customWidth="1"/>
    <col min="13796" max="13796" width="11.125" style="32" customWidth="1"/>
    <col min="13797" max="13797" width="1.375" style="32" customWidth="1"/>
    <col min="13798" max="13823" width="2.75" style="32" customWidth="1"/>
    <col min="13824" max="13824" width="9" style="32"/>
    <col min="13825" max="13836" width="2.875" style="32" customWidth="1"/>
    <col min="13837" max="13837" width="14.375" style="32" bestFit="1" customWidth="1"/>
    <col min="13838" max="13846" width="2.875" style="32" customWidth="1"/>
    <col min="13847" max="14048" width="9" style="32"/>
    <col min="14049" max="14050" width="1.5" style="32" customWidth="1"/>
    <col min="14051" max="14051" width="2.375" style="32" customWidth="1"/>
    <col min="14052" max="14052" width="11.125" style="32" customWidth="1"/>
    <col min="14053" max="14053" width="1.375" style="32" customWidth="1"/>
    <col min="14054" max="14079" width="2.75" style="32" customWidth="1"/>
    <col min="14080" max="14080" width="9" style="32"/>
    <col min="14081" max="14092" width="2.875" style="32" customWidth="1"/>
    <col min="14093" max="14093" width="14.375" style="32" bestFit="1" customWidth="1"/>
    <col min="14094" max="14102" width="2.875" style="32" customWidth="1"/>
    <col min="14103" max="14304" width="9" style="32"/>
    <col min="14305" max="14306" width="1.5" style="32" customWidth="1"/>
    <col min="14307" max="14307" width="2.375" style="32" customWidth="1"/>
    <col min="14308" max="14308" width="11.125" style="32" customWidth="1"/>
    <col min="14309" max="14309" width="1.375" style="32" customWidth="1"/>
    <col min="14310" max="14335" width="2.75" style="32" customWidth="1"/>
    <col min="14336" max="14336" width="9" style="32"/>
    <col min="14337" max="14348" width="2.875" style="32" customWidth="1"/>
    <col min="14349" max="14349" width="14.375" style="32" bestFit="1" customWidth="1"/>
    <col min="14350" max="14358" width="2.875" style="32" customWidth="1"/>
    <col min="14359" max="14560" width="9" style="32"/>
    <col min="14561" max="14562" width="1.5" style="32" customWidth="1"/>
    <col min="14563" max="14563" width="2.375" style="32" customWidth="1"/>
    <col min="14564" max="14564" width="11.125" style="32" customWidth="1"/>
    <col min="14565" max="14565" width="1.375" style="32" customWidth="1"/>
    <col min="14566" max="14591" width="2.75" style="32" customWidth="1"/>
    <col min="14592" max="14592" width="9" style="32"/>
    <col min="14593" max="14604" width="2.875" style="32" customWidth="1"/>
    <col min="14605" max="14605" width="14.375" style="32" bestFit="1" customWidth="1"/>
    <col min="14606" max="14614" width="2.875" style="32" customWidth="1"/>
    <col min="14615" max="14816" width="9" style="32"/>
    <col min="14817" max="14818" width="1.5" style="32" customWidth="1"/>
    <col min="14819" max="14819" width="2.375" style="32" customWidth="1"/>
    <col min="14820" max="14820" width="11.125" style="32" customWidth="1"/>
    <col min="14821" max="14821" width="1.375" style="32" customWidth="1"/>
    <col min="14822" max="14847" width="2.75" style="32" customWidth="1"/>
    <col min="14848" max="14848" width="9" style="32"/>
    <col min="14849" max="14860" width="2.875" style="32" customWidth="1"/>
    <col min="14861" max="14861" width="14.375" style="32" bestFit="1" customWidth="1"/>
    <col min="14862" max="14870" width="2.875" style="32" customWidth="1"/>
    <col min="14871" max="15072" width="9" style="32"/>
    <col min="15073" max="15074" width="1.5" style="32" customWidth="1"/>
    <col min="15075" max="15075" width="2.375" style="32" customWidth="1"/>
    <col min="15076" max="15076" width="11.125" style="32" customWidth="1"/>
    <col min="15077" max="15077" width="1.375" style="32" customWidth="1"/>
    <col min="15078" max="15103" width="2.75" style="32" customWidth="1"/>
    <col min="15104" max="15104" width="9" style="32"/>
    <col min="15105" max="15116" width="2.875" style="32" customWidth="1"/>
    <col min="15117" max="15117" width="14.375" style="32" bestFit="1" customWidth="1"/>
    <col min="15118" max="15126" width="2.875" style="32" customWidth="1"/>
    <col min="15127" max="15328" width="9" style="32"/>
    <col min="15329" max="15330" width="1.5" style="32" customWidth="1"/>
    <col min="15331" max="15331" width="2.375" style="32" customWidth="1"/>
    <col min="15332" max="15332" width="11.125" style="32" customWidth="1"/>
    <col min="15333" max="15333" width="1.375" style="32" customWidth="1"/>
    <col min="15334" max="15359" width="2.75" style="32" customWidth="1"/>
    <col min="15360" max="15360" width="9" style="32"/>
    <col min="15361" max="15372" width="2.875" style="32" customWidth="1"/>
    <col min="15373" max="15373" width="14.375" style="32" bestFit="1" customWidth="1"/>
    <col min="15374" max="15382" width="2.875" style="32" customWidth="1"/>
    <col min="15383" max="15584" width="9" style="32"/>
    <col min="15585" max="15586" width="1.5" style="32" customWidth="1"/>
    <col min="15587" max="15587" width="2.375" style="32" customWidth="1"/>
    <col min="15588" max="15588" width="11.125" style="32" customWidth="1"/>
    <col min="15589" max="15589" width="1.375" style="32" customWidth="1"/>
    <col min="15590" max="15615" width="2.75" style="32" customWidth="1"/>
    <col min="15616" max="15616" width="9" style="32"/>
    <col min="15617" max="15628" width="2.875" style="32" customWidth="1"/>
    <col min="15629" max="15629" width="14.375" style="32" bestFit="1" customWidth="1"/>
    <col min="15630" max="15638" width="2.875" style="32" customWidth="1"/>
    <col min="15639" max="15840" width="9" style="32"/>
    <col min="15841" max="15842" width="1.5" style="32" customWidth="1"/>
    <col min="15843" max="15843" width="2.375" style="32" customWidth="1"/>
    <col min="15844" max="15844" width="11.125" style="32" customWidth="1"/>
    <col min="15845" max="15845" width="1.375" style="32" customWidth="1"/>
    <col min="15846" max="15871" width="2.75" style="32" customWidth="1"/>
    <col min="15872" max="15872" width="9" style="32"/>
    <col min="15873" max="15884" width="2.875" style="32" customWidth="1"/>
    <col min="15885" max="15885" width="14.375" style="32" bestFit="1" customWidth="1"/>
    <col min="15886" max="15894" width="2.875" style="32" customWidth="1"/>
    <col min="15895" max="16096" width="9" style="32"/>
    <col min="16097" max="16098" width="1.5" style="32" customWidth="1"/>
    <col min="16099" max="16099" width="2.375" style="32" customWidth="1"/>
    <col min="16100" max="16100" width="11.125" style="32" customWidth="1"/>
    <col min="16101" max="16101" width="1.375" style="32" customWidth="1"/>
    <col min="16102" max="16127" width="2.75" style="32" customWidth="1"/>
    <col min="16128" max="16128" width="9" style="32"/>
    <col min="16129" max="16140" width="2.875" style="32" customWidth="1"/>
    <col min="16141" max="16141" width="14.375" style="32" bestFit="1" customWidth="1"/>
    <col min="16142" max="16150" width="2.875" style="32" customWidth="1"/>
    <col min="16151" max="16384" width="9" style="32"/>
  </cols>
  <sheetData>
    <row r="1" spans="2:31" ht="11.25">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row>
    <row r="2" spans="2:31" ht="11.25"/>
    <row r="3" spans="2:31" ht="11.25"/>
    <row r="4" spans="2:31" ht="11.25"/>
    <row r="5" spans="2:31" ht="11.25"/>
    <row r="6" spans="2:31" ht="11.25"/>
    <row r="7" spans="2:31" ht="11.25"/>
    <row r="8" spans="2:31" ht="11.25"/>
    <row r="9" spans="2:31" ht="11.25"/>
    <row r="10" spans="2:31" ht="11.25"/>
    <row r="11" spans="2:31" ht="11.25"/>
    <row r="12" spans="2:31" ht="11.25"/>
    <row r="13" spans="2:31" ht="11.25"/>
    <row r="14" spans="2:31">
      <c r="B14" s="120" t="s">
        <v>70</v>
      </c>
      <c r="C14" s="121"/>
      <c r="D14" s="121"/>
      <c r="E14" s="121"/>
      <c r="F14" s="121"/>
      <c r="G14" s="121"/>
      <c r="H14" s="121"/>
      <c r="I14" s="121"/>
      <c r="J14" s="121"/>
      <c r="K14" s="121"/>
      <c r="L14" s="121"/>
      <c r="M14" s="122"/>
    </row>
    <row r="15" spans="2:31" ht="11.25"/>
    <row r="16" spans="2:31" ht="11.25">
      <c r="C16" s="33" t="s">
        <v>56</v>
      </c>
      <c r="D16" s="32" t="s">
        <v>160</v>
      </c>
    </row>
    <row r="17" spans="4:35" ht="11.25">
      <c r="AG17" s="33"/>
      <c r="AH17" s="33"/>
      <c r="AI17" s="33" t="s">
        <v>14</v>
      </c>
    </row>
    <row r="18" spans="4:35" ht="13.5">
      <c r="D18" s="290" t="s">
        <v>15</v>
      </c>
      <c r="E18" s="290"/>
      <c r="F18" s="290"/>
      <c r="G18" s="290"/>
      <c r="H18" s="290"/>
      <c r="I18" s="293" t="s">
        <v>103</v>
      </c>
      <c r="J18" s="294"/>
      <c r="K18" s="294"/>
      <c r="L18" s="294"/>
      <c r="M18" s="306" t="s">
        <v>161</v>
      </c>
      <c r="N18" s="204"/>
      <c r="O18" s="204"/>
      <c r="P18" s="204"/>
      <c r="Q18" s="204"/>
      <c r="R18" s="204"/>
      <c r="S18" s="172"/>
      <c r="T18" s="172"/>
      <c r="U18" s="172"/>
      <c r="V18" s="172"/>
      <c r="W18" s="172"/>
      <c r="X18" s="172"/>
      <c r="Y18" s="172"/>
      <c r="Z18" s="172"/>
      <c r="AA18" s="172"/>
      <c r="AB18" s="172"/>
      <c r="AC18" s="173"/>
      <c r="AD18" s="307" t="s">
        <v>67</v>
      </c>
      <c r="AE18" s="308"/>
      <c r="AF18" s="309"/>
      <c r="AG18" s="313" t="s">
        <v>68</v>
      </c>
      <c r="AH18" s="314"/>
      <c r="AI18" s="315"/>
    </row>
    <row r="19" spans="4:35" ht="13.5">
      <c r="D19" s="291"/>
      <c r="E19" s="291"/>
      <c r="F19" s="291"/>
      <c r="G19" s="291"/>
      <c r="H19" s="291"/>
      <c r="I19" s="281" t="s">
        <v>84</v>
      </c>
      <c r="J19" s="282"/>
      <c r="K19" s="282"/>
      <c r="L19" s="283"/>
      <c r="M19" s="284" t="s">
        <v>86</v>
      </c>
      <c r="N19" s="285"/>
      <c r="O19" s="285"/>
      <c r="P19" s="285"/>
      <c r="Q19" s="285"/>
      <c r="R19" s="285"/>
      <c r="S19" s="286" t="s">
        <v>87</v>
      </c>
      <c r="T19" s="287"/>
      <c r="U19" s="287"/>
      <c r="V19" s="287"/>
      <c r="W19" s="288" t="s">
        <v>88</v>
      </c>
      <c r="X19" s="287"/>
      <c r="Y19" s="287"/>
      <c r="Z19" s="287"/>
      <c r="AA19" s="303" t="s">
        <v>90</v>
      </c>
      <c r="AB19" s="304"/>
      <c r="AC19" s="305"/>
      <c r="AD19" s="310"/>
      <c r="AE19" s="311"/>
      <c r="AF19" s="312"/>
      <c r="AG19" s="316"/>
      <c r="AH19" s="311"/>
      <c r="AI19" s="317"/>
    </row>
    <row r="20" spans="4:35" ht="13.5">
      <c r="D20" s="292"/>
      <c r="E20" s="292"/>
      <c r="F20" s="292"/>
      <c r="G20" s="292"/>
      <c r="H20" s="292"/>
      <c r="I20" s="295" t="s">
        <v>85</v>
      </c>
      <c r="J20" s="296"/>
      <c r="K20" s="296"/>
      <c r="L20" s="296"/>
      <c r="M20" s="297" t="s">
        <v>16</v>
      </c>
      <c r="N20" s="297"/>
      <c r="O20" s="297"/>
      <c r="P20" s="297" t="s">
        <v>17</v>
      </c>
      <c r="Q20" s="297"/>
      <c r="R20" s="297"/>
      <c r="S20" s="296" t="s">
        <v>57</v>
      </c>
      <c r="T20" s="296"/>
      <c r="U20" s="296"/>
      <c r="V20" s="296"/>
      <c r="W20" s="298" t="s">
        <v>58</v>
      </c>
      <c r="X20" s="298"/>
      <c r="Y20" s="298"/>
      <c r="Z20" s="298"/>
      <c r="AA20" s="302" t="s">
        <v>89</v>
      </c>
      <c r="AB20" s="302"/>
      <c r="AC20" s="324"/>
      <c r="AD20" s="302" t="s">
        <v>69</v>
      </c>
      <c r="AE20" s="302"/>
      <c r="AF20" s="302"/>
      <c r="AG20" s="299" t="s">
        <v>75</v>
      </c>
      <c r="AH20" s="300"/>
      <c r="AI20" s="301"/>
    </row>
    <row r="21" spans="4:35" ht="13.5">
      <c r="D21" s="325" t="s">
        <v>18</v>
      </c>
      <c r="E21" s="325"/>
      <c r="F21" s="325"/>
      <c r="G21" s="325"/>
      <c r="H21" s="325"/>
      <c r="I21" s="195">
        <v>5357461</v>
      </c>
      <c r="J21" s="326"/>
      <c r="K21" s="326"/>
      <c r="L21" s="327"/>
      <c r="M21" s="238">
        <v>308734</v>
      </c>
      <c r="N21" s="238"/>
      <c r="O21" s="238"/>
      <c r="P21" s="238">
        <v>451362</v>
      </c>
      <c r="Q21" s="238"/>
      <c r="R21" s="238"/>
      <c r="S21" s="238">
        <v>713325</v>
      </c>
      <c r="T21" s="238"/>
      <c r="U21" s="238"/>
      <c r="V21" s="238"/>
      <c r="W21" s="328">
        <v>5404232</v>
      </c>
      <c r="X21" s="328"/>
      <c r="Y21" s="328"/>
      <c r="Z21" s="328"/>
      <c r="AA21" s="334">
        <v>25227</v>
      </c>
      <c r="AB21" s="334"/>
      <c r="AC21" s="335"/>
      <c r="AD21" s="338" t="s">
        <v>104</v>
      </c>
      <c r="AE21" s="339"/>
      <c r="AF21" s="339"/>
      <c r="AG21" s="183" t="s">
        <v>108</v>
      </c>
      <c r="AH21" s="184"/>
      <c r="AI21" s="185"/>
    </row>
    <row r="22" spans="4:35" ht="13.5">
      <c r="D22" s="329" t="s">
        <v>19</v>
      </c>
      <c r="E22" s="329"/>
      <c r="F22" s="329"/>
      <c r="G22" s="329"/>
      <c r="H22" s="329"/>
      <c r="I22" s="198">
        <v>749076</v>
      </c>
      <c r="J22" s="330"/>
      <c r="K22" s="330"/>
      <c r="L22" s="331"/>
      <c r="M22" s="332">
        <v>19381</v>
      </c>
      <c r="N22" s="332"/>
      <c r="O22" s="332"/>
      <c r="P22" s="332">
        <v>35231</v>
      </c>
      <c r="Q22" s="332"/>
      <c r="R22" s="332"/>
      <c r="S22" s="332">
        <v>70181</v>
      </c>
      <c r="T22" s="332"/>
      <c r="U22" s="332"/>
      <c r="V22" s="332"/>
      <c r="W22" s="333">
        <v>733149</v>
      </c>
      <c r="X22" s="333"/>
      <c r="Y22" s="333"/>
      <c r="Z22" s="333"/>
      <c r="AA22" s="336">
        <v>3429</v>
      </c>
      <c r="AB22" s="336"/>
      <c r="AC22" s="337"/>
      <c r="AD22" s="322" t="s">
        <v>105</v>
      </c>
      <c r="AE22" s="323"/>
      <c r="AF22" s="323"/>
      <c r="AG22" s="186" t="s">
        <v>109</v>
      </c>
      <c r="AH22" s="187"/>
      <c r="AI22" s="188"/>
    </row>
    <row r="23" spans="4:35" ht="13.5">
      <c r="D23" s="341" t="s">
        <v>20</v>
      </c>
      <c r="E23" s="342"/>
      <c r="F23" s="342"/>
      <c r="G23" s="342"/>
      <c r="H23" s="342"/>
      <c r="I23" s="343">
        <v>6106537</v>
      </c>
      <c r="J23" s="344"/>
      <c r="K23" s="344"/>
      <c r="L23" s="345"/>
      <c r="M23" s="346">
        <v>328114</v>
      </c>
      <c r="N23" s="346"/>
      <c r="O23" s="346"/>
      <c r="P23" s="346">
        <v>486593</v>
      </c>
      <c r="Q23" s="346"/>
      <c r="R23" s="346"/>
      <c r="S23" s="346">
        <v>783505</v>
      </c>
      <c r="T23" s="346"/>
      <c r="U23" s="346"/>
      <c r="V23" s="346"/>
      <c r="W23" s="346">
        <v>6137382</v>
      </c>
      <c r="X23" s="346"/>
      <c r="Y23" s="346"/>
      <c r="Z23" s="346"/>
      <c r="AA23" s="356">
        <v>28656</v>
      </c>
      <c r="AB23" s="356"/>
      <c r="AC23" s="357"/>
      <c r="AD23" s="318" t="s">
        <v>106</v>
      </c>
      <c r="AE23" s="319"/>
      <c r="AF23" s="319"/>
      <c r="AG23" s="180" t="s">
        <v>99</v>
      </c>
      <c r="AH23" s="181"/>
      <c r="AI23" s="182"/>
    </row>
    <row r="24" spans="4:35" s="124" customFormat="1" ht="13.5">
      <c r="D24" s="123"/>
      <c r="E24" s="360" t="s">
        <v>78</v>
      </c>
      <c r="F24" s="361"/>
      <c r="G24" s="361"/>
      <c r="H24" s="362"/>
      <c r="I24" s="363">
        <v>3324372</v>
      </c>
      <c r="J24" s="364"/>
      <c r="K24" s="364"/>
      <c r="L24" s="365"/>
      <c r="M24" s="340">
        <v>221210</v>
      </c>
      <c r="N24" s="340"/>
      <c r="O24" s="340"/>
      <c r="P24" s="340">
        <v>241634</v>
      </c>
      <c r="Q24" s="340"/>
      <c r="R24" s="340"/>
      <c r="S24" s="340">
        <v>397402</v>
      </c>
      <c r="T24" s="340"/>
      <c r="U24" s="340"/>
      <c r="V24" s="340"/>
      <c r="W24" s="328">
        <v>3389814</v>
      </c>
      <c r="X24" s="328"/>
      <c r="Y24" s="328"/>
      <c r="Z24" s="328"/>
      <c r="AA24" s="358">
        <v>17277</v>
      </c>
      <c r="AB24" s="358"/>
      <c r="AC24" s="359"/>
      <c r="AD24" s="320" t="s">
        <v>107</v>
      </c>
      <c r="AE24" s="321"/>
      <c r="AF24" s="321"/>
      <c r="AG24" s="183" t="s">
        <v>110</v>
      </c>
      <c r="AH24" s="184"/>
      <c r="AI24" s="185"/>
    </row>
    <row r="25" spans="4:35" ht="13.5">
      <c r="D25" s="125"/>
      <c r="E25" s="349" t="s">
        <v>79</v>
      </c>
      <c r="F25" s="350"/>
      <c r="G25" s="350"/>
      <c r="H25" s="351"/>
      <c r="I25" s="352">
        <v>2782165</v>
      </c>
      <c r="J25" s="353"/>
      <c r="K25" s="353"/>
      <c r="L25" s="354"/>
      <c r="M25" s="355">
        <v>106905</v>
      </c>
      <c r="N25" s="355"/>
      <c r="O25" s="355"/>
      <c r="P25" s="355">
        <v>244959</v>
      </c>
      <c r="Q25" s="355"/>
      <c r="R25" s="355"/>
      <c r="S25" s="355">
        <v>386103</v>
      </c>
      <c r="T25" s="355"/>
      <c r="U25" s="355"/>
      <c r="V25" s="355"/>
      <c r="W25" s="333">
        <v>2747568</v>
      </c>
      <c r="X25" s="333"/>
      <c r="Y25" s="333"/>
      <c r="Z25" s="333"/>
      <c r="AA25" s="347">
        <v>11379</v>
      </c>
      <c r="AB25" s="347"/>
      <c r="AC25" s="348"/>
      <c r="AD25" s="322" t="s">
        <v>112</v>
      </c>
      <c r="AE25" s="323"/>
      <c r="AF25" s="323"/>
      <c r="AG25" s="186" t="s">
        <v>111</v>
      </c>
      <c r="AH25" s="187"/>
      <c r="AI25" s="188"/>
    </row>
    <row r="26" spans="4:35" ht="11.25"/>
    <row r="27" spans="4:35" ht="11.25"/>
    <row r="28" spans="4:35" ht="11.25"/>
    <row r="29" spans="4:35" ht="11.25"/>
    <row r="30" spans="4:35" ht="11.25"/>
    <row r="31" spans="4:35" ht="11.25"/>
    <row r="32" spans="4:35" ht="11.25"/>
    <row r="33" spans="2:44">
      <c r="B33" s="120" t="s">
        <v>71</v>
      </c>
      <c r="C33" s="121"/>
      <c r="D33" s="121"/>
      <c r="E33" s="121"/>
      <c r="F33" s="121"/>
      <c r="G33" s="121"/>
      <c r="H33" s="121"/>
      <c r="I33" s="121"/>
      <c r="J33" s="121"/>
      <c r="K33" s="121"/>
      <c r="L33" s="121"/>
      <c r="M33" s="122"/>
    </row>
    <row r="34" spans="2:44" ht="11.25">
      <c r="H34" s="126"/>
      <c r="I34" s="126"/>
    </row>
    <row r="35" spans="2:44" ht="11.25">
      <c r="C35" s="33" t="s">
        <v>54</v>
      </c>
      <c r="D35" s="32" t="s">
        <v>170</v>
      </c>
    </row>
    <row r="36" spans="2:44" ht="11.25">
      <c r="AA36" s="80"/>
      <c r="AB36" s="80"/>
      <c r="AC36" s="80"/>
      <c r="AD36" s="80"/>
      <c r="AE36" s="81"/>
      <c r="AI36" s="33" t="s">
        <v>14</v>
      </c>
    </row>
    <row r="37" spans="2:44" ht="13.5">
      <c r="D37" s="203" t="s">
        <v>21</v>
      </c>
      <c r="E37" s="204"/>
      <c r="F37" s="204"/>
      <c r="G37" s="204"/>
      <c r="H37" s="204"/>
      <c r="I37" s="204"/>
      <c r="J37" s="204"/>
      <c r="K37" s="205"/>
      <c r="L37" s="203" t="s">
        <v>22</v>
      </c>
      <c r="M37" s="204"/>
      <c r="N37" s="204"/>
      <c r="O37" s="204"/>
      <c r="P37" s="204"/>
      <c r="Q37" s="205"/>
      <c r="R37" s="261" t="s">
        <v>23</v>
      </c>
      <c r="S37" s="262"/>
      <c r="T37" s="262"/>
      <c r="U37" s="262"/>
      <c r="V37" s="262"/>
      <c r="W37" s="262"/>
      <c r="X37" s="262"/>
      <c r="Y37" s="262"/>
      <c r="Z37" s="262"/>
      <c r="AA37" s="262"/>
      <c r="AB37" s="262"/>
      <c r="AC37" s="262"/>
      <c r="AD37" s="262"/>
      <c r="AE37" s="262"/>
      <c r="AF37" s="262"/>
      <c r="AG37" s="262"/>
      <c r="AH37" s="262"/>
      <c r="AI37" s="263"/>
      <c r="AJ37" s="88"/>
      <c r="AK37" s="85"/>
      <c r="AL37" s="85"/>
      <c r="AM37" s="85"/>
      <c r="AN37" s="85"/>
      <c r="AO37" s="85"/>
      <c r="AP37" s="34"/>
      <c r="AQ37" s="34"/>
      <c r="AR37" s="34"/>
    </row>
    <row r="38" spans="2:44" ht="13.5">
      <c r="D38" s="206"/>
      <c r="E38" s="207"/>
      <c r="F38" s="207"/>
      <c r="G38" s="207"/>
      <c r="H38" s="207"/>
      <c r="I38" s="207"/>
      <c r="J38" s="207"/>
      <c r="K38" s="208"/>
      <c r="L38" s="206"/>
      <c r="M38" s="207"/>
      <c r="N38" s="207"/>
      <c r="O38" s="207"/>
      <c r="P38" s="207"/>
      <c r="Q38" s="208"/>
      <c r="R38" s="227" t="s">
        <v>81</v>
      </c>
      <c r="S38" s="228"/>
      <c r="T38" s="228"/>
      <c r="U38" s="228"/>
      <c r="V38" s="228"/>
      <c r="W38" s="229"/>
      <c r="X38" s="230" t="s">
        <v>82</v>
      </c>
      <c r="Y38" s="228"/>
      <c r="Z38" s="228"/>
      <c r="AA38" s="228"/>
      <c r="AB38" s="228"/>
      <c r="AC38" s="229"/>
      <c r="AD38" s="230" t="s">
        <v>83</v>
      </c>
      <c r="AE38" s="228"/>
      <c r="AF38" s="228"/>
      <c r="AG38" s="228"/>
      <c r="AH38" s="228"/>
      <c r="AI38" s="231"/>
      <c r="AJ38" s="88"/>
      <c r="AK38" s="85"/>
      <c r="AL38" s="85"/>
      <c r="AM38" s="85"/>
      <c r="AN38" s="85"/>
      <c r="AO38" s="85"/>
      <c r="AP38" s="34"/>
      <c r="AQ38" s="34"/>
      <c r="AR38" s="34"/>
    </row>
    <row r="39" spans="2:44" ht="13.5">
      <c r="D39" s="209" t="s">
        <v>24</v>
      </c>
      <c r="E39" s="210"/>
      <c r="F39" s="210"/>
      <c r="G39" s="210"/>
      <c r="H39" s="211"/>
      <c r="I39" s="211"/>
      <c r="J39" s="211"/>
      <c r="K39" s="212"/>
      <c r="L39" s="268">
        <f>SUM(L40:Q42)-1</f>
        <v>56943</v>
      </c>
      <c r="M39" s="196"/>
      <c r="N39" s="196"/>
      <c r="O39" s="196"/>
      <c r="P39" s="196"/>
      <c r="Q39" s="200"/>
      <c r="R39" s="276">
        <f>SUM(R40:W42)-1</f>
        <v>56943</v>
      </c>
      <c r="S39" s="233"/>
      <c r="T39" s="233"/>
      <c r="U39" s="233"/>
      <c r="V39" s="233"/>
      <c r="W39" s="233"/>
      <c r="X39" s="254">
        <f>SUM(X40:AC42)</f>
        <v>0</v>
      </c>
      <c r="Y39" s="233"/>
      <c r="Z39" s="233"/>
      <c r="AA39" s="233"/>
      <c r="AB39" s="233"/>
      <c r="AC39" s="233"/>
      <c r="AD39" s="254">
        <f>SUM(AD40:AI42)</f>
        <v>0</v>
      </c>
      <c r="AE39" s="233"/>
      <c r="AF39" s="233"/>
      <c r="AG39" s="233"/>
      <c r="AH39" s="233"/>
      <c r="AI39" s="258"/>
      <c r="AJ39" s="127"/>
      <c r="AK39" s="128"/>
      <c r="AL39" s="128"/>
      <c r="AM39" s="128"/>
      <c r="AN39" s="128"/>
      <c r="AO39" s="128"/>
      <c r="AP39" s="35"/>
      <c r="AQ39" s="35"/>
      <c r="AR39" s="35"/>
    </row>
    <row r="40" spans="2:44" ht="13.5">
      <c r="D40" s="86"/>
      <c r="E40" s="213" t="s">
        <v>25</v>
      </c>
      <c r="F40" s="214"/>
      <c r="G40" s="214"/>
      <c r="H40" s="214"/>
      <c r="I40" s="215"/>
      <c r="J40" s="215"/>
      <c r="K40" s="216"/>
      <c r="L40" s="269">
        <v>225</v>
      </c>
      <c r="M40" s="270"/>
      <c r="N40" s="270"/>
      <c r="O40" s="270"/>
      <c r="P40" s="270"/>
      <c r="Q40" s="271"/>
      <c r="R40" s="277">
        <v>225</v>
      </c>
      <c r="S40" s="256"/>
      <c r="T40" s="256"/>
      <c r="U40" s="256"/>
      <c r="V40" s="256"/>
      <c r="W40" s="256"/>
      <c r="X40" s="255">
        <v>0</v>
      </c>
      <c r="Y40" s="256"/>
      <c r="Z40" s="256"/>
      <c r="AA40" s="256"/>
      <c r="AB40" s="256"/>
      <c r="AC40" s="256"/>
      <c r="AD40" s="255">
        <v>0</v>
      </c>
      <c r="AE40" s="256"/>
      <c r="AF40" s="256"/>
      <c r="AG40" s="256"/>
      <c r="AH40" s="256"/>
      <c r="AI40" s="257"/>
      <c r="AJ40" s="127"/>
      <c r="AK40" s="128"/>
      <c r="AL40" s="128"/>
      <c r="AM40" s="128"/>
      <c r="AN40" s="128"/>
      <c r="AO40" s="128"/>
      <c r="AP40" s="35"/>
      <c r="AQ40" s="35"/>
      <c r="AR40" s="35"/>
    </row>
    <row r="41" spans="2:44" ht="13.5">
      <c r="D41" s="86"/>
      <c r="E41" s="217" t="s">
        <v>26</v>
      </c>
      <c r="F41" s="218"/>
      <c r="G41" s="218"/>
      <c r="H41" s="218"/>
      <c r="I41" s="218"/>
      <c r="J41" s="218"/>
      <c r="K41" s="219"/>
      <c r="L41" s="269">
        <v>55672</v>
      </c>
      <c r="M41" s="270"/>
      <c r="N41" s="270"/>
      <c r="O41" s="270"/>
      <c r="P41" s="270"/>
      <c r="Q41" s="271"/>
      <c r="R41" s="277">
        <v>55672</v>
      </c>
      <c r="S41" s="256"/>
      <c r="T41" s="256"/>
      <c r="U41" s="256"/>
      <c r="V41" s="256"/>
      <c r="W41" s="256"/>
      <c r="X41" s="255">
        <v>0</v>
      </c>
      <c r="Y41" s="256"/>
      <c r="Z41" s="256"/>
      <c r="AA41" s="256"/>
      <c r="AB41" s="256"/>
      <c r="AC41" s="256"/>
      <c r="AD41" s="255">
        <v>0</v>
      </c>
      <c r="AE41" s="256"/>
      <c r="AF41" s="256"/>
      <c r="AG41" s="256"/>
      <c r="AH41" s="256"/>
      <c r="AI41" s="257"/>
      <c r="AJ41" s="127"/>
      <c r="AK41" s="128"/>
      <c r="AL41" s="128"/>
      <c r="AM41" s="128"/>
      <c r="AN41" s="128"/>
      <c r="AO41" s="128"/>
      <c r="AP41" s="35"/>
      <c r="AQ41" s="35"/>
      <c r="AR41" s="35"/>
    </row>
    <row r="42" spans="2:44" ht="13.5" customHeight="1">
      <c r="D42" s="87"/>
      <c r="E42" s="213" t="s">
        <v>27</v>
      </c>
      <c r="F42" s="214"/>
      <c r="G42" s="214"/>
      <c r="H42" s="214"/>
      <c r="I42" s="215"/>
      <c r="J42" s="215"/>
      <c r="K42" s="216"/>
      <c r="L42" s="269">
        <v>1047</v>
      </c>
      <c r="M42" s="270"/>
      <c r="N42" s="270"/>
      <c r="O42" s="270"/>
      <c r="P42" s="270"/>
      <c r="Q42" s="271"/>
      <c r="R42" s="277">
        <v>1047</v>
      </c>
      <c r="S42" s="256"/>
      <c r="T42" s="256"/>
      <c r="U42" s="256"/>
      <c r="V42" s="256"/>
      <c r="W42" s="256"/>
      <c r="X42" s="255">
        <v>0</v>
      </c>
      <c r="Y42" s="256"/>
      <c r="Z42" s="256"/>
      <c r="AA42" s="256"/>
      <c r="AB42" s="256"/>
      <c r="AC42" s="256"/>
      <c r="AD42" s="255">
        <v>0</v>
      </c>
      <c r="AE42" s="256"/>
      <c r="AF42" s="256"/>
      <c r="AG42" s="256"/>
      <c r="AH42" s="256"/>
      <c r="AI42" s="257"/>
      <c r="AJ42" s="127"/>
      <c r="AK42" s="128"/>
      <c r="AL42" s="128"/>
      <c r="AM42" s="128"/>
      <c r="AN42" s="128"/>
      <c r="AO42" s="128"/>
      <c r="AP42" s="35"/>
      <c r="AQ42" s="35"/>
      <c r="AR42" s="35"/>
    </row>
    <row r="43" spans="2:44" ht="13.5">
      <c r="D43" s="209" t="s">
        <v>28</v>
      </c>
      <c r="E43" s="210"/>
      <c r="F43" s="210"/>
      <c r="G43" s="210"/>
      <c r="H43" s="211"/>
      <c r="I43" s="211"/>
      <c r="J43" s="211"/>
      <c r="K43" s="212"/>
      <c r="L43" s="268">
        <f>SUM(L44:Q45)</f>
        <v>757764</v>
      </c>
      <c r="M43" s="196"/>
      <c r="N43" s="196"/>
      <c r="O43" s="196"/>
      <c r="P43" s="196"/>
      <c r="Q43" s="200"/>
      <c r="R43" s="278">
        <f>SUM(R44:W45)</f>
        <v>742764</v>
      </c>
      <c r="S43" s="265"/>
      <c r="T43" s="265"/>
      <c r="U43" s="265"/>
      <c r="V43" s="265"/>
      <c r="W43" s="266"/>
      <c r="X43" s="264">
        <f>SUM(X44:AC45)</f>
        <v>15000</v>
      </c>
      <c r="Y43" s="265"/>
      <c r="Z43" s="265"/>
      <c r="AA43" s="265"/>
      <c r="AB43" s="265"/>
      <c r="AC43" s="266"/>
      <c r="AD43" s="254">
        <f>SUM(AD44:AI45)</f>
        <v>0</v>
      </c>
      <c r="AE43" s="233"/>
      <c r="AF43" s="233"/>
      <c r="AG43" s="233"/>
      <c r="AH43" s="233"/>
      <c r="AI43" s="258"/>
      <c r="AJ43" s="127"/>
      <c r="AK43" s="128"/>
      <c r="AL43" s="128"/>
      <c r="AM43" s="128"/>
      <c r="AN43" s="128"/>
      <c r="AO43" s="128"/>
      <c r="AP43" s="35"/>
      <c r="AQ43" s="35"/>
      <c r="AR43" s="35"/>
    </row>
    <row r="44" spans="2:44" ht="13.5" customHeight="1">
      <c r="D44" s="86"/>
      <c r="E44" s="213" t="s">
        <v>29</v>
      </c>
      <c r="F44" s="214"/>
      <c r="G44" s="214"/>
      <c r="H44" s="214"/>
      <c r="I44" s="215"/>
      <c r="J44" s="215"/>
      <c r="K44" s="216"/>
      <c r="L44" s="269">
        <v>632764</v>
      </c>
      <c r="M44" s="270"/>
      <c r="N44" s="270"/>
      <c r="O44" s="270"/>
      <c r="P44" s="270"/>
      <c r="Q44" s="271"/>
      <c r="R44" s="277">
        <v>617764</v>
      </c>
      <c r="S44" s="256"/>
      <c r="T44" s="256"/>
      <c r="U44" s="256"/>
      <c r="V44" s="256"/>
      <c r="W44" s="256"/>
      <c r="X44" s="255">
        <v>15000</v>
      </c>
      <c r="Y44" s="256"/>
      <c r="Z44" s="256"/>
      <c r="AA44" s="256"/>
      <c r="AB44" s="256"/>
      <c r="AC44" s="256"/>
      <c r="AD44" s="255">
        <v>0</v>
      </c>
      <c r="AE44" s="256"/>
      <c r="AF44" s="256"/>
      <c r="AG44" s="256"/>
      <c r="AH44" s="256"/>
      <c r="AI44" s="257"/>
      <c r="AJ44" s="129"/>
      <c r="AK44" s="128"/>
      <c r="AL44" s="128"/>
      <c r="AM44" s="128"/>
      <c r="AN44" s="128"/>
      <c r="AO44" s="128"/>
      <c r="AP44" s="35"/>
      <c r="AQ44" s="35"/>
      <c r="AR44" s="35"/>
    </row>
    <row r="45" spans="2:44" ht="13.5" customHeight="1">
      <c r="D45" s="86"/>
      <c r="E45" s="220" t="s">
        <v>30</v>
      </c>
      <c r="F45" s="221"/>
      <c r="G45" s="221"/>
      <c r="H45" s="221"/>
      <c r="I45" s="221"/>
      <c r="J45" s="221"/>
      <c r="K45" s="222"/>
      <c r="L45" s="272">
        <v>125000</v>
      </c>
      <c r="M45" s="273"/>
      <c r="N45" s="273"/>
      <c r="O45" s="273"/>
      <c r="P45" s="273"/>
      <c r="Q45" s="274"/>
      <c r="R45" s="279">
        <v>125000</v>
      </c>
      <c r="S45" s="260"/>
      <c r="T45" s="260"/>
      <c r="U45" s="260"/>
      <c r="V45" s="260"/>
      <c r="W45" s="260"/>
      <c r="X45" s="259">
        <v>0</v>
      </c>
      <c r="Y45" s="260"/>
      <c r="Z45" s="260"/>
      <c r="AA45" s="260"/>
      <c r="AB45" s="260"/>
      <c r="AC45" s="260"/>
      <c r="AD45" s="259">
        <v>0</v>
      </c>
      <c r="AE45" s="260"/>
      <c r="AF45" s="260"/>
      <c r="AG45" s="260"/>
      <c r="AH45" s="260"/>
      <c r="AI45" s="267"/>
      <c r="AJ45" s="129"/>
      <c r="AK45" s="128"/>
      <c r="AL45" s="128"/>
      <c r="AM45" s="128"/>
      <c r="AN45" s="128"/>
      <c r="AO45" s="128"/>
      <c r="AP45" s="35"/>
      <c r="AQ45" s="35"/>
      <c r="AR45" s="35"/>
    </row>
    <row r="46" spans="2:44" ht="13.5">
      <c r="D46" s="223" t="s">
        <v>31</v>
      </c>
      <c r="E46" s="224"/>
      <c r="F46" s="224"/>
      <c r="G46" s="224"/>
      <c r="H46" s="224"/>
      <c r="I46" s="225"/>
      <c r="J46" s="225"/>
      <c r="K46" s="226"/>
      <c r="L46" s="275">
        <f>L39+L43</f>
        <v>814707</v>
      </c>
      <c r="M46" s="225"/>
      <c r="N46" s="225"/>
      <c r="O46" s="225"/>
      <c r="P46" s="225"/>
      <c r="Q46" s="226"/>
      <c r="R46" s="280">
        <f>R39+R43</f>
        <v>799707</v>
      </c>
      <c r="S46" s="252"/>
      <c r="T46" s="252"/>
      <c r="U46" s="252"/>
      <c r="V46" s="252"/>
      <c r="W46" s="252">
        <f>W39+W43</f>
        <v>0</v>
      </c>
      <c r="X46" s="251">
        <f>X39+X43</f>
        <v>15000</v>
      </c>
      <c r="Y46" s="252"/>
      <c r="Z46" s="252"/>
      <c r="AA46" s="252"/>
      <c r="AB46" s="252"/>
      <c r="AC46" s="252">
        <f>AC39+AC43</f>
        <v>0</v>
      </c>
      <c r="AD46" s="251">
        <f>AD39+AD43</f>
        <v>0</v>
      </c>
      <c r="AE46" s="252"/>
      <c r="AF46" s="252"/>
      <c r="AG46" s="252"/>
      <c r="AH46" s="252"/>
      <c r="AI46" s="253"/>
      <c r="AJ46" s="129"/>
      <c r="AK46" s="128"/>
      <c r="AL46" s="128"/>
      <c r="AM46" s="128"/>
      <c r="AN46" s="128"/>
      <c r="AO46" s="128"/>
      <c r="AP46" s="35"/>
      <c r="AQ46" s="35"/>
      <c r="AR46" s="35"/>
    </row>
    <row r="47" spans="2:44" ht="11.25"/>
    <row r="48" spans="2:44">
      <c r="B48" s="120" t="s">
        <v>72</v>
      </c>
      <c r="C48" s="121"/>
      <c r="D48" s="121"/>
      <c r="E48" s="121"/>
      <c r="F48" s="121"/>
      <c r="G48" s="121"/>
      <c r="H48" s="121"/>
      <c r="I48" s="121"/>
      <c r="J48" s="121"/>
      <c r="K48" s="121"/>
      <c r="L48" s="121"/>
      <c r="M48" s="122"/>
      <c r="N48" s="126"/>
      <c r="O48" s="126"/>
    </row>
    <row r="49" spans="3:37" ht="11.25">
      <c r="N49" s="126"/>
      <c r="O49" s="126"/>
    </row>
    <row r="50" spans="3:37" ht="11.25">
      <c r="C50" s="33" t="s">
        <v>54</v>
      </c>
      <c r="D50" s="32" t="s">
        <v>162</v>
      </c>
      <c r="N50" s="126"/>
      <c r="O50" s="126"/>
    </row>
    <row r="51" spans="3:37" ht="11.25">
      <c r="C51" s="33"/>
      <c r="D51" s="32" t="s">
        <v>114</v>
      </c>
      <c r="N51" s="126"/>
      <c r="O51" s="126"/>
    </row>
    <row r="52" spans="3:37" ht="11.25">
      <c r="AD52" s="33"/>
      <c r="AI52" s="33" t="s">
        <v>14</v>
      </c>
      <c r="AJ52" s="81"/>
      <c r="AK52" s="81"/>
    </row>
    <row r="53" spans="3:37" ht="13.5" customHeight="1">
      <c r="D53" s="203" t="s">
        <v>77</v>
      </c>
      <c r="E53" s="204"/>
      <c r="F53" s="204"/>
      <c r="G53" s="204"/>
      <c r="H53" s="205"/>
      <c r="I53" s="189" t="s">
        <v>163</v>
      </c>
      <c r="J53" s="190"/>
      <c r="K53" s="190"/>
      <c r="L53" s="190"/>
      <c r="M53" s="191"/>
      <c r="N53" s="234" t="s">
        <v>164</v>
      </c>
      <c r="O53" s="235"/>
      <c r="P53" s="235"/>
      <c r="Q53" s="235"/>
      <c r="R53" s="130"/>
      <c r="S53" s="130"/>
      <c r="T53" s="130"/>
      <c r="U53" s="130"/>
      <c r="V53" s="130"/>
      <c r="W53" s="130"/>
      <c r="X53" s="130"/>
      <c r="Y53" s="130"/>
      <c r="Z53" s="131"/>
      <c r="AA53" s="234" t="s">
        <v>165</v>
      </c>
      <c r="AB53" s="190"/>
      <c r="AC53" s="190"/>
      <c r="AD53" s="191"/>
      <c r="AE53" s="366" t="s">
        <v>166</v>
      </c>
      <c r="AF53" s="314"/>
      <c r="AG53" s="314"/>
      <c r="AH53" s="314"/>
      <c r="AI53" s="315"/>
      <c r="AJ53" s="132"/>
      <c r="AK53" s="132"/>
    </row>
    <row r="54" spans="3:37" ht="13.5">
      <c r="D54" s="206"/>
      <c r="E54" s="207"/>
      <c r="F54" s="207"/>
      <c r="G54" s="207"/>
      <c r="H54" s="208"/>
      <c r="I54" s="192"/>
      <c r="J54" s="193"/>
      <c r="K54" s="193"/>
      <c r="L54" s="193"/>
      <c r="M54" s="194"/>
      <c r="N54" s="236"/>
      <c r="O54" s="237"/>
      <c r="P54" s="237"/>
      <c r="Q54" s="237"/>
      <c r="R54" s="245" t="s">
        <v>32</v>
      </c>
      <c r="S54" s="246"/>
      <c r="T54" s="247"/>
      <c r="U54" s="245" t="s">
        <v>33</v>
      </c>
      <c r="V54" s="369"/>
      <c r="W54" s="370"/>
      <c r="X54" s="245" t="s">
        <v>34</v>
      </c>
      <c r="Y54" s="369"/>
      <c r="Z54" s="370"/>
      <c r="AA54" s="368"/>
      <c r="AB54" s="193"/>
      <c r="AC54" s="193"/>
      <c r="AD54" s="194"/>
      <c r="AE54" s="367" t="s">
        <v>92</v>
      </c>
      <c r="AF54" s="300"/>
      <c r="AG54" s="300"/>
      <c r="AH54" s="300"/>
      <c r="AI54" s="301"/>
      <c r="AJ54" s="132"/>
      <c r="AK54" s="132"/>
    </row>
    <row r="55" spans="3:37" ht="13.5">
      <c r="D55" s="375" t="s">
        <v>35</v>
      </c>
      <c r="E55" s="376"/>
      <c r="F55" s="376"/>
      <c r="G55" s="376"/>
      <c r="H55" s="377"/>
      <c r="I55" s="195">
        <v>614072</v>
      </c>
      <c r="J55" s="196"/>
      <c r="K55" s="196"/>
      <c r="L55" s="196"/>
      <c r="M55" s="197"/>
      <c r="N55" s="248">
        <v>245639</v>
      </c>
      <c r="O55" s="196"/>
      <c r="P55" s="196"/>
      <c r="Q55" s="197"/>
      <c r="R55" s="248">
        <v>204815</v>
      </c>
      <c r="S55" s="196"/>
      <c r="T55" s="197"/>
      <c r="U55" s="248">
        <v>26400</v>
      </c>
      <c r="V55" s="326"/>
      <c r="W55" s="327"/>
      <c r="X55" s="248">
        <v>14424</v>
      </c>
      <c r="Y55" s="326"/>
      <c r="Z55" s="327"/>
      <c r="AA55" s="248">
        <v>164036</v>
      </c>
      <c r="AB55" s="326"/>
      <c r="AC55" s="326"/>
      <c r="AD55" s="327"/>
      <c r="AE55" s="199">
        <v>695675</v>
      </c>
      <c r="AF55" s="196"/>
      <c r="AG55" s="196"/>
      <c r="AH55" s="196"/>
      <c r="AI55" s="200"/>
      <c r="AJ55" s="35"/>
      <c r="AK55" s="35"/>
    </row>
    <row r="56" spans="3:37" ht="13.5">
      <c r="D56" s="133"/>
      <c r="E56" s="372" t="s">
        <v>36</v>
      </c>
      <c r="F56" s="373"/>
      <c r="G56" s="373"/>
      <c r="H56" s="374"/>
      <c r="I56" s="198">
        <v>355547</v>
      </c>
      <c r="J56" s="178"/>
      <c r="K56" s="178"/>
      <c r="L56" s="178"/>
      <c r="M56" s="179"/>
      <c r="N56" s="177">
        <v>122996</v>
      </c>
      <c r="O56" s="178"/>
      <c r="P56" s="178"/>
      <c r="Q56" s="179"/>
      <c r="R56" s="177">
        <v>109068</v>
      </c>
      <c r="S56" s="178"/>
      <c r="T56" s="179"/>
      <c r="U56" s="177">
        <v>9007</v>
      </c>
      <c r="V56" s="330"/>
      <c r="W56" s="331"/>
      <c r="X56" s="177">
        <v>4921</v>
      </c>
      <c r="Y56" s="330"/>
      <c r="Z56" s="331"/>
      <c r="AA56" s="177">
        <v>81770</v>
      </c>
      <c r="AB56" s="330"/>
      <c r="AC56" s="330"/>
      <c r="AD56" s="331"/>
      <c r="AE56" s="201">
        <v>396772</v>
      </c>
      <c r="AF56" s="178"/>
      <c r="AG56" s="178"/>
      <c r="AH56" s="178"/>
      <c r="AI56" s="202"/>
      <c r="AJ56" s="35"/>
      <c r="AK56" s="35"/>
    </row>
    <row r="57" spans="3:37" ht="11.25" customHeight="1">
      <c r="D57" s="134"/>
      <c r="E57" s="135"/>
      <c r="F57" s="135"/>
      <c r="G57" s="135"/>
      <c r="H57" s="135"/>
      <c r="I57" s="136"/>
      <c r="J57" s="137"/>
      <c r="K57" s="137"/>
      <c r="L57" s="137"/>
      <c r="M57" s="137"/>
      <c r="N57" s="136"/>
      <c r="O57" s="137"/>
      <c r="P57" s="137"/>
      <c r="Q57" s="137"/>
      <c r="R57" s="136"/>
      <c r="S57" s="137"/>
      <c r="T57" s="137"/>
      <c r="U57" s="136"/>
      <c r="V57" s="136"/>
      <c r="W57" s="136"/>
      <c r="X57" s="136"/>
      <c r="Y57" s="136"/>
      <c r="Z57" s="136"/>
      <c r="AA57" s="136"/>
      <c r="AB57" s="136"/>
      <c r="AC57" s="136"/>
      <c r="AD57" s="136"/>
      <c r="AE57" s="136"/>
      <c r="AF57" s="137"/>
      <c r="AG57" s="137"/>
      <c r="AH57" s="137"/>
      <c r="AI57" s="137"/>
      <c r="AJ57" s="35"/>
      <c r="AK57" s="35"/>
    </row>
    <row r="58" spans="3:37" ht="11.25">
      <c r="C58" s="32" t="s">
        <v>91</v>
      </c>
      <c r="D58" s="126"/>
      <c r="E58" s="138"/>
      <c r="F58" s="138"/>
      <c r="G58" s="138"/>
      <c r="H58" s="138"/>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35"/>
      <c r="AK58" s="35"/>
    </row>
    <row r="59" spans="3:37" ht="13.5" customHeight="1">
      <c r="D59" s="378" t="s">
        <v>74</v>
      </c>
      <c r="E59" s="376"/>
      <c r="F59" s="376"/>
      <c r="G59" s="376"/>
      <c r="H59" s="377"/>
      <c r="I59" s="159">
        <v>24934</v>
      </c>
      <c r="J59" s="160"/>
      <c r="K59" s="160"/>
      <c r="L59" s="160"/>
      <c r="M59" s="161"/>
      <c r="N59" s="165">
        <v>6124</v>
      </c>
      <c r="O59" s="166"/>
      <c r="P59" s="166"/>
      <c r="Q59" s="166"/>
      <c r="R59" s="165">
        <v>6124</v>
      </c>
      <c r="S59" s="166"/>
      <c r="T59" s="166"/>
      <c r="U59" s="168" t="s">
        <v>73</v>
      </c>
      <c r="V59" s="169"/>
      <c r="W59" s="169"/>
      <c r="X59" s="168" t="s">
        <v>73</v>
      </c>
      <c r="Y59" s="169"/>
      <c r="Z59" s="169"/>
      <c r="AA59" s="165">
        <v>4893</v>
      </c>
      <c r="AB59" s="166"/>
      <c r="AC59" s="166"/>
      <c r="AD59" s="166"/>
      <c r="AE59" s="171">
        <v>26165</v>
      </c>
      <c r="AF59" s="172"/>
      <c r="AG59" s="172"/>
      <c r="AH59" s="172"/>
      <c r="AI59" s="173"/>
      <c r="AJ59" s="35"/>
      <c r="AK59" s="35"/>
    </row>
    <row r="60" spans="3:37" ht="13.5" customHeight="1">
      <c r="D60" s="379"/>
      <c r="E60" s="380"/>
      <c r="F60" s="380"/>
      <c r="G60" s="380"/>
      <c r="H60" s="381"/>
      <c r="I60" s="162"/>
      <c r="J60" s="163"/>
      <c r="K60" s="163"/>
      <c r="L60" s="163"/>
      <c r="M60" s="164"/>
      <c r="N60" s="167"/>
      <c r="O60" s="167"/>
      <c r="P60" s="167"/>
      <c r="Q60" s="167"/>
      <c r="R60" s="167"/>
      <c r="S60" s="167"/>
      <c r="T60" s="167"/>
      <c r="U60" s="170"/>
      <c r="V60" s="170"/>
      <c r="W60" s="170"/>
      <c r="X60" s="170"/>
      <c r="Y60" s="170"/>
      <c r="Z60" s="170"/>
      <c r="AA60" s="167"/>
      <c r="AB60" s="167"/>
      <c r="AC60" s="167"/>
      <c r="AD60" s="167"/>
      <c r="AE60" s="174"/>
      <c r="AF60" s="175"/>
      <c r="AG60" s="175"/>
      <c r="AH60" s="175"/>
      <c r="AI60" s="176"/>
      <c r="AJ60" s="35"/>
      <c r="AK60" s="35"/>
    </row>
    <row r="61" spans="3:37" ht="11.25">
      <c r="D61" s="126"/>
      <c r="E61" s="138"/>
      <c r="F61" s="138"/>
      <c r="G61" s="138"/>
      <c r="H61" s="138"/>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35"/>
      <c r="AG61" s="35"/>
    </row>
    <row r="62" spans="3:37" ht="11.25">
      <c r="C62" s="32" t="s">
        <v>100</v>
      </c>
      <c r="D62" s="126"/>
      <c r="E62" s="138"/>
      <c r="F62" s="138"/>
      <c r="G62" s="138"/>
      <c r="H62" s="138"/>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35"/>
      <c r="AK62" s="35"/>
    </row>
    <row r="63" spans="3:37" ht="13.5" customHeight="1">
      <c r="D63" s="153" t="s">
        <v>101</v>
      </c>
      <c r="E63" s="154"/>
      <c r="F63" s="154"/>
      <c r="G63" s="154"/>
      <c r="H63" s="155"/>
      <c r="I63" s="159">
        <v>11</v>
      </c>
      <c r="J63" s="160"/>
      <c r="K63" s="160"/>
      <c r="L63" s="160"/>
      <c r="M63" s="161"/>
      <c r="N63" s="165">
        <v>11</v>
      </c>
      <c r="O63" s="166"/>
      <c r="P63" s="166"/>
      <c r="Q63" s="166"/>
      <c r="R63" s="165">
        <v>11</v>
      </c>
      <c r="S63" s="166"/>
      <c r="T63" s="166"/>
      <c r="U63" s="168" t="s">
        <v>73</v>
      </c>
      <c r="V63" s="169"/>
      <c r="W63" s="169"/>
      <c r="X63" s="168" t="s">
        <v>73</v>
      </c>
      <c r="Y63" s="169"/>
      <c r="Z63" s="169"/>
      <c r="AA63" s="165">
        <v>0</v>
      </c>
      <c r="AB63" s="166"/>
      <c r="AC63" s="166"/>
      <c r="AD63" s="166"/>
      <c r="AE63" s="171">
        <v>23</v>
      </c>
      <c r="AF63" s="172"/>
      <c r="AG63" s="172"/>
      <c r="AH63" s="172"/>
      <c r="AI63" s="173"/>
      <c r="AJ63" s="35"/>
      <c r="AK63" s="35"/>
    </row>
    <row r="64" spans="3:37" ht="13.5" customHeight="1">
      <c r="D64" s="156"/>
      <c r="E64" s="157"/>
      <c r="F64" s="157"/>
      <c r="G64" s="157"/>
      <c r="H64" s="158"/>
      <c r="I64" s="162"/>
      <c r="J64" s="163"/>
      <c r="K64" s="163"/>
      <c r="L64" s="163"/>
      <c r="M64" s="164"/>
      <c r="N64" s="167"/>
      <c r="O64" s="167"/>
      <c r="P64" s="167"/>
      <c r="Q64" s="167"/>
      <c r="R64" s="167"/>
      <c r="S64" s="167"/>
      <c r="T64" s="167"/>
      <c r="U64" s="170"/>
      <c r="V64" s="170"/>
      <c r="W64" s="170"/>
      <c r="X64" s="170"/>
      <c r="Y64" s="170"/>
      <c r="Z64" s="170"/>
      <c r="AA64" s="167"/>
      <c r="AB64" s="167"/>
      <c r="AC64" s="167"/>
      <c r="AD64" s="167"/>
      <c r="AE64" s="174"/>
      <c r="AF64" s="175"/>
      <c r="AG64" s="175"/>
      <c r="AH64" s="175"/>
      <c r="AI64" s="176"/>
      <c r="AJ64" s="35"/>
      <c r="AK64" s="35"/>
    </row>
    <row r="65" spans="3:42" ht="11.25">
      <c r="D65" s="126"/>
      <c r="E65" s="138"/>
      <c r="F65" s="138"/>
      <c r="G65" s="138"/>
      <c r="H65" s="138"/>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35"/>
      <c r="AG65" s="35"/>
    </row>
    <row r="66" spans="3:42" ht="11.25">
      <c r="C66" s="33" t="s">
        <v>54</v>
      </c>
      <c r="D66" s="32" t="s">
        <v>167</v>
      </c>
      <c r="H66" s="138"/>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35"/>
      <c r="AG66" s="35"/>
    </row>
    <row r="67" spans="3:42" s="126" customFormat="1" ht="11.25">
      <c r="J67" s="34"/>
      <c r="K67" s="34"/>
      <c r="L67" s="34"/>
      <c r="M67" s="34"/>
      <c r="N67" s="34"/>
      <c r="O67" s="34"/>
      <c r="P67" s="34"/>
      <c r="Q67" s="34"/>
      <c r="R67" s="34"/>
      <c r="S67" s="34"/>
      <c r="T67" s="34"/>
      <c r="U67" s="34"/>
      <c r="V67" s="34"/>
      <c r="W67" s="34"/>
      <c r="X67" s="34"/>
      <c r="Y67" s="34"/>
      <c r="Z67" s="34"/>
      <c r="AA67" s="34"/>
      <c r="AB67" s="34"/>
      <c r="AC67" s="34"/>
      <c r="AD67" s="34"/>
      <c r="AE67" s="34"/>
      <c r="AF67" s="34"/>
      <c r="AI67" s="33" t="s">
        <v>14</v>
      </c>
      <c r="AJ67" s="34"/>
      <c r="AK67" s="140"/>
      <c r="AL67" s="140"/>
      <c r="AM67" s="140"/>
      <c r="AN67" s="140"/>
      <c r="AO67" s="80"/>
      <c r="AP67" s="80"/>
    </row>
    <row r="68" spans="3:42" ht="12" customHeight="1">
      <c r="D68" s="203" t="s">
        <v>77</v>
      </c>
      <c r="E68" s="204"/>
      <c r="F68" s="204"/>
      <c r="G68" s="204"/>
      <c r="H68" s="204"/>
      <c r="I68" s="205"/>
      <c r="J68" s="189" t="s">
        <v>168</v>
      </c>
      <c r="K68" s="190"/>
      <c r="L68" s="190"/>
      <c r="M68" s="190"/>
      <c r="N68" s="190"/>
      <c r="O68" s="191"/>
      <c r="P68" s="234" t="s">
        <v>169</v>
      </c>
      <c r="Q68" s="235"/>
      <c r="R68" s="235"/>
      <c r="S68" s="235"/>
      <c r="T68" s="235"/>
      <c r="U68" s="235"/>
      <c r="V68" s="130"/>
      <c r="W68" s="130"/>
      <c r="X68" s="130"/>
      <c r="Y68" s="130"/>
      <c r="Z68" s="130"/>
      <c r="AA68" s="130"/>
      <c r="AB68" s="130"/>
      <c r="AC68" s="130"/>
      <c r="AD68" s="239" t="s">
        <v>115</v>
      </c>
      <c r="AE68" s="240"/>
      <c r="AF68" s="240"/>
      <c r="AG68" s="240"/>
      <c r="AH68" s="240"/>
      <c r="AI68" s="241"/>
    </row>
    <row r="69" spans="3:42" ht="13.5">
      <c r="D69" s="206"/>
      <c r="E69" s="207"/>
      <c r="F69" s="207"/>
      <c r="G69" s="207"/>
      <c r="H69" s="207"/>
      <c r="I69" s="208"/>
      <c r="J69" s="192"/>
      <c r="K69" s="193"/>
      <c r="L69" s="193"/>
      <c r="M69" s="193"/>
      <c r="N69" s="193"/>
      <c r="O69" s="194"/>
      <c r="P69" s="236"/>
      <c r="Q69" s="237"/>
      <c r="R69" s="237"/>
      <c r="S69" s="237"/>
      <c r="T69" s="237"/>
      <c r="U69" s="237"/>
      <c r="V69" s="245" t="s">
        <v>33</v>
      </c>
      <c r="W69" s="246"/>
      <c r="X69" s="246"/>
      <c r="Y69" s="247"/>
      <c r="Z69" s="245" t="s">
        <v>34</v>
      </c>
      <c r="AA69" s="246"/>
      <c r="AB69" s="246"/>
      <c r="AC69" s="246"/>
      <c r="AD69" s="242"/>
      <c r="AE69" s="243"/>
      <c r="AF69" s="243"/>
      <c r="AG69" s="243"/>
      <c r="AH69" s="243"/>
      <c r="AI69" s="244"/>
    </row>
    <row r="70" spans="3:42" ht="13.5">
      <c r="D70" s="375" t="s">
        <v>3</v>
      </c>
      <c r="E70" s="211"/>
      <c r="F70" s="211"/>
      <c r="G70" s="211"/>
      <c r="H70" s="211"/>
      <c r="I70" s="212"/>
      <c r="J70" s="232">
        <v>131728</v>
      </c>
      <c r="K70" s="233"/>
      <c r="L70" s="233"/>
      <c r="M70" s="233"/>
      <c r="N70" s="233"/>
      <c r="O70" s="233"/>
      <c r="P70" s="238">
        <v>40824</v>
      </c>
      <c r="Q70" s="233"/>
      <c r="R70" s="233"/>
      <c r="S70" s="233"/>
      <c r="T70" s="233"/>
      <c r="U70" s="233"/>
      <c r="V70" s="248">
        <v>26400</v>
      </c>
      <c r="W70" s="196"/>
      <c r="X70" s="196"/>
      <c r="Y70" s="197"/>
      <c r="Z70" s="248">
        <v>14424</v>
      </c>
      <c r="AA70" s="196"/>
      <c r="AB70" s="196"/>
      <c r="AC70" s="196"/>
      <c r="AD70" s="249">
        <v>90904</v>
      </c>
      <c r="AE70" s="250"/>
      <c r="AF70" s="250"/>
      <c r="AG70" s="250"/>
      <c r="AH70" s="196"/>
      <c r="AI70" s="200"/>
    </row>
    <row r="71" spans="3:42" ht="13.5" customHeight="1">
      <c r="D71" s="141"/>
      <c r="E71" s="372" t="s">
        <v>36</v>
      </c>
      <c r="F71" s="382"/>
      <c r="G71" s="382"/>
      <c r="H71" s="382"/>
      <c r="I71" s="383"/>
      <c r="J71" s="384">
        <v>44940</v>
      </c>
      <c r="K71" s="385"/>
      <c r="L71" s="385"/>
      <c r="M71" s="385"/>
      <c r="N71" s="385"/>
      <c r="O71" s="385"/>
      <c r="P71" s="332">
        <v>13927</v>
      </c>
      <c r="Q71" s="385"/>
      <c r="R71" s="385"/>
      <c r="S71" s="385"/>
      <c r="T71" s="385"/>
      <c r="U71" s="385"/>
      <c r="V71" s="177">
        <v>9007</v>
      </c>
      <c r="W71" s="178"/>
      <c r="X71" s="178"/>
      <c r="Y71" s="179"/>
      <c r="Z71" s="177">
        <v>4921</v>
      </c>
      <c r="AA71" s="178"/>
      <c r="AB71" s="178"/>
      <c r="AC71" s="178"/>
      <c r="AD71" s="386">
        <v>31012</v>
      </c>
      <c r="AE71" s="387"/>
      <c r="AF71" s="387"/>
      <c r="AG71" s="387"/>
      <c r="AH71" s="178"/>
      <c r="AI71" s="202"/>
    </row>
    <row r="72" spans="3:42" ht="11.25"/>
    <row r="73" spans="3:42" ht="11.25"/>
    <row r="74" spans="3:42" ht="11.25"/>
    <row r="75" spans="3:42" ht="11.25"/>
    <row r="76" spans="3:42" ht="11.25"/>
    <row r="77" spans="3:42" ht="11.25"/>
    <row r="78" spans="3:42" ht="11.25"/>
    <row r="79" spans="3:42" ht="11.25"/>
    <row r="80" spans="3:42" ht="11.25"/>
    <row r="81" spans="4:35" ht="11.25"/>
    <row r="82" spans="4:35" ht="11.25"/>
    <row r="83" spans="4:35" ht="11.25">
      <c r="D83" s="72"/>
      <c r="W83" s="126"/>
      <c r="X83" s="142"/>
      <c r="Y83" s="143"/>
      <c r="Z83" s="144"/>
      <c r="AA83" s="145" t="s">
        <v>37</v>
      </c>
      <c r="AB83" s="146" t="s">
        <v>38</v>
      </c>
      <c r="AC83" s="144"/>
      <c r="AD83" s="144"/>
      <c r="AE83" s="144"/>
      <c r="AF83" s="144"/>
      <c r="AG83" s="144"/>
      <c r="AH83" s="144"/>
      <c r="AI83" s="147"/>
    </row>
    <row r="84" spans="4:35" ht="11.25">
      <c r="W84" s="126"/>
      <c r="X84" s="142"/>
      <c r="Y84" s="148"/>
      <c r="Z84" s="149"/>
      <c r="AA84" s="150"/>
      <c r="AB84" s="150" t="s">
        <v>55</v>
      </c>
      <c r="AC84" s="150"/>
      <c r="AD84" s="149"/>
      <c r="AE84" s="149"/>
      <c r="AF84" s="149"/>
      <c r="AG84" s="149"/>
      <c r="AH84" s="149"/>
      <c r="AI84" s="151"/>
    </row>
    <row r="85" spans="4:35" ht="11.25">
      <c r="I85" s="371"/>
      <c r="J85" s="371"/>
      <c r="K85" s="371"/>
      <c r="L85" s="371"/>
    </row>
    <row r="86" spans="4:35" ht="14.25" customHeight="1">
      <c r="E86" s="152"/>
      <c r="F86" s="152"/>
      <c r="G86" s="152"/>
    </row>
    <row r="87" spans="4:35" ht="14.25" customHeight="1">
      <c r="E87" s="152"/>
      <c r="F87" s="152"/>
      <c r="G87" s="152"/>
    </row>
    <row r="88" spans="4:35" ht="14.25" customHeight="1">
      <c r="E88" s="152"/>
      <c r="F88" s="152"/>
      <c r="G88" s="152"/>
    </row>
    <row r="89" spans="4:35" ht="14.25" customHeight="1">
      <c r="E89" s="152"/>
      <c r="F89" s="152"/>
      <c r="G89" s="152"/>
    </row>
  </sheetData>
  <mergeCells count="170">
    <mergeCell ref="AE53:AI53"/>
    <mergeCell ref="AE54:AI54"/>
    <mergeCell ref="D53:H54"/>
    <mergeCell ref="AA53:AD54"/>
    <mergeCell ref="U54:W54"/>
    <mergeCell ref="X54:Z54"/>
    <mergeCell ref="I85:L85"/>
    <mergeCell ref="AA55:AD55"/>
    <mergeCell ref="E56:H56"/>
    <mergeCell ref="U56:W56"/>
    <mergeCell ref="X56:Z56"/>
    <mergeCell ref="AA56:AD56"/>
    <mergeCell ref="D55:H55"/>
    <mergeCell ref="U55:W55"/>
    <mergeCell ref="X55:Z55"/>
    <mergeCell ref="Z71:AC71"/>
    <mergeCell ref="D59:H60"/>
    <mergeCell ref="D68:I69"/>
    <mergeCell ref="D70:I70"/>
    <mergeCell ref="E71:I71"/>
    <mergeCell ref="J71:O71"/>
    <mergeCell ref="P71:U71"/>
    <mergeCell ref="V71:Y71"/>
    <mergeCell ref="AD71:AI71"/>
    <mergeCell ref="M23:O23"/>
    <mergeCell ref="P23:R23"/>
    <mergeCell ref="S23:V23"/>
    <mergeCell ref="W23:Z23"/>
    <mergeCell ref="AA25:AC25"/>
    <mergeCell ref="E25:H25"/>
    <mergeCell ref="I25:L25"/>
    <mergeCell ref="M25:O25"/>
    <mergeCell ref="P25:R25"/>
    <mergeCell ref="S25:V25"/>
    <mergeCell ref="W25:Z25"/>
    <mergeCell ref="AA23:AC23"/>
    <mergeCell ref="AA24:AC24"/>
    <mergeCell ref="E24:H24"/>
    <mergeCell ref="I24:L24"/>
    <mergeCell ref="M24:O24"/>
    <mergeCell ref="P24:R24"/>
    <mergeCell ref="AD23:AF23"/>
    <mergeCell ref="AD24:AF24"/>
    <mergeCell ref="AD25:AF25"/>
    <mergeCell ref="AA20:AC20"/>
    <mergeCell ref="D21:H21"/>
    <mergeCell ref="I21:L21"/>
    <mergeCell ref="M21:O21"/>
    <mergeCell ref="P21:R21"/>
    <mergeCell ref="S21:V21"/>
    <mergeCell ref="W21:Z21"/>
    <mergeCell ref="D22:H22"/>
    <mergeCell ref="I22:L22"/>
    <mergeCell ref="M22:O22"/>
    <mergeCell ref="P22:R22"/>
    <mergeCell ref="S22:V22"/>
    <mergeCell ref="W22:Z22"/>
    <mergeCell ref="AA21:AC21"/>
    <mergeCell ref="AA22:AC22"/>
    <mergeCell ref="AD21:AF21"/>
    <mergeCell ref="AD22:AF22"/>
    <mergeCell ref="S24:V24"/>
    <mergeCell ref="W24:Z24"/>
    <mergeCell ref="D23:H23"/>
    <mergeCell ref="I23:L23"/>
    <mergeCell ref="AG21:AI21"/>
    <mergeCell ref="AG22:AI22"/>
    <mergeCell ref="I19:L19"/>
    <mergeCell ref="M19:R19"/>
    <mergeCell ref="S19:V19"/>
    <mergeCell ref="W19:Z19"/>
    <mergeCell ref="B1:AE1"/>
    <mergeCell ref="D18:H20"/>
    <mergeCell ref="I18:L18"/>
    <mergeCell ref="I20:L20"/>
    <mergeCell ref="M20:O20"/>
    <mergeCell ref="P20:R20"/>
    <mergeCell ref="S20:V20"/>
    <mergeCell ref="W20:Z20"/>
    <mergeCell ref="AG20:AI20"/>
    <mergeCell ref="AD20:AF20"/>
    <mergeCell ref="AA19:AC19"/>
    <mergeCell ref="M18:AC18"/>
    <mergeCell ref="AD18:AF19"/>
    <mergeCell ref="AG18:AI19"/>
    <mergeCell ref="R55:T55"/>
    <mergeCell ref="L39:Q39"/>
    <mergeCell ref="L40:Q40"/>
    <mergeCell ref="L41:Q41"/>
    <mergeCell ref="L42:Q42"/>
    <mergeCell ref="L43:Q43"/>
    <mergeCell ref="L44:Q44"/>
    <mergeCell ref="L45:Q45"/>
    <mergeCell ref="L46:Q46"/>
    <mergeCell ref="R39:W39"/>
    <mergeCell ref="R40:W40"/>
    <mergeCell ref="R41:W41"/>
    <mergeCell ref="R42:W42"/>
    <mergeCell ref="R43:W43"/>
    <mergeCell ref="R44:W44"/>
    <mergeCell ref="R45:W45"/>
    <mergeCell ref="R46:W46"/>
    <mergeCell ref="N53:Q54"/>
    <mergeCell ref="N55:Q55"/>
    <mergeCell ref="R54:T54"/>
    <mergeCell ref="AD46:AI46"/>
    <mergeCell ref="X39:AC39"/>
    <mergeCell ref="X40:AC40"/>
    <mergeCell ref="X41:AC41"/>
    <mergeCell ref="X42:AC42"/>
    <mergeCell ref="AD41:AI41"/>
    <mergeCell ref="AD42:AI42"/>
    <mergeCell ref="AD43:AI43"/>
    <mergeCell ref="L37:Q38"/>
    <mergeCell ref="X44:AC44"/>
    <mergeCell ref="X45:AC45"/>
    <mergeCell ref="X46:AC46"/>
    <mergeCell ref="AD39:AI39"/>
    <mergeCell ref="AD40:AI40"/>
    <mergeCell ref="R37:AI37"/>
    <mergeCell ref="X43:AC43"/>
    <mergeCell ref="AD44:AI44"/>
    <mergeCell ref="AD45:AI45"/>
    <mergeCell ref="J68:O69"/>
    <mergeCell ref="J70:O70"/>
    <mergeCell ref="P68:U69"/>
    <mergeCell ref="P70:U70"/>
    <mergeCell ref="AD68:AI69"/>
    <mergeCell ref="V69:Y69"/>
    <mergeCell ref="V70:Y70"/>
    <mergeCell ref="Z69:AC69"/>
    <mergeCell ref="AD70:AI70"/>
    <mergeCell ref="Z70:AC70"/>
    <mergeCell ref="AG23:AI23"/>
    <mergeCell ref="AG24:AI24"/>
    <mergeCell ref="AG25:AI25"/>
    <mergeCell ref="I53:M54"/>
    <mergeCell ref="I55:M55"/>
    <mergeCell ref="I56:M56"/>
    <mergeCell ref="I59:M60"/>
    <mergeCell ref="AE55:AI55"/>
    <mergeCell ref="AE56:AI56"/>
    <mergeCell ref="AE59:AI60"/>
    <mergeCell ref="D37:K38"/>
    <mergeCell ref="D39:K39"/>
    <mergeCell ref="E40:K40"/>
    <mergeCell ref="E41:K41"/>
    <mergeCell ref="E42:K42"/>
    <mergeCell ref="D43:K43"/>
    <mergeCell ref="E44:K44"/>
    <mergeCell ref="E45:K45"/>
    <mergeCell ref="D46:K46"/>
    <mergeCell ref="R38:W38"/>
    <mergeCell ref="X38:AC38"/>
    <mergeCell ref="AD38:AI38"/>
    <mergeCell ref="N59:Q60"/>
    <mergeCell ref="R59:T60"/>
    <mergeCell ref="D63:H64"/>
    <mergeCell ref="I63:M64"/>
    <mergeCell ref="N63:Q64"/>
    <mergeCell ref="R63:T64"/>
    <mergeCell ref="U63:W64"/>
    <mergeCell ref="X63:Z64"/>
    <mergeCell ref="AA63:AD64"/>
    <mergeCell ref="AE63:AI64"/>
    <mergeCell ref="R56:T56"/>
    <mergeCell ref="U59:W60"/>
    <mergeCell ref="X59:Z60"/>
    <mergeCell ref="AA59:AD60"/>
    <mergeCell ref="N56:Q56"/>
  </mergeCells>
  <phoneticPr fontId="2"/>
  <printOptions horizontalCentered="1"/>
  <pageMargins left="0.39370078740157483" right="0.39370078740157483" top="0.59055118110236227" bottom="0.59055118110236227" header="0.39370078740157483" footer="0.39370078740157483"/>
  <pageSetup paperSize="9" scale="80"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CC68"/>
  <sheetViews>
    <sheetView view="pageBreakPreview" zoomScaleNormal="100" zoomScaleSheetLayoutView="100" workbookViewId="0"/>
  </sheetViews>
  <sheetFormatPr defaultRowHeight="14.25" customHeight="1" outlineLevelCol="1"/>
  <cols>
    <col min="1" max="2" width="1.5" style="4" customWidth="1"/>
    <col min="3" max="3" width="2.375" style="4" customWidth="1"/>
    <col min="4" max="4" width="11.125" style="4" customWidth="1"/>
    <col min="5" max="5" width="1.375" style="4" customWidth="1"/>
    <col min="6" max="14" width="2.75" style="4" customWidth="1"/>
    <col min="15" max="15" width="2.125" style="4" customWidth="1"/>
    <col min="16" max="32" width="2.75" style="4" customWidth="1"/>
    <col min="33" max="33" width="6.875" style="73" hidden="1" customWidth="1"/>
    <col min="34" max="74" width="13.25" style="73" hidden="1" customWidth="1"/>
    <col min="75" max="75" width="13.25" style="73" customWidth="1"/>
    <col min="76" max="76" width="10.25" style="74" customWidth="1" outlineLevel="1"/>
    <col min="77" max="79" width="9" style="74" customWidth="1" outlineLevel="1"/>
    <col min="80" max="80" width="9" style="74"/>
    <col min="81" max="81" width="9" style="73"/>
    <col min="82" max="16384" width="9" style="4"/>
  </cols>
  <sheetData>
    <row r="2" ht="12" customHeight="1"/>
    <row r="3" ht="11.25" customHeight="1"/>
    <row r="46" spans="75:80" ht="14.25" customHeight="1">
      <c r="BW46" s="90"/>
      <c r="BX46" s="84"/>
      <c r="BY46" s="84"/>
      <c r="BZ46" s="84"/>
      <c r="CA46" s="84"/>
      <c r="CB46" s="84"/>
    </row>
    <row r="47" spans="75:80" ht="14.25" customHeight="1">
      <c r="BW47" s="90"/>
      <c r="BX47" s="84"/>
      <c r="BY47" s="84"/>
      <c r="BZ47" s="84"/>
      <c r="CA47" s="84"/>
      <c r="CB47" s="84"/>
    </row>
    <row r="48" spans="75:80" ht="14.25" customHeight="1">
      <c r="BW48" s="90"/>
      <c r="BX48" s="84"/>
      <c r="BY48" s="84"/>
      <c r="BZ48" s="84"/>
      <c r="CA48" s="84"/>
      <c r="CB48" s="84"/>
    </row>
    <row r="49" spans="3:80" ht="14.25" customHeight="1">
      <c r="BW49" s="90"/>
      <c r="BX49" s="84"/>
      <c r="BY49" s="84"/>
      <c r="BZ49" s="84"/>
      <c r="CA49" s="84"/>
      <c r="CB49" s="84"/>
    </row>
    <row r="50" spans="3:80" ht="14.25" customHeight="1">
      <c r="BW50" s="90"/>
      <c r="BX50" s="84"/>
      <c r="BY50" s="84"/>
      <c r="BZ50" s="84"/>
      <c r="CA50" s="84"/>
      <c r="CB50" s="84"/>
    </row>
    <row r="51" spans="3:80" ht="14.25" customHeight="1">
      <c r="BW51" s="90"/>
      <c r="BX51" s="84"/>
      <c r="BY51" s="84"/>
      <c r="BZ51" s="84"/>
      <c r="CA51" s="84"/>
      <c r="CB51" s="84"/>
    </row>
    <row r="52" spans="3:80" ht="14.25" customHeight="1">
      <c r="BW52" s="90"/>
      <c r="BX52" s="84"/>
      <c r="BY52" s="84"/>
      <c r="BZ52" s="84"/>
      <c r="CA52" s="84"/>
      <c r="CB52" s="84"/>
    </row>
    <row r="53" spans="3:80" ht="14.25" customHeight="1">
      <c r="BW53" s="90"/>
      <c r="BX53" s="84"/>
      <c r="BY53" s="84"/>
      <c r="BZ53" s="84"/>
      <c r="CA53" s="84"/>
      <c r="CB53" s="84"/>
    </row>
    <row r="54" spans="3:80" ht="45" customHeight="1">
      <c r="V54" s="1"/>
      <c r="W54" s="2"/>
      <c r="X54" s="3"/>
      <c r="Y54" s="105"/>
      <c r="Z54" s="1"/>
      <c r="AA54" s="105"/>
      <c r="AB54" s="105"/>
      <c r="AC54" s="105"/>
      <c r="AD54" s="105"/>
      <c r="AE54" s="1"/>
      <c r="BW54" s="90"/>
      <c r="BX54" s="84"/>
      <c r="BY54" s="84"/>
      <c r="BZ54" s="84"/>
      <c r="CA54" s="84"/>
      <c r="CB54" s="84"/>
    </row>
    <row r="55" spans="3:80" ht="27" customHeight="1">
      <c r="C55" s="49"/>
      <c r="V55" s="3"/>
      <c r="W55" s="105"/>
      <c r="X55" s="388"/>
      <c r="Y55" s="388"/>
      <c r="Z55" s="388"/>
      <c r="AA55" s="388"/>
      <c r="AB55" s="388"/>
      <c r="AC55" s="388"/>
      <c r="AD55" s="388"/>
      <c r="AE55" s="1"/>
      <c r="BW55" s="90"/>
      <c r="BX55" s="84"/>
      <c r="BY55" s="84"/>
      <c r="BZ55" s="84"/>
      <c r="CA55" s="84"/>
      <c r="CB55" s="84"/>
    </row>
    <row r="56" spans="3:80" ht="14.25" customHeight="1">
      <c r="BW56" s="90"/>
      <c r="BX56" s="84"/>
      <c r="BY56" s="84"/>
      <c r="BZ56" s="84"/>
      <c r="CA56" s="84"/>
      <c r="CB56" s="84"/>
    </row>
    <row r="57" spans="3:80" ht="14.25" customHeight="1">
      <c r="BW57" s="90"/>
      <c r="BX57" s="84"/>
      <c r="BY57" s="84"/>
      <c r="BZ57" s="84"/>
      <c r="CA57" s="84"/>
      <c r="CB57" s="84"/>
    </row>
    <row r="58" spans="3:80" ht="14.25" customHeight="1">
      <c r="BW58" s="90"/>
      <c r="BX58" s="415" t="s">
        <v>0</v>
      </c>
      <c r="BY58" s="415"/>
      <c r="BZ58" s="416"/>
      <c r="CA58" s="84"/>
      <c r="CB58" s="84"/>
    </row>
    <row r="59" spans="3:80" ht="14.25" customHeight="1">
      <c r="BW59" s="90"/>
      <c r="BX59" s="417"/>
      <c r="BY59" s="417"/>
      <c r="BZ59" s="418" t="s">
        <v>113</v>
      </c>
      <c r="CA59" s="91"/>
      <c r="CB59" s="84"/>
    </row>
    <row r="60" spans="3:80" ht="14.25" customHeight="1">
      <c r="BW60" s="90"/>
      <c r="BX60" s="417"/>
      <c r="BY60" s="419" t="s">
        <v>1</v>
      </c>
      <c r="BZ60" s="420">
        <f>-398*1</f>
        <v>-398</v>
      </c>
      <c r="CA60" s="92"/>
      <c r="CB60" s="84"/>
    </row>
    <row r="61" spans="3:80" ht="14.25" customHeight="1">
      <c r="BW61" s="90"/>
      <c r="BX61" s="421"/>
      <c r="BY61" s="419"/>
      <c r="BZ61" s="418"/>
      <c r="CA61" s="91"/>
      <c r="CB61" s="84"/>
    </row>
    <row r="62" spans="3:80" ht="14.25" customHeight="1">
      <c r="BW62" s="90"/>
      <c r="BX62" s="419"/>
      <c r="BY62" s="419" t="s">
        <v>2</v>
      </c>
      <c r="BZ62" s="420">
        <f>-2591*1</f>
        <v>-2591</v>
      </c>
      <c r="CA62" s="92"/>
      <c r="CB62" s="84"/>
    </row>
    <row r="63" spans="3:80" ht="14.25" customHeight="1">
      <c r="BW63" s="90"/>
      <c r="BX63" s="421"/>
      <c r="BY63" s="419" t="s">
        <v>3</v>
      </c>
      <c r="BZ63" s="420">
        <f>-599*1</f>
        <v>-599</v>
      </c>
      <c r="CA63" s="92"/>
      <c r="CB63" s="84"/>
    </row>
    <row r="64" spans="3:80" ht="14.25" customHeight="1">
      <c r="C64" s="49"/>
      <c r="BW64" s="90"/>
      <c r="BX64" s="421"/>
      <c r="BY64" s="419" t="s">
        <v>4</v>
      </c>
      <c r="BZ64" s="420">
        <f>3968*1</f>
        <v>3968</v>
      </c>
      <c r="CA64" s="92"/>
      <c r="CB64" s="84"/>
    </row>
    <row r="65" spans="75:80" ht="14.25" customHeight="1">
      <c r="BW65" s="90"/>
      <c r="BX65" s="421"/>
      <c r="BY65" s="419" t="s">
        <v>3</v>
      </c>
      <c r="BZ65" s="420">
        <f>310*1</f>
        <v>310</v>
      </c>
      <c r="CA65" s="92"/>
      <c r="CB65" s="84"/>
    </row>
    <row r="66" spans="75:80" ht="14.25" customHeight="1">
      <c r="BW66" s="90"/>
      <c r="BX66" s="84"/>
      <c r="BY66" s="84"/>
      <c r="BZ66" s="84"/>
      <c r="CA66" s="84"/>
      <c r="CB66" s="84"/>
    </row>
    <row r="67" spans="75:80" ht="14.25" customHeight="1">
      <c r="BY67" s="84"/>
      <c r="BZ67" s="84"/>
      <c r="CA67" s="84"/>
    </row>
    <row r="68" spans="75:80" ht="14.25" customHeight="1">
      <c r="BY68" s="84"/>
      <c r="BZ68" s="84"/>
      <c r="CA68" s="84"/>
    </row>
  </sheetData>
  <mergeCells count="1">
    <mergeCell ref="X55:AD55"/>
  </mergeCells>
  <phoneticPr fontId="2"/>
  <pageMargins left="0.65" right="0.35433070866141736" top="0.83" bottom="0.15748031496062992" header="0.51181102362204722" footer="0.4"/>
  <pageSetup paperSize="9"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67"/>
  <sheetViews>
    <sheetView view="pageBreakPreview" zoomScaleNormal="100" zoomScaleSheetLayoutView="100" workbookViewId="0"/>
  </sheetViews>
  <sheetFormatPr defaultRowHeight="13.5"/>
  <cols>
    <col min="1" max="3" width="2" customWidth="1"/>
    <col min="4" max="41" width="2.125" customWidth="1"/>
    <col min="42" max="42" width="3.25" customWidth="1"/>
    <col min="43" max="43" width="2.125" customWidth="1"/>
    <col min="44" max="44" width="11" customWidth="1"/>
    <col min="45" max="78" width="11" hidden="1" customWidth="1"/>
    <col min="79" max="79" width="11" style="13" hidden="1" customWidth="1"/>
    <col min="80" max="83" width="9" style="109"/>
    <col min="84" max="84" width="9" style="78"/>
    <col min="85" max="87" width="9" style="13"/>
  </cols>
  <sheetData>
    <row r="1" spans="1:117" s="6" customFormat="1" ht="19.5" customHeight="1">
      <c r="A1" s="50" t="s">
        <v>5</v>
      </c>
      <c r="CA1" s="7"/>
      <c r="CB1" s="106"/>
      <c r="CC1" s="106"/>
      <c r="CD1" s="106"/>
      <c r="CE1" s="106"/>
      <c r="CF1" s="76"/>
      <c r="CG1" s="7"/>
      <c r="CH1" s="7"/>
      <c r="CI1" s="7"/>
    </row>
    <row r="2" spans="1:117" s="6" customFormat="1" ht="17.25" customHeight="1">
      <c r="A2" s="389" t="s">
        <v>102</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CA2" s="7"/>
      <c r="CB2" s="106"/>
      <c r="CC2" s="106"/>
      <c r="CD2" s="106"/>
      <c r="CE2" s="106"/>
      <c r="CF2" s="76"/>
      <c r="CG2" s="7"/>
      <c r="CH2" s="7"/>
      <c r="CI2" s="7"/>
    </row>
    <row r="3" spans="1:117" s="6" customFormat="1" ht="14.25" customHeight="1">
      <c r="A3" s="390"/>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CA3" s="7"/>
      <c r="CB3" s="106"/>
      <c r="CC3" s="106"/>
      <c r="CD3" s="106"/>
      <c r="CE3" s="106"/>
      <c r="CF3" s="76"/>
      <c r="CG3" s="7"/>
      <c r="CH3" s="7"/>
      <c r="CI3" s="7"/>
    </row>
    <row r="4" spans="1:117" s="6" customFormat="1" ht="14.25" customHeight="1">
      <c r="A4" s="390"/>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CA4" s="7"/>
      <c r="CB4" s="106"/>
      <c r="CC4" s="106"/>
      <c r="CD4" s="106"/>
      <c r="CE4" s="106"/>
      <c r="CF4" s="76"/>
      <c r="CG4" s="7"/>
      <c r="CH4" s="7"/>
      <c r="CI4" s="7"/>
    </row>
    <row r="5" spans="1:117" s="6" customFormat="1" ht="14.25" customHeight="1">
      <c r="A5" s="390"/>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CA5" s="7"/>
      <c r="CB5" s="106"/>
      <c r="CC5" s="106"/>
      <c r="CD5" s="106"/>
      <c r="CE5" s="106"/>
      <c r="CF5" s="76"/>
      <c r="CG5" s="7"/>
      <c r="CH5" s="7"/>
      <c r="CI5" s="7"/>
    </row>
    <row r="6" spans="1:117" s="6" customFormat="1" ht="14.25" customHeight="1">
      <c r="A6" s="390"/>
      <c r="B6" s="390"/>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390"/>
      <c r="AM6" s="390"/>
      <c r="AN6" s="390"/>
      <c r="AO6" s="390"/>
      <c r="AP6" s="390"/>
      <c r="CA6" s="9"/>
      <c r="CB6" s="107"/>
      <c r="CC6" s="107"/>
      <c r="CD6" s="107"/>
      <c r="CE6" s="107"/>
      <c r="CF6" s="77"/>
      <c r="CG6" s="9"/>
      <c r="CH6" s="9"/>
      <c r="CI6" s="9"/>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row>
    <row r="7" spans="1:117" s="6" customFormat="1" ht="14.25" customHeight="1">
      <c r="A7" s="390"/>
      <c r="B7" s="390"/>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CA7" s="9"/>
      <c r="CB7" s="107"/>
      <c r="CC7" s="107"/>
      <c r="CD7" s="107"/>
      <c r="CE7" s="107"/>
      <c r="CF7" s="77"/>
      <c r="CG7" s="9"/>
      <c r="CH7" s="9"/>
      <c r="CI7" s="9"/>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row>
    <row r="8" spans="1:117" s="6" customFormat="1" ht="14.25" customHeight="1">
      <c r="A8" s="390"/>
      <c r="B8" s="390"/>
      <c r="C8" s="390"/>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CA8" s="9"/>
      <c r="CB8" s="107"/>
      <c r="CC8" s="107"/>
      <c r="CD8" s="107"/>
      <c r="CE8" s="107"/>
      <c r="CF8" s="77"/>
      <c r="CG8" s="9"/>
      <c r="CH8" s="9"/>
      <c r="CI8" s="9"/>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row>
    <row r="9" spans="1:117" s="6" customFormat="1" ht="14.25" customHeight="1">
      <c r="A9" s="390"/>
      <c r="B9" s="390"/>
      <c r="C9" s="390"/>
      <c r="D9" s="390"/>
      <c r="E9" s="390"/>
      <c r="F9" s="390"/>
      <c r="G9" s="390"/>
      <c r="H9" s="390"/>
      <c r="I9" s="390"/>
      <c r="J9" s="390"/>
      <c r="K9" s="390"/>
      <c r="L9" s="390"/>
      <c r="M9" s="390"/>
      <c r="N9" s="390"/>
      <c r="O9" s="390"/>
      <c r="P9" s="390"/>
      <c r="Q9" s="390"/>
      <c r="R9" s="390"/>
      <c r="S9" s="390"/>
      <c r="T9" s="390"/>
      <c r="U9" s="390"/>
      <c r="V9" s="390"/>
      <c r="W9" s="390"/>
      <c r="X9" s="390"/>
      <c r="Y9" s="390"/>
      <c r="Z9" s="390"/>
      <c r="AA9" s="390"/>
      <c r="AB9" s="390"/>
      <c r="AC9" s="390"/>
      <c r="AD9" s="390"/>
      <c r="AE9" s="390"/>
      <c r="AF9" s="390"/>
      <c r="AG9" s="390"/>
      <c r="AH9" s="390"/>
      <c r="AI9" s="390"/>
      <c r="AJ9" s="390"/>
      <c r="AK9" s="390"/>
      <c r="AL9" s="390"/>
      <c r="AM9" s="390"/>
      <c r="AN9" s="390"/>
      <c r="AO9" s="390"/>
      <c r="AP9" s="390"/>
      <c r="CA9" s="9"/>
      <c r="CB9" s="107"/>
      <c r="CC9" s="107"/>
      <c r="CD9" s="107"/>
      <c r="CE9" s="107"/>
      <c r="CF9" s="77"/>
      <c r="CG9" s="9"/>
      <c r="CH9" s="9"/>
      <c r="CI9" s="9"/>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row>
    <row r="10" spans="1:117" s="6" customFormat="1" ht="14.25" customHeight="1">
      <c r="A10" s="390"/>
      <c r="B10" s="390"/>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390"/>
      <c r="AH10" s="390"/>
      <c r="AI10" s="390"/>
      <c r="AJ10" s="390"/>
      <c r="AK10" s="390"/>
      <c r="AL10" s="390"/>
      <c r="AM10" s="390"/>
      <c r="AN10" s="390"/>
      <c r="AO10" s="390"/>
      <c r="AP10" s="390"/>
      <c r="CA10" s="9"/>
      <c r="CB10" s="107"/>
      <c r="CC10" s="107"/>
      <c r="CD10" s="107"/>
      <c r="CE10" s="107"/>
      <c r="CF10" s="77"/>
      <c r="CG10" s="9"/>
      <c r="CH10" s="9"/>
      <c r="CI10" s="9"/>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row>
    <row r="11" spans="1:117" s="6" customFormat="1" ht="14.25" customHeight="1">
      <c r="A11" s="390"/>
      <c r="B11" s="390"/>
      <c r="C11" s="390"/>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c r="AD11" s="390"/>
      <c r="AE11" s="390"/>
      <c r="AF11" s="390"/>
      <c r="AG11" s="390"/>
      <c r="AH11" s="390"/>
      <c r="AI11" s="390"/>
      <c r="AJ11" s="390"/>
      <c r="AK11" s="390"/>
      <c r="AL11" s="390"/>
      <c r="AM11" s="390"/>
      <c r="AN11" s="390"/>
      <c r="AO11" s="390"/>
      <c r="AP11" s="390"/>
      <c r="CA11" s="9"/>
      <c r="CB11" s="107"/>
      <c r="CC11" s="107"/>
      <c r="CD11" s="107"/>
      <c r="CE11" s="107"/>
      <c r="CF11" s="77"/>
      <c r="CG11" s="9"/>
      <c r="CH11" s="9"/>
      <c r="CI11" s="9"/>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row>
    <row r="12" spans="1:117" s="6" customFormat="1" ht="14.25">
      <c r="A12" s="390"/>
      <c r="B12" s="390"/>
      <c r="C12" s="390"/>
      <c r="D12" s="390"/>
      <c r="E12" s="390"/>
      <c r="F12" s="390"/>
      <c r="G12" s="390"/>
      <c r="H12" s="390"/>
      <c r="I12" s="390"/>
      <c r="J12" s="390"/>
      <c r="K12" s="390"/>
      <c r="L12" s="390"/>
      <c r="M12" s="390"/>
      <c r="N12" s="390"/>
      <c r="O12" s="390"/>
      <c r="P12" s="390"/>
      <c r="Q12" s="390"/>
      <c r="R12" s="390"/>
      <c r="S12" s="390"/>
      <c r="T12" s="390"/>
      <c r="U12" s="390"/>
      <c r="V12" s="390"/>
      <c r="W12" s="390"/>
      <c r="X12" s="390"/>
      <c r="Y12" s="390"/>
      <c r="Z12" s="390"/>
      <c r="AA12" s="390"/>
      <c r="AB12" s="390"/>
      <c r="AC12" s="390"/>
      <c r="AD12" s="390"/>
      <c r="AE12" s="390"/>
      <c r="AF12" s="390"/>
      <c r="AG12" s="390"/>
      <c r="AH12" s="390"/>
      <c r="AI12" s="390"/>
      <c r="AJ12" s="390"/>
      <c r="AK12" s="390"/>
      <c r="AL12" s="390"/>
      <c r="AM12" s="390"/>
      <c r="AN12" s="390"/>
      <c r="AO12" s="390"/>
      <c r="AP12" s="39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9"/>
      <c r="CB12" s="107"/>
      <c r="CC12" s="107"/>
      <c r="CD12" s="107"/>
      <c r="CE12" s="107"/>
      <c r="CF12" s="77"/>
      <c r="CG12" s="9"/>
      <c r="CH12" s="9"/>
      <c r="CI12" s="9"/>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row>
    <row r="13" spans="1:117" ht="10.5" customHeight="1">
      <c r="A13" s="390"/>
      <c r="B13" s="390"/>
      <c r="C13" s="390"/>
      <c r="D13" s="390"/>
      <c r="E13" s="390"/>
      <c r="F13" s="390"/>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CB13" s="108"/>
    </row>
    <row r="14" spans="1:117" ht="18" customHeight="1">
      <c r="A14" s="102"/>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CB14" s="108"/>
    </row>
    <row r="15" spans="1:117" s="6" customFormat="1" ht="9.75" customHeight="1">
      <c r="A15" s="5"/>
      <c r="B15" s="10"/>
      <c r="C15" s="10"/>
      <c r="D15" s="10"/>
      <c r="E15" s="10"/>
      <c r="F15" s="10"/>
      <c r="G15" s="10"/>
      <c r="H15" s="10"/>
      <c r="I15" s="10"/>
      <c r="J15" s="10"/>
      <c r="K15" s="10"/>
      <c r="L15" s="10"/>
      <c r="M15" s="10"/>
      <c r="N15" s="10"/>
      <c r="O15" s="10"/>
      <c r="P15" s="10"/>
      <c r="Q15" s="10"/>
      <c r="R15" s="10"/>
      <c r="S15" s="10"/>
      <c r="T15" s="10"/>
      <c r="U15" s="10"/>
      <c r="V15" s="10"/>
      <c r="W15" s="12"/>
      <c r="X15" s="10"/>
      <c r="Y15" s="10"/>
      <c r="Z15" s="10"/>
      <c r="AA15" s="10"/>
      <c r="AB15" s="10"/>
      <c r="AC15" s="10"/>
      <c r="AD15" s="10"/>
      <c r="AE15" s="10"/>
      <c r="AF15" s="10"/>
      <c r="AG15" s="10"/>
      <c r="AH15" s="10"/>
      <c r="AI15" s="10"/>
      <c r="AJ15" s="10"/>
      <c r="AK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9"/>
      <c r="CB15" s="107"/>
      <c r="CC15" s="107"/>
      <c r="CD15" s="107"/>
      <c r="CE15" s="107"/>
      <c r="CF15" s="77"/>
      <c r="CG15" s="9"/>
      <c r="CH15" s="9"/>
      <c r="CI15" s="9"/>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row>
    <row r="16" spans="1:117" s="6" customFormat="1" ht="9.75" customHeight="1">
      <c r="A16" s="5"/>
      <c r="B16" s="10"/>
      <c r="C16" s="10"/>
      <c r="D16" s="10"/>
      <c r="E16" s="10"/>
      <c r="F16" s="10"/>
      <c r="G16" s="10"/>
      <c r="H16" s="10"/>
      <c r="I16" s="10"/>
      <c r="J16" s="10"/>
      <c r="K16" s="10"/>
      <c r="L16" s="10"/>
      <c r="M16" s="10"/>
      <c r="N16" s="10"/>
      <c r="O16" s="10"/>
      <c r="P16" s="10"/>
      <c r="Q16" s="10"/>
      <c r="R16" s="10"/>
      <c r="S16" s="10"/>
      <c r="T16" s="10"/>
      <c r="U16" s="10"/>
      <c r="V16" s="10"/>
      <c r="W16" s="12"/>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9"/>
      <c r="CB16" s="107"/>
      <c r="CC16" s="107"/>
      <c r="CD16" s="107"/>
      <c r="CE16" s="107"/>
      <c r="CF16" s="77"/>
      <c r="CG16" s="9"/>
      <c r="CH16" s="9"/>
      <c r="CI16" s="9"/>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row>
    <row r="17" spans="1:117" s="6" customFormat="1" ht="14.25">
      <c r="A17" s="5" t="s">
        <v>66</v>
      </c>
      <c r="B17" s="10"/>
      <c r="C17" s="10"/>
      <c r="D17" s="10"/>
      <c r="E17" s="10"/>
      <c r="F17" s="10"/>
      <c r="G17" s="10"/>
      <c r="H17" s="10"/>
      <c r="I17" s="10"/>
      <c r="J17" s="10"/>
      <c r="K17" s="10"/>
      <c r="L17" s="10"/>
      <c r="M17" s="10"/>
      <c r="N17" s="10"/>
      <c r="O17" s="10"/>
      <c r="P17" s="10"/>
      <c r="Q17" s="10"/>
      <c r="R17" s="10"/>
      <c r="S17" s="10"/>
      <c r="T17" s="10"/>
      <c r="U17" s="10"/>
      <c r="V17" s="10"/>
      <c r="W17" s="12"/>
      <c r="X17" s="10"/>
      <c r="Y17" s="10"/>
      <c r="Z17" s="10"/>
      <c r="AA17" s="10"/>
      <c r="AB17" s="10"/>
      <c r="AC17" s="10"/>
      <c r="AD17" s="10"/>
      <c r="AE17" s="10"/>
      <c r="AF17" s="10"/>
      <c r="AG17" s="10"/>
      <c r="AH17" s="10"/>
      <c r="AI17" s="10"/>
      <c r="AJ17" s="10"/>
      <c r="AK17" s="10"/>
      <c r="AL17" s="12" t="s">
        <v>6</v>
      </c>
      <c r="AM17" s="10"/>
      <c r="AN17" s="10"/>
      <c r="AO17" s="10"/>
      <c r="AP17" s="10"/>
      <c r="AQ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9"/>
      <c r="CB17" s="96"/>
      <c r="CC17" s="97" t="s">
        <v>7</v>
      </c>
      <c r="CD17" s="97" t="s">
        <v>8</v>
      </c>
      <c r="CE17" s="96"/>
      <c r="CF17" s="77"/>
      <c r="CG17" s="9"/>
      <c r="CH17" s="9"/>
      <c r="CI17" s="9"/>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row>
    <row r="18" spans="1:117">
      <c r="CB18" s="98" t="s">
        <v>9</v>
      </c>
      <c r="CC18" s="99">
        <v>7110</v>
      </c>
      <c r="CD18" s="100">
        <v>3968</v>
      </c>
      <c r="CE18" s="101" t="s">
        <v>10</v>
      </c>
    </row>
    <row r="19" spans="1:117">
      <c r="CB19" s="98" t="s">
        <v>11</v>
      </c>
      <c r="CC19" s="99">
        <v>15394</v>
      </c>
      <c r="CD19" s="100">
        <v>310</v>
      </c>
      <c r="CE19" s="101" t="s">
        <v>12</v>
      </c>
    </row>
    <row r="20" spans="1:117" ht="21.95" customHeight="1">
      <c r="B20" s="11"/>
      <c r="C20" s="11"/>
      <c r="D20" s="11"/>
      <c r="E20" s="14"/>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CB20" s="98" t="s">
        <v>13</v>
      </c>
      <c r="CC20" s="100">
        <v>1394</v>
      </c>
      <c r="CD20" s="100">
        <v>19620</v>
      </c>
      <c r="CE20" s="101"/>
    </row>
    <row r="21" spans="1:117" ht="21.95" customHeight="1">
      <c r="B21" s="11"/>
      <c r="C21" s="11"/>
      <c r="D21" s="11"/>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CB21" s="101"/>
      <c r="CC21" s="101">
        <v>23898</v>
      </c>
      <c r="CD21" s="101">
        <v>23898</v>
      </c>
      <c r="CE21" s="101"/>
    </row>
    <row r="22" spans="1:117" ht="21.95" customHeight="1">
      <c r="B22" s="11"/>
      <c r="C22" s="11"/>
      <c r="D22" s="11"/>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row>
    <row r="23" spans="1:117" ht="21.95" customHeight="1">
      <c r="B23" s="11"/>
      <c r="C23" s="11"/>
      <c r="D23" s="11"/>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row>
    <row r="24" spans="1:117">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row>
    <row r="25" spans="1:117">
      <c r="B25" s="16"/>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row>
    <row r="26" spans="1:117">
      <c r="B26" s="16"/>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row>
    <row r="27" spans="1:117">
      <c r="B27" s="16"/>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row>
    <row r="28" spans="1:117">
      <c r="B28" s="16"/>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row>
    <row r="29" spans="1:117">
      <c r="A29" s="17" t="s">
        <v>66</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G29" s="11"/>
      <c r="AH29" s="11"/>
      <c r="AI29" s="11"/>
      <c r="AJ29" s="11"/>
      <c r="AK29" s="11"/>
      <c r="AL29" s="11"/>
      <c r="AM29" s="11"/>
      <c r="AN29" s="11"/>
      <c r="AO29" s="11"/>
      <c r="AP29" s="11"/>
    </row>
    <row r="30" spans="1:117">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8"/>
      <c r="AG30" s="11"/>
      <c r="AH30" s="11"/>
      <c r="AI30" s="11"/>
      <c r="AJ30" s="11"/>
      <c r="AK30" s="11"/>
      <c r="AL30" s="11"/>
      <c r="AM30" s="11"/>
      <c r="AN30" s="11"/>
      <c r="AO30" s="11"/>
      <c r="AP30" s="11"/>
    </row>
    <row r="31" spans="1:117" ht="9"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8"/>
      <c r="AG31" s="11"/>
      <c r="AH31" s="11"/>
      <c r="AI31" s="11"/>
      <c r="AJ31" s="11"/>
      <c r="AK31" s="11"/>
      <c r="AL31" s="11"/>
      <c r="AM31" s="11"/>
      <c r="AN31" s="11"/>
      <c r="AO31" s="11"/>
      <c r="AP31" s="11"/>
    </row>
    <row r="32" spans="1:117" s="6" customFormat="1" ht="7.5" customHeight="1">
      <c r="A32" s="19"/>
      <c r="B32" s="20"/>
      <c r="C32" s="20"/>
      <c r="D32" s="20"/>
      <c r="E32" s="20"/>
      <c r="F32" s="20"/>
      <c r="G32" s="20"/>
      <c r="H32" s="20"/>
      <c r="I32" s="20"/>
      <c r="J32" s="20"/>
      <c r="K32" s="20"/>
      <c r="L32" s="20"/>
      <c r="M32" s="20"/>
      <c r="N32" s="20"/>
      <c r="O32" s="20"/>
      <c r="P32" s="20"/>
      <c r="Q32" s="20"/>
      <c r="R32" s="20"/>
      <c r="S32" s="20"/>
      <c r="T32" s="20"/>
      <c r="U32" s="20"/>
      <c r="V32" s="21"/>
      <c r="W32" s="22"/>
      <c r="X32" s="20"/>
      <c r="Y32" s="20"/>
      <c r="Z32" s="21"/>
      <c r="AA32" s="20"/>
      <c r="AB32" s="20"/>
      <c r="AC32" s="22"/>
      <c r="AD32" s="20"/>
      <c r="AE32" s="20"/>
      <c r="AF32"/>
      <c r="AG32"/>
      <c r="AH32"/>
      <c r="AI32"/>
      <c r="AJ32"/>
      <c r="AK32"/>
      <c r="AL32"/>
      <c r="AM32"/>
      <c r="AN32"/>
      <c r="AO32"/>
      <c r="AP32"/>
      <c r="AQ32" s="10"/>
      <c r="CA32" s="9"/>
      <c r="CB32" s="107"/>
      <c r="CC32" s="107"/>
      <c r="CD32" s="107"/>
      <c r="CE32" s="107"/>
      <c r="CF32" s="77"/>
      <c r="CG32" s="9"/>
      <c r="CH32" s="9"/>
      <c r="CI32" s="9"/>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row>
    <row r="33" spans="1:117" s="6" customFormat="1" ht="14.25">
      <c r="A33" s="23" t="s">
        <v>66</v>
      </c>
      <c r="B33" s="23"/>
      <c r="C33" s="23"/>
      <c r="D33" s="24"/>
      <c r="E33" s="24"/>
      <c r="F33" s="24"/>
      <c r="G33" s="24"/>
      <c r="H33" s="24"/>
      <c r="I33" s="24"/>
      <c r="J33" s="24"/>
      <c r="K33" s="24"/>
      <c r="L33" s="24"/>
      <c r="M33" s="24"/>
      <c r="N33" s="24"/>
      <c r="O33" s="24"/>
      <c r="P33" s="24"/>
      <c r="Q33" s="24"/>
      <c r="R33" s="24"/>
      <c r="S33" s="24"/>
      <c r="T33"/>
      <c r="U33" s="24"/>
      <c r="V33" s="24"/>
      <c r="W33" s="24"/>
      <c r="X33" s="24"/>
      <c r="Y33" s="21"/>
      <c r="Z33" s="24"/>
      <c r="AA33" s="21"/>
      <c r="AB33" s="21"/>
      <c r="AC33" s="24"/>
      <c r="AD33" s="24"/>
      <c r="AE33" s="21"/>
      <c r="AF33" s="18"/>
      <c r="AG33" s="18"/>
      <c r="AH33" s="18"/>
      <c r="AI33" s="18"/>
      <c r="AJ33" s="18"/>
      <c r="AK33" s="18"/>
      <c r="AL33" s="18"/>
      <c r="AM33" s="18"/>
      <c r="AN33" s="18"/>
      <c r="AO33" s="18"/>
      <c r="AP33" s="18"/>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9"/>
      <c r="CB33" s="107"/>
      <c r="CC33" s="107"/>
      <c r="CD33" s="107"/>
      <c r="CE33" s="107"/>
      <c r="CF33" s="77"/>
      <c r="CG33" s="9"/>
      <c r="CH33" s="9"/>
      <c r="CI33" s="9"/>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row>
    <row r="34" spans="1:117" s="6" customFormat="1" ht="9.75" customHeight="1">
      <c r="A34" s="23"/>
      <c r="B34" s="23"/>
      <c r="C34" s="23"/>
      <c r="D34" s="21"/>
      <c r="E34" s="24"/>
      <c r="F34" s="24"/>
      <c r="G34" s="24"/>
      <c r="H34" s="24"/>
      <c r="I34" s="24"/>
      <c r="J34" s="24"/>
      <c r="K34" s="24"/>
      <c r="L34" s="24"/>
      <c r="M34" s="24"/>
      <c r="N34" s="24"/>
      <c r="O34" s="24"/>
      <c r="P34" s="24"/>
      <c r="Q34" s="24"/>
      <c r="R34" s="24"/>
      <c r="S34" s="24"/>
      <c r="T34" s="24"/>
      <c r="U34" s="24"/>
      <c r="V34" s="24"/>
      <c r="W34" s="24"/>
      <c r="X34" s="24"/>
      <c r="Y34" s="21"/>
      <c r="Z34" s="24"/>
      <c r="AA34" s="21"/>
      <c r="AB34" s="21"/>
      <c r="AC34" s="24"/>
      <c r="AD34" s="24"/>
      <c r="AE34" s="24"/>
      <c r="AF34" s="18"/>
      <c r="AG34" s="18"/>
      <c r="AH34" s="18"/>
      <c r="AI34" s="18"/>
      <c r="AJ34" s="18"/>
      <c r="AK34" s="18"/>
      <c r="AL34" s="18"/>
      <c r="AM34" s="18"/>
      <c r="AN34" s="18"/>
      <c r="AO34" s="18"/>
      <c r="AP34" s="18"/>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9"/>
      <c r="CB34" s="107"/>
      <c r="CC34" s="107"/>
      <c r="CD34" s="107"/>
      <c r="CE34" s="107"/>
      <c r="CF34" s="77"/>
      <c r="CG34" s="9"/>
      <c r="CH34" s="9"/>
      <c r="CI34" s="9"/>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row>
    <row r="35" spans="1:117" s="6" customFormat="1" ht="14.25">
      <c r="A35" s="23"/>
      <c r="B35" s="23"/>
      <c r="C35" s="23"/>
      <c r="D35" s="21"/>
      <c r="E35" s="24"/>
      <c r="F35" s="24"/>
      <c r="G35" s="24"/>
      <c r="H35" s="24"/>
      <c r="I35" s="24"/>
      <c r="J35" s="24"/>
      <c r="K35" s="24"/>
      <c r="L35" s="24"/>
      <c r="M35" s="24"/>
      <c r="N35" s="24"/>
      <c r="O35" s="24"/>
      <c r="P35" s="24"/>
      <c r="Q35" s="24"/>
      <c r="R35" s="24"/>
      <c r="S35" s="24"/>
      <c r="T35" s="24"/>
      <c r="U35" s="24"/>
      <c r="V35" s="24"/>
      <c r="W35" s="24"/>
      <c r="X35" s="24"/>
      <c r="Y35" s="21"/>
      <c r="Z35" s="24"/>
      <c r="AA35" s="21"/>
      <c r="AB35" s="21"/>
      <c r="AC35" s="24"/>
      <c r="AD35" s="24"/>
      <c r="AE35" s="21"/>
      <c r="AF35" s="18"/>
      <c r="AG35" s="18"/>
      <c r="AH35" s="18"/>
      <c r="AI35" s="18"/>
      <c r="AJ35" s="18"/>
      <c r="AK35" s="18"/>
      <c r="AL35" s="18"/>
      <c r="AM35" s="18"/>
      <c r="AN35" s="18"/>
      <c r="AO35" s="18"/>
      <c r="AP35" s="18"/>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9"/>
      <c r="CB35" s="107"/>
      <c r="CC35" s="110"/>
      <c r="CD35" s="110"/>
      <c r="CE35" s="107"/>
      <c r="CF35" s="77"/>
      <c r="CG35" s="9"/>
      <c r="CH35" s="9"/>
      <c r="CI35" s="9"/>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row>
    <row r="36" spans="1:117">
      <c r="A36" s="23"/>
      <c r="B36" s="23"/>
      <c r="C36" s="23"/>
      <c r="D36" s="21"/>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1"/>
      <c r="AF36" s="18"/>
      <c r="AG36" s="18"/>
      <c r="AH36" s="18"/>
      <c r="AI36" s="18"/>
      <c r="AJ36" s="18"/>
      <c r="AK36" s="18"/>
      <c r="AL36" s="18"/>
      <c r="AM36" s="18"/>
      <c r="AN36" s="18"/>
      <c r="AO36" s="18"/>
      <c r="AP36" s="18"/>
      <c r="CB36" s="108"/>
    </row>
    <row r="37" spans="1:117" ht="21" customHeight="1">
      <c r="A37" s="10"/>
      <c r="B37" s="10"/>
      <c r="C37" s="10"/>
      <c r="D37" s="10"/>
      <c r="E37" s="10"/>
      <c r="F37" s="10"/>
      <c r="G37" s="10"/>
      <c r="H37" s="10"/>
      <c r="I37" s="10"/>
      <c r="J37" s="10"/>
      <c r="K37" s="10"/>
      <c r="L37" s="10"/>
      <c r="M37" s="10"/>
      <c r="N37" s="10"/>
      <c r="O37" s="10"/>
      <c r="P37" s="10"/>
      <c r="Q37" s="10"/>
      <c r="R37" s="10"/>
      <c r="S37" s="10"/>
      <c r="T37" s="10"/>
      <c r="U37" s="10"/>
      <c r="V37" s="12"/>
      <c r="W37" s="10"/>
      <c r="X37" s="10"/>
      <c r="Y37" s="10"/>
      <c r="Z37" s="10"/>
      <c r="AA37" s="10"/>
      <c r="AB37" s="10"/>
      <c r="AC37" s="10"/>
      <c r="AD37" s="10"/>
      <c r="AE37" s="10"/>
      <c r="AF37" s="10"/>
      <c r="AG37" s="10"/>
      <c r="AH37" s="10"/>
      <c r="AI37" s="10"/>
      <c r="AJ37" s="6"/>
      <c r="AK37" s="6"/>
      <c r="AL37" s="6"/>
      <c r="AM37" s="6"/>
      <c r="AN37" s="10"/>
      <c r="AO37" s="10"/>
      <c r="AP37" s="10"/>
      <c r="CB37" s="108"/>
    </row>
    <row r="38" spans="1:117" ht="14.25" customHeight="1">
      <c r="A38" s="5"/>
      <c r="B38" s="10"/>
      <c r="C38" s="10"/>
      <c r="D38" s="10"/>
      <c r="E38" s="10"/>
      <c r="F38" s="10"/>
      <c r="G38" s="10"/>
      <c r="H38" s="10"/>
      <c r="I38" s="10"/>
      <c r="J38" s="10"/>
      <c r="K38" s="10"/>
      <c r="L38" s="10"/>
      <c r="M38" s="10"/>
      <c r="N38" s="10"/>
      <c r="O38" s="10"/>
      <c r="P38" s="10"/>
      <c r="Q38" s="10"/>
      <c r="R38" s="10"/>
      <c r="S38" s="10"/>
      <c r="T38" s="10"/>
      <c r="U38" s="10"/>
      <c r="V38" s="10"/>
      <c r="W38" s="12"/>
      <c r="X38" s="10"/>
      <c r="Y38" s="10"/>
      <c r="Z38" s="10"/>
      <c r="AA38" s="10"/>
      <c r="AB38" s="10"/>
      <c r="AC38" s="10"/>
      <c r="AD38" s="10"/>
      <c r="AE38" s="10"/>
      <c r="AF38" s="10"/>
      <c r="AG38" s="10"/>
      <c r="AH38" s="10"/>
      <c r="AI38" s="10"/>
      <c r="AJ38" s="10"/>
      <c r="AL38" s="10"/>
      <c r="AM38" s="10"/>
      <c r="AN38" s="10"/>
      <c r="AO38" s="10"/>
      <c r="AP38" s="10"/>
      <c r="CB38" s="108"/>
    </row>
    <row r="39" spans="1:117" ht="21.95" customHeight="1">
      <c r="A39" s="5"/>
      <c r="B39" s="10"/>
      <c r="C39" s="10"/>
      <c r="D39" s="10"/>
      <c r="E39" s="10"/>
      <c r="F39" s="10"/>
      <c r="G39" s="10"/>
      <c r="H39" s="10"/>
      <c r="I39" s="10"/>
      <c r="J39" s="10"/>
      <c r="K39" s="10"/>
      <c r="L39" s="10"/>
      <c r="M39" s="10"/>
      <c r="N39" s="10"/>
      <c r="O39" s="10"/>
      <c r="P39" s="10"/>
      <c r="Q39" s="10"/>
      <c r="R39" s="10"/>
      <c r="S39" s="10"/>
      <c r="T39" s="10"/>
      <c r="U39" s="10"/>
      <c r="V39" s="10"/>
      <c r="W39" s="12"/>
      <c r="X39" s="10"/>
      <c r="Y39" s="10"/>
      <c r="Z39" s="10"/>
      <c r="AA39" s="10"/>
      <c r="AB39" s="10"/>
      <c r="AC39" s="10"/>
      <c r="AD39" s="10"/>
      <c r="AE39" s="10"/>
      <c r="AF39" s="10"/>
      <c r="AG39" s="10"/>
      <c r="AH39" s="10"/>
      <c r="AI39" s="10"/>
      <c r="AJ39" s="10"/>
      <c r="AK39" s="10"/>
      <c r="AL39" s="10"/>
      <c r="AM39" s="10"/>
      <c r="AN39" s="10"/>
      <c r="AO39" s="10"/>
      <c r="AP39" s="10"/>
    </row>
    <row r="40" spans="1:117" ht="21.95" customHeight="1">
      <c r="A40" s="5" t="s">
        <v>66</v>
      </c>
      <c r="B40" s="10"/>
      <c r="C40" s="10"/>
      <c r="D40" s="10"/>
      <c r="E40" s="10"/>
      <c r="F40" s="10"/>
      <c r="G40" s="10"/>
      <c r="H40" s="10"/>
      <c r="I40" s="10"/>
      <c r="J40" s="10"/>
      <c r="K40" s="10"/>
      <c r="L40" s="10"/>
      <c r="M40" s="10"/>
      <c r="N40" s="10"/>
      <c r="O40" s="10"/>
      <c r="P40" s="10"/>
      <c r="Q40" s="10"/>
      <c r="R40" s="10"/>
      <c r="S40" s="10"/>
      <c r="T40" s="10"/>
      <c r="U40" s="10"/>
      <c r="V40" s="10"/>
      <c r="W40" s="12"/>
      <c r="X40" s="10"/>
      <c r="Y40" s="10"/>
      <c r="Z40" s="10"/>
      <c r="AA40" s="10"/>
      <c r="AB40" s="10"/>
      <c r="AC40" s="10"/>
      <c r="AD40" s="10"/>
      <c r="AE40" s="10"/>
      <c r="AF40" s="10"/>
      <c r="AG40" s="10"/>
      <c r="AH40" s="10"/>
      <c r="AI40" s="10"/>
      <c r="AJ40" s="10"/>
      <c r="AK40" s="10"/>
      <c r="AL40" s="10"/>
      <c r="AM40" s="10"/>
      <c r="AN40" s="10"/>
      <c r="AO40" s="10"/>
      <c r="AP40" s="10"/>
    </row>
    <row r="41" spans="1:117" ht="21.95" customHeight="1"/>
    <row r="43" spans="1:117">
      <c r="B43" s="11"/>
      <c r="C43" s="11"/>
      <c r="D43" s="11"/>
      <c r="E43" s="14"/>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row>
    <row r="44" spans="1:117">
      <c r="B44" s="11"/>
      <c r="C44" s="11"/>
      <c r="D44" s="11"/>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row>
    <row r="45" spans="1:117">
      <c r="B45" s="11"/>
      <c r="C45" s="11"/>
      <c r="D45" s="11"/>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row>
    <row r="46" spans="1:117">
      <c r="B46" s="11"/>
      <c r="C46" s="11"/>
      <c r="D46" s="11"/>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row>
    <row r="47" spans="1:117" s="18" customFormat="1" ht="12.75">
      <c r="A47" s="23"/>
      <c r="B47" s="23"/>
      <c r="C47" s="23"/>
      <c r="D47" s="21"/>
      <c r="E47" s="24"/>
      <c r="F47" s="24"/>
      <c r="G47" s="24"/>
      <c r="H47" s="24"/>
      <c r="I47" s="24"/>
      <c r="J47" s="24"/>
      <c r="K47" s="24"/>
      <c r="L47" s="24"/>
      <c r="M47" s="24"/>
      <c r="N47" s="24"/>
      <c r="O47" s="24"/>
      <c r="P47" s="24"/>
      <c r="Q47" s="24"/>
      <c r="R47" s="24"/>
      <c r="S47" s="24"/>
      <c r="T47" s="24"/>
      <c r="U47" s="24"/>
      <c r="V47" s="24"/>
      <c r="W47" s="24"/>
      <c r="X47" s="24"/>
      <c r="Y47" s="21"/>
      <c r="Z47" s="24"/>
      <c r="AA47" s="21"/>
      <c r="AB47" s="21"/>
      <c r="AC47" s="24"/>
      <c r="AD47" s="24"/>
      <c r="AE47" s="24"/>
      <c r="CA47" s="25"/>
      <c r="CB47" s="109"/>
      <c r="CC47" s="109"/>
      <c r="CD47" s="109"/>
      <c r="CE47" s="109"/>
      <c r="CF47" s="79"/>
      <c r="CG47" s="25"/>
      <c r="CH47" s="25"/>
      <c r="CI47" s="25"/>
    </row>
    <row r="48" spans="1:117" s="18" customFormat="1" ht="12.75">
      <c r="A48" s="23"/>
      <c r="B48" s="23"/>
      <c r="C48" s="23"/>
      <c r="D48" s="21"/>
      <c r="E48" s="24"/>
      <c r="F48" s="24"/>
      <c r="G48" s="24"/>
      <c r="H48" s="24"/>
      <c r="I48" s="24"/>
      <c r="J48" s="24"/>
      <c r="K48" s="24"/>
      <c r="L48" s="24"/>
      <c r="M48" s="24"/>
      <c r="N48" s="24"/>
      <c r="O48" s="24"/>
      <c r="P48" s="24"/>
      <c r="Q48" s="24"/>
      <c r="R48" s="24"/>
      <c r="S48" s="24"/>
      <c r="T48" s="24"/>
      <c r="U48" s="24"/>
      <c r="V48" s="24"/>
      <c r="W48" s="24"/>
      <c r="X48" s="24"/>
      <c r="Y48" s="21"/>
      <c r="Z48" s="24"/>
      <c r="AA48" s="21"/>
      <c r="AB48" s="21"/>
      <c r="AC48" s="24"/>
      <c r="AD48" s="24"/>
      <c r="AE48" s="21"/>
      <c r="CA48" s="25"/>
      <c r="CB48" s="109"/>
      <c r="CC48" s="109"/>
      <c r="CD48" s="109"/>
      <c r="CE48" s="109"/>
      <c r="CF48" s="79"/>
      <c r="CG48" s="25"/>
      <c r="CH48" s="25"/>
      <c r="CI48" s="25"/>
    </row>
    <row r="49" spans="1:117" s="18" customFormat="1" ht="6.7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G49" s="11"/>
      <c r="AH49" s="11"/>
      <c r="AI49" s="11"/>
      <c r="AJ49" s="11"/>
      <c r="AK49" s="11"/>
      <c r="AL49" s="11"/>
      <c r="AM49" s="11"/>
      <c r="AN49" s="11"/>
      <c r="AO49" s="11"/>
      <c r="AP49" s="11"/>
      <c r="CA49" s="25"/>
      <c r="CB49" s="109"/>
      <c r="CC49" s="109"/>
      <c r="CD49" s="109"/>
      <c r="CE49" s="109"/>
      <c r="CF49" s="79"/>
      <c r="CG49" s="25"/>
      <c r="CH49" s="25"/>
      <c r="CI49" s="25"/>
    </row>
    <row r="50" spans="1:117" s="18" customFormat="1" ht="4.5" customHeight="1">
      <c r="A50" s="23"/>
      <c r="B50" s="23"/>
      <c r="C50" s="23"/>
      <c r="D50" s="21"/>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1"/>
      <c r="CA50" s="25"/>
      <c r="CB50" s="109"/>
      <c r="CC50" s="109"/>
      <c r="CD50" s="109"/>
      <c r="CE50" s="109"/>
      <c r="CF50" s="79"/>
      <c r="CG50" s="25"/>
      <c r="CH50" s="25"/>
      <c r="CI50" s="25"/>
    </row>
    <row r="51" spans="1:117" ht="9" customHeight="1">
      <c r="A51" s="26"/>
      <c r="B51" s="27" t="s">
        <v>95</v>
      </c>
      <c r="C51" s="28"/>
      <c r="D51" s="103"/>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391"/>
      <c r="AC51" s="391"/>
      <c r="AD51" s="391"/>
      <c r="AE51" s="391"/>
      <c r="AF51" s="391"/>
      <c r="AG51" s="391"/>
      <c r="AH51" s="391"/>
      <c r="AI51" s="391"/>
      <c r="AJ51" s="391"/>
      <c r="AK51" s="391"/>
      <c r="AL51" s="391"/>
      <c r="AM51" s="391"/>
      <c r="AN51" s="391"/>
      <c r="AO51" s="391"/>
      <c r="AP51" s="391"/>
    </row>
    <row r="52" spans="1:117" ht="13.5" customHeight="1">
      <c r="A52" s="26"/>
      <c r="B52" s="392"/>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L52" s="392"/>
      <c r="AM52" s="392"/>
      <c r="AN52" s="392"/>
      <c r="AO52" s="392"/>
      <c r="AP52" s="103"/>
    </row>
    <row r="53" spans="1:117">
      <c r="A53" s="26"/>
      <c r="B53" s="27"/>
      <c r="C53" s="28"/>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row>
    <row r="54" spans="1:117" ht="13.5" customHeight="1">
      <c r="A54" s="26"/>
      <c r="B54" s="27"/>
      <c r="C54" s="28"/>
      <c r="D54" s="103"/>
      <c r="E54" s="393"/>
      <c r="F54" s="393"/>
      <c r="G54" s="393"/>
      <c r="H54" s="393"/>
      <c r="I54" s="393"/>
      <c r="J54" s="393"/>
      <c r="K54" s="393"/>
      <c r="L54" s="393"/>
      <c r="M54" s="393"/>
      <c r="N54" s="393"/>
      <c r="O54" s="393"/>
      <c r="P54" s="393"/>
      <c r="Q54" s="393"/>
      <c r="R54" s="393"/>
      <c r="S54" s="393"/>
      <c r="T54" s="393"/>
      <c r="U54" s="393"/>
      <c r="V54" s="393"/>
      <c r="W54" s="393"/>
      <c r="X54" s="393"/>
      <c r="Y54" s="393"/>
      <c r="Z54" s="393"/>
      <c r="AA54" s="393"/>
      <c r="AB54" s="393"/>
      <c r="AC54" s="393"/>
      <c r="AD54" s="393"/>
      <c r="AE54" s="393"/>
      <c r="AF54" s="393"/>
      <c r="AG54" s="393"/>
      <c r="AH54" s="393"/>
      <c r="AI54" s="393"/>
      <c r="AJ54" s="393"/>
      <c r="AK54" s="393"/>
      <c r="AL54" s="393"/>
      <c r="AM54" s="393"/>
      <c r="AN54" s="393"/>
      <c r="AO54" s="393"/>
      <c r="AP54" s="393"/>
    </row>
    <row r="55" spans="1:117">
      <c r="A55" s="26"/>
      <c r="B55" s="27"/>
      <c r="C55" s="28"/>
      <c r="D55" s="28"/>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393"/>
      <c r="AK55" s="393"/>
      <c r="AL55" s="393"/>
      <c r="AM55" s="393"/>
      <c r="AN55" s="393"/>
      <c r="AO55" s="393"/>
      <c r="AP55" s="393"/>
    </row>
    <row r="56" spans="1:117">
      <c r="A56" s="26"/>
      <c r="B56" s="27"/>
      <c r="C56" s="28"/>
      <c r="D56" s="28"/>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row>
    <row r="57" spans="1:117">
      <c r="A57" s="26"/>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row>
    <row r="58" spans="1:117">
      <c r="A58" s="26"/>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row>
    <row r="59" spans="1:117">
      <c r="C59" s="49"/>
      <c r="X59" s="29"/>
      <c r="Y59" s="29"/>
      <c r="Z59" s="29"/>
      <c r="AA59" s="29"/>
      <c r="AB59" s="29"/>
      <c r="AC59" s="29"/>
      <c r="AD59" s="29"/>
      <c r="AE59" s="29"/>
      <c r="AF59" s="29"/>
      <c r="AG59" s="29"/>
      <c r="AH59" s="29"/>
      <c r="AI59" s="29"/>
      <c r="AJ59" s="29"/>
      <c r="AK59" s="29"/>
      <c r="AL59" s="29"/>
      <c r="AM59" s="29"/>
      <c r="AN59" s="29"/>
      <c r="AO59" s="29"/>
      <c r="AP59" s="29"/>
    </row>
    <row r="60" spans="1:117">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30"/>
    </row>
    <row r="61" spans="1:117" s="31" customFormat="1">
      <c r="A61"/>
      <c r="B61"/>
      <c r="C61"/>
      <c r="D61"/>
      <c r="E61"/>
      <c r="F61"/>
      <c r="G61"/>
      <c r="H61"/>
      <c r="I61"/>
      <c r="J61"/>
      <c r="K61"/>
      <c r="L61"/>
      <c r="M61"/>
      <c r="N61"/>
      <c r="O61"/>
      <c r="P61"/>
      <c r="Q61"/>
      <c r="R61"/>
      <c r="S61"/>
      <c r="T61"/>
      <c r="U61"/>
      <c r="V61"/>
      <c r="W61"/>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30"/>
      <c r="CB61" s="109"/>
      <c r="CC61" s="109"/>
      <c r="CD61" s="109"/>
      <c r="CE61" s="109"/>
      <c r="CF61" s="78"/>
      <c r="CG61" s="13"/>
      <c r="CH61" s="13"/>
      <c r="CI61" s="13"/>
      <c r="CJ61"/>
      <c r="CK61"/>
      <c r="CL61"/>
      <c r="CM61"/>
      <c r="CN61"/>
      <c r="CO61"/>
      <c r="CP61"/>
      <c r="CQ61"/>
      <c r="CR61"/>
      <c r="CS61"/>
      <c r="CT61"/>
      <c r="CU61"/>
      <c r="CV61"/>
      <c r="CW61"/>
      <c r="CX61"/>
      <c r="CY61"/>
      <c r="CZ61"/>
      <c r="DA61"/>
      <c r="DB61"/>
      <c r="DC61"/>
      <c r="DD61"/>
      <c r="DE61"/>
      <c r="DF61"/>
      <c r="DG61"/>
      <c r="DH61"/>
      <c r="DI61"/>
      <c r="DJ61"/>
      <c r="DK61"/>
      <c r="DL61"/>
      <c r="DM61"/>
    </row>
    <row r="62" spans="1:117" s="31" customFormat="1">
      <c r="A62"/>
      <c r="B62"/>
      <c r="C62"/>
      <c r="D62"/>
      <c r="E62" t="s">
        <v>66</v>
      </c>
      <c r="F62"/>
      <c r="G62"/>
      <c r="H62"/>
      <c r="I62"/>
      <c r="J62"/>
      <c r="K62"/>
      <c r="L62"/>
      <c r="M62"/>
      <c r="N62"/>
      <c r="O62"/>
      <c r="P62"/>
      <c r="Q62"/>
      <c r="R62"/>
      <c r="S62"/>
      <c r="T62"/>
      <c r="U62"/>
      <c r="V62"/>
      <c r="W62"/>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30"/>
      <c r="CB62" s="109"/>
      <c r="CC62" s="109"/>
      <c r="CD62" s="109"/>
      <c r="CE62" s="109"/>
      <c r="CF62" s="78"/>
      <c r="CG62" s="13"/>
      <c r="CH62" s="13"/>
      <c r="CI62" s="13"/>
      <c r="CJ62"/>
      <c r="CK62"/>
      <c r="CL62"/>
      <c r="CM62"/>
      <c r="CN62"/>
      <c r="CO62"/>
      <c r="CP62"/>
      <c r="CQ62"/>
      <c r="CR62"/>
      <c r="CS62"/>
      <c r="CT62"/>
      <c r="CU62"/>
      <c r="CV62"/>
      <c r="CW62"/>
      <c r="CX62"/>
      <c r="CY62"/>
      <c r="CZ62"/>
      <c r="DA62"/>
      <c r="DB62"/>
      <c r="DC62"/>
      <c r="DD62"/>
      <c r="DE62"/>
      <c r="DF62"/>
      <c r="DG62"/>
      <c r="DH62"/>
      <c r="DI62"/>
      <c r="DJ62"/>
      <c r="DK62"/>
      <c r="DL62"/>
      <c r="DM62"/>
    </row>
    <row r="63" spans="1:117" s="31" customFormat="1">
      <c r="A63"/>
      <c r="B63"/>
      <c r="C63"/>
      <c r="D63"/>
      <c r="E63"/>
      <c r="F63"/>
      <c r="G63"/>
      <c r="H63"/>
      <c r="I63"/>
      <c r="J63"/>
      <c r="K63"/>
      <c r="L63"/>
      <c r="M63"/>
      <c r="N63"/>
      <c r="O63"/>
      <c r="P63"/>
      <c r="Q63"/>
      <c r="R63"/>
      <c r="S63"/>
      <c r="T63"/>
      <c r="U63"/>
      <c r="V63"/>
      <c r="W63"/>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30"/>
      <c r="CB63" s="109"/>
      <c r="CC63" s="109"/>
      <c r="CD63" s="109"/>
      <c r="CE63" s="109"/>
      <c r="CF63" s="78"/>
      <c r="CG63" s="13"/>
      <c r="CH63" s="13"/>
      <c r="CI63" s="13"/>
      <c r="CJ63"/>
      <c r="CK63"/>
      <c r="CL63"/>
      <c r="CM63"/>
      <c r="CN63"/>
      <c r="CO63"/>
      <c r="CP63"/>
      <c r="CQ63"/>
      <c r="CR63"/>
      <c r="CS63"/>
      <c r="CT63"/>
      <c r="CU63"/>
      <c r="CV63"/>
      <c r="CW63"/>
      <c r="CX63"/>
      <c r="CY63"/>
      <c r="CZ63"/>
      <c r="DA63"/>
      <c r="DB63"/>
      <c r="DC63"/>
      <c r="DD63"/>
      <c r="DE63"/>
      <c r="DF63"/>
      <c r="DG63"/>
      <c r="DH63"/>
      <c r="DI63"/>
      <c r="DJ63"/>
      <c r="DK63"/>
      <c r="DL63"/>
      <c r="DM63"/>
    </row>
    <row r="64" spans="1:117" s="31" customFormat="1">
      <c r="A64"/>
      <c r="B64"/>
      <c r="C64"/>
      <c r="D64"/>
      <c r="E64"/>
      <c r="F64"/>
      <c r="G64"/>
      <c r="H64"/>
      <c r="I64"/>
      <c r="J64"/>
      <c r="K64"/>
      <c r="L64"/>
      <c r="M64"/>
      <c r="N64"/>
      <c r="O64"/>
      <c r="P64"/>
      <c r="Q64"/>
      <c r="R64"/>
      <c r="S64"/>
      <c r="T64"/>
      <c r="U64"/>
      <c r="V64"/>
      <c r="W64"/>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30"/>
      <c r="CB64" s="109"/>
      <c r="CC64" s="109"/>
      <c r="CD64" s="109"/>
      <c r="CE64" s="109"/>
      <c r="CF64" s="78"/>
      <c r="CG64" s="13"/>
      <c r="CH64" s="13"/>
      <c r="CI64" s="13"/>
      <c r="CJ64"/>
      <c r="CK64"/>
      <c r="CL64"/>
      <c r="CM64"/>
      <c r="CN64"/>
      <c r="CO64"/>
      <c r="CP64"/>
      <c r="CQ64"/>
      <c r="CR64"/>
      <c r="CS64"/>
      <c r="CT64"/>
      <c r="CU64"/>
      <c r="CV64"/>
      <c r="CW64"/>
      <c r="CX64"/>
      <c r="CY64"/>
      <c r="CZ64"/>
      <c r="DA64"/>
      <c r="DB64"/>
      <c r="DC64"/>
      <c r="DD64"/>
      <c r="DE64"/>
      <c r="DF64"/>
      <c r="DG64"/>
      <c r="DH64"/>
      <c r="DI64"/>
      <c r="DJ64"/>
      <c r="DK64"/>
      <c r="DL64"/>
      <c r="DM64"/>
    </row>
    <row r="65" spans="1:117" s="31" customFormat="1">
      <c r="A65"/>
      <c r="B65"/>
      <c r="C65"/>
      <c r="D65"/>
      <c r="E65"/>
      <c r="F65"/>
      <c r="G65"/>
      <c r="H65"/>
      <c r="I65"/>
      <c r="J65"/>
      <c r="K65"/>
      <c r="L65"/>
      <c r="M65"/>
      <c r="N65"/>
      <c r="O65"/>
      <c r="P65"/>
      <c r="Q65"/>
      <c r="R65"/>
      <c r="S65"/>
      <c r="T65"/>
      <c r="U65"/>
      <c r="V65"/>
      <c r="W65"/>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30"/>
      <c r="CB65" s="109"/>
      <c r="CC65" s="109"/>
      <c r="CD65" s="109"/>
      <c r="CE65" s="109"/>
      <c r="CF65" s="78"/>
      <c r="CG65" s="13"/>
      <c r="CH65" s="13"/>
      <c r="CI65" s="13"/>
      <c r="CJ65"/>
      <c r="CK65"/>
      <c r="CL65"/>
      <c r="CM65"/>
      <c r="CN65"/>
      <c r="CO65"/>
      <c r="CP65"/>
      <c r="CQ65"/>
      <c r="CR65"/>
      <c r="CS65"/>
      <c r="CT65"/>
      <c r="CU65"/>
      <c r="CV65"/>
      <c r="CW65"/>
      <c r="CX65"/>
      <c r="CY65"/>
      <c r="CZ65"/>
      <c r="DA65"/>
      <c r="DB65"/>
      <c r="DC65"/>
      <c r="DD65"/>
      <c r="DE65"/>
      <c r="DF65"/>
      <c r="DG65"/>
      <c r="DH65"/>
      <c r="DI65"/>
      <c r="DJ65"/>
      <c r="DK65"/>
      <c r="DL65"/>
      <c r="DM65"/>
    </row>
    <row r="66" spans="1:117" s="31" customFormat="1">
      <c r="A66"/>
      <c r="B66"/>
      <c r="C66"/>
      <c r="D66"/>
      <c r="E66"/>
      <c r="F66"/>
      <c r="G66"/>
      <c r="H66"/>
      <c r="I66"/>
      <c r="J66"/>
      <c r="K66"/>
      <c r="L66"/>
      <c r="M66"/>
      <c r="N66"/>
      <c r="O66"/>
      <c r="P66"/>
      <c r="Q66"/>
      <c r="R66"/>
      <c r="S66"/>
      <c r="T66"/>
      <c r="U66"/>
      <c r="V66"/>
      <c r="W66"/>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30"/>
      <c r="CB66" s="109"/>
      <c r="CC66" s="109"/>
      <c r="CD66" s="109"/>
      <c r="CE66" s="109"/>
      <c r="CF66" s="78"/>
      <c r="CG66" s="13"/>
      <c r="CH66" s="13"/>
      <c r="CI66" s="13"/>
      <c r="CJ66"/>
      <c r="CK66"/>
      <c r="CL66"/>
      <c r="CM66"/>
      <c r="CN66"/>
      <c r="CO66"/>
      <c r="CP66"/>
      <c r="CQ66"/>
      <c r="CR66"/>
      <c r="CS66"/>
      <c r="CT66"/>
      <c r="CU66"/>
      <c r="CV66"/>
      <c r="CW66"/>
      <c r="CX66"/>
      <c r="CY66"/>
      <c r="CZ66"/>
      <c r="DA66"/>
      <c r="DB66"/>
      <c r="DC66"/>
      <c r="DD66"/>
      <c r="DE66"/>
      <c r="DF66"/>
      <c r="DG66"/>
      <c r="DH66"/>
      <c r="DI66"/>
      <c r="DJ66"/>
      <c r="DK66"/>
      <c r="DL66"/>
      <c r="DM66"/>
    </row>
    <row r="67" spans="1:117" s="31" customFormat="1">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30"/>
      <c r="CB67" s="109"/>
      <c r="CC67" s="109"/>
      <c r="CD67" s="109"/>
      <c r="CE67" s="109"/>
      <c r="CF67" s="78"/>
      <c r="CG67" s="13"/>
      <c r="CH67" s="13"/>
      <c r="CI67" s="13"/>
      <c r="CJ67"/>
      <c r="CK67"/>
      <c r="CL67"/>
      <c r="CM67"/>
      <c r="CN67"/>
      <c r="CO67"/>
      <c r="CP67"/>
      <c r="CQ67"/>
      <c r="CR67"/>
      <c r="CS67"/>
      <c r="CT67"/>
      <c r="CU67"/>
      <c r="CV67"/>
      <c r="CW67"/>
      <c r="CX67"/>
      <c r="CY67"/>
      <c r="CZ67"/>
      <c r="DA67"/>
      <c r="DB67"/>
      <c r="DC67"/>
      <c r="DD67"/>
      <c r="DE67"/>
      <c r="DF67"/>
      <c r="DG67"/>
      <c r="DH67"/>
      <c r="DI67"/>
      <c r="DJ67"/>
      <c r="DK67"/>
      <c r="DL67"/>
      <c r="DM67"/>
    </row>
  </sheetData>
  <mergeCells count="4">
    <mergeCell ref="A2:AP13"/>
    <mergeCell ref="E51:AP51"/>
    <mergeCell ref="B52:AO52"/>
    <mergeCell ref="E54:AP55"/>
  </mergeCells>
  <phoneticPr fontId="2"/>
  <pageMargins left="0.70866141732283472" right="0.56999999999999995" top="0.82" bottom="0.1574803149606299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view="pageBreakPreview" zoomScaleNormal="100" zoomScaleSheetLayoutView="100" workbookViewId="0">
      <selection sqref="A1:H1"/>
    </sheetView>
  </sheetViews>
  <sheetFormatPr defaultRowHeight="13.5"/>
  <cols>
    <col min="1" max="1" width="3.5" bestFit="1" customWidth="1"/>
    <col min="2" max="2" width="12.5" bestFit="1" customWidth="1"/>
    <col min="3" max="3" width="30.25" customWidth="1"/>
    <col min="4" max="5" width="10.625" customWidth="1"/>
    <col min="6" max="6" width="9.375" customWidth="1"/>
    <col min="7" max="8" width="10.625" customWidth="1"/>
    <col min="9" max="9" width="9.375" bestFit="1" customWidth="1"/>
    <col min="10" max="11" width="6.375" customWidth="1"/>
    <col min="254" max="254" width="3.5" bestFit="1" customWidth="1"/>
    <col min="255" max="255" width="12.5" bestFit="1" customWidth="1"/>
    <col min="256" max="256" width="30.25" customWidth="1"/>
    <col min="257" max="258" width="10.625" customWidth="1"/>
    <col min="259" max="259" width="9.375" customWidth="1"/>
    <col min="260" max="261" width="10.625" customWidth="1"/>
    <col min="262" max="262" width="9.375" bestFit="1" customWidth="1"/>
    <col min="263" max="263" width="3.375" customWidth="1"/>
    <col min="267" max="267" width="4.75" customWidth="1"/>
    <col min="510" max="510" width="3.5" bestFit="1" customWidth="1"/>
    <col min="511" max="511" width="12.5" bestFit="1" customWidth="1"/>
    <col min="512" max="512" width="30.25" customWidth="1"/>
    <col min="513" max="514" width="10.625" customWidth="1"/>
    <col min="515" max="515" width="9.375" customWidth="1"/>
    <col min="516" max="517" width="10.625" customWidth="1"/>
    <col min="518" max="518" width="9.375" bestFit="1" customWidth="1"/>
    <col min="519" max="519" width="3.375" customWidth="1"/>
    <col min="523" max="523" width="4.75" customWidth="1"/>
    <col min="766" max="766" width="3.5" bestFit="1" customWidth="1"/>
    <col min="767" max="767" width="12.5" bestFit="1" customWidth="1"/>
    <col min="768" max="768" width="30.25" customWidth="1"/>
    <col min="769" max="770" width="10.625" customWidth="1"/>
    <col min="771" max="771" width="9.375" customWidth="1"/>
    <col min="772" max="773" width="10.625" customWidth="1"/>
    <col min="774" max="774" width="9.375" bestFit="1" customWidth="1"/>
    <col min="775" max="775" width="3.375" customWidth="1"/>
    <col min="779" max="779" width="4.75" customWidth="1"/>
    <col min="1022" max="1022" width="3.5" bestFit="1" customWidth="1"/>
    <col min="1023" max="1023" width="12.5" bestFit="1" customWidth="1"/>
    <col min="1024" max="1024" width="30.25" customWidth="1"/>
    <col min="1025" max="1026" width="10.625" customWidth="1"/>
    <col min="1027" max="1027" width="9.375" customWidth="1"/>
    <col min="1028" max="1029" width="10.625" customWidth="1"/>
    <col min="1030" max="1030" width="9.375" bestFit="1" customWidth="1"/>
    <col min="1031" max="1031" width="3.375" customWidth="1"/>
    <col min="1035" max="1035" width="4.75" customWidth="1"/>
    <col min="1278" max="1278" width="3.5" bestFit="1" customWidth="1"/>
    <col min="1279" max="1279" width="12.5" bestFit="1" customWidth="1"/>
    <col min="1280" max="1280" width="30.25" customWidth="1"/>
    <col min="1281" max="1282" width="10.625" customWidth="1"/>
    <col min="1283" max="1283" width="9.375" customWidth="1"/>
    <col min="1284" max="1285" width="10.625" customWidth="1"/>
    <col min="1286" max="1286" width="9.375" bestFit="1" customWidth="1"/>
    <col min="1287" max="1287" width="3.375" customWidth="1"/>
    <col min="1291" max="1291" width="4.75" customWidth="1"/>
    <col min="1534" max="1534" width="3.5" bestFit="1" customWidth="1"/>
    <col min="1535" max="1535" width="12.5" bestFit="1" customWidth="1"/>
    <col min="1536" max="1536" width="30.25" customWidth="1"/>
    <col min="1537" max="1538" width="10.625" customWidth="1"/>
    <col min="1539" max="1539" width="9.375" customWidth="1"/>
    <col min="1540" max="1541" width="10.625" customWidth="1"/>
    <col min="1542" max="1542" width="9.375" bestFit="1" customWidth="1"/>
    <col min="1543" max="1543" width="3.375" customWidth="1"/>
    <col min="1547" max="1547" width="4.75" customWidth="1"/>
    <col min="1790" max="1790" width="3.5" bestFit="1" customWidth="1"/>
    <col min="1791" max="1791" width="12.5" bestFit="1" customWidth="1"/>
    <col min="1792" max="1792" width="30.25" customWidth="1"/>
    <col min="1793" max="1794" width="10.625" customWidth="1"/>
    <col min="1795" max="1795" width="9.375" customWidth="1"/>
    <col min="1796" max="1797" width="10.625" customWidth="1"/>
    <col min="1798" max="1798" width="9.375" bestFit="1" customWidth="1"/>
    <col min="1799" max="1799" width="3.375" customWidth="1"/>
    <col min="1803" max="1803" width="4.75" customWidth="1"/>
    <col min="2046" max="2046" width="3.5" bestFit="1" customWidth="1"/>
    <col min="2047" max="2047" width="12.5" bestFit="1" customWidth="1"/>
    <col min="2048" max="2048" width="30.25" customWidth="1"/>
    <col min="2049" max="2050" width="10.625" customWidth="1"/>
    <col min="2051" max="2051" width="9.375" customWidth="1"/>
    <col min="2052" max="2053" width="10.625" customWidth="1"/>
    <col min="2054" max="2054" width="9.375" bestFit="1" customWidth="1"/>
    <col min="2055" max="2055" width="3.375" customWidth="1"/>
    <col min="2059" max="2059" width="4.75" customWidth="1"/>
    <col min="2302" max="2302" width="3.5" bestFit="1" customWidth="1"/>
    <col min="2303" max="2303" width="12.5" bestFit="1" customWidth="1"/>
    <col min="2304" max="2304" width="30.25" customWidth="1"/>
    <col min="2305" max="2306" width="10.625" customWidth="1"/>
    <col min="2307" max="2307" width="9.375" customWidth="1"/>
    <col min="2308" max="2309" width="10.625" customWidth="1"/>
    <col min="2310" max="2310" width="9.375" bestFit="1" customWidth="1"/>
    <col min="2311" max="2311" width="3.375" customWidth="1"/>
    <col min="2315" max="2315" width="4.75" customWidth="1"/>
    <col min="2558" max="2558" width="3.5" bestFit="1" customWidth="1"/>
    <col min="2559" max="2559" width="12.5" bestFit="1" customWidth="1"/>
    <col min="2560" max="2560" width="30.25" customWidth="1"/>
    <col min="2561" max="2562" width="10.625" customWidth="1"/>
    <col min="2563" max="2563" width="9.375" customWidth="1"/>
    <col min="2564" max="2565" width="10.625" customWidth="1"/>
    <col min="2566" max="2566" width="9.375" bestFit="1" customWidth="1"/>
    <col min="2567" max="2567" width="3.375" customWidth="1"/>
    <col min="2571" max="2571" width="4.75" customWidth="1"/>
    <col min="2814" max="2814" width="3.5" bestFit="1" customWidth="1"/>
    <col min="2815" max="2815" width="12.5" bestFit="1" customWidth="1"/>
    <col min="2816" max="2816" width="30.25" customWidth="1"/>
    <col min="2817" max="2818" width="10.625" customWidth="1"/>
    <col min="2819" max="2819" width="9.375" customWidth="1"/>
    <col min="2820" max="2821" width="10.625" customWidth="1"/>
    <col min="2822" max="2822" width="9.375" bestFit="1" customWidth="1"/>
    <col min="2823" max="2823" width="3.375" customWidth="1"/>
    <col min="2827" max="2827" width="4.75" customWidth="1"/>
    <col min="3070" max="3070" width="3.5" bestFit="1" customWidth="1"/>
    <col min="3071" max="3071" width="12.5" bestFit="1" customWidth="1"/>
    <col min="3072" max="3072" width="30.25" customWidth="1"/>
    <col min="3073" max="3074" width="10.625" customWidth="1"/>
    <col min="3075" max="3075" width="9.375" customWidth="1"/>
    <col min="3076" max="3077" width="10.625" customWidth="1"/>
    <col min="3078" max="3078" width="9.375" bestFit="1" customWidth="1"/>
    <col min="3079" max="3079" width="3.375" customWidth="1"/>
    <col min="3083" max="3083" width="4.75" customWidth="1"/>
    <col min="3326" max="3326" width="3.5" bestFit="1" customWidth="1"/>
    <col min="3327" max="3327" width="12.5" bestFit="1" customWidth="1"/>
    <col min="3328" max="3328" width="30.25" customWidth="1"/>
    <col min="3329" max="3330" width="10.625" customWidth="1"/>
    <col min="3331" max="3331" width="9.375" customWidth="1"/>
    <col min="3332" max="3333" width="10.625" customWidth="1"/>
    <col min="3334" max="3334" width="9.375" bestFit="1" customWidth="1"/>
    <col min="3335" max="3335" width="3.375" customWidth="1"/>
    <col min="3339" max="3339" width="4.75" customWidth="1"/>
    <col min="3582" max="3582" width="3.5" bestFit="1" customWidth="1"/>
    <col min="3583" max="3583" width="12.5" bestFit="1" customWidth="1"/>
    <col min="3584" max="3584" width="30.25" customWidth="1"/>
    <col min="3585" max="3586" width="10.625" customWidth="1"/>
    <col min="3587" max="3587" width="9.375" customWidth="1"/>
    <col min="3588" max="3589" width="10.625" customWidth="1"/>
    <col min="3590" max="3590" width="9.375" bestFit="1" customWidth="1"/>
    <col min="3591" max="3591" width="3.375" customWidth="1"/>
    <col min="3595" max="3595" width="4.75" customWidth="1"/>
    <col min="3838" max="3838" width="3.5" bestFit="1" customWidth="1"/>
    <col min="3839" max="3839" width="12.5" bestFit="1" customWidth="1"/>
    <col min="3840" max="3840" width="30.25" customWidth="1"/>
    <col min="3841" max="3842" width="10.625" customWidth="1"/>
    <col min="3843" max="3843" width="9.375" customWidth="1"/>
    <col min="3844" max="3845" width="10.625" customWidth="1"/>
    <col min="3846" max="3846" width="9.375" bestFit="1" customWidth="1"/>
    <col min="3847" max="3847" width="3.375" customWidth="1"/>
    <col min="3851" max="3851" width="4.75" customWidth="1"/>
    <col min="4094" max="4094" width="3.5" bestFit="1" customWidth="1"/>
    <col min="4095" max="4095" width="12.5" bestFit="1" customWidth="1"/>
    <col min="4096" max="4096" width="30.25" customWidth="1"/>
    <col min="4097" max="4098" width="10.625" customWidth="1"/>
    <col min="4099" max="4099" width="9.375" customWidth="1"/>
    <col min="4100" max="4101" width="10.625" customWidth="1"/>
    <col min="4102" max="4102" width="9.375" bestFit="1" customWidth="1"/>
    <col min="4103" max="4103" width="3.375" customWidth="1"/>
    <col min="4107" max="4107" width="4.75" customWidth="1"/>
    <col min="4350" max="4350" width="3.5" bestFit="1" customWidth="1"/>
    <col min="4351" max="4351" width="12.5" bestFit="1" customWidth="1"/>
    <col min="4352" max="4352" width="30.25" customWidth="1"/>
    <col min="4353" max="4354" width="10.625" customWidth="1"/>
    <col min="4355" max="4355" width="9.375" customWidth="1"/>
    <col min="4356" max="4357" width="10.625" customWidth="1"/>
    <col min="4358" max="4358" width="9.375" bestFit="1" customWidth="1"/>
    <col min="4359" max="4359" width="3.375" customWidth="1"/>
    <col min="4363" max="4363" width="4.75" customWidth="1"/>
    <col min="4606" max="4606" width="3.5" bestFit="1" customWidth="1"/>
    <col min="4607" max="4607" width="12.5" bestFit="1" customWidth="1"/>
    <col min="4608" max="4608" width="30.25" customWidth="1"/>
    <col min="4609" max="4610" width="10.625" customWidth="1"/>
    <col min="4611" max="4611" width="9.375" customWidth="1"/>
    <col min="4612" max="4613" width="10.625" customWidth="1"/>
    <col min="4614" max="4614" width="9.375" bestFit="1" customWidth="1"/>
    <col min="4615" max="4615" width="3.375" customWidth="1"/>
    <col min="4619" max="4619" width="4.75" customWidth="1"/>
    <col min="4862" max="4862" width="3.5" bestFit="1" customWidth="1"/>
    <col min="4863" max="4863" width="12.5" bestFit="1" customWidth="1"/>
    <col min="4864" max="4864" width="30.25" customWidth="1"/>
    <col min="4865" max="4866" width="10.625" customWidth="1"/>
    <col min="4867" max="4867" width="9.375" customWidth="1"/>
    <col min="4868" max="4869" width="10.625" customWidth="1"/>
    <col min="4870" max="4870" width="9.375" bestFit="1" customWidth="1"/>
    <col min="4871" max="4871" width="3.375" customWidth="1"/>
    <col min="4875" max="4875" width="4.75" customWidth="1"/>
    <col min="5118" max="5118" width="3.5" bestFit="1" customWidth="1"/>
    <col min="5119" max="5119" width="12.5" bestFit="1" customWidth="1"/>
    <col min="5120" max="5120" width="30.25" customWidth="1"/>
    <col min="5121" max="5122" width="10.625" customWidth="1"/>
    <col min="5123" max="5123" width="9.375" customWidth="1"/>
    <col min="5124" max="5125" width="10.625" customWidth="1"/>
    <col min="5126" max="5126" width="9.375" bestFit="1" customWidth="1"/>
    <col min="5127" max="5127" width="3.375" customWidth="1"/>
    <col min="5131" max="5131" width="4.75" customWidth="1"/>
    <col min="5374" max="5374" width="3.5" bestFit="1" customWidth="1"/>
    <col min="5375" max="5375" width="12.5" bestFit="1" customWidth="1"/>
    <col min="5376" max="5376" width="30.25" customWidth="1"/>
    <col min="5377" max="5378" width="10.625" customWidth="1"/>
    <col min="5379" max="5379" width="9.375" customWidth="1"/>
    <col min="5380" max="5381" width="10.625" customWidth="1"/>
    <col min="5382" max="5382" width="9.375" bestFit="1" customWidth="1"/>
    <col min="5383" max="5383" width="3.375" customWidth="1"/>
    <col min="5387" max="5387" width="4.75" customWidth="1"/>
    <col min="5630" max="5630" width="3.5" bestFit="1" customWidth="1"/>
    <col min="5631" max="5631" width="12.5" bestFit="1" customWidth="1"/>
    <col min="5632" max="5632" width="30.25" customWidth="1"/>
    <col min="5633" max="5634" width="10.625" customWidth="1"/>
    <col min="5635" max="5635" width="9.375" customWidth="1"/>
    <col min="5636" max="5637" width="10.625" customWidth="1"/>
    <col min="5638" max="5638" width="9.375" bestFit="1" customWidth="1"/>
    <col min="5639" max="5639" width="3.375" customWidth="1"/>
    <col min="5643" max="5643" width="4.75" customWidth="1"/>
    <col min="5886" max="5886" width="3.5" bestFit="1" customWidth="1"/>
    <col min="5887" max="5887" width="12.5" bestFit="1" customWidth="1"/>
    <col min="5888" max="5888" width="30.25" customWidth="1"/>
    <col min="5889" max="5890" width="10.625" customWidth="1"/>
    <col min="5891" max="5891" width="9.375" customWidth="1"/>
    <col min="5892" max="5893" width="10.625" customWidth="1"/>
    <col min="5894" max="5894" width="9.375" bestFit="1" customWidth="1"/>
    <col min="5895" max="5895" width="3.375" customWidth="1"/>
    <col min="5899" max="5899" width="4.75" customWidth="1"/>
    <col min="6142" max="6142" width="3.5" bestFit="1" customWidth="1"/>
    <col min="6143" max="6143" width="12.5" bestFit="1" customWidth="1"/>
    <col min="6144" max="6144" width="30.25" customWidth="1"/>
    <col min="6145" max="6146" width="10.625" customWidth="1"/>
    <col min="6147" max="6147" width="9.375" customWidth="1"/>
    <col min="6148" max="6149" width="10.625" customWidth="1"/>
    <col min="6150" max="6150" width="9.375" bestFit="1" customWidth="1"/>
    <col min="6151" max="6151" width="3.375" customWidth="1"/>
    <col min="6155" max="6155" width="4.75" customWidth="1"/>
    <col min="6398" max="6398" width="3.5" bestFit="1" customWidth="1"/>
    <col min="6399" max="6399" width="12.5" bestFit="1" customWidth="1"/>
    <col min="6400" max="6400" width="30.25" customWidth="1"/>
    <col min="6401" max="6402" width="10.625" customWidth="1"/>
    <col min="6403" max="6403" width="9.375" customWidth="1"/>
    <col min="6404" max="6405" width="10.625" customWidth="1"/>
    <col min="6406" max="6406" width="9.375" bestFit="1" customWidth="1"/>
    <col min="6407" max="6407" width="3.375" customWidth="1"/>
    <col min="6411" max="6411" width="4.75" customWidth="1"/>
    <col min="6654" max="6654" width="3.5" bestFit="1" customWidth="1"/>
    <col min="6655" max="6655" width="12.5" bestFit="1" customWidth="1"/>
    <col min="6656" max="6656" width="30.25" customWidth="1"/>
    <col min="6657" max="6658" width="10.625" customWidth="1"/>
    <col min="6659" max="6659" width="9.375" customWidth="1"/>
    <col min="6660" max="6661" width="10.625" customWidth="1"/>
    <col min="6662" max="6662" width="9.375" bestFit="1" customWidth="1"/>
    <col min="6663" max="6663" width="3.375" customWidth="1"/>
    <col min="6667" max="6667" width="4.75" customWidth="1"/>
    <col min="6910" max="6910" width="3.5" bestFit="1" customWidth="1"/>
    <col min="6911" max="6911" width="12.5" bestFit="1" customWidth="1"/>
    <col min="6912" max="6912" width="30.25" customWidth="1"/>
    <col min="6913" max="6914" width="10.625" customWidth="1"/>
    <col min="6915" max="6915" width="9.375" customWidth="1"/>
    <col min="6916" max="6917" width="10.625" customWidth="1"/>
    <col min="6918" max="6918" width="9.375" bestFit="1" customWidth="1"/>
    <col min="6919" max="6919" width="3.375" customWidth="1"/>
    <col min="6923" max="6923" width="4.75" customWidth="1"/>
    <col min="7166" max="7166" width="3.5" bestFit="1" customWidth="1"/>
    <col min="7167" max="7167" width="12.5" bestFit="1" customWidth="1"/>
    <col min="7168" max="7168" width="30.25" customWidth="1"/>
    <col min="7169" max="7170" width="10.625" customWidth="1"/>
    <col min="7171" max="7171" width="9.375" customWidth="1"/>
    <col min="7172" max="7173" width="10.625" customWidth="1"/>
    <col min="7174" max="7174" width="9.375" bestFit="1" customWidth="1"/>
    <col min="7175" max="7175" width="3.375" customWidth="1"/>
    <col min="7179" max="7179" width="4.75" customWidth="1"/>
    <col min="7422" max="7422" width="3.5" bestFit="1" customWidth="1"/>
    <col min="7423" max="7423" width="12.5" bestFit="1" customWidth="1"/>
    <col min="7424" max="7424" width="30.25" customWidth="1"/>
    <col min="7425" max="7426" width="10.625" customWidth="1"/>
    <col min="7427" max="7427" width="9.375" customWidth="1"/>
    <col min="7428" max="7429" width="10.625" customWidth="1"/>
    <col min="7430" max="7430" width="9.375" bestFit="1" customWidth="1"/>
    <col min="7431" max="7431" width="3.375" customWidth="1"/>
    <col min="7435" max="7435" width="4.75" customWidth="1"/>
    <col min="7678" max="7678" width="3.5" bestFit="1" customWidth="1"/>
    <col min="7679" max="7679" width="12.5" bestFit="1" customWidth="1"/>
    <col min="7680" max="7680" width="30.25" customWidth="1"/>
    <col min="7681" max="7682" width="10.625" customWidth="1"/>
    <col min="7683" max="7683" width="9.375" customWidth="1"/>
    <col min="7684" max="7685" width="10.625" customWidth="1"/>
    <col min="7686" max="7686" width="9.375" bestFit="1" customWidth="1"/>
    <col min="7687" max="7687" width="3.375" customWidth="1"/>
    <col min="7691" max="7691" width="4.75" customWidth="1"/>
    <col min="7934" max="7934" width="3.5" bestFit="1" customWidth="1"/>
    <col min="7935" max="7935" width="12.5" bestFit="1" customWidth="1"/>
    <col min="7936" max="7936" width="30.25" customWidth="1"/>
    <col min="7937" max="7938" width="10.625" customWidth="1"/>
    <col min="7939" max="7939" width="9.375" customWidth="1"/>
    <col min="7940" max="7941" width="10.625" customWidth="1"/>
    <col min="7942" max="7942" width="9.375" bestFit="1" customWidth="1"/>
    <col min="7943" max="7943" width="3.375" customWidth="1"/>
    <col min="7947" max="7947" width="4.75" customWidth="1"/>
    <col min="8190" max="8190" width="3.5" bestFit="1" customWidth="1"/>
    <col min="8191" max="8191" width="12.5" bestFit="1" customWidth="1"/>
    <col min="8192" max="8192" width="30.25" customWidth="1"/>
    <col min="8193" max="8194" width="10.625" customWidth="1"/>
    <col min="8195" max="8195" width="9.375" customWidth="1"/>
    <col min="8196" max="8197" width="10.625" customWidth="1"/>
    <col min="8198" max="8198" width="9.375" bestFit="1" customWidth="1"/>
    <col min="8199" max="8199" width="3.375" customWidth="1"/>
    <col min="8203" max="8203" width="4.75" customWidth="1"/>
    <col min="8446" max="8446" width="3.5" bestFit="1" customWidth="1"/>
    <col min="8447" max="8447" width="12.5" bestFit="1" customWidth="1"/>
    <col min="8448" max="8448" width="30.25" customWidth="1"/>
    <col min="8449" max="8450" width="10.625" customWidth="1"/>
    <col min="8451" max="8451" width="9.375" customWidth="1"/>
    <col min="8452" max="8453" width="10.625" customWidth="1"/>
    <col min="8454" max="8454" width="9.375" bestFit="1" customWidth="1"/>
    <col min="8455" max="8455" width="3.375" customWidth="1"/>
    <col min="8459" max="8459" width="4.75" customWidth="1"/>
    <col min="8702" max="8702" width="3.5" bestFit="1" customWidth="1"/>
    <col min="8703" max="8703" width="12.5" bestFit="1" customWidth="1"/>
    <col min="8704" max="8704" width="30.25" customWidth="1"/>
    <col min="8705" max="8706" width="10.625" customWidth="1"/>
    <col min="8707" max="8707" width="9.375" customWidth="1"/>
    <col min="8708" max="8709" width="10.625" customWidth="1"/>
    <col min="8710" max="8710" width="9.375" bestFit="1" customWidth="1"/>
    <col min="8711" max="8711" width="3.375" customWidth="1"/>
    <col min="8715" max="8715" width="4.75" customWidth="1"/>
    <col min="8958" max="8958" width="3.5" bestFit="1" customWidth="1"/>
    <col min="8959" max="8959" width="12.5" bestFit="1" customWidth="1"/>
    <col min="8960" max="8960" width="30.25" customWidth="1"/>
    <col min="8961" max="8962" width="10.625" customWidth="1"/>
    <col min="8963" max="8963" width="9.375" customWidth="1"/>
    <col min="8964" max="8965" width="10.625" customWidth="1"/>
    <col min="8966" max="8966" width="9.375" bestFit="1" customWidth="1"/>
    <col min="8967" max="8967" width="3.375" customWidth="1"/>
    <col min="8971" max="8971" width="4.75" customWidth="1"/>
    <col min="9214" max="9214" width="3.5" bestFit="1" customWidth="1"/>
    <col min="9215" max="9215" width="12.5" bestFit="1" customWidth="1"/>
    <col min="9216" max="9216" width="30.25" customWidth="1"/>
    <col min="9217" max="9218" width="10.625" customWidth="1"/>
    <col min="9219" max="9219" width="9.375" customWidth="1"/>
    <col min="9220" max="9221" width="10.625" customWidth="1"/>
    <col min="9222" max="9222" width="9.375" bestFit="1" customWidth="1"/>
    <col min="9223" max="9223" width="3.375" customWidth="1"/>
    <col min="9227" max="9227" width="4.75" customWidth="1"/>
    <col min="9470" max="9470" width="3.5" bestFit="1" customWidth="1"/>
    <col min="9471" max="9471" width="12.5" bestFit="1" customWidth="1"/>
    <col min="9472" max="9472" width="30.25" customWidth="1"/>
    <col min="9473" max="9474" width="10.625" customWidth="1"/>
    <col min="9475" max="9475" width="9.375" customWidth="1"/>
    <col min="9476" max="9477" width="10.625" customWidth="1"/>
    <col min="9478" max="9478" width="9.375" bestFit="1" customWidth="1"/>
    <col min="9479" max="9479" width="3.375" customWidth="1"/>
    <col min="9483" max="9483" width="4.75" customWidth="1"/>
    <col min="9726" max="9726" width="3.5" bestFit="1" customWidth="1"/>
    <col min="9727" max="9727" width="12.5" bestFit="1" customWidth="1"/>
    <col min="9728" max="9728" width="30.25" customWidth="1"/>
    <col min="9729" max="9730" width="10.625" customWidth="1"/>
    <col min="9731" max="9731" width="9.375" customWidth="1"/>
    <col min="9732" max="9733" width="10.625" customWidth="1"/>
    <col min="9734" max="9734" width="9.375" bestFit="1" customWidth="1"/>
    <col min="9735" max="9735" width="3.375" customWidth="1"/>
    <col min="9739" max="9739" width="4.75" customWidth="1"/>
    <col min="9982" max="9982" width="3.5" bestFit="1" customWidth="1"/>
    <col min="9983" max="9983" width="12.5" bestFit="1" customWidth="1"/>
    <col min="9984" max="9984" width="30.25" customWidth="1"/>
    <col min="9985" max="9986" width="10.625" customWidth="1"/>
    <col min="9987" max="9987" width="9.375" customWidth="1"/>
    <col min="9988" max="9989" width="10.625" customWidth="1"/>
    <col min="9990" max="9990" width="9.375" bestFit="1" customWidth="1"/>
    <col min="9991" max="9991" width="3.375" customWidth="1"/>
    <col min="9995" max="9995" width="4.75" customWidth="1"/>
    <col min="10238" max="10238" width="3.5" bestFit="1" customWidth="1"/>
    <col min="10239" max="10239" width="12.5" bestFit="1" customWidth="1"/>
    <col min="10240" max="10240" width="30.25" customWidth="1"/>
    <col min="10241" max="10242" width="10.625" customWidth="1"/>
    <col min="10243" max="10243" width="9.375" customWidth="1"/>
    <col min="10244" max="10245" width="10.625" customWidth="1"/>
    <col min="10246" max="10246" width="9.375" bestFit="1" customWidth="1"/>
    <col min="10247" max="10247" width="3.375" customWidth="1"/>
    <col min="10251" max="10251" width="4.75" customWidth="1"/>
    <col min="10494" max="10494" width="3.5" bestFit="1" customWidth="1"/>
    <col min="10495" max="10495" width="12.5" bestFit="1" customWidth="1"/>
    <col min="10496" max="10496" width="30.25" customWidth="1"/>
    <col min="10497" max="10498" width="10.625" customWidth="1"/>
    <col min="10499" max="10499" width="9.375" customWidth="1"/>
    <col min="10500" max="10501" width="10.625" customWidth="1"/>
    <col min="10502" max="10502" width="9.375" bestFit="1" customWidth="1"/>
    <col min="10503" max="10503" width="3.375" customWidth="1"/>
    <col min="10507" max="10507" width="4.75" customWidth="1"/>
    <col min="10750" max="10750" width="3.5" bestFit="1" customWidth="1"/>
    <col min="10751" max="10751" width="12.5" bestFit="1" customWidth="1"/>
    <col min="10752" max="10752" width="30.25" customWidth="1"/>
    <col min="10753" max="10754" width="10.625" customWidth="1"/>
    <col min="10755" max="10755" width="9.375" customWidth="1"/>
    <col min="10756" max="10757" width="10.625" customWidth="1"/>
    <col min="10758" max="10758" width="9.375" bestFit="1" customWidth="1"/>
    <col min="10759" max="10759" width="3.375" customWidth="1"/>
    <col min="10763" max="10763" width="4.75" customWidth="1"/>
    <col min="11006" max="11006" width="3.5" bestFit="1" customWidth="1"/>
    <col min="11007" max="11007" width="12.5" bestFit="1" customWidth="1"/>
    <col min="11008" max="11008" width="30.25" customWidth="1"/>
    <col min="11009" max="11010" width="10.625" customWidth="1"/>
    <col min="11011" max="11011" width="9.375" customWidth="1"/>
    <col min="11012" max="11013" width="10.625" customWidth="1"/>
    <col min="11014" max="11014" width="9.375" bestFit="1" customWidth="1"/>
    <col min="11015" max="11015" width="3.375" customWidth="1"/>
    <col min="11019" max="11019" width="4.75" customWidth="1"/>
    <col min="11262" max="11262" width="3.5" bestFit="1" customWidth="1"/>
    <col min="11263" max="11263" width="12.5" bestFit="1" customWidth="1"/>
    <col min="11264" max="11264" width="30.25" customWidth="1"/>
    <col min="11265" max="11266" width="10.625" customWidth="1"/>
    <col min="11267" max="11267" width="9.375" customWidth="1"/>
    <col min="11268" max="11269" width="10.625" customWidth="1"/>
    <col min="11270" max="11270" width="9.375" bestFit="1" customWidth="1"/>
    <col min="11271" max="11271" width="3.375" customWidth="1"/>
    <col min="11275" max="11275" width="4.75" customWidth="1"/>
    <col min="11518" max="11518" width="3.5" bestFit="1" customWidth="1"/>
    <col min="11519" max="11519" width="12.5" bestFit="1" customWidth="1"/>
    <col min="11520" max="11520" width="30.25" customWidth="1"/>
    <col min="11521" max="11522" width="10.625" customWidth="1"/>
    <col min="11523" max="11523" width="9.375" customWidth="1"/>
    <col min="11524" max="11525" width="10.625" customWidth="1"/>
    <col min="11526" max="11526" width="9.375" bestFit="1" customWidth="1"/>
    <col min="11527" max="11527" width="3.375" customWidth="1"/>
    <col min="11531" max="11531" width="4.75" customWidth="1"/>
    <col min="11774" max="11774" width="3.5" bestFit="1" customWidth="1"/>
    <col min="11775" max="11775" width="12.5" bestFit="1" customWidth="1"/>
    <col min="11776" max="11776" width="30.25" customWidth="1"/>
    <col min="11777" max="11778" width="10.625" customWidth="1"/>
    <col min="11779" max="11779" width="9.375" customWidth="1"/>
    <col min="11780" max="11781" width="10.625" customWidth="1"/>
    <col min="11782" max="11782" width="9.375" bestFit="1" customWidth="1"/>
    <col min="11783" max="11783" width="3.375" customWidth="1"/>
    <col min="11787" max="11787" width="4.75" customWidth="1"/>
    <col min="12030" max="12030" width="3.5" bestFit="1" customWidth="1"/>
    <col min="12031" max="12031" width="12.5" bestFit="1" customWidth="1"/>
    <col min="12032" max="12032" width="30.25" customWidth="1"/>
    <col min="12033" max="12034" width="10.625" customWidth="1"/>
    <col min="12035" max="12035" width="9.375" customWidth="1"/>
    <col min="12036" max="12037" width="10.625" customWidth="1"/>
    <col min="12038" max="12038" width="9.375" bestFit="1" customWidth="1"/>
    <col min="12039" max="12039" width="3.375" customWidth="1"/>
    <col min="12043" max="12043" width="4.75" customWidth="1"/>
    <col min="12286" max="12286" width="3.5" bestFit="1" customWidth="1"/>
    <col min="12287" max="12287" width="12.5" bestFit="1" customWidth="1"/>
    <col min="12288" max="12288" width="30.25" customWidth="1"/>
    <col min="12289" max="12290" width="10.625" customWidth="1"/>
    <col min="12291" max="12291" width="9.375" customWidth="1"/>
    <col min="12292" max="12293" width="10.625" customWidth="1"/>
    <col min="12294" max="12294" width="9.375" bestFit="1" customWidth="1"/>
    <col min="12295" max="12295" width="3.375" customWidth="1"/>
    <col min="12299" max="12299" width="4.75" customWidth="1"/>
    <col min="12542" max="12542" width="3.5" bestFit="1" customWidth="1"/>
    <col min="12543" max="12543" width="12.5" bestFit="1" customWidth="1"/>
    <col min="12544" max="12544" width="30.25" customWidth="1"/>
    <col min="12545" max="12546" width="10.625" customWidth="1"/>
    <col min="12547" max="12547" width="9.375" customWidth="1"/>
    <col min="12548" max="12549" width="10.625" customWidth="1"/>
    <col min="12550" max="12550" width="9.375" bestFit="1" customWidth="1"/>
    <col min="12551" max="12551" width="3.375" customWidth="1"/>
    <col min="12555" max="12555" width="4.75" customWidth="1"/>
    <col min="12798" max="12798" width="3.5" bestFit="1" customWidth="1"/>
    <col min="12799" max="12799" width="12.5" bestFit="1" customWidth="1"/>
    <col min="12800" max="12800" width="30.25" customWidth="1"/>
    <col min="12801" max="12802" width="10.625" customWidth="1"/>
    <col min="12803" max="12803" width="9.375" customWidth="1"/>
    <col min="12804" max="12805" width="10.625" customWidth="1"/>
    <col min="12806" max="12806" width="9.375" bestFit="1" customWidth="1"/>
    <col min="12807" max="12807" width="3.375" customWidth="1"/>
    <col min="12811" max="12811" width="4.75" customWidth="1"/>
    <col min="13054" max="13054" width="3.5" bestFit="1" customWidth="1"/>
    <col min="13055" max="13055" width="12.5" bestFit="1" customWidth="1"/>
    <col min="13056" max="13056" width="30.25" customWidth="1"/>
    <col min="13057" max="13058" width="10.625" customWidth="1"/>
    <col min="13059" max="13059" width="9.375" customWidth="1"/>
    <col min="13060" max="13061" width="10.625" customWidth="1"/>
    <col min="13062" max="13062" width="9.375" bestFit="1" customWidth="1"/>
    <col min="13063" max="13063" width="3.375" customWidth="1"/>
    <col min="13067" max="13067" width="4.75" customWidth="1"/>
    <col min="13310" max="13310" width="3.5" bestFit="1" customWidth="1"/>
    <col min="13311" max="13311" width="12.5" bestFit="1" customWidth="1"/>
    <col min="13312" max="13312" width="30.25" customWidth="1"/>
    <col min="13313" max="13314" width="10.625" customWidth="1"/>
    <col min="13315" max="13315" width="9.375" customWidth="1"/>
    <col min="13316" max="13317" width="10.625" customWidth="1"/>
    <col min="13318" max="13318" width="9.375" bestFit="1" customWidth="1"/>
    <col min="13319" max="13319" width="3.375" customWidth="1"/>
    <col min="13323" max="13323" width="4.75" customWidth="1"/>
    <col min="13566" max="13566" width="3.5" bestFit="1" customWidth="1"/>
    <col min="13567" max="13567" width="12.5" bestFit="1" customWidth="1"/>
    <col min="13568" max="13568" width="30.25" customWidth="1"/>
    <col min="13569" max="13570" width="10.625" customWidth="1"/>
    <col min="13571" max="13571" width="9.375" customWidth="1"/>
    <col min="13572" max="13573" width="10.625" customWidth="1"/>
    <col min="13574" max="13574" width="9.375" bestFit="1" customWidth="1"/>
    <col min="13575" max="13575" width="3.375" customWidth="1"/>
    <col min="13579" max="13579" width="4.75" customWidth="1"/>
    <col min="13822" max="13822" width="3.5" bestFit="1" customWidth="1"/>
    <col min="13823" max="13823" width="12.5" bestFit="1" customWidth="1"/>
    <col min="13824" max="13824" width="30.25" customWidth="1"/>
    <col min="13825" max="13826" width="10.625" customWidth="1"/>
    <col min="13827" max="13827" width="9.375" customWidth="1"/>
    <col min="13828" max="13829" width="10.625" customWidth="1"/>
    <col min="13830" max="13830" width="9.375" bestFit="1" customWidth="1"/>
    <col min="13831" max="13831" width="3.375" customWidth="1"/>
    <col min="13835" max="13835" width="4.75" customWidth="1"/>
    <col min="14078" max="14078" width="3.5" bestFit="1" customWidth="1"/>
    <col min="14079" max="14079" width="12.5" bestFit="1" customWidth="1"/>
    <col min="14080" max="14080" width="30.25" customWidth="1"/>
    <col min="14081" max="14082" width="10.625" customWidth="1"/>
    <col min="14083" max="14083" width="9.375" customWidth="1"/>
    <col min="14084" max="14085" width="10.625" customWidth="1"/>
    <col min="14086" max="14086" width="9.375" bestFit="1" customWidth="1"/>
    <col min="14087" max="14087" width="3.375" customWidth="1"/>
    <col min="14091" max="14091" width="4.75" customWidth="1"/>
    <col min="14334" max="14334" width="3.5" bestFit="1" customWidth="1"/>
    <col min="14335" max="14335" width="12.5" bestFit="1" customWidth="1"/>
    <col min="14336" max="14336" width="30.25" customWidth="1"/>
    <col min="14337" max="14338" width="10.625" customWidth="1"/>
    <col min="14339" max="14339" width="9.375" customWidth="1"/>
    <col min="14340" max="14341" width="10.625" customWidth="1"/>
    <col min="14342" max="14342" width="9.375" bestFit="1" customWidth="1"/>
    <col min="14343" max="14343" width="3.375" customWidth="1"/>
    <col min="14347" max="14347" width="4.75" customWidth="1"/>
    <col min="14590" max="14590" width="3.5" bestFit="1" customWidth="1"/>
    <col min="14591" max="14591" width="12.5" bestFit="1" customWidth="1"/>
    <col min="14592" max="14592" width="30.25" customWidth="1"/>
    <col min="14593" max="14594" width="10.625" customWidth="1"/>
    <col min="14595" max="14595" width="9.375" customWidth="1"/>
    <col min="14596" max="14597" width="10.625" customWidth="1"/>
    <col min="14598" max="14598" width="9.375" bestFit="1" customWidth="1"/>
    <col min="14599" max="14599" width="3.375" customWidth="1"/>
    <col min="14603" max="14603" width="4.75" customWidth="1"/>
    <col min="14846" max="14846" width="3.5" bestFit="1" customWidth="1"/>
    <col min="14847" max="14847" width="12.5" bestFit="1" customWidth="1"/>
    <col min="14848" max="14848" width="30.25" customWidth="1"/>
    <col min="14849" max="14850" width="10.625" customWidth="1"/>
    <col min="14851" max="14851" width="9.375" customWidth="1"/>
    <col min="14852" max="14853" width="10.625" customWidth="1"/>
    <col min="14854" max="14854" width="9.375" bestFit="1" customWidth="1"/>
    <col min="14855" max="14855" width="3.375" customWidth="1"/>
    <col min="14859" max="14859" width="4.75" customWidth="1"/>
    <col min="15102" max="15102" width="3.5" bestFit="1" customWidth="1"/>
    <col min="15103" max="15103" width="12.5" bestFit="1" customWidth="1"/>
    <col min="15104" max="15104" width="30.25" customWidth="1"/>
    <col min="15105" max="15106" width="10.625" customWidth="1"/>
    <col min="15107" max="15107" width="9.375" customWidth="1"/>
    <col min="15108" max="15109" width="10.625" customWidth="1"/>
    <col min="15110" max="15110" width="9.375" bestFit="1" customWidth="1"/>
    <col min="15111" max="15111" width="3.375" customWidth="1"/>
    <col min="15115" max="15115" width="4.75" customWidth="1"/>
    <col min="15358" max="15358" width="3.5" bestFit="1" customWidth="1"/>
    <col min="15359" max="15359" width="12.5" bestFit="1" customWidth="1"/>
    <col min="15360" max="15360" width="30.25" customWidth="1"/>
    <col min="15361" max="15362" width="10.625" customWidth="1"/>
    <col min="15363" max="15363" width="9.375" customWidth="1"/>
    <col min="15364" max="15365" width="10.625" customWidth="1"/>
    <col min="15366" max="15366" width="9.375" bestFit="1" customWidth="1"/>
    <col min="15367" max="15367" width="3.375" customWidth="1"/>
    <col min="15371" max="15371" width="4.75" customWidth="1"/>
    <col min="15614" max="15614" width="3.5" bestFit="1" customWidth="1"/>
    <col min="15615" max="15615" width="12.5" bestFit="1" customWidth="1"/>
    <col min="15616" max="15616" width="30.25" customWidth="1"/>
    <col min="15617" max="15618" width="10.625" customWidth="1"/>
    <col min="15619" max="15619" width="9.375" customWidth="1"/>
    <col min="15620" max="15621" width="10.625" customWidth="1"/>
    <col min="15622" max="15622" width="9.375" bestFit="1" customWidth="1"/>
    <col min="15623" max="15623" width="3.375" customWidth="1"/>
    <col min="15627" max="15627" width="4.75" customWidth="1"/>
    <col min="15870" max="15870" width="3.5" bestFit="1" customWidth="1"/>
    <col min="15871" max="15871" width="12.5" bestFit="1" customWidth="1"/>
    <col min="15872" max="15872" width="30.25" customWidth="1"/>
    <col min="15873" max="15874" width="10.625" customWidth="1"/>
    <col min="15875" max="15875" width="9.375" customWidth="1"/>
    <col min="15876" max="15877" width="10.625" customWidth="1"/>
    <col min="15878" max="15878" width="9.375" bestFit="1" customWidth="1"/>
    <col min="15879" max="15879" width="3.375" customWidth="1"/>
    <col min="15883" max="15883" width="4.75" customWidth="1"/>
    <col min="16126" max="16126" width="3.5" bestFit="1" customWidth="1"/>
    <col min="16127" max="16127" width="12.5" bestFit="1" customWidth="1"/>
    <col min="16128" max="16128" width="30.25" customWidth="1"/>
    <col min="16129" max="16130" width="10.625" customWidth="1"/>
    <col min="16131" max="16131" width="9.375" customWidth="1"/>
    <col min="16132" max="16133" width="10.625" customWidth="1"/>
    <col min="16134" max="16134" width="9.375" bestFit="1" customWidth="1"/>
    <col min="16135" max="16135" width="3.375" customWidth="1"/>
    <col min="16139" max="16139" width="4.75" customWidth="1"/>
  </cols>
  <sheetData>
    <row r="1" spans="1:9" ht="27.75" customHeight="1">
      <c r="A1" s="397">
        <v>2</v>
      </c>
      <c r="B1" s="397"/>
      <c r="C1" s="397"/>
      <c r="D1" s="397"/>
      <c r="E1" s="397"/>
      <c r="F1" s="397"/>
      <c r="G1" s="397"/>
      <c r="H1" s="397"/>
      <c r="I1" s="75"/>
    </row>
    <row r="2" spans="1:9" ht="14.25" customHeight="1">
      <c r="A2" s="75"/>
      <c r="B2" s="26" t="s">
        <v>62</v>
      </c>
      <c r="C2" s="75"/>
      <c r="D2" s="75"/>
      <c r="E2" s="75"/>
      <c r="F2" s="75"/>
      <c r="G2" s="75"/>
      <c r="H2" s="75"/>
      <c r="I2" s="75"/>
    </row>
    <row r="3" spans="1:9" ht="8.25" customHeight="1">
      <c r="A3" s="75"/>
      <c r="B3" s="26"/>
      <c r="C3" s="75"/>
      <c r="D3" s="75"/>
      <c r="E3" s="75"/>
      <c r="F3" s="75"/>
      <c r="G3" s="75"/>
      <c r="H3" s="75"/>
      <c r="I3" s="75"/>
    </row>
    <row r="4" spans="1:9">
      <c r="A4" s="36">
        <v>1</v>
      </c>
      <c r="B4" s="26" t="s">
        <v>59</v>
      </c>
      <c r="C4" s="37"/>
      <c r="D4" s="37"/>
      <c r="E4" s="37"/>
      <c r="F4" s="37"/>
      <c r="G4" s="37"/>
      <c r="H4" s="36"/>
      <c r="I4" s="36"/>
    </row>
    <row r="5" spans="1:9" ht="27" customHeight="1">
      <c r="A5" s="36"/>
      <c r="B5" s="398" t="s">
        <v>39</v>
      </c>
      <c r="C5" s="399"/>
      <c r="D5" s="399"/>
      <c r="E5" s="399"/>
      <c r="F5" s="399"/>
      <c r="G5" s="399"/>
      <c r="H5" s="399"/>
      <c r="I5" s="111"/>
    </row>
    <row r="6" spans="1:9" ht="13.5" customHeight="1">
      <c r="A6" s="36"/>
      <c r="B6" s="398" t="s">
        <v>40</v>
      </c>
      <c r="C6" s="399"/>
      <c r="D6" s="399"/>
      <c r="E6" s="399"/>
      <c r="F6" s="399"/>
      <c r="G6" s="399"/>
      <c r="H6" s="399"/>
      <c r="I6" s="111"/>
    </row>
    <row r="7" spans="1:9" ht="13.5" customHeight="1">
      <c r="A7" s="36"/>
      <c r="B7" s="398" t="s">
        <v>116</v>
      </c>
      <c r="C7" s="399"/>
      <c r="D7" s="399"/>
      <c r="E7" s="399"/>
      <c r="F7" s="399"/>
      <c r="G7" s="399"/>
      <c r="H7" s="399"/>
      <c r="I7" s="111"/>
    </row>
    <row r="8" spans="1:9" ht="13.5" customHeight="1">
      <c r="A8" s="36"/>
      <c r="B8" s="400" t="s">
        <v>41</v>
      </c>
      <c r="C8" s="400"/>
      <c r="D8" s="400"/>
      <c r="E8" s="400"/>
      <c r="F8" s="400"/>
      <c r="G8" s="400"/>
      <c r="H8" s="400"/>
      <c r="I8" s="111"/>
    </row>
    <row r="9" spans="1:9">
      <c r="A9" s="36"/>
      <c r="B9" s="51"/>
      <c r="C9" s="51"/>
      <c r="D9" s="51"/>
      <c r="E9" s="51"/>
      <c r="F9" s="51"/>
      <c r="G9" s="71" t="s">
        <v>65</v>
      </c>
      <c r="I9" s="52"/>
    </row>
    <row r="10" spans="1:9">
      <c r="A10" s="37"/>
      <c r="B10" s="401" t="s">
        <v>42</v>
      </c>
      <c r="C10" s="402"/>
      <c r="D10" s="405" t="s">
        <v>43</v>
      </c>
      <c r="E10" s="406"/>
      <c r="F10" s="116" t="s">
        <v>44</v>
      </c>
      <c r="G10" s="113" t="s">
        <v>45</v>
      </c>
      <c r="H10" s="38"/>
      <c r="I10" s="39"/>
    </row>
    <row r="11" spans="1:9">
      <c r="A11" s="37"/>
      <c r="B11" s="403"/>
      <c r="C11" s="404"/>
      <c r="D11" s="116" t="s">
        <v>46</v>
      </c>
      <c r="E11" s="115" t="s">
        <v>47</v>
      </c>
      <c r="F11" s="116" t="s">
        <v>48</v>
      </c>
      <c r="G11" s="114" t="s">
        <v>96</v>
      </c>
      <c r="H11" s="38"/>
      <c r="I11" s="39"/>
    </row>
    <row r="12" spans="1:9">
      <c r="A12" s="40"/>
      <c r="B12" s="53">
        <v>21</v>
      </c>
      <c r="C12" s="54" t="s">
        <v>117</v>
      </c>
      <c r="D12" s="55">
        <v>13267</v>
      </c>
      <c r="E12" s="82">
        <v>10</v>
      </c>
      <c r="F12" s="55">
        <v>8073</v>
      </c>
      <c r="G12" s="56">
        <f t="shared" ref="G12:G38" si="0">ROUND(F12/D12,3)</f>
        <v>0.60899999999999999</v>
      </c>
      <c r="H12" s="41"/>
      <c r="I12" s="42"/>
    </row>
    <row r="13" spans="1:9">
      <c r="A13" s="37"/>
      <c r="B13" s="53">
        <v>22</v>
      </c>
      <c r="C13" s="54" t="s">
        <v>118</v>
      </c>
      <c r="D13" s="55">
        <v>11076</v>
      </c>
      <c r="E13" s="82">
        <v>10</v>
      </c>
      <c r="F13" s="55">
        <v>6748</v>
      </c>
      <c r="G13" s="56">
        <f t="shared" si="0"/>
        <v>0.60899999999999999</v>
      </c>
      <c r="H13" s="41"/>
      <c r="I13" s="42"/>
    </row>
    <row r="14" spans="1:9" ht="13.5" customHeight="1">
      <c r="A14" s="37"/>
      <c r="B14" s="53">
        <v>22</v>
      </c>
      <c r="C14" s="54" t="s">
        <v>119</v>
      </c>
      <c r="D14" s="55">
        <v>17421</v>
      </c>
      <c r="E14" s="82">
        <v>10</v>
      </c>
      <c r="F14" s="55">
        <v>10622</v>
      </c>
      <c r="G14" s="56">
        <f t="shared" si="0"/>
        <v>0.61</v>
      </c>
      <c r="H14" s="41"/>
      <c r="I14" s="42"/>
    </row>
    <row r="15" spans="1:9">
      <c r="A15" s="40"/>
      <c r="B15" s="53">
        <v>22</v>
      </c>
      <c r="C15" s="54" t="s">
        <v>120</v>
      </c>
      <c r="D15" s="89">
        <v>20567</v>
      </c>
      <c r="E15" s="82">
        <v>10</v>
      </c>
      <c r="F15" s="89">
        <v>12545</v>
      </c>
      <c r="G15" s="56">
        <f t="shared" si="0"/>
        <v>0.61</v>
      </c>
      <c r="H15" s="41"/>
      <c r="I15" s="42"/>
    </row>
    <row r="16" spans="1:9">
      <c r="A16" s="37"/>
      <c r="B16" s="53">
        <v>22</v>
      </c>
      <c r="C16" s="54" t="s">
        <v>121</v>
      </c>
      <c r="D16" s="55">
        <v>5185</v>
      </c>
      <c r="E16" s="82">
        <v>10</v>
      </c>
      <c r="F16" s="55">
        <v>3162</v>
      </c>
      <c r="G16" s="56">
        <f t="shared" si="0"/>
        <v>0.61</v>
      </c>
      <c r="H16" s="41"/>
      <c r="I16" s="42"/>
    </row>
    <row r="17" spans="1:9">
      <c r="A17" s="40"/>
      <c r="B17" s="53">
        <v>22</v>
      </c>
      <c r="C17" s="54" t="s">
        <v>122</v>
      </c>
      <c r="D17" s="55">
        <v>2617</v>
      </c>
      <c r="E17" s="82">
        <v>10</v>
      </c>
      <c r="F17" s="55">
        <v>1596</v>
      </c>
      <c r="G17" s="56">
        <f t="shared" si="0"/>
        <v>0.61</v>
      </c>
      <c r="H17" s="41"/>
      <c r="I17" s="42"/>
    </row>
    <row r="18" spans="1:9">
      <c r="A18" s="37"/>
      <c r="B18" s="53">
        <v>22</v>
      </c>
      <c r="C18" s="54" t="s">
        <v>123</v>
      </c>
      <c r="D18" s="55">
        <v>4376</v>
      </c>
      <c r="E18" s="82">
        <v>10</v>
      </c>
      <c r="F18" s="55">
        <v>2665</v>
      </c>
      <c r="G18" s="56">
        <f t="shared" si="0"/>
        <v>0.60899999999999999</v>
      </c>
      <c r="H18" s="41"/>
      <c r="I18" s="42"/>
    </row>
    <row r="19" spans="1:9">
      <c r="A19" s="37"/>
      <c r="B19" s="53">
        <v>22</v>
      </c>
      <c r="C19" s="54" t="s">
        <v>124</v>
      </c>
      <c r="D19" s="55">
        <v>1174</v>
      </c>
      <c r="E19" s="82">
        <v>10</v>
      </c>
      <c r="F19" s="55">
        <v>715</v>
      </c>
      <c r="G19" s="56">
        <f t="shared" si="0"/>
        <v>0.60899999999999999</v>
      </c>
      <c r="H19" s="41"/>
      <c r="I19" s="42"/>
    </row>
    <row r="20" spans="1:9">
      <c r="A20" s="37"/>
      <c r="B20" s="53">
        <v>22</v>
      </c>
      <c r="C20" s="54" t="s">
        <v>125</v>
      </c>
      <c r="D20" s="55">
        <v>232</v>
      </c>
      <c r="E20" s="82">
        <v>10</v>
      </c>
      <c r="F20" s="55">
        <v>140</v>
      </c>
      <c r="G20" s="56">
        <f t="shared" si="0"/>
        <v>0.60299999999999998</v>
      </c>
      <c r="H20" s="41"/>
      <c r="I20" s="42"/>
    </row>
    <row r="21" spans="1:9">
      <c r="A21" s="37"/>
      <c r="B21" s="53">
        <v>22</v>
      </c>
      <c r="C21" s="54" t="s">
        <v>126</v>
      </c>
      <c r="D21" s="55">
        <v>4991</v>
      </c>
      <c r="E21" s="82">
        <v>10</v>
      </c>
      <c r="F21" s="55">
        <v>3044</v>
      </c>
      <c r="G21" s="56">
        <f t="shared" si="0"/>
        <v>0.61</v>
      </c>
      <c r="H21" s="41"/>
      <c r="I21" s="42"/>
    </row>
    <row r="22" spans="1:9">
      <c r="A22" s="40"/>
      <c r="B22" s="53">
        <v>22</v>
      </c>
      <c r="C22" s="54" t="s">
        <v>127</v>
      </c>
      <c r="D22" s="55">
        <v>10000</v>
      </c>
      <c r="E22" s="82">
        <v>10</v>
      </c>
      <c r="F22" s="55">
        <v>6095</v>
      </c>
      <c r="G22" s="56">
        <f t="shared" si="0"/>
        <v>0.61</v>
      </c>
      <c r="H22" s="41"/>
      <c r="I22" s="42"/>
    </row>
    <row r="23" spans="1:9">
      <c r="A23" s="37"/>
      <c r="B23" s="53">
        <v>22</v>
      </c>
      <c r="C23" s="54" t="s">
        <v>128</v>
      </c>
      <c r="D23" s="55">
        <v>9892</v>
      </c>
      <c r="E23" s="82">
        <v>10</v>
      </c>
      <c r="F23" s="55">
        <v>6028</v>
      </c>
      <c r="G23" s="56">
        <f t="shared" si="0"/>
        <v>0.60899999999999999</v>
      </c>
      <c r="H23" s="41"/>
      <c r="I23" s="42"/>
    </row>
    <row r="24" spans="1:9">
      <c r="A24" s="40"/>
      <c r="B24" s="53">
        <v>22</v>
      </c>
      <c r="C24" s="54" t="s">
        <v>129</v>
      </c>
      <c r="D24" s="55">
        <v>4997</v>
      </c>
      <c r="E24" s="82">
        <v>10</v>
      </c>
      <c r="F24" s="55">
        <v>3046</v>
      </c>
      <c r="G24" s="56">
        <f t="shared" si="0"/>
        <v>0.61</v>
      </c>
      <c r="H24" s="41"/>
      <c r="I24" s="42"/>
    </row>
    <row r="25" spans="1:9">
      <c r="A25" s="40"/>
      <c r="B25" s="53">
        <v>22</v>
      </c>
      <c r="C25" s="54" t="s">
        <v>93</v>
      </c>
      <c r="D25" s="55">
        <v>15053</v>
      </c>
      <c r="E25" s="82">
        <v>10</v>
      </c>
      <c r="F25" s="55">
        <v>9179</v>
      </c>
      <c r="G25" s="56">
        <f t="shared" si="0"/>
        <v>0.61</v>
      </c>
      <c r="H25" s="41"/>
      <c r="I25" s="42"/>
    </row>
    <row r="26" spans="1:9">
      <c r="A26" s="40"/>
      <c r="B26" s="53">
        <v>22</v>
      </c>
      <c r="C26" s="54" t="s">
        <v>94</v>
      </c>
      <c r="D26" s="55">
        <v>11976</v>
      </c>
      <c r="E26" s="82">
        <v>10</v>
      </c>
      <c r="F26" s="55">
        <v>7299</v>
      </c>
      <c r="G26" s="56">
        <f t="shared" si="0"/>
        <v>0.60899999999999999</v>
      </c>
      <c r="H26" s="41"/>
      <c r="I26" s="42"/>
    </row>
    <row r="27" spans="1:9">
      <c r="A27" s="40"/>
      <c r="B27" s="53">
        <v>22</v>
      </c>
      <c r="C27" s="54" t="s">
        <v>130</v>
      </c>
      <c r="D27" s="55">
        <v>2977</v>
      </c>
      <c r="E27" s="82">
        <v>10</v>
      </c>
      <c r="F27" s="55">
        <v>1810</v>
      </c>
      <c r="G27" s="56">
        <f t="shared" si="0"/>
        <v>0.60799999999999998</v>
      </c>
      <c r="H27" s="41"/>
      <c r="I27" s="42"/>
    </row>
    <row r="28" spans="1:9">
      <c r="A28" s="40"/>
      <c r="B28" s="53">
        <v>27</v>
      </c>
      <c r="C28" s="54" t="s">
        <v>131</v>
      </c>
      <c r="D28" s="55">
        <v>7195</v>
      </c>
      <c r="E28" s="82">
        <v>5</v>
      </c>
      <c r="F28" s="55">
        <v>6326</v>
      </c>
      <c r="G28" s="56">
        <f t="shared" si="0"/>
        <v>0.879</v>
      </c>
      <c r="H28" s="41"/>
      <c r="I28" s="42"/>
    </row>
    <row r="29" spans="1:9">
      <c r="A29" s="40"/>
      <c r="B29" s="53">
        <v>27</v>
      </c>
      <c r="C29" s="54" t="s">
        <v>132</v>
      </c>
      <c r="D29" s="55">
        <v>6584</v>
      </c>
      <c r="E29" s="82">
        <v>5</v>
      </c>
      <c r="F29" s="55">
        <v>5788</v>
      </c>
      <c r="G29" s="56">
        <f t="shared" si="0"/>
        <v>0.879</v>
      </c>
      <c r="H29" s="41"/>
      <c r="I29" s="42"/>
    </row>
    <row r="30" spans="1:9">
      <c r="A30" s="40"/>
      <c r="B30" s="53">
        <v>27</v>
      </c>
      <c r="C30" s="54" t="s">
        <v>133</v>
      </c>
      <c r="D30" s="55">
        <v>18749</v>
      </c>
      <c r="E30" s="82">
        <v>5</v>
      </c>
      <c r="F30" s="55">
        <v>16497</v>
      </c>
      <c r="G30" s="56">
        <f t="shared" si="0"/>
        <v>0.88</v>
      </c>
      <c r="H30" s="41"/>
      <c r="I30" s="42"/>
    </row>
    <row r="31" spans="1:9">
      <c r="A31" s="40"/>
      <c r="B31" s="53">
        <v>27</v>
      </c>
      <c r="C31" s="54" t="s">
        <v>134</v>
      </c>
      <c r="D31" s="55">
        <v>20000</v>
      </c>
      <c r="E31" s="82">
        <v>5</v>
      </c>
      <c r="F31" s="55">
        <v>17596</v>
      </c>
      <c r="G31" s="56">
        <f t="shared" si="0"/>
        <v>0.88</v>
      </c>
      <c r="H31" s="41"/>
      <c r="I31" s="42"/>
    </row>
    <row r="32" spans="1:9">
      <c r="A32" s="40"/>
      <c r="B32" s="53">
        <v>27</v>
      </c>
      <c r="C32" s="54" t="s">
        <v>135</v>
      </c>
      <c r="D32" s="55">
        <v>13909</v>
      </c>
      <c r="E32" s="82">
        <v>5</v>
      </c>
      <c r="F32" s="55">
        <v>12236</v>
      </c>
      <c r="G32" s="56">
        <f t="shared" si="0"/>
        <v>0.88</v>
      </c>
      <c r="H32" s="41"/>
      <c r="I32" s="42"/>
    </row>
    <row r="33" spans="1:11">
      <c r="A33" s="40"/>
      <c r="B33" s="53">
        <v>27</v>
      </c>
      <c r="C33" s="54" t="s">
        <v>136</v>
      </c>
      <c r="D33" s="55">
        <v>3739</v>
      </c>
      <c r="E33" s="82">
        <v>5</v>
      </c>
      <c r="F33" s="55">
        <v>3109</v>
      </c>
      <c r="G33" s="56">
        <f t="shared" si="0"/>
        <v>0.83199999999999996</v>
      </c>
      <c r="H33" s="41"/>
      <c r="I33" s="42"/>
    </row>
    <row r="34" spans="1:11">
      <c r="A34" s="40"/>
      <c r="B34" s="53">
        <v>27</v>
      </c>
      <c r="C34" s="54" t="s">
        <v>137</v>
      </c>
      <c r="D34" s="55">
        <v>15022</v>
      </c>
      <c r="E34" s="82">
        <v>5</v>
      </c>
      <c r="F34" s="55">
        <v>13217</v>
      </c>
      <c r="G34" s="56">
        <f t="shared" si="0"/>
        <v>0.88</v>
      </c>
      <c r="H34" s="41"/>
      <c r="I34" s="42"/>
    </row>
    <row r="35" spans="1:11">
      <c r="A35" s="40"/>
      <c r="B35" s="53">
        <v>27</v>
      </c>
      <c r="C35" s="54" t="s">
        <v>138</v>
      </c>
      <c r="D35" s="55">
        <v>16238</v>
      </c>
      <c r="E35" s="82">
        <v>5</v>
      </c>
      <c r="F35" s="55">
        <v>14282</v>
      </c>
      <c r="G35" s="56">
        <f t="shared" si="0"/>
        <v>0.88</v>
      </c>
      <c r="H35" s="41"/>
      <c r="I35" s="42"/>
    </row>
    <row r="36" spans="1:11">
      <c r="A36" s="40"/>
      <c r="B36" s="53">
        <v>27</v>
      </c>
      <c r="C36" s="54" t="s">
        <v>139</v>
      </c>
      <c r="D36" s="55">
        <v>4688</v>
      </c>
      <c r="E36" s="82">
        <v>5</v>
      </c>
      <c r="F36" s="55">
        <v>4114</v>
      </c>
      <c r="G36" s="56">
        <f t="shared" si="0"/>
        <v>0.878</v>
      </c>
      <c r="H36" s="41"/>
      <c r="I36" s="42"/>
    </row>
    <row r="37" spans="1:11">
      <c r="A37" s="40"/>
      <c r="B37" s="53">
        <v>27</v>
      </c>
      <c r="C37" s="54" t="s">
        <v>140</v>
      </c>
      <c r="D37" s="55">
        <v>1297</v>
      </c>
      <c r="E37" s="82">
        <v>5</v>
      </c>
      <c r="F37" s="55">
        <v>1138</v>
      </c>
      <c r="G37" s="56">
        <f t="shared" si="0"/>
        <v>0.877</v>
      </c>
      <c r="H37" s="41"/>
      <c r="I37" s="42"/>
    </row>
    <row r="38" spans="1:11">
      <c r="A38" s="40"/>
      <c r="B38" s="53">
        <v>27</v>
      </c>
      <c r="C38" s="54" t="s">
        <v>141</v>
      </c>
      <c r="D38" s="55">
        <v>9624</v>
      </c>
      <c r="E38" s="82">
        <v>5</v>
      </c>
      <c r="F38" s="55">
        <v>7844</v>
      </c>
      <c r="G38" s="56">
        <f t="shared" si="0"/>
        <v>0.81499999999999995</v>
      </c>
      <c r="H38" s="41"/>
      <c r="I38" s="42"/>
    </row>
    <row r="39" spans="1:11">
      <c r="A39" s="37"/>
      <c r="B39" s="43" t="s">
        <v>142</v>
      </c>
      <c r="C39" s="37"/>
      <c r="D39" s="37"/>
      <c r="E39" s="37"/>
      <c r="F39" s="37"/>
      <c r="G39" s="37"/>
      <c r="H39" s="37"/>
      <c r="I39" s="37"/>
    </row>
    <row r="40" spans="1:11">
      <c r="A40" s="37"/>
      <c r="B40" s="26"/>
      <c r="C40" s="37"/>
      <c r="D40" s="37"/>
      <c r="E40" s="37"/>
      <c r="F40" s="37"/>
      <c r="G40" s="37"/>
      <c r="H40" s="37"/>
      <c r="I40" s="37"/>
    </row>
    <row r="41" spans="1:11">
      <c r="A41" s="36">
        <v>2</v>
      </c>
      <c r="B41" s="26" t="s">
        <v>60</v>
      </c>
      <c r="C41" s="37"/>
      <c r="D41" s="37"/>
      <c r="E41" s="37"/>
      <c r="F41" s="37"/>
      <c r="G41" s="37"/>
      <c r="H41" s="36"/>
      <c r="I41" s="36"/>
    </row>
    <row r="42" spans="1:11">
      <c r="A42" s="36"/>
      <c r="B42" s="407" t="s">
        <v>49</v>
      </c>
      <c r="C42" s="395"/>
      <c r="D42" s="395"/>
      <c r="E42" s="395"/>
      <c r="F42" s="395"/>
      <c r="G42" s="395"/>
      <c r="H42" s="395"/>
      <c r="I42" s="117"/>
    </row>
    <row r="43" spans="1:11" ht="13.5" customHeight="1">
      <c r="A43" s="36"/>
      <c r="B43" s="394" t="s">
        <v>143</v>
      </c>
      <c r="C43" s="394"/>
      <c r="D43" s="394"/>
      <c r="E43" s="394"/>
      <c r="F43" s="394"/>
      <c r="G43" s="394"/>
      <c r="H43" s="394"/>
      <c r="I43" s="394"/>
      <c r="J43" s="394"/>
      <c r="K43" s="394"/>
    </row>
    <row r="44" spans="1:11">
      <c r="A44" s="36"/>
      <c r="B44" s="400" t="s">
        <v>41</v>
      </c>
      <c r="C44" s="400"/>
      <c r="D44" s="400"/>
      <c r="E44" s="400"/>
      <c r="F44" s="400"/>
      <c r="G44" s="400"/>
      <c r="H44" s="400"/>
      <c r="I44" s="112"/>
    </row>
    <row r="45" spans="1:11">
      <c r="A45" s="36"/>
      <c r="B45" s="51"/>
      <c r="C45" s="51"/>
      <c r="D45" s="51"/>
      <c r="E45" s="51"/>
      <c r="F45" s="51"/>
      <c r="G45" s="51"/>
      <c r="I45" s="71" t="s">
        <v>65</v>
      </c>
    </row>
    <row r="46" spans="1:11" ht="27">
      <c r="A46" s="37"/>
      <c r="B46" s="401" t="s">
        <v>42</v>
      </c>
      <c r="C46" s="408"/>
      <c r="D46" s="405" t="s">
        <v>43</v>
      </c>
      <c r="E46" s="410"/>
      <c r="F46" s="116" t="s">
        <v>44</v>
      </c>
      <c r="G46" s="57" t="s">
        <v>45</v>
      </c>
      <c r="H46" s="58" t="s">
        <v>50</v>
      </c>
      <c r="I46" s="59" t="s">
        <v>61</v>
      </c>
    </row>
    <row r="47" spans="1:11">
      <c r="A47" s="37"/>
      <c r="B47" s="403"/>
      <c r="C47" s="409"/>
      <c r="D47" s="116" t="s">
        <v>46</v>
      </c>
      <c r="E47" s="115" t="s">
        <v>47</v>
      </c>
      <c r="F47" s="116" t="s">
        <v>48</v>
      </c>
      <c r="G47" s="60" t="s">
        <v>96</v>
      </c>
      <c r="H47" s="61" t="s">
        <v>97</v>
      </c>
      <c r="I47" s="62" t="s">
        <v>98</v>
      </c>
    </row>
    <row r="48" spans="1:11">
      <c r="A48" s="37"/>
      <c r="B48" s="63">
        <v>21</v>
      </c>
      <c r="C48" s="64" t="s">
        <v>144</v>
      </c>
      <c r="D48" s="65">
        <v>14404</v>
      </c>
      <c r="E48" s="82">
        <v>10</v>
      </c>
      <c r="F48" s="65">
        <v>10667</v>
      </c>
      <c r="G48" s="66">
        <f t="shared" ref="G48:G70" si="1">ROUND(F48/D48,3)</f>
        <v>0.74099999999999999</v>
      </c>
      <c r="H48" s="65">
        <v>14404</v>
      </c>
      <c r="I48" s="66">
        <f t="shared" ref="I48:I71" si="2">ROUND(F48/H48,3)</f>
        <v>0.74099999999999999</v>
      </c>
    </row>
    <row r="49" spans="1:9">
      <c r="A49" s="37"/>
      <c r="B49" s="63">
        <v>21</v>
      </c>
      <c r="C49" s="64" t="s">
        <v>117</v>
      </c>
      <c r="D49" s="65">
        <v>14829</v>
      </c>
      <c r="E49" s="82">
        <v>10</v>
      </c>
      <c r="F49" s="65">
        <v>10974</v>
      </c>
      <c r="G49" s="66">
        <f t="shared" si="1"/>
        <v>0.74</v>
      </c>
      <c r="H49" s="65">
        <v>14829</v>
      </c>
      <c r="I49" s="66">
        <f t="shared" si="2"/>
        <v>0.74</v>
      </c>
    </row>
    <row r="50" spans="1:9" ht="13.5" customHeight="1">
      <c r="A50" s="37"/>
      <c r="B50" s="63">
        <v>22</v>
      </c>
      <c r="C50" s="64" t="s">
        <v>145</v>
      </c>
      <c r="D50" s="65">
        <v>20000</v>
      </c>
      <c r="E50" s="82">
        <v>10</v>
      </c>
      <c r="F50" s="65">
        <v>14820</v>
      </c>
      <c r="G50" s="66">
        <f t="shared" si="1"/>
        <v>0.74099999999999999</v>
      </c>
      <c r="H50" s="65">
        <v>20000</v>
      </c>
      <c r="I50" s="66">
        <f t="shared" si="2"/>
        <v>0.74099999999999999</v>
      </c>
    </row>
    <row r="51" spans="1:9">
      <c r="A51" s="37"/>
      <c r="B51" s="63">
        <v>22</v>
      </c>
      <c r="C51" s="64" t="s">
        <v>120</v>
      </c>
      <c r="D51" s="65">
        <v>9433</v>
      </c>
      <c r="E51" s="82">
        <v>10</v>
      </c>
      <c r="F51" s="65">
        <v>6990</v>
      </c>
      <c r="G51" s="66">
        <f t="shared" si="1"/>
        <v>0.74099999999999999</v>
      </c>
      <c r="H51" s="65">
        <v>9433</v>
      </c>
      <c r="I51" s="66">
        <f t="shared" si="2"/>
        <v>0.74099999999999999</v>
      </c>
    </row>
    <row r="52" spans="1:9">
      <c r="A52" s="37"/>
      <c r="B52" s="63">
        <v>22</v>
      </c>
      <c r="C52" s="64" t="s">
        <v>121</v>
      </c>
      <c r="D52" s="65">
        <v>24815</v>
      </c>
      <c r="E52" s="82">
        <v>10</v>
      </c>
      <c r="F52" s="65">
        <v>18388</v>
      </c>
      <c r="G52" s="66">
        <f t="shared" si="1"/>
        <v>0.74099999999999999</v>
      </c>
      <c r="H52" s="65">
        <v>24815</v>
      </c>
      <c r="I52" s="66">
        <f t="shared" si="2"/>
        <v>0.74099999999999999</v>
      </c>
    </row>
    <row r="53" spans="1:9" ht="13.5" customHeight="1">
      <c r="A53" s="37"/>
      <c r="B53" s="63">
        <v>22</v>
      </c>
      <c r="C53" s="64" t="s">
        <v>122</v>
      </c>
      <c r="D53" s="65">
        <v>24761</v>
      </c>
      <c r="E53" s="82">
        <v>10</v>
      </c>
      <c r="F53" s="65">
        <v>18342</v>
      </c>
      <c r="G53" s="66">
        <f t="shared" si="1"/>
        <v>0.74099999999999999</v>
      </c>
      <c r="H53" s="65">
        <v>24761</v>
      </c>
      <c r="I53" s="66">
        <f t="shared" si="2"/>
        <v>0.74099999999999999</v>
      </c>
    </row>
    <row r="54" spans="1:9">
      <c r="A54" s="37"/>
      <c r="B54" s="63">
        <v>22</v>
      </c>
      <c r="C54" s="64" t="s">
        <v>123</v>
      </c>
      <c r="D54" s="65">
        <v>25316</v>
      </c>
      <c r="E54" s="82">
        <v>10</v>
      </c>
      <c r="F54" s="65">
        <v>18751</v>
      </c>
      <c r="G54" s="66">
        <f t="shared" si="1"/>
        <v>0.74099999999999999</v>
      </c>
      <c r="H54" s="65">
        <v>25316</v>
      </c>
      <c r="I54" s="66">
        <f t="shared" si="2"/>
        <v>0.74099999999999999</v>
      </c>
    </row>
    <row r="55" spans="1:9">
      <c r="A55" s="37"/>
      <c r="B55" s="63">
        <v>22</v>
      </c>
      <c r="C55" s="64" t="s">
        <v>146</v>
      </c>
      <c r="D55" s="65">
        <v>30000</v>
      </c>
      <c r="E55" s="82">
        <v>10</v>
      </c>
      <c r="F55" s="65">
        <v>22230</v>
      </c>
      <c r="G55" s="66">
        <f t="shared" si="1"/>
        <v>0.74099999999999999</v>
      </c>
      <c r="H55" s="65">
        <v>30000</v>
      </c>
      <c r="I55" s="66">
        <f t="shared" si="2"/>
        <v>0.74099999999999999</v>
      </c>
    </row>
    <row r="56" spans="1:9" ht="13.5" customHeight="1">
      <c r="A56" s="37"/>
      <c r="B56" s="63">
        <v>22</v>
      </c>
      <c r="C56" s="64" t="s">
        <v>124</v>
      </c>
      <c r="D56" s="65">
        <v>28513</v>
      </c>
      <c r="E56" s="82">
        <v>10</v>
      </c>
      <c r="F56" s="65">
        <v>21121</v>
      </c>
      <c r="G56" s="66">
        <f t="shared" si="1"/>
        <v>0.74099999999999999</v>
      </c>
      <c r="H56" s="65">
        <v>28513</v>
      </c>
      <c r="I56" s="66">
        <f t="shared" si="2"/>
        <v>0.74099999999999999</v>
      </c>
    </row>
    <row r="57" spans="1:9">
      <c r="A57" s="37"/>
      <c r="B57" s="63">
        <v>22</v>
      </c>
      <c r="C57" s="64" t="s">
        <v>125</v>
      </c>
      <c r="D57" s="65">
        <v>29661</v>
      </c>
      <c r="E57" s="82">
        <v>10</v>
      </c>
      <c r="F57" s="65">
        <v>21967</v>
      </c>
      <c r="G57" s="66">
        <f t="shared" si="1"/>
        <v>0.74099999999999999</v>
      </c>
      <c r="H57" s="65">
        <v>29661</v>
      </c>
      <c r="I57" s="66">
        <f t="shared" si="2"/>
        <v>0.74099999999999999</v>
      </c>
    </row>
    <row r="58" spans="1:9">
      <c r="A58" s="37"/>
      <c r="B58" s="63">
        <v>22</v>
      </c>
      <c r="C58" s="64" t="s">
        <v>147</v>
      </c>
      <c r="D58" s="65">
        <v>10000</v>
      </c>
      <c r="E58" s="82">
        <v>10</v>
      </c>
      <c r="F58" s="65">
        <v>7410</v>
      </c>
      <c r="G58" s="66">
        <f t="shared" si="1"/>
        <v>0.74099999999999999</v>
      </c>
      <c r="H58" s="65">
        <v>10000</v>
      </c>
      <c r="I58" s="66">
        <f t="shared" si="2"/>
        <v>0.74099999999999999</v>
      </c>
    </row>
    <row r="59" spans="1:9">
      <c r="A59" s="37"/>
      <c r="B59" s="63">
        <v>22</v>
      </c>
      <c r="C59" s="64" t="s">
        <v>148</v>
      </c>
      <c r="D59" s="65">
        <v>10000</v>
      </c>
      <c r="E59" s="82">
        <v>10</v>
      </c>
      <c r="F59" s="65">
        <v>7410</v>
      </c>
      <c r="G59" s="66">
        <f t="shared" si="1"/>
        <v>0.74099999999999999</v>
      </c>
      <c r="H59" s="65">
        <v>10000</v>
      </c>
      <c r="I59" s="66">
        <f t="shared" si="2"/>
        <v>0.74099999999999999</v>
      </c>
    </row>
    <row r="60" spans="1:9">
      <c r="A60" s="37"/>
      <c r="B60" s="63">
        <v>22</v>
      </c>
      <c r="C60" s="64" t="s">
        <v>149</v>
      </c>
      <c r="D60" s="65">
        <v>10000</v>
      </c>
      <c r="E60" s="82">
        <v>10</v>
      </c>
      <c r="F60" s="65">
        <v>7410</v>
      </c>
      <c r="G60" s="66">
        <f t="shared" si="1"/>
        <v>0.74099999999999999</v>
      </c>
      <c r="H60" s="65">
        <v>10000</v>
      </c>
      <c r="I60" s="66">
        <f t="shared" si="2"/>
        <v>0.74099999999999999</v>
      </c>
    </row>
    <row r="61" spans="1:9">
      <c r="A61" s="37"/>
      <c r="B61" s="63">
        <v>22</v>
      </c>
      <c r="C61" s="64" t="s">
        <v>150</v>
      </c>
      <c r="D61" s="65">
        <v>10000</v>
      </c>
      <c r="E61" s="82">
        <v>10</v>
      </c>
      <c r="F61" s="65">
        <v>7410</v>
      </c>
      <c r="G61" s="66">
        <f t="shared" si="1"/>
        <v>0.74099999999999999</v>
      </c>
      <c r="H61" s="65">
        <v>10000</v>
      </c>
      <c r="I61" s="66">
        <f t="shared" si="2"/>
        <v>0.74099999999999999</v>
      </c>
    </row>
    <row r="62" spans="1:9">
      <c r="A62" s="37"/>
      <c r="B62" s="63">
        <v>22</v>
      </c>
      <c r="C62" s="64" t="s">
        <v>151</v>
      </c>
      <c r="D62" s="65">
        <v>10000</v>
      </c>
      <c r="E62" s="82">
        <v>10</v>
      </c>
      <c r="F62" s="65">
        <v>7410</v>
      </c>
      <c r="G62" s="66">
        <f t="shared" si="1"/>
        <v>0.74099999999999999</v>
      </c>
      <c r="H62" s="65">
        <v>10000</v>
      </c>
      <c r="I62" s="66">
        <f t="shared" si="2"/>
        <v>0.74099999999999999</v>
      </c>
    </row>
    <row r="63" spans="1:9">
      <c r="A63" s="37"/>
      <c r="B63" s="63">
        <v>22</v>
      </c>
      <c r="C63" s="64" t="s">
        <v>130</v>
      </c>
      <c r="D63" s="65">
        <v>16321</v>
      </c>
      <c r="E63" s="82">
        <v>10</v>
      </c>
      <c r="F63" s="65">
        <v>12093</v>
      </c>
      <c r="G63" s="66">
        <f t="shared" si="1"/>
        <v>0.74099999999999999</v>
      </c>
      <c r="H63" s="65">
        <v>16321</v>
      </c>
      <c r="I63" s="66">
        <f t="shared" si="2"/>
        <v>0.74099999999999999</v>
      </c>
    </row>
    <row r="64" spans="1:9">
      <c r="A64" s="37"/>
      <c r="B64" s="63">
        <v>27</v>
      </c>
      <c r="C64" s="64" t="s">
        <v>131</v>
      </c>
      <c r="D64" s="65">
        <v>22</v>
      </c>
      <c r="E64" s="82">
        <v>5</v>
      </c>
      <c r="F64" s="65">
        <v>17</v>
      </c>
      <c r="G64" s="66">
        <f t="shared" si="1"/>
        <v>0.77300000000000002</v>
      </c>
      <c r="H64" s="65">
        <v>24</v>
      </c>
      <c r="I64" s="66">
        <f t="shared" si="2"/>
        <v>0.70799999999999996</v>
      </c>
    </row>
    <row r="65" spans="1:11">
      <c r="A65" s="37"/>
      <c r="B65" s="63">
        <v>27</v>
      </c>
      <c r="C65" s="64" t="s">
        <v>132</v>
      </c>
      <c r="D65" s="65">
        <v>1814</v>
      </c>
      <c r="E65" s="82">
        <v>5</v>
      </c>
      <c r="F65" s="65">
        <v>1451</v>
      </c>
      <c r="G65" s="66">
        <f t="shared" si="1"/>
        <v>0.8</v>
      </c>
      <c r="H65" s="65">
        <v>1960</v>
      </c>
      <c r="I65" s="66">
        <f t="shared" si="2"/>
        <v>0.74</v>
      </c>
    </row>
    <row r="66" spans="1:11">
      <c r="A66" s="37"/>
      <c r="B66" s="63">
        <v>27</v>
      </c>
      <c r="C66" s="64" t="s">
        <v>136</v>
      </c>
      <c r="D66" s="65">
        <v>535</v>
      </c>
      <c r="E66" s="82">
        <v>5</v>
      </c>
      <c r="F66" s="65">
        <v>427</v>
      </c>
      <c r="G66" s="66">
        <f t="shared" si="1"/>
        <v>0.79800000000000004</v>
      </c>
      <c r="H66" s="65">
        <v>580</v>
      </c>
      <c r="I66" s="66">
        <f t="shared" si="2"/>
        <v>0.73599999999999999</v>
      </c>
    </row>
    <row r="67" spans="1:11">
      <c r="A67" s="37"/>
      <c r="B67" s="63">
        <v>27</v>
      </c>
      <c r="C67" s="64" t="s">
        <v>139</v>
      </c>
      <c r="D67" s="65">
        <v>13570</v>
      </c>
      <c r="E67" s="82">
        <v>5</v>
      </c>
      <c r="F67" s="65">
        <v>10814</v>
      </c>
      <c r="G67" s="66">
        <f t="shared" si="1"/>
        <v>0.79700000000000004</v>
      </c>
      <c r="H67" s="65">
        <v>14861</v>
      </c>
      <c r="I67" s="66">
        <f t="shared" si="2"/>
        <v>0.72799999999999998</v>
      </c>
    </row>
    <row r="68" spans="1:11">
      <c r="A68" s="37"/>
      <c r="B68" s="63">
        <v>27</v>
      </c>
      <c r="C68" s="64" t="s">
        <v>152</v>
      </c>
      <c r="D68" s="65">
        <v>19988</v>
      </c>
      <c r="E68" s="82">
        <v>5</v>
      </c>
      <c r="F68" s="65">
        <v>15963</v>
      </c>
      <c r="G68" s="66">
        <f t="shared" si="1"/>
        <v>0.79900000000000004</v>
      </c>
      <c r="H68" s="65">
        <v>21757</v>
      </c>
      <c r="I68" s="66">
        <f t="shared" si="2"/>
        <v>0.73399999999999999</v>
      </c>
    </row>
    <row r="69" spans="1:11">
      <c r="A69" s="37"/>
      <c r="B69" s="63">
        <v>27</v>
      </c>
      <c r="C69" s="64" t="s">
        <v>140</v>
      </c>
      <c r="D69" s="65">
        <v>13662</v>
      </c>
      <c r="E69" s="82">
        <v>5</v>
      </c>
      <c r="F69" s="65">
        <v>10364</v>
      </c>
      <c r="G69" s="66">
        <f t="shared" si="1"/>
        <v>0.75900000000000001</v>
      </c>
      <c r="H69" s="65">
        <v>17829</v>
      </c>
      <c r="I69" s="66">
        <f t="shared" si="2"/>
        <v>0.58099999999999996</v>
      </c>
    </row>
    <row r="70" spans="1:11">
      <c r="A70" s="37"/>
      <c r="B70" s="63">
        <v>27</v>
      </c>
      <c r="C70" s="64" t="s">
        <v>153</v>
      </c>
      <c r="D70" s="65">
        <v>2268</v>
      </c>
      <c r="E70" s="82">
        <v>5</v>
      </c>
      <c r="F70" s="65">
        <v>1702</v>
      </c>
      <c r="G70" s="66">
        <f t="shared" si="1"/>
        <v>0.75</v>
      </c>
      <c r="H70" s="65">
        <v>3063</v>
      </c>
      <c r="I70" s="66">
        <f t="shared" si="2"/>
        <v>0.55600000000000005</v>
      </c>
    </row>
    <row r="71" spans="1:11">
      <c r="A71" s="37"/>
      <c r="B71" s="63">
        <v>27</v>
      </c>
      <c r="C71" s="64" t="s">
        <v>154</v>
      </c>
      <c r="D71" s="55">
        <v>9641</v>
      </c>
      <c r="E71" s="82">
        <v>5</v>
      </c>
      <c r="F71" s="55">
        <v>7714</v>
      </c>
      <c r="G71" s="68">
        <f>ROUND(F71/D71,3)</f>
        <v>0.8</v>
      </c>
      <c r="H71" s="55">
        <v>10413</v>
      </c>
      <c r="I71" s="68">
        <f t="shared" si="2"/>
        <v>0.74099999999999999</v>
      </c>
    </row>
    <row r="72" spans="1:11">
      <c r="A72" s="37"/>
      <c r="B72" s="43" t="s">
        <v>51</v>
      </c>
      <c r="C72" s="37"/>
      <c r="D72" s="37"/>
      <c r="E72" s="37"/>
      <c r="F72" s="37"/>
      <c r="G72" s="37"/>
      <c r="H72" s="37"/>
      <c r="I72" s="37"/>
    </row>
    <row r="73" spans="1:11">
      <c r="A73" s="37"/>
      <c r="B73" s="43" t="s">
        <v>155</v>
      </c>
      <c r="C73" s="37"/>
      <c r="D73" s="37"/>
      <c r="E73" s="37"/>
      <c r="F73" s="37"/>
      <c r="G73" s="37"/>
      <c r="H73" s="37"/>
      <c r="I73" s="37"/>
    </row>
    <row r="74" spans="1:11" ht="13.5" customHeight="1">
      <c r="A74" s="37"/>
      <c r="B74" s="95"/>
      <c r="C74" s="46"/>
      <c r="D74" s="47"/>
      <c r="E74" s="48"/>
      <c r="F74" s="47"/>
      <c r="G74" s="44"/>
      <c r="H74" s="47"/>
      <c r="I74" s="44"/>
    </row>
    <row r="75" spans="1:11">
      <c r="A75" s="37"/>
      <c r="B75" s="43"/>
      <c r="C75" s="37"/>
      <c r="D75" s="37"/>
      <c r="E75" s="37"/>
      <c r="F75" s="37"/>
      <c r="G75" s="37"/>
      <c r="H75" s="37"/>
      <c r="I75" s="37"/>
    </row>
    <row r="76" spans="1:11">
      <c r="A76" s="36">
        <v>3</v>
      </c>
      <c r="B76" s="26" t="s">
        <v>63</v>
      </c>
      <c r="C76" s="37"/>
      <c r="D76" s="37"/>
      <c r="E76" s="37"/>
      <c r="F76" s="37"/>
      <c r="G76" s="37"/>
      <c r="H76" s="36"/>
      <c r="I76" s="36"/>
    </row>
    <row r="77" spans="1:11" ht="15" customHeight="1">
      <c r="A77" s="36"/>
      <c r="B77" s="70" t="s">
        <v>64</v>
      </c>
      <c r="C77" s="37"/>
      <c r="D77" s="37"/>
      <c r="E77" s="37"/>
      <c r="F77" s="37"/>
      <c r="G77" s="37"/>
      <c r="H77" s="36"/>
      <c r="I77" s="36"/>
    </row>
    <row r="78" spans="1:11" ht="13.5" customHeight="1">
      <c r="A78" s="36"/>
      <c r="B78" s="394" t="s">
        <v>76</v>
      </c>
      <c r="C78" s="395"/>
      <c r="D78" s="395"/>
      <c r="E78" s="395"/>
      <c r="F78" s="395"/>
      <c r="G78" s="395"/>
      <c r="H78" s="395"/>
      <c r="I78" s="396"/>
      <c r="J78" s="396"/>
      <c r="K78" s="396"/>
    </row>
    <row r="79" spans="1:11" ht="15" customHeight="1">
      <c r="A79" s="36"/>
      <c r="B79" s="70" t="s">
        <v>156</v>
      </c>
      <c r="C79" s="37"/>
      <c r="D79" s="37"/>
      <c r="E79" s="37"/>
      <c r="F79" s="37"/>
      <c r="G79" s="37"/>
      <c r="H79" s="36"/>
      <c r="I79" s="36"/>
    </row>
    <row r="80" spans="1:11" ht="13.5" customHeight="1">
      <c r="A80" s="36"/>
      <c r="B80" s="394" t="s">
        <v>157</v>
      </c>
      <c r="C80" s="395"/>
      <c r="D80" s="395"/>
      <c r="E80" s="395"/>
      <c r="F80" s="395"/>
      <c r="G80" s="395"/>
      <c r="H80" s="395"/>
      <c r="I80" s="396"/>
      <c r="J80" s="396"/>
      <c r="K80" s="396"/>
    </row>
    <row r="81" spans="1:9">
      <c r="A81" s="36"/>
      <c r="B81" s="400" t="s">
        <v>41</v>
      </c>
      <c r="C81" s="400"/>
      <c r="D81" s="400"/>
      <c r="E81" s="400"/>
      <c r="F81" s="400"/>
      <c r="G81" s="400"/>
      <c r="H81" s="400"/>
      <c r="I81" s="83"/>
    </row>
    <row r="82" spans="1:9">
      <c r="A82" s="36"/>
      <c r="B82" s="51"/>
      <c r="C82" s="51"/>
      <c r="D82" s="51"/>
      <c r="E82" s="51"/>
      <c r="F82" s="51"/>
      <c r="G82" s="51"/>
      <c r="I82" s="71" t="s">
        <v>65</v>
      </c>
    </row>
    <row r="83" spans="1:9" ht="27">
      <c r="A83" s="37"/>
      <c r="B83" s="401" t="s">
        <v>42</v>
      </c>
      <c r="C83" s="408"/>
      <c r="D83" s="405" t="s">
        <v>43</v>
      </c>
      <c r="E83" s="406"/>
      <c r="F83" s="116" t="s">
        <v>44</v>
      </c>
      <c r="G83" s="57" t="s">
        <v>45</v>
      </c>
      <c r="H83" s="58" t="s">
        <v>50</v>
      </c>
      <c r="I83" s="59" t="s">
        <v>61</v>
      </c>
    </row>
    <row r="84" spans="1:9">
      <c r="A84" s="37"/>
      <c r="B84" s="403"/>
      <c r="C84" s="409"/>
      <c r="D84" s="116" t="s">
        <v>46</v>
      </c>
      <c r="E84" s="115" t="s">
        <v>47</v>
      </c>
      <c r="F84" s="116" t="s">
        <v>48</v>
      </c>
      <c r="G84" s="60" t="s">
        <v>96</v>
      </c>
      <c r="H84" s="61" t="s">
        <v>97</v>
      </c>
      <c r="I84" s="62" t="s">
        <v>98</v>
      </c>
    </row>
    <row r="85" spans="1:9" ht="13.5" customHeight="1">
      <c r="A85" s="37"/>
      <c r="B85" s="63">
        <v>26</v>
      </c>
      <c r="C85" s="64" t="s">
        <v>131</v>
      </c>
      <c r="D85" s="65">
        <v>3641</v>
      </c>
      <c r="E85" s="82">
        <v>5</v>
      </c>
      <c r="F85" s="65">
        <v>3000</v>
      </c>
      <c r="G85" s="66">
        <f t="shared" ref="G85:G90" si="3">ROUND(F85/D85,3)</f>
        <v>0.82399999999999995</v>
      </c>
      <c r="H85" s="65">
        <v>3641</v>
      </c>
      <c r="I85" s="66">
        <f t="shared" ref="I85:I90" si="4">ROUND(F85/H85,3)</f>
        <v>0.82399999999999995</v>
      </c>
    </row>
    <row r="86" spans="1:9" ht="13.5" customHeight="1">
      <c r="A86" s="37"/>
      <c r="B86" s="63">
        <v>26</v>
      </c>
      <c r="C86" s="64" t="s">
        <v>132</v>
      </c>
      <c r="D86" s="65">
        <v>11591</v>
      </c>
      <c r="E86" s="82">
        <v>5</v>
      </c>
      <c r="F86" s="65">
        <v>9557</v>
      </c>
      <c r="G86" s="66">
        <f t="shared" si="3"/>
        <v>0.82499999999999996</v>
      </c>
      <c r="H86" s="65">
        <v>11591</v>
      </c>
      <c r="I86" s="66">
        <f t="shared" si="4"/>
        <v>0.82499999999999996</v>
      </c>
    </row>
    <row r="87" spans="1:9" ht="13.5" customHeight="1">
      <c r="A87" s="37"/>
      <c r="B87" s="63">
        <v>27</v>
      </c>
      <c r="C87" s="64" t="s">
        <v>136</v>
      </c>
      <c r="D87" s="65">
        <v>3559</v>
      </c>
      <c r="E87" s="82">
        <v>5</v>
      </c>
      <c r="F87" s="65">
        <v>2669</v>
      </c>
      <c r="G87" s="66">
        <f t="shared" si="3"/>
        <v>0.75</v>
      </c>
      <c r="H87" s="65">
        <v>3559</v>
      </c>
      <c r="I87" s="66">
        <f t="shared" si="4"/>
        <v>0.75</v>
      </c>
    </row>
    <row r="88" spans="1:9" ht="13.5" customHeight="1">
      <c r="A88" s="37"/>
      <c r="B88" s="63">
        <v>27</v>
      </c>
      <c r="C88" s="64" t="s">
        <v>153</v>
      </c>
      <c r="D88" s="65">
        <v>16625</v>
      </c>
      <c r="E88" s="82">
        <v>5</v>
      </c>
      <c r="F88" s="65">
        <v>13708</v>
      </c>
      <c r="G88" s="66">
        <f>ROUND(F88/D88,3)</f>
        <v>0.82499999999999996</v>
      </c>
      <c r="H88" s="65">
        <v>16625</v>
      </c>
      <c r="I88" s="66">
        <f>ROUND(F88/H88,3)</f>
        <v>0.82499999999999996</v>
      </c>
    </row>
    <row r="89" spans="1:9" ht="13.5" customHeight="1">
      <c r="A89" s="37"/>
      <c r="B89" s="63">
        <v>27</v>
      </c>
      <c r="C89" s="64" t="s">
        <v>154</v>
      </c>
      <c r="D89" s="65">
        <v>359</v>
      </c>
      <c r="E89" s="82">
        <v>5</v>
      </c>
      <c r="F89" s="65">
        <v>269</v>
      </c>
      <c r="G89" s="66">
        <f t="shared" si="3"/>
        <v>0.749</v>
      </c>
      <c r="H89" s="65">
        <v>359</v>
      </c>
      <c r="I89" s="66">
        <f t="shared" si="4"/>
        <v>0.749</v>
      </c>
    </row>
    <row r="90" spans="1:9" ht="13.5" customHeight="1">
      <c r="A90" s="37"/>
      <c r="B90" s="63">
        <v>27</v>
      </c>
      <c r="C90" s="64" t="s">
        <v>158</v>
      </c>
      <c r="D90" s="65">
        <v>10000</v>
      </c>
      <c r="E90" s="82">
        <v>5</v>
      </c>
      <c r="F90" s="65">
        <v>7500</v>
      </c>
      <c r="G90" s="66">
        <f t="shared" si="3"/>
        <v>0.75</v>
      </c>
      <c r="H90" s="65">
        <v>10000</v>
      </c>
      <c r="I90" s="66">
        <f t="shared" si="4"/>
        <v>0.75</v>
      </c>
    </row>
    <row r="91" spans="1:9">
      <c r="A91" s="37"/>
      <c r="B91" s="43" t="s">
        <v>159</v>
      </c>
      <c r="C91" s="46"/>
      <c r="D91" s="47"/>
      <c r="E91" s="48"/>
      <c r="F91" s="47"/>
      <c r="G91" s="44"/>
      <c r="H91" s="47"/>
      <c r="I91" s="44"/>
    </row>
    <row r="92" spans="1:9" ht="13.5" customHeight="1">
      <c r="A92" s="37"/>
      <c r="B92" s="45"/>
      <c r="C92" s="46"/>
      <c r="D92" s="47"/>
      <c r="E92" s="48"/>
      <c r="F92" s="47"/>
      <c r="G92" s="44"/>
      <c r="H92" s="47"/>
      <c r="I92" s="44"/>
    </row>
    <row r="93" spans="1:9">
      <c r="A93" s="36">
        <v>4</v>
      </c>
      <c r="B93" s="37" t="s">
        <v>52</v>
      </c>
      <c r="C93" s="37"/>
      <c r="D93" s="37"/>
      <c r="E93" s="37"/>
      <c r="F93" s="37"/>
      <c r="G93" s="37"/>
      <c r="H93" s="36"/>
      <c r="I93" s="36"/>
    </row>
    <row r="94" spans="1:9" ht="13.5" customHeight="1">
      <c r="A94" s="36"/>
      <c r="B94" s="412" t="s">
        <v>80</v>
      </c>
      <c r="C94" s="413"/>
      <c r="D94" s="413"/>
      <c r="E94" s="413"/>
      <c r="F94" s="413"/>
      <c r="G94" s="413"/>
      <c r="H94" s="413"/>
      <c r="I94" s="118"/>
    </row>
    <row r="95" spans="1:9" ht="13.5" customHeight="1">
      <c r="A95" s="36"/>
      <c r="B95" s="414" t="s">
        <v>53</v>
      </c>
      <c r="C95" s="414"/>
      <c r="D95" s="414"/>
      <c r="E95" s="414"/>
      <c r="F95" s="414"/>
      <c r="G95" s="414"/>
      <c r="H95" s="414"/>
      <c r="I95" s="119"/>
    </row>
    <row r="96" spans="1:9">
      <c r="A96" s="36"/>
      <c r="B96" s="51"/>
      <c r="C96" s="119"/>
      <c r="D96" s="119"/>
      <c r="E96" s="119"/>
      <c r="F96" s="119"/>
      <c r="G96" s="71" t="s">
        <v>65</v>
      </c>
      <c r="I96" s="52"/>
    </row>
    <row r="97" spans="1:9">
      <c r="A97" s="37"/>
      <c r="B97" s="411" t="s">
        <v>42</v>
      </c>
      <c r="C97" s="411"/>
      <c r="D97" s="411" t="s">
        <v>43</v>
      </c>
      <c r="E97" s="411"/>
      <c r="F97" s="116" t="s">
        <v>44</v>
      </c>
      <c r="G97" s="116" t="s">
        <v>45</v>
      </c>
      <c r="H97" s="39"/>
      <c r="I97" s="39"/>
    </row>
    <row r="98" spans="1:9">
      <c r="A98" s="37"/>
      <c r="B98" s="411"/>
      <c r="C98" s="411"/>
      <c r="D98" s="116" t="s">
        <v>46</v>
      </c>
      <c r="E98" s="116" t="s">
        <v>47</v>
      </c>
      <c r="F98" s="116" t="s">
        <v>48</v>
      </c>
      <c r="G98" s="116" t="s">
        <v>96</v>
      </c>
      <c r="H98" s="39"/>
      <c r="I98" s="39"/>
    </row>
    <row r="99" spans="1:9">
      <c r="A99" s="37"/>
      <c r="B99" s="63">
        <v>27</v>
      </c>
      <c r="C99" s="67" t="s">
        <v>140</v>
      </c>
      <c r="D99" s="65">
        <v>5041</v>
      </c>
      <c r="E99" s="82">
        <v>5</v>
      </c>
      <c r="F99" s="65">
        <v>3131</v>
      </c>
      <c r="G99" s="66">
        <f>ROUND(F99/D99,3)</f>
        <v>0.621</v>
      </c>
      <c r="H99" s="44"/>
      <c r="I99" s="44"/>
    </row>
    <row r="100" spans="1:9">
      <c r="A100" s="93"/>
      <c r="B100" s="94"/>
      <c r="C100" s="94"/>
      <c r="D100" s="94"/>
      <c r="E100" s="94"/>
      <c r="F100" s="94"/>
      <c r="G100" s="94"/>
    </row>
    <row r="101" spans="1:9">
      <c r="B101" s="45"/>
      <c r="C101" s="46"/>
      <c r="D101" s="69"/>
      <c r="F101" s="69"/>
    </row>
  </sheetData>
  <mergeCells count="21">
    <mergeCell ref="B97:C98"/>
    <mergeCell ref="D97:E97"/>
    <mergeCell ref="B80:K80"/>
    <mergeCell ref="B81:H81"/>
    <mergeCell ref="B83:C84"/>
    <mergeCell ref="D83:E83"/>
    <mergeCell ref="B94:H94"/>
    <mergeCell ref="B95:H95"/>
    <mergeCell ref="B78:K78"/>
    <mergeCell ref="A1:H1"/>
    <mergeCell ref="B5:H5"/>
    <mergeCell ref="B6:H6"/>
    <mergeCell ref="B7:H7"/>
    <mergeCell ref="B8:H8"/>
    <mergeCell ref="B10:C11"/>
    <mergeCell ref="D10:E10"/>
    <mergeCell ref="B42:H42"/>
    <mergeCell ref="B43:K43"/>
    <mergeCell ref="B44:H44"/>
    <mergeCell ref="B46:C47"/>
    <mergeCell ref="D46:E46"/>
  </mergeCells>
  <phoneticPr fontId="2"/>
  <printOptions horizontalCentered="1"/>
  <pageMargins left="0.62992125984251968" right="0.15748031496062992" top="0.55118110236220474" bottom="0.39370078740157483" header="0.31496062992125984" footer="0.31496062992125984"/>
  <pageSetup paperSize="9" scale="80" orientation="portrait" r:id="rId1"/>
  <rowBreaks count="1" manualBreakCount="1">
    <brk id="74" max="16383"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府債の状況</vt:lpstr>
      <vt:lpstr>基金の状況</vt:lpstr>
      <vt:lpstr>臨財債等について</vt:lpstr>
      <vt:lpstr>別紙</vt:lpstr>
      <vt:lpstr>基金の状況!Print_Area</vt:lpstr>
      <vt:lpstr>府債の状況!Print_Area</vt:lpstr>
      <vt:lpstr>別紙!Print_Area</vt:lpstr>
      <vt:lpstr>臨財債等について!Print_Area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2021-07-16T05:51:53Z</cp:lastPrinted>
  <dcterms:created xsi:type="dcterms:W3CDTF">2014-07-25T01:09:56Z</dcterms:created>
  <dcterms:modified xsi:type="dcterms:W3CDTF">2021-07-16T05:53:07Z</dcterms:modified>
</cp:coreProperties>
</file>