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60" windowWidth="11700" windowHeight="8550"/>
  </bookViews>
  <sheets>
    <sheet name="作成事例" sheetId="7" r:id="rId1"/>
  </sheets>
  <definedNames>
    <definedName name="_xlnm.Print_Area" localSheetId="0">作成事例!$A$1:$AX$40</definedName>
  </definedNames>
  <calcPr calcId="162913"/>
</workbook>
</file>

<file path=xl/calcChain.xml><?xml version="1.0" encoding="utf-8"?>
<calcChain xmlns="http://schemas.openxmlformats.org/spreadsheetml/2006/main">
  <c r="N12" i="7" l="1"/>
  <c r="N13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V40" i="7"/>
  <c r="T40" i="7"/>
  <c r="R40" i="7"/>
  <c r="P40" i="7"/>
  <c r="N40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V39" i="7"/>
  <c r="T39" i="7"/>
  <c r="R39" i="7"/>
  <c r="P39" i="7"/>
  <c r="N39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V32" i="7"/>
  <c r="T32" i="7"/>
  <c r="R32" i="7"/>
  <c r="P32" i="7"/>
  <c r="N32" i="7"/>
  <c r="AV31" i="7"/>
  <c r="AU31" i="7"/>
  <c r="AT31" i="7"/>
  <c r="AS31" i="7"/>
  <c r="AR31" i="7"/>
  <c r="AQ31" i="7"/>
  <c r="AP31" i="7"/>
  <c r="AO31" i="7"/>
  <c r="AO6" i="7"/>
  <c r="AN31" i="7"/>
  <c r="AM31" i="7"/>
  <c r="AL31" i="7"/>
  <c r="AK31" i="7"/>
  <c r="AK6" i="7" s="1"/>
  <c r="AJ31" i="7"/>
  <c r="AI31" i="7"/>
  <c r="AH31" i="7"/>
  <c r="AG31" i="7"/>
  <c r="AG6" i="7" s="1"/>
  <c r="AF31" i="7"/>
  <c r="AE31" i="7"/>
  <c r="AD31" i="7"/>
  <c r="AC31" i="7"/>
  <c r="AB31" i="7"/>
  <c r="AA31" i="7"/>
  <c r="Z31" i="7"/>
  <c r="Y31" i="7"/>
  <c r="X31" i="7"/>
  <c r="V31" i="7"/>
  <c r="T31" i="7"/>
  <c r="R31" i="7"/>
  <c r="P31" i="7"/>
  <c r="N31" i="7"/>
  <c r="N6" i="7" s="1"/>
  <c r="AV13" i="7"/>
  <c r="AV7" i="7" s="1"/>
  <c r="AU13" i="7"/>
  <c r="AU7" i="7" s="1"/>
  <c r="AT13" i="7"/>
  <c r="AT7" i="7" s="1"/>
  <c r="AS13" i="7"/>
  <c r="AS7" i="7" s="1"/>
  <c r="AR13" i="7"/>
  <c r="AR7" i="7" s="1"/>
  <c r="AQ13" i="7"/>
  <c r="AQ7" i="7" s="1"/>
  <c r="AP13" i="7"/>
  <c r="AP7" i="7" s="1"/>
  <c r="AO13" i="7"/>
  <c r="AO7" i="7" s="1"/>
  <c r="AN13" i="7"/>
  <c r="AN7" i="7" s="1"/>
  <c r="AM13" i="7"/>
  <c r="AM7" i="7" s="1"/>
  <c r="AL13" i="7"/>
  <c r="AL7" i="7" s="1"/>
  <c r="AK13" i="7"/>
  <c r="AK7" i="7" s="1"/>
  <c r="AJ13" i="7"/>
  <c r="AJ7" i="7" s="1"/>
  <c r="AI13" i="7"/>
  <c r="AI7" i="7" s="1"/>
  <c r="AH13" i="7"/>
  <c r="AH7" i="7" s="1"/>
  <c r="AG13" i="7"/>
  <c r="AG7" i="7" s="1"/>
  <c r="AF13" i="7"/>
  <c r="AF7" i="7" s="1"/>
  <c r="AE13" i="7"/>
  <c r="AE7" i="7" s="1"/>
  <c r="AD13" i="7"/>
  <c r="AD7" i="7" s="1"/>
  <c r="AC13" i="7"/>
  <c r="AC7" i="7" s="1"/>
  <c r="AB13" i="7"/>
  <c r="AB7" i="7" s="1"/>
  <c r="AA13" i="7"/>
  <c r="AA7" i="7" s="1"/>
  <c r="Z13" i="7"/>
  <c r="Y13" i="7"/>
  <c r="Y7" i="7" s="1"/>
  <c r="X13" i="7"/>
  <c r="X7" i="7" s="1"/>
  <c r="V13" i="7"/>
  <c r="V7" i="7" s="1"/>
  <c r="T13" i="7"/>
  <c r="T7" i="7" s="1"/>
  <c r="R13" i="7"/>
  <c r="R7" i="7" s="1"/>
  <c r="P13" i="7"/>
  <c r="P7" i="7" s="1"/>
  <c r="AV12" i="7"/>
  <c r="AV6" i="7" s="1"/>
  <c r="AU12" i="7"/>
  <c r="AU6" i="7" s="1"/>
  <c r="AT12" i="7"/>
  <c r="AT6" i="7" s="1"/>
  <c r="AS12" i="7"/>
  <c r="AS6" i="7" s="1"/>
  <c r="AR12" i="7"/>
  <c r="AR6" i="7" s="1"/>
  <c r="AQ12" i="7"/>
  <c r="AQ6" i="7" s="1"/>
  <c r="AP12" i="7"/>
  <c r="AP6" i="7" s="1"/>
  <c r="AO12" i="7"/>
  <c r="AN12" i="7"/>
  <c r="AN6" i="7"/>
  <c r="AM12" i="7"/>
  <c r="AM6" i="7"/>
  <c r="AL12" i="7"/>
  <c r="AL6" i="7"/>
  <c r="AK12" i="7"/>
  <c r="AJ12" i="7"/>
  <c r="AJ6" i="7"/>
  <c r="AI12" i="7"/>
  <c r="AI6" i="7"/>
  <c r="AH12" i="7"/>
  <c r="AH6" i="7"/>
  <c r="AG12" i="7"/>
  <c r="AF12" i="7"/>
  <c r="AF6" i="7"/>
  <c r="AE12" i="7"/>
  <c r="AE6" i="7" s="1"/>
  <c r="AD12" i="7"/>
  <c r="AD6" i="7" s="1"/>
  <c r="AC12" i="7"/>
  <c r="AC6" i="7" s="1"/>
  <c r="AB12" i="7"/>
  <c r="AB6" i="7" s="1"/>
  <c r="AA12" i="7"/>
  <c r="AA6" i="7"/>
  <c r="Z12" i="7"/>
  <c r="Y12" i="7"/>
  <c r="Y6" i="7" s="1"/>
  <c r="X12" i="7"/>
  <c r="X6" i="7" s="1"/>
  <c r="V12" i="7"/>
  <c r="V6" i="7" s="1"/>
  <c r="T12" i="7"/>
  <c r="T6" i="7" s="1"/>
  <c r="R12" i="7"/>
  <c r="R6" i="7" s="1"/>
  <c r="P12" i="7"/>
  <c r="P6" i="7" s="1"/>
  <c r="P5" i="7"/>
  <c r="R5" i="7" s="1"/>
  <c r="T5" i="7" s="1"/>
  <c r="V5" i="7" s="1"/>
  <c r="X5" i="7" s="1"/>
  <c r="Y5" i="7" s="1"/>
  <c r="Z5" i="7" s="1"/>
  <c r="AA5" i="7" s="1"/>
  <c r="AB5" i="7" s="1"/>
  <c r="AC5" i="7" s="1"/>
  <c r="AD5" i="7" s="1"/>
  <c r="AE5" i="7" s="1"/>
  <c r="AF5" i="7" s="1"/>
  <c r="AG5" i="7" s="1"/>
  <c r="AH5" i="7" s="1"/>
  <c r="AI5" i="7" s="1"/>
  <c r="AJ5" i="7" s="1"/>
  <c r="AK5" i="7" s="1"/>
  <c r="AL5" i="7" s="1"/>
  <c r="AM5" i="7" s="1"/>
  <c r="AN5" i="7" s="1"/>
  <c r="AO5" i="7" s="1"/>
  <c r="AP5" i="7" s="1"/>
  <c r="AQ5" i="7" s="1"/>
  <c r="AR5" i="7" s="1"/>
  <c r="AS5" i="7" s="1"/>
  <c r="AT5" i="7" s="1"/>
  <c r="AU5" i="7" s="1"/>
  <c r="AV5" i="7" s="1"/>
  <c r="N4" i="7"/>
  <c r="P4" i="7"/>
  <c r="R4" i="7" s="1"/>
  <c r="T4" i="7" s="1"/>
  <c r="V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AH4" i="7" s="1"/>
  <c r="AI4" i="7" s="1"/>
  <c r="AJ4" i="7" s="1"/>
  <c r="AK4" i="7" s="1"/>
  <c r="AL4" i="7" s="1"/>
  <c r="AM4" i="7" s="1"/>
  <c r="AN4" i="7" s="1"/>
  <c r="AO4" i="7" s="1"/>
  <c r="AP4" i="7" s="1"/>
  <c r="AQ4" i="7" s="1"/>
  <c r="AR4" i="7" s="1"/>
  <c r="AS4" i="7" s="1"/>
  <c r="AT4" i="7" s="1"/>
  <c r="AU4" i="7" s="1"/>
  <c r="AV4" i="7" s="1"/>
  <c r="Z7" i="7"/>
  <c r="Z6" i="7"/>
  <c r="N7" i="7"/>
</calcChain>
</file>

<file path=xl/sharedStrings.xml><?xml version="1.0" encoding="utf-8"?>
<sst xmlns="http://schemas.openxmlformats.org/spreadsheetml/2006/main" count="299" uniqueCount="132">
  <si>
    <t>部位・機器</t>
    <rPh sb="0" eb="2">
      <t>ブイ</t>
    </rPh>
    <rPh sb="3" eb="5">
      <t>キキ</t>
    </rPh>
    <phoneticPr fontId="1"/>
  </si>
  <si>
    <t>区分</t>
    <rPh sb="0" eb="2">
      <t>クブン</t>
    </rPh>
    <phoneticPr fontId="1"/>
  </si>
  <si>
    <t>優先度</t>
    <rPh sb="0" eb="3">
      <t>ユウセンド</t>
    </rPh>
    <phoneticPr fontId="1"/>
  </si>
  <si>
    <t>建築</t>
    <rPh sb="0" eb="2">
      <t>ケンチク</t>
    </rPh>
    <phoneticPr fontId="1"/>
  </si>
  <si>
    <t>建築工事計</t>
    <rPh sb="0" eb="2">
      <t>ケンチク</t>
    </rPh>
    <rPh sb="2" eb="4">
      <t>コウジ</t>
    </rPh>
    <rPh sb="4" eb="5">
      <t>ケイ</t>
    </rPh>
    <phoneticPr fontId="1"/>
  </si>
  <si>
    <t>受変電設備</t>
    <rPh sb="0" eb="1">
      <t>ジュ</t>
    </rPh>
    <rPh sb="1" eb="3">
      <t>ヘンデン</t>
    </rPh>
    <rPh sb="3" eb="5">
      <t>セツビ</t>
    </rPh>
    <phoneticPr fontId="1"/>
  </si>
  <si>
    <t>電気工事計</t>
    <rPh sb="0" eb="2">
      <t>デンキ</t>
    </rPh>
    <rPh sb="2" eb="4">
      <t>コウジ</t>
    </rPh>
    <rPh sb="4" eb="5">
      <t>ケイ</t>
    </rPh>
    <phoneticPr fontId="1"/>
  </si>
  <si>
    <t>機械工事計</t>
    <rPh sb="0" eb="2">
      <t>キカイ</t>
    </rPh>
    <rPh sb="2" eb="4">
      <t>コウジ</t>
    </rPh>
    <rPh sb="4" eb="5">
      <t>ケイ</t>
    </rPh>
    <phoneticPr fontId="1"/>
  </si>
  <si>
    <t>年</t>
    <rPh sb="0" eb="1">
      <t>ネン</t>
    </rPh>
    <phoneticPr fontId="1"/>
  </si>
  <si>
    <t>備考</t>
    <rPh sb="0" eb="2">
      <t>ビコウ</t>
    </rPh>
    <phoneticPr fontId="1"/>
  </si>
  <si>
    <t>修繕周期</t>
    <rPh sb="0" eb="2">
      <t>シュウゼン</t>
    </rPh>
    <rPh sb="2" eb="4">
      <t>シュウキ</t>
    </rPh>
    <phoneticPr fontId="1"/>
  </si>
  <si>
    <t>更新周期</t>
    <rPh sb="0" eb="2">
      <t>コウシン</t>
    </rPh>
    <rPh sb="2" eb="4">
      <t>シュウキ</t>
    </rPh>
    <phoneticPr fontId="1"/>
  </si>
  <si>
    <t>西暦（年度）</t>
    <rPh sb="0" eb="2">
      <t>セイレキ</t>
    </rPh>
    <rPh sb="3" eb="5">
      <t>ネンド</t>
    </rPh>
    <phoneticPr fontId="1"/>
  </si>
  <si>
    <t>既存仕様・型式</t>
    <rPh sb="0" eb="2">
      <t>キゾン</t>
    </rPh>
    <rPh sb="2" eb="4">
      <t>シヨウ</t>
    </rPh>
    <rPh sb="5" eb="6">
      <t>カタ</t>
    </rPh>
    <rPh sb="6" eb="7">
      <t>シキ</t>
    </rPh>
    <phoneticPr fontId="1"/>
  </si>
  <si>
    <t>屋根仕上げ</t>
    <rPh sb="0" eb="2">
      <t>ヤネ</t>
    </rPh>
    <rPh sb="2" eb="4">
      <t>シア</t>
    </rPh>
    <phoneticPr fontId="1"/>
  </si>
  <si>
    <t>外壁仕上げ</t>
    <rPh sb="0" eb="2">
      <t>ガイヘキ</t>
    </rPh>
    <rPh sb="2" eb="4">
      <t>シア</t>
    </rPh>
    <phoneticPr fontId="1"/>
  </si>
  <si>
    <t>給水設備</t>
    <rPh sb="0" eb="2">
      <t>キュウスイ</t>
    </rPh>
    <rPh sb="2" eb="4">
      <t>セツビ</t>
    </rPh>
    <phoneticPr fontId="1"/>
  </si>
  <si>
    <t>非常照明設備</t>
    <rPh sb="0" eb="2">
      <t>ヒジョウ</t>
    </rPh>
    <rPh sb="2" eb="4">
      <t>ショウメイ</t>
    </rPh>
    <rPh sb="4" eb="6">
      <t>セツビ</t>
    </rPh>
    <phoneticPr fontId="1"/>
  </si>
  <si>
    <t>外部建具</t>
    <rPh sb="0" eb="2">
      <t>ガイブ</t>
    </rPh>
    <rPh sb="2" eb="4">
      <t>タテグ</t>
    </rPh>
    <phoneticPr fontId="1"/>
  </si>
  <si>
    <t>（修繕内容、修繕率等）</t>
    <rPh sb="1" eb="3">
      <t>シュウゼン</t>
    </rPh>
    <rPh sb="3" eb="5">
      <t>ナイヨウ</t>
    </rPh>
    <rPh sb="6" eb="8">
      <t>シュウゼン</t>
    </rPh>
    <rPh sb="8" eb="9">
      <t>リツ</t>
    </rPh>
    <rPh sb="9" eb="10">
      <t>トウ</t>
    </rPh>
    <phoneticPr fontId="1"/>
  </si>
  <si>
    <t>施設名称</t>
    <rPh sb="0" eb="2">
      <t>シセツ</t>
    </rPh>
    <rPh sb="2" eb="4">
      <t>メイショウ</t>
    </rPh>
    <phoneticPr fontId="1"/>
  </si>
  <si>
    <t>棟名称</t>
    <rPh sb="0" eb="1">
      <t>ムネ</t>
    </rPh>
    <rPh sb="1" eb="3">
      <t>メイショウ</t>
    </rPh>
    <phoneticPr fontId="1"/>
  </si>
  <si>
    <t>目標耐用年数</t>
    <rPh sb="0" eb="2">
      <t>モクヒョウ</t>
    </rPh>
    <rPh sb="2" eb="4">
      <t>タイヨウ</t>
    </rPh>
    <rPh sb="4" eb="5">
      <t>ネン</t>
    </rPh>
    <rPh sb="5" eb="6">
      <t>スウ</t>
    </rPh>
    <phoneticPr fontId="1"/>
  </si>
  <si>
    <t>施設管理者</t>
    <rPh sb="0" eb="2">
      <t>シセツ</t>
    </rPh>
    <rPh sb="2" eb="5">
      <t>カンリシャ</t>
    </rPh>
    <phoneticPr fontId="1"/>
  </si>
  <si>
    <t>機器設置場所（階数・室名）</t>
    <rPh sb="0" eb="2">
      <t>キキ</t>
    </rPh>
    <rPh sb="2" eb="4">
      <t>セッチ</t>
    </rPh>
    <rPh sb="4" eb="6">
      <t>バショ</t>
    </rPh>
    <rPh sb="7" eb="9">
      <t>カイスウ</t>
    </rPh>
    <rPh sb="10" eb="11">
      <t>シツ</t>
    </rPh>
    <rPh sb="11" eb="12">
      <t>メイ</t>
    </rPh>
    <phoneticPr fontId="1"/>
  </si>
  <si>
    <t>最新　　修繕年</t>
    <rPh sb="0" eb="2">
      <t>サイシン</t>
    </rPh>
    <rPh sb="4" eb="6">
      <t>シュウゼン</t>
    </rPh>
    <rPh sb="6" eb="7">
      <t>ネン</t>
    </rPh>
    <phoneticPr fontId="1"/>
  </si>
  <si>
    <t>最新　　更新年</t>
    <rPh sb="0" eb="2">
      <t>サイシン</t>
    </rPh>
    <rPh sb="4" eb="6">
      <t>コウシン</t>
    </rPh>
    <rPh sb="6" eb="7">
      <t>ネン</t>
    </rPh>
    <phoneticPr fontId="1"/>
  </si>
  <si>
    <t xml:space="preserve"> 合　計</t>
    <rPh sb="1" eb="2">
      <t>ゴウ</t>
    </rPh>
    <rPh sb="3" eb="4">
      <t>ケイ</t>
    </rPh>
    <phoneticPr fontId="1"/>
  </si>
  <si>
    <t>竣工年度</t>
    <rPh sb="0" eb="2">
      <t>シュンコウ</t>
    </rPh>
    <rPh sb="2" eb="4">
      <t>ネンド</t>
    </rPh>
    <phoneticPr fontId="1"/>
  </si>
  <si>
    <t>竣工後年数</t>
    <rPh sb="0" eb="2">
      <t>シュンコウ</t>
    </rPh>
    <rPh sb="2" eb="3">
      <t>ゴ</t>
    </rPh>
    <rPh sb="3" eb="5">
      <t>ネンスウ</t>
    </rPh>
    <phoneticPr fontId="1"/>
  </si>
  <si>
    <t>－</t>
    <phoneticPr fontId="1"/>
  </si>
  <si>
    <t>棟コード</t>
    <rPh sb="0" eb="1">
      <t>ムネ</t>
    </rPh>
    <phoneticPr fontId="1"/>
  </si>
  <si>
    <t>㎡</t>
    <phoneticPr fontId="1"/>
  </si>
  <si>
    <t>更新件数（◎）</t>
    <rPh sb="0" eb="2">
      <t>コウシン</t>
    </rPh>
    <rPh sb="2" eb="4">
      <t>ケンスウ</t>
    </rPh>
    <phoneticPr fontId="1"/>
  </si>
  <si>
    <t>修繕件数（○）</t>
    <rPh sb="0" eb="2">
      <t>シュウゼン</t>
    </rPh>
    <rPh sb="2" eb="4">
      <t>ケンスウ</t>
    </rPh>
    <phoneticPr fontId="1"/>
  </si>
  <si>
    <t>数量（単位）</t>
    <rPh sb="0" eb="2">
      <t>スウリョウ</t>
    </rPh>
    <rPh sb="3" eb="5">
      <t>タンイ</t>
    </rPh>
    <phoneticPr fontId="1"/>
  </si>
  <si>
    <t>引込設備</t>
    <rPh sb="0" eb="2">
      <t>ヒキコミ</t>
    </rPh>
    <rPh sb="2" eb="4">
      <t>セツビ</t>
    </rPh>
    <phoneticPr fontId="1"/>
  </si>
  <si>
    <t>区分開閉器</t>
    <rPh sb="0" eb="2">
      <t>クブン</t>
    </rPh>
    <rPh sb="2" eb="5">
      <t>カイヘイキ</t>
    </rPh>
    <phoneticPr fontId="1"/>
  </si>
  <si>
    <t>その他</t>
    <rPh sb="2" eb="3">
      <t>タ</t>
    </rPh>
    <phoneticPr fontId="1"/>
  </si>
  <si>
    <t>自家発電設備</t>
    <rPh sb="0" eb="2">
      <t>ジカ</t>
    </rPh>
    <rPh sb="2" eb="4">
      <t>ハツデン</t>
    </rPh>
    <rPh sb="4" eb="6">
      <t>セツビ</t>
    </rPh>
    <phoneticPr fontId="1"/>
  </si>
  <si>
    <t>直流電源設備</t>
    <rPh sb="0" eb="2">
      <t>チョクリュウ</t>
    </rPh>
    <rPh sb="2" eb="4">
      <t>デンゲン</t>
    </rPh>
    <rPh sb="4" eb="6">
      <t>セツビ</t>
    </rPh>
    <phoneticPr fontId="1"/>
  </si>
  <si>
    <t>充電器</t>
    <rPh sb="0" eb="3">
      <t>ジュウデンキ</t>
    </rPh>
    <phoneticPr fontId="1"/>
  </si>
  <si>
    <t>蓄電池</t>
    <rPh sb="0" eb="3">
      <t>チクデンチ</t>
    </rPh>
    <phoneticPr fontId="1"/>
  </si>
  <si>
    <t>中央監視設備</t>
    <rPh sb="0" eb="2">
      <t>チュウオウ</t>
    </rPh>
    <rPh sb="2" eb="4">
      <t>カンシ</t>
    </rPh>
    <rPh sb="4" eb="6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</si>
  <si>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</si>
  <si>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受信機</t>
    <rPh sb="0" eb="3">
      <t>ジュシンキ</t>
    </rPh>
    <phoneticPr fontId="1"/>
  </si>
  <si>
    <t>感知器等</t>
    <rPh sb="0" eb="2">
      <t>カンチ</t>
    </rPh>
    <rPh sb="2" eb="3">
      <t>キ</t>
    </rPh>
    <rPh sb="3" eb="4">
      <t>トウ</t>
    </rPh>
    <phoneticPr fontId="1"/>
  </si>
  <si>
    <t>防排煙連動制御設備</t>
    <rPh sb="0" eb="1">
      <t>ボウ</t>
    </rPh>
    <rPh sb="1" eb="3">
      <t>ハイエン</t>
    </rPh>
    <rPh sb="3" eb="5">
      <t>レンドウ</t>
    </rPh>
    <rPh sb="5" eb="7">
      <t>セイギョ</t>
    </rPh>
    <rPh sb="7" eb="9">
      <t>セツビ</t>
    </rPh>
    <phoneticPr fontId="1"/>
  </si>
  <si>
    <t>制御盤</t>
    <rPh sb="0" eb="2">
      <t>セイギョ</t>
    </rPh>
    <rPh sb="2" eb="3">
      <t>バン</t>
    </rPh>
    <phoneticPr fontId="1"/>
  </si>
  <si>
    <t>感知器、レリーズ等</t>
    <rPh sb="0" eb="2">
      <t>カンチ</t>
    </rPh>
    <rPh sb="2" eb="3">
      <t>キ</t>
    </rPh>
    <rPh sb="8" eb="9">
      <t>トウ</t>
    </rPh>
    <phoneticPr fontId="1"/>
  </si>
  <si>
    <t>昇降機設備</t>
    <rPh sb="0" eb="3">
      <t>ショウコウキ</t>
    </rPh>
    <rPh sb="3" eb="5">
      <t>セツビ</t>
    </rPh>
    <phoneticPr fontId="1"/>
  </si>
  <si>
    <t>照明器具等</t>
    <rPh sb="0" eb="2">
      <t>ショウメイ</t>
    </rPh>
    <rPh sb="2" eb="4">
      <t>キグ</t>
    </rPh>
    <rPh sb="4" eb="5">
      <t>トウ</t>
    </rPh>
    <phoneticPr fontId="1"/>
  </si>
  <si>
    <t>PT,CT,DS,SC等</t>
    <rPh sb="11" eb="12">
      <t>トウ</t>
    </rPh>
    <phoneticPr fontId="1"/>
  </si>
  <si>
    <t>油槽、付属設備等</t>
    <rPh sb="0" eb="1">
      <t>ユ</t>
    </rPh>
    <rPh sb="1" eb="2">
      <t>ソウ</t>
    </rPh>
    <rPh sb="3" eb="5">
      <t>フゾク</t>
    </rPh>
    <rPh sb="5" eb="7">
      <t>セツビ</t>
    </rPh>
    <rPh sb="7" eb="8">
      <t>トウ</t>
    </rPh>
    <phoneticPr fontId="1"/>
  </si>
  <si>
    <t>熱源設備</t>
    <rPh sb="0" eb="2">
      <t>ネツゲン</t>
    </rPh>
    <rPh sb="2" eb="4">
      <t>セツビ</t>
    </rPh>
    <phoneticPr fontId="1"/>
  </si>
  <si>
    <t>受水槽</t>
    <rPh sb="0" eb="3">
      <t>ジュスイソウ</t>
    </rPh>
    <phoneticPr fontId="1"/>
  </si>
  <si>
    <t>部</t>
    <rPh sb="0" eb="1">
      <t>ブ</t>
    </rPh>
    <phoneticPr fontId="1"/>
  </si>
  <si>
    <t>課</t>
    <rPh sb="0" eb="1">
      <t>カ</t>
    </rPh>
    <phoneticPr fontId="1"/>
  </si>
  <si>
    <t>本館</t>
    <rPh sb="0" eb="2">
      <t>ホンカン</t>
    </rPh>
    <phoneticPr fontId="1"/>
  </si>
  <si>
    <t>シート防水</t>
    <rPh sb="3" eb="5">
      <t>ボウスイ</t>
    </rPh>
    <phoneticPr fontId="1"/>
  </si>
  <si>
    <t>－</t>
    <phoneticPr fontId="1"/>
  </si>
  <si>
    <t>○</t>
  </si>
  <si>
    <t>◎</t>
  </si>
  <si>
    <t>破損部修理10%</t>
    <rPh sb="0" eb="2">
      <t>ハソン</t>
    </rPh>
    <rPh sb="2" eb="3">
      <t>ブ</t>
    </rPh>
    <rPh sb="3" eb="5">
      <t>シュウリ</t>
    </rPh>
    <phoneticPr fontId="1"/>
  </si>
  <si>
    <t>複層仕上げ塗材</t>
    <rPh sb="0" eb="1">
      <t>フク</t>
    </rPh>
    <rPh sb="1" eb="2">
      <t>ソウ</t>
    </rPh>
    <rPh sb="2" eb="4">
      <t>シア</t>
    </rPh>
    <rPh sb="5" eb="6">
      <t>ト</t>
    </rPh>
    <rPh sb="6" eb="7">
      <t>ザイ</t>
    </rPh>
    <phoneticPr fontId="1"/>
  </si>
  <si>
    <t>㎡</t>
    <phoneticPr fontId="1"/>
  </si>
  <si>
    <t>－</t>
    <phoneticPr fontId="1"/>
  </si>
  <si>
    <t>トップコート再塗装100%</t>
    <rPh sb="6" eb="7">
      <t>サイ</t>
    </rPh>
    <rPh sb="7" eb="9">
      <t>トソウ</t>
    </rPh>
    <phoneticPr fontId="1"/>
  </si>
  <si>
    <t>鋼製窓</t>
    <rPh sb="0" eb="2">
      <t>コウセイ</t>
    </rPh>
    <rPh sb="2" eb="3">
      <t>マド</t>
    </rPh>
    <phoneticPr fontId="1"/>
  </si>
  <si>
    <t>㎡</t>
    <phoneticPr fontId="1"/>
  </si>
  <si>
    <t>塗装100%</t>
    <rPh sb="0" eb="2">
      <t>トソウ</t>
    </rPh>
    <phoneticPr fontId="1"/>
  </si>
  <si>
    <t>電気　　　　　　　　　　　　　　設備</t>
    <rPh sb="0" eb="2">
      <t>デンキ</t>
    </rPh>
    <rPh sb="16" eb="18">
      <t>セツビ</t>
    </rPh>
    <phoneticPr fontId="1"/>
  </si>
  <si>
    <t>高圧ケーブル</t>
    <rPh sb="0" eb="2">
      <t>コウアツ</t>
    </rPh>
    <phoneticPr fontId="1"/>
  </si>
  <si>
    <t>地中6KVCVT38</t>
    <rPh sb="0" eb="2">
      <t>チチュウ</t>
    </rPh>
    <phoneticPr fontId="1"/>
  </si>
  <si>
    <t>ｍ</t>
    <phoneticPr fontId="1"/>
  </si>
  <si>
    <t>屋外</t>
    <rPh sb="0" eb="2">
      <t>オクガイ</t>
    </rPh>
    <phoneticPr fontId="1"/>
  </si>
  <si>
    <t>高圧気中開閉器(AS)200A</t>
    <rPh sb="0" eb="2">
      <t>コウアツ</t>
    </rPh>
    <rPh sb="2" eb="4">
      <t>キチュウ</t>
    </rPh>
    <rPh sb="4" eb="7">
      <t>カイヘイキ</t>
    </rPh>
    <phoneticPr fontId="1"/>
  </si>
  <si>
    <t>台</t>
    <rPh sb="0" eb="1">
      <t>ダイ</t>
    </rPh>
    <phoneticPr fontId="1"/>
  </si>
  <si>
    <t>屋内開放型主遮断器</t>
    <rPh sb="0" eb="2">
      <t>オクナイ</t>
    </rPh>
    <rPh sb="2" eb="4">
      <t>カイホウ</t>
    </rPh>
    <rPh sb="4" eb="5">
      <t>カタ</t>
    </rPh>
    <rPh sb="5" eb="6">
      <t>シュ</t>
    </rPh>
    <rPh sb="6" eb="8">
      <t>シャダン</t>
    </rPh>
    <rPh sb="8" eb="9">
      <t>ウツワ</t>
    </rPh>
    <phoneticPr fontId="1"/>
  </si>
  <si>
    <t>高圧真空遮断器(VCB)手動ばね式</t>
    <rPh sb="0" eb="2">
      <t>コウアツ</t>
    </rPh>
    <rPh sb="2" eb="4">
      <t>シンクウ</t>
    </rPh>
    <rPh sb="4" eb="6">
      <t>シャダン</t>
    </rPh>
    <rPh sb="6" eb="7">
      <t>ウツワ</t>
    </rPh>
    <rPh sb="12" eb="14">
      <t>シュドウ</t>
    </rPh>
    <rPh sb="16" eb="17">
      <t>シキ</t>
    </rPh>
    <phoneticPr fontId="1"/>
  </si>
  <si>
    <t>1階</t>
    <rPh sb="1" eb="2">
      <t>カイ</t>
    </rPh>
    <phoneticPr fontId="1"/>
  </si>
  <si>
    <t>電気室</t>
    <rPh sb="0" eb="2">
      <t>デンキ</t>
    </rPh>
    <rPh sb="2" eb="3">
      <t>シツ</t>
    </rPh>
    <phoneticPr fontId="1"/>
  </si>
  <si>
    <t>モールド変圧器</t>
    <rPh sb="4" eb="7">
      <t>ヘンアツキ</t>
    </rPh>
    <phoneticPr fontId="1"/>
  </si>
  <si>
    <t>スコット30KVA</t>
    <phoneticPr fontId="1"/>
  </si>
  <si>
    <t>式</t>
    <rPh sb="0" eb="1">
      <t>シキ</t>
    </rPh>
    <phoneticPr fontId="1"/>
  </si>
  <si>
    <t>非常用発電機</t>
    <rPh sb="0" eb="3">
      <t>ヒジョウヨウ</t>
    </rPh>
    <rPh sb="3" eb="6">
      <t>ハツデンキ</t>
    </rPh>
    <phoneticPr fontId="1"/>
  </si>
  <si>
    <t>ディーゼル機関200V80KVA</t>
    <rPh sb="5" eb="7">
      <t>キカン</t>
    </rPh>
    <phoneticPr fontId="1"/>
  </si>
  <si>
    <t>発電機室</t>
    <rPh sb="0" eb="4">
      <t>ハツデンキシツ</t>
    </rPh>
    <phoneticPr fontId="1"/>
  </si>
  <si>
    <t>制御、非常照明用</t>
    <rPh sb="0" eb="2">
      <t>セイギョ</t>
    </rPh>
    <rPh sb="3" eb="5">
      <t>ヒジョウ</t>
    </rPh>
    <rPh sb="5" eb="7">
      <t>ショウメイ</t>
    </rPh>
    <rPh sb="7" eb="8">
      <t>ヨウ</t>
    </rPh>
    <phoneticPr fontId="1"/>
  </si>
  <si>
    <t>アルカリ,150Ah,86セル</t>
    <phoneticPr fontId="1"/>
  </si>
  <si>
    <t>設備監視制御用</t>
    <rPh sb="0" eb="2">
      <t>セツビ</t>
    </rPh>
    <rPh sb="2" eb="4">
      <t>カンシ</t>
    </rPh>
    <rPh sb="4" eb="6">
      <t>セイギョ</t>
    </rPh>
    <rPh sb="6" eb="7">
      <t>ヨウ</t>
    </rPh>
    <phoneticPr fontId="1"/>
  </si>
  <si>
    <t>中央監視室</t>
    <rPh sb="0" eb="2">
      <t>チュウオウ</t>
    </rPh>
    <rPh sb="2" eb="4">
      <t>カンシ</t>
    </rPh>
    <rPh sb="4" eb="5">
      <t>シツ</t>
    </rPh>
    <phoneticPr fontId="1"/>
  </si>
  <si>
    <t>事務室</t>
    <rPh sb="0" eb="3">
      <t>ジムシツ</t>
    </rPh>
    <phoneticPr fontId="1"/>
  </si>
  <si>
    <t>自立型P型1級15回線</t>
    <rPh sb="0" eb="2">
      <t>ジリツ</t>
    </rPh>
    <rPh sb="2" eb="3">
      <t>カタ</t>
    </rPh>
    <rPh sb="4" eb="5">
      <t>カタ</t>
    </rPh>
    <rPh sb="6" eb="7">
      <t>キュウ</t>
    </rPh>
    <rPh sb="9" eb="11">
      <t>カイセン</t>
    </rPh>
    <phoneticPr fontId="1"/>
  </si>
  <si>
    <t>自立複合型15回線</t>
    <rPh sb="0" eb="2">
      <t>ジリツ</t>
    </rPh>
    <rPh sb="2" eb="4">
      <t>フクゴウ</t>
    </rPh>
    <rPh sb="4" eb="5">
      <t>カタ</t>
    </rPh>
    <rPh sb="7" eb="9">
      <t>カイセン</t>
    </rPh>
    <phoneticPr fontId="1"/>
  </si>
  <si>
    <t>車いす兼用</t>
    <rPh sb="0" eb="1">
      <t>クルマ</t>
    </rPh>
    <rPh sb="3" eb="5">
      <t>ケンヨウ</t>
    </rPh>
    <phoneticPr fontId="1"/>
  </si>
  <si>
    <t>ロープ式11人乗750Kg60m/分7停止</t>
    <rPh sb="3" eb="4">
      <t>シキ</t>
    </rPh>
    <rPh sb="6" eb="7">
      <t>ニン</t>
    </rPh>
    <rPh sb="7" eb="8">
      <t>ノ</t>
    </rPh>
    <rPh sb="17" eb="18">
      <t>フン</t>
    </rPh>
    <rPh sb="19" eb="21">
      <t>テイシ</t>
    </rPh>
    <phoneticPr fontId="1"/>
  </si>
  <si>
    <t>基</t>
    <rPh sb="0" eb="1">
      <t>キ</t>
    </rPh>
    <phoneticPr fontId="1"/>
  </si>
  <si>
    <t>小荷物用</t>
    <rPh sb="0" eb="1">
      <t>ショウ</t>
    </rPh>
    <rPh sb="1" eb="3">
      <t>ニモツ</t>
    </rPh>
    <rPh sb="3" eb="4">
      <t>ヨウ</t>
    </rPh>
    <phoneticPr fontId="1"/>
  </si>
  <si>
    <t>ロープ式300Kg30m/分2停止</t>
    <rPh sb="3" eb="4">
      <t>シキ</t>
    </rPh>
    <rPh sb="13" eb="14">
      <t>フン</t>
    </rPh>
    <rPh sb="15" eb="17">
      <t>テイシ</t>
    </rPh>
    <phoneticPr fontId="1"/>
  </si>
  <si>
    <t>電源別置型</t>
    <rPh sb="0" eb="2">
      <t>デンゲン</t>
    </rPh>
    <rPh sb="2" eb="3">
      <t>ベツ</t>
    </rPh>
    <rPh sb="3" eb="4">
      <t>チ</t>
    </rPh>
    <rPh sb="4" eb="5">
      <t>カタ</t>
    </rPh>
    <phoneticPr fontId="1"/>
  </si>
  <si>
    <t>50t　FRP製</t>
    <rPh sb="7" eb="8">
      <t>セイ</t>
    </rPh>
    <phoneticPr fontId="1"/>
  </si>
  <si>
    <t>1B</t>
    <phoneticPr fontId="1"/>
  </si>
  <si>
    <t>機械室</t>
    <rPh sb="0" eb="3">
      <t>キカイシツ</t>
    </rPh>
    <phoneticPr fontId="1"/>
  </si>
  <si>
    <t>◎</t>
    <phoneticPr fontId="1"/>
  </si>
  <si>
    <t>◎</t>
    <phoneticPr fontId="1"/>
  </si>
  <si>
    <t>○</t>
    <phoneticPr fontId="1"/>
  </si>
  <si>
    <t>○</t>
    <phoneticPr fontId="1"/>
  </si>
  <si>
    <t>（電極・ﾎﾞｰﾙﾀｯﾌﾟ交換、14%）</t>
    <rPh sb="1" eb="3">
      <t>デンキョク</t>
    </rPh>
    <rPh sb="12" eb="14">
      <t>コウカン</t>
    </rPh>
    <phoneticPr fontId="1"/>
  </si>
  <si>
    <t>高架水槽</t>
    <rPh sb="0" eb="4">
      <t>コウカスイソウ</t>
    </rPh>
    <phoneticPr fontId="1"/>
  </si>
  <si>
    <t>25t　FRP製</t>
    <rPh sb="7" eb="8">
      <t>セイ</t>
    </rPh>
    <phoneticPr fontId="1"/>
  </si>
  <si>
    <t>PH</t>
    <phoneticPr fontId="1"/>
  </si>
  <si>
    <t>加圧給水装置</t>
    <rPh sb="0" eb="2">
      <t>カアツ</t>
    </rPh>
    <rPh sb="2" eb="4">
      <t>キュウスイ</t>
    </rPh>
    <rPh sb="4" eb="6">
      <t>ソウチ</t>
    </rPh>
    <phoneticPr fontId="1"/>
  </si>
  <si>
    <t>50φ×200l/min×20m</t>
    <phoneticPr fontId="1"/>
  </si>
  <si>
    <t>1F</t>
    <phoneticPr fontId="1"/>
  </si>
  <si>
    <t>機械室</t>
    <rPh sb="0" eb="2">
      <t>キカイ</t>
    </rPh>
    <rPh sb="2" eb="3">
      <t>シツ</t>
    </rPh>
    <phoneticPr fontId="1"/>
  </si>
  <si>
    <t>（分解整備、71%）</t>
    <rPh sb="1" eb="3">
      <t>ブンカイ</t>
    </rPh>
    <rPh sb="3" eb="5">
      <t>セイビ</t>
    </rPh>
    <phoneticPr fontId="1"/>
  </si>
  <si>
    <t>鋳鉄製ボイラー</t>
    <rPh sb="0" eb="2">
      <t>チュウテツ</t>
    </rPh>
    <rPh sb="2" eb="3">
      <t>セイ</t>
    </rPh>
    <phoneticPr fontId="1"/>
  </si>
  <si>
    <t>暖房能力500,000kcal/h</t>
    <rPh sb="0" eb="2">
      <t>ダンボウ</t>
    </rPh>
    <rPh sb="2" eb="4">
      <t>ノウリョク</t>
    </rPh>
    <phoneticPr fontId="1"/>
  </si>
  <si>
    <t>（ﾊﾞｰﾅｰ交換他、21%）</t>
    <rPh sb="6" eb="8">
      <t>コウカン</t>
    </rPh>
    <rPh sb="8" eb="9">
      <t>ホカ</t>
    </rPh>
    <phoneticPr fontId="1"/>
  </si>
  <si>
    <t>吸収式冷凍機</t>
    <rPh sb="0" eb="2">
      <t>キュウシュウ</t>
    </rPh>
    <rPh sb="2" eb="3">
      <t>シキ</t>
    </rPh>
    <rPh sb="3" eb="6">
      <t>レイトウキ</t>
    </rPh>
    <phoneticPr fontId="1"/>
  </si>
  <si>
    <t>冷凍能力500,000kcal/h</t>
    <rPh sb="0" eb="2">
      <t>レイトウ</t>
    </rPh>
    <rPh sb="2" eb="4">
      <t>ノウリョク</t>
    </rPh>
    <phoneticPr fontId="1"/>
  </si>
  <si>
    <t>（冷媒ﾎﾟﾝﾌﾟ等の分解整備、15%）</t>
    <rPh sb="1" eb="3">
      <t>レイバイ</t>
    </rPh>
    <rPh sb="8" eb="9">
      <t>トウ</t>
    </rPh>
    <rPh sb="10" eb="12">
      <t>ブンカイ</t>
    </rPh>
    <rPh sb="12" eb="14">
      <t>セイビ</t>
    </rPh>
    <phoneticPr fontId="1"/>
  </si>
  <si>
    <t>1F</t>
  </si>
  <si>
    <t>（圧縮機交換、34%）</t>
    <rPh sb="1" eb="4">
      <t>アッシュクキ</t>
    </rPh>
    <rPh sb="4" eb="6">
      <t>コウカン</t>
    </rPh>
    <phoneticPr fontId="1"/>
  </si>
  <si>
    <t>●●事務所</t>
    <rPh sb="2" eb="4">
      <t>ジム</t>
    </rPh>
    <rPh sb="4" eb="5">
      <t>ショ</t>
    </rPh>
    <phoneticPr fontId="1"/>
  </si>
  <si>
    <t>●●</t>
    <phoneticPr fontId="1"/>
  </si>
  <si>
    <t>000000000</t>
    <phoneticPr fontId="1"/>
  </si>
  <si>
    <t>機械設備</t>
    <rPh sb="0" eb="2">
      <t>キカイ</t>
    </rPh>
    <rPh sb="2" eb="4">
      <t>セツビ</t>
    </rPh>
    <phoneticPr fontId="1"/>
  </si>
  <si>
    <t>消火設備</t>
    <rPh sb="0" eb="2">
      <t>ショウカ</t>
    </rPh>
    <rPh sb="2" eb="4">
      <t>セツビ</t>
    </rPh>
    <phoneticPr fontId="1"/>
  </si>
  <si>
    <t>消火ポンプ</t>
    <rPh sb="0" eb="2">
      <t>ショウカ</t>
    </rPh>
    <phoneticPr fontId="1"/>
  </si>
  <si>
    <t>中長期保全計画（イメージ）</t>
    <rPh sb="0" eb="3">
      <t>チュウチョウキ</t>
    </rPh>
    <rPh sb="3" eb="5">
      <t>ホゼン</t>
    </rPh>
    <rPh sb="5" eb="7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</si>
</sst>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bgColor indexed="26"/>
      </patternFill>
    </fill>
    <fill>
      <patternFill patternType="gray125">
        <bgColor indexed="26"/>
      </patternFill>
    </fill>
    <fill>
      <patternFill patternType="solid">
        <fgColor indexed="47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49" fontId="2" fillId="0" borderId="9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3" fontId="5" fillId="0" borderId="20" xfId="0" applyNumberFormat="1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3" fontId="5" fillId="0" borderId="15" xfId="0" applyNumberFormat="1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4" fillId="3" borderId="41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3" borderId="44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3" borderId="48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3" borderId="51" xfId="0" applyFont="1" applyFill="1" applyBorder="1" applyAlignment="1">
      <alignment horizontal="center" vertical="center" shrinkToFit="1"/>
    </xf>
    <xf numFmtId="0" fontId="5" fillId="3" borderId="52" xfId="0" applyFont="1" applyFill="1" applyBorder="1" applyAlignment="1">
      <alignment horizontal="center" vertical="center" shrinkToFit="1"/>
    </xf>
    <xf numFmtId="0" fontId="5" fillId="3" borderId="53" xfId="0" applyFont="1" applyFill="1" applyBorder="1" applyAlignment="1">
      <alignment horizontal="center" vertical="center" shrinkToFit="1"/>
    </xf>
    <xf numFmtId="0" fontId="5" fillId="3" borderId="54" xfId="0" applyFont="1" applyFill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4" borderId="23" xfId="0" applyFont="1" applyFill="1" applyBorder="1" applyAlignment="1">
      <alignment vertical="center" shrinkToFit="1"/>
    </xf>
    <xf numFmtId="0" fontId="5" fillId="4" borderId="30" xfId="0" applyFont="1" applyFill="1" applyBorder="1" applyAlignment="1">
      <alignment vertical="center" shrinkToFit="1"/>
    </xf>
    <xf numFmtId="0" fontId="5" fillId="3" borderId="55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vertical="center" shrinkToFit="1"/>
    </xf>
    <xf numFmtId="0" fontId="5" fillId="3" borderId="42" xfId="0" applyFont="1" applyFill="1" applyBorder="1" applyAlignment="1">
      <alignment vertical="center" shrinkToFit="1"/>
    </xf>
    <xf numFmtId="0" fontId="5" fillId="3" borderId="30" xfId="0" applyFont="1" applyFill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5" fillId="4" borderId="19" xfId="0" applyFont="1" applyFill="1" applyBorder="1" applyAlignment="1">
      <alignment vertical="center" shrinkToFit="1"/>
    </xf>
    <xf numFmtId="0" fontId="5" fillId="4" borderId="27" xfId="0" applyFont="1" applyFill="1" applyBorder="1" applyAlignment="1">
      <alignment vertical="center" shrinkToFit="1"/>
    </xf>
    <xf numFmtId="0" fontId="5" fillId="3" borderId="31" xfId="0" applyFont="1" applyFill="1" applyBorder="1" applyAlignment="1">
      <alignment vertical="center" shrinkToFit="1"/>
    </xf>
    <xf numFmtId="0" fontId="5" fillId="3" borderId="12" xfId="0" applyFont="1" applyFill="1" applyBorder="1" applyAlignment="1">
      <alignment vertical="center" shrinkToFit="1"/>
    </xf>
    <xf numFmtId="0" fontId="5" fillId="3" borderId="27" xfId="0" applyFont="1" applyFill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0" fontId="5" fillId="2" borderId="59" xfId="0" applyFont="1" applyFill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7" fillId="2" borderId="5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vertical="center" wrapText="1" shrinkToFit="1"/>
    </xf>
    <xf numFmtId="0" fontId="7" fillId="2" borderId="46" xfId="0" applyFont="1" applyFill="1" applyBorder="1" applyAlignment="1">
      <alignment vertical="center" wrapText="1" shrinkToFit="1"/>
    </xf>
    <xf numFmtId="0" fontId="7" fillId="2" borderId="61" xfId="0" applyFont="1" applyFill="1" applyBorder="1" applyAlignment="1">
      <alignment vertical="center" wrapText="1" shrinkToFit="1"/>
    </xf>
    <xf numFmtId="0" fontId="7" fillId="2" borderId="9" xfId="0" applyFont="1" applyFill="1" applyBorder="1" applyAlignment="1">
      <alignment vertical="center" wrapText="1" shrinkToFit="1"/>
    </xf>
    <xf numFmtId="0" fontId="6" fillId="2" borderId="44" xfId="0" applyFont="1" applyFill="1" applyBorder="1" applyAlignment="1">
      <alignment vertical="center" shrinkToFit="1"/>
    </xf>
    <xf numFmtId="0" fontId="6" fillId="2" borderId="45" xfId="0" applyFont="1" applyFill="1" applyBorder="1" applyAlignment="1">
      <alignment vertical="center" shrinkToFit="1"/>
    </xf>
    <xf numFmtId="0" fontId="6" fillId="2" borderId="47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5" borderId="62" xfId="0" applyFont="1" applyFill="1" applyBorder="1" applyAlignment="1">
      <alignment horizontal="center" vertical="center" shrinkToFit="1"/>
    </xf>
    <xf numFmtId="0" fontId="6" fillId="5" borderId="63" xfId="0" applyFont="1" applyFill="1" applyBorder="1" applyAlignment="1">
      <alignment horizontal="center" vertical="center" shrinkToFit="1"/>
    </xf>
    <xf numFmtId="0" fontId="6" fillId="5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5" borderId="66" xfId="0" applyFont="1" applyFill="1" applyBorder="1" applyAlignment="1">
      <alignment vertical="center" shrinkToFit="1"/>
    </xf>
    <xf numFmtId="0" fontId="6" fillId="5" borderId="67" xfId="0" applyFont="1" applyFill="1" applyBorder="1" applyAlignment="1">
      <alignment vertical="center" shrinkToFit="1"/>
    </xf>
    <xf numFmtId="0" fontId="6" fillId="5" borderId="68" xfId="0" applyFont="1" applyFill="1" applyBorder="1" applyAlignment="1">
      <alignment vertical="center" shrinkToFit="1"/>
    </xf>
    <xf numFmtId="0" fontId="6" fillId="5" borderId="69" xfId="0" applyFont="1" applyFill="1" applyBorder="1" applyAlignment="1">
      <alignment vertical="center" shrinkToFit="1"/>
    </xf>
    <xf numFmtId="0" fontId="6" fillId="2" borderId="55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5" borderId="67" xfId="0" applyFont="1" applyFill="1" applyBorder="1" applyAlignment="1">
      <alignment horizontal="center" vertical="center" shrinkToFit="1"/>
    </xf>
    <xf numFmtId="0" fontId="6" fillId="5" borderId="69" xfId="0" applyFont="1" applyFill="1" applyBorder="1" applyAlignment="1">
      <alignment horizontal="center" vertical="center" shrinkToFit="1"/>
    </xf>
    <xf numFmtId="0" fontId="2" fillId="0" borderId="8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85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7" fillId="2" borderId="85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0" fontId="2" fillId="0" borderId="64" xfId="0" applyFont="1" applyBorder="1" applyAlignment="1">
      <alignment vertical="center" shrinkToFit="1"/>
    </xf>
    <xf numFmtId="0" fontId="6" fillId="5" borderId="68" xfId="0" applyFont="1" applyFill="1" applyBorder="1" applyAlignment="1">
      <alignment horizontal="center" vertical="center" shrinkToFit="1"/>
    </xf>
    <xf numFmtId="0" fontId="6" fillId="5" borderId="66" xfId="0" applyFont="1" applyFill="1" applyBorder="1" applyAlignment="1">
      <alignment horizontal="center" vertical="center" shrinkToFit="1"/>
    </xf>
    <xf numFmtId="0" fontId="7" fillId="2" borderId="82" xfId="0" applyFont="1" applyFill="1" applyBorder="1" applyAlignment="1">
      <alignment vertical="center" shrinkToFit="1"/>
    </xf>
    <xf numFmtId="0" fontId="7" fillId="2" borderId="83" xfId="0" applyFont="1" applyFill="1" applyBorder="1" applyAlignment="1">
      <alignment vertical="center" shrinkToFit="1"/>
    </xf>
    <xf numFmtId="0" fontId="7" fillId="0" borderId="81" xfId="0" applyFont="1" applyBorder="1" applyAlignment="1">
      <alignment vertical="center" shrinkToFit="1"/>
    </xf>
    <xf numFmtId="0" fontId="6" fillId="2" borderId="80" xfId="0" applyFont="1" applyFill="1" applyBorder="1" applyAlignment="1">
      <alignment vertical="center" wrapText="1" shrinkToFit="1"/>
    </xf>
    <xf numFmtId="0" fontId="6" fillId="0" borderId="83" xfId="0" applyFont="1" applyBorder="1" applyAlignment="1">
      <alignment vertical="center" wrapText="1" shrinkToFit="1"/>
    </xf>
    <xf numFmtId="0" fontId="6" fillId="0" borderId="86" xfId="0" applyFont="1" applyBorder="1" applyAlignment="1">
      <alignment vertical="center" wrapText="1" shrinkToFit="1"/>
    </xf>
    <xf numFmtId="0" fontId="7" fillId="5" borderId="87" xfId="0" applyFont="1" applyFill="1" applyBorder="1" applyAlignment="1">
      <alignment vertical="center" shrinkToFit="1"/>
    </xf>
    <xf numFmtId="0" fontId="7" fillId="0" borderId="88" xfId="0" applyFont="1" applyBorder="1" applyAlignment="1">
      <alignment vertical="center" shrinkToFit="1"/>
    </xf>
    <xf numFmtId="0" fontId="7" fillId="0" borderId="89" xfId="0" applyFont="1" applyBorder="1" applyAlignment="1">
      <alignment vertical="center" shrinkToFit="1"/>
    </xf>
    <xf numFmtId="0" fontId="6" fillId="5" borderId="84" xfId="0" applyFont="1" applyFill="1" applyBorder="1" applyAlignment="1">
      <alignment horizontal="center" vertical="center" shrinkToFit="1"/>
    </xf>
    <xf numFmtId="0" fontId="6" fillId="0" borderId="90" xfId="0" applyFont="1" applyBorder="1" applyAlignment="1">
      <alignment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64" xfId="0" applyFont="1" applyFill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7" fillId="5" borderId="85" xfId="0" applyFont="1" applyFill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6" fillId="5" borderId="60" xfId="0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5" borderId="62" xfId="0" applyFont="1" applyFill="1" applyBorder="1" applyAlignment="1">
      <alignment horizontal="center" vertical="center" shrinkToFit="1"/>
    </xf>
    <xf numFmtId="0" fontId="6" fillId="5" borderId="63" xfId="0" applyFont="1" applyFill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6" fillId="0" borderId="62" xfId="0" applyFont="1" applyBorder="1" applyAlignment="1">
      <alignment vertical="center" shrinkToFit="1"/>
    </xf>
    <xf numFmtId="0" fontId="7" fillId="2" borderId="6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wrapText="1" shrinkToFit="1"/>
    </xf>
    <xf numFmtId="0" fontId="0" fillId="0" borderId="78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5" fillId="0" borderId="77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50" xfId="0" applyFont="1" applyBorder="1" applyAlignment="1">
      <alignment vertical="center" shrinkToFit="1"/>
    </xf>
    <xf numFmtId="0" fontId="5" fillId="0" borderId="79" xfId="0" applyFont="1" applyBorder="1" applyAlignment="1">
      <alignment vertical="center" shrinkToFit="1"/>
    </xf>
    <xf numFmtId="0" fontId="5" fillId="0" borderId="80" xfId="0" applyFont="1" applyBorder="1" applyAlignment="1">
      <alignment vertical="center" shrinkToFit="1"/>
    </xf>
    <xf numFmtId="0" fontId="5" fillId="0" borderId="8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right" vertical="center" shrinkToFit="1"/>
    </xf>
    <xf numFmtId="0" fontId="6" fillId="0" borderId="38" xfId="0" applyFont="1" applyBorder="1" applyAlignment="1">
      <alignment horizontal="right" vertical="center" shrinkToFit="1"/>
    </xf>
    <xf numFmtId="0" fontId="6" fillId="0" borderId="57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69030</xdr:colOff>
      <xdr:row>0</xdr:row>
      <xdr:rowOff>152928</xdr:rowOff>
    </xdr:from>
    <xdr:to>
      <xdr:col>49</xdr:col>
      <xdr:colOff>430980</xdr:colOff>
      <xdr:row>9</xdr:row>
      <xdr:rowOff>21405</xdr:rowOff>
    </xdr:to>
    <xdr:sp macro="" textlink="">
      <xdr:nvSpPr>
        <xdr:cNvPr id="4" name="テキスト ボックス 3"/>
        <xdr:cNvSpPr txBox="1"/>
      </xdr:nvSpPr>
      <xdr:spPr>
        <a:xfrm rot="5400000">
          <a:off x="14935036" y="1361697"/>
          <a:ext cx="2779488" cy="3619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300">
              <a:latin typeface="+mj-ea"/>
              <a:ea typeface="+mj-ea"/>
            </a:rPr>
            <a:t>４　中長期保全計画（イメージ）</a:t>
          </a:r>
        </a:p>
      </xdr:txBody>
    </xdr:sp>
    <xdr:clientData/>
  </xdr:twoCellAnchor>
  <xdr:twoCellAnchor>
    <xdr:from>
      <xdr:col>0</xdr:col>
      <xdr:colOff>21404</xdr:colOff>
      <xdr:row>17</xdr:row>
      <xdr:rowOff>119066</xdr:rowOff>
    </xdr:from>
    <xdr:to>
      <xdr:col>0</xdr:col>
      <xdr:colOff>342790</xdr:colOff>
      <xdr:row>21</xdr:row>
      <xdr:rowOff>66679</xdr:rowOff>
    </xdr:to>
    <xdr:sp macro="" textlink="">
      <xdr:nvSpPr>
        <xdr:cNvPr id="2" name="テキスト ボックス 1"/>
        <xdr:cNvSpPr txBox="1"/>
      </xdr:nvSpPr>
      <xdr:spPr>
        <a:xfrm rot="5400000">
          <a:off x="-284013" y="5304708"/>
          <a:ext cx="932219" cy="3213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Century" panose="02040604050505020304" pitchFamily="18" charset="0"/>
              <a:ea typeface="ＭＳ 明朝" panose="02020609040205080304" pitchFamily="17" charset="-128"/>
            </a:rPr>
            <a:t> </a:t>
          </a:r>
          <a:r>
            <a:rPr kumimoji="1" lang="en-US" altLang="ja-JP" sz="1600">
              <a:latin typeface="Century" panose="02040604050505020304" pitchFamily="18" charset="0"/>
              <a:ea typeface="ＭＳ 明朝" panose="02020609040205080304" pitchFamily="17" charset="-128"/>
            </a:rPr>
            <a:t>5</a:t>
          </a:r>
          <a:r>
            <a:rPr kumimoji="1" lang="en-US" altLang="ja-JP" sz="1600" baseline="0">
              <a:latin typeface="Century" panose="02040604050505020304" pitchFamily="18" charset="0"/>
              <a:ea typeface="ＭＳ 明朝" panose="02020609040205080304" pitchFamily="17" charset="-128"/>
            </a:rPr>
            <a:t> 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41"/>
  <sheetViews>
    <sheetView tabSelected="1" view="pageBreakPreview" topLeftCell="A32" zoomScale="89" zoomScaleNormal="100" zoomScaleSheetLayoutView="89" workbookViewId="0">
      <selection activeCell="A50" sqref="A50"/>
    </sheetView>
  </sheetViews>
  <sheetFormatPr defaultRowHeight="12" x14ac:dyDescent="0.15"/>
  <cols>
    <col min="1" max="1" width="4.75" style="1" customWidth="1"/>
    <col min="2" max="2" width="4.625" style="1" customWidth="1"/>
    <col min="3" max="3" width="6.875" style="1" customWidth="1"/>
    <col min="4" max="4" width="13.875" style="1" customWidth="1"/>
    <col min="5" max="5" width="15.5" style="1" customWidth="1"/>
    <col min="6" max="6" width="6" style="1" customWidth="1"/>
    <col min="7" max="8" width="3.5" style="1" customWidth="1"/>
    <col min="9" max="9" width="6.375" style="1" customWidth="1"/>
    <col min="10" max="11" width="3" style="1" customWidth="1"/>
    <col min="12" max="13" width="4.125" style="1" customWidth="1"/>
    <col min="14" max="48" width="3.375" style="1" customWidth="1"/>
    <col min="49" max="49" width="13.875" style="1" customWidth="1"/>
    <col min="50" max="50" width="6" style="1" customWidth="1"/>
    <col min="51" max="16384" width="9" style="1"/>
  </cols>
  <sheetData>
    <row r="1" spans="2:49" ht="40.5" customHeight="1" thickBot="1" x14ac:dyDescent="0.2">
      <c r="B1" s="181" t="s">
        <v>131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</row>
    <row r="2" spans="2:49" ht="24.95" customHeight="1" thickBot="1" x14ac:dyDescent="0.2">
      <c r="B2" s="134" t="s">
        <v>31</v>
      </c>
      <c r="C2" s="135"/>
      <c r="D2" s="135"/>
      <c r="E2" s="12" t="s">
        <v>127</v>
      </c>
      <c r="G2" s="136" t="s">
        <v>22</v>
      </c>
      <c r="H2" s="137"/>
      <c r="I2" s="138"/>
      <c r="J2" s="142">
        <v>30</v>
      </c>
      <c r="K2" s="168"/>
      <c r="L2" s="5" t="s">
        <v>8</v>
      </c>
      <c r="M2" s="6"/>
      <c r="N2" s="134" t="s">
        <v>28</v>
      </c>
      <c r="O2" s="135"/>
      <c r="P2" s="142">
        <v>1980</v>
      </c>
      <c r="Q2" s="135"/>
      <c r="R2" s="13" t="s">
        <v>8</v>
      </c>
      <c r="S2" s="14"/>
      <c r="T2" s="2"/>
      <c r="U2" s="2"/>
      <c r="V2" s="2"/>
      <c r="W2" s="2"/>
      <c r="X2" s="2"/>
      <c r="Y2" s="2"/>
      <c r="AJ2" s="136" t="s">
        <v>23</v>
      </c>
      <c r="AK2" s="137"/>
      <c r="AL2" s="138"/>
      <c r="AM2" s="156" t="s">
        <v>126</v>
      </c>
      <c r="AN2" s="137"/>
      <c r="AO2" s="137"/>
      <c r="AP2" s="137"/>
      <c r="AQ2" s="11" t="s">
        <v>56</v>
      </c>
      <c r="AR2" s="157" t="s">
        <v>126</v>
      </c>
      <c r="AS2" s="137"/>
      <c r="AT2" s="137"/>
      <c r="AU2" s="137"/>
      <c r="AV2" s="13" t="s">
        <v>57</v>
      </c>
    </row>
    <row r="3" spans="2:49" ht="11.25" customHeight="1" thickBot="1" x14ac:dyDescent="0.2">
      <c r="B3" s="2"/>
      <c r="C3" s="2"/>
      <c r="D3" s="2"/>
      <c r="E3" s="2"/>
      <c r="G3" s="2"/>
      <c r="H3" s="2"/>
      <c r="I3" s="2"/>
      <c r="J3" s="2"/>
      <c r="K3" s="2"/>
      <c r="L3" s="2"/>
      <c r="M3" s="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2:49" ht="20.100000000000001" customHeight="1" thickBot="1" x14ac:dyDescent="0.2">
      <c r="B4" s="139" t="s">
        <v>20</v>
      </c>
      <c r="C4" s="140"/>
      <c r="D4" s="141"/>
      <c r="E4" s="158" t="s">
        <v>125</v>
      </c>
      <c r="F4" s="159"/>
      <c r="G4" s="159"/>
      <c r="H4" s="159"/>
      <c r="I4" s="160"/>
      <c r="J4" s="161" t="s">
        <v>29</v>
      </c>
      <c r="K4" s="162"/>
      <c r="L4" s="162"/>
      <c r="M4" s="163"/>
      <c r="N4" s="164">
        <f>2003-P2</f>
        <v>23</v>
      </c>
      <c r="O4" s="165"/>
      <c r="P4" s="166">
        <f>N4+1</f>
        <v>24</v>
      </c>
      <c r="Q4" s="167"/>
      <c r="R4" s="167">
        <f>P4+1</f>
        <v>25</v>
      </c>
      <c r="S4" s="167"/>
      <c r="T4" s="167">
        <f>R4+1</f>
        <v>26</v>
      </c>
      <c r="U4" s="167"/>
      <c r="V4" s="167">
        <f>T4+1</f>
        <v>27</v>
      </c>
      <c r="W4" s="165"/>
      <c r="X4" s="122">
        <f>V4+1</f>
        <v>28</v>
      </c>
      <c r="Y4" s="123">
        <f t="shared" ref="Y4:AV5" si="0">X4+1</f>
        <v>29</v>
      </c>
      <c r="Z4" s="123">
        <f t="shared" si="0"/>
        <v>30</v>
      </c>
      <c r="AA4" s="123">
        <f t="shared" si="0"/>
        <v>31</v>
      </c>
      <c r="AB4" s="123">
        <f t="shared" si="0"/>
        <v>32</v>
      </c>
      <c r="AC4" s="123">
        <f t="shared" si="0"/>
        <v>33</v>
      </c>
      <c r="AD4" s="123">
        <f t="shared" si="0"/>
        <v>34</v>
      </c>
      <c r="AE4" s="123">
        <f t="shared" si="0"/>
        <v>35</v>
      </c>
      <c r="AF4" s="123">
        <f t="shared" si="0"/>
        <v>36</v>
      </c>
      <c r="AG4" s="123">
        <f t="shared" si="0"/>
        <v>37</v>
      </c>
      <c r="AH4" s="123">
        <f t="shared" si="0"/>
        <v>38</v>
      </c>
      <c r="AI4" s="123">
        <f t="shared" si="0"/>
        <v>39</v>
      </c>
      <c r="AJ4" s="123">
        <f t="shared" si="0"/>
        <v>40</v>
      </c>
      <c r="AK4" s="123">
        <f t="shared" si="0"/>
        <v>41</v>
      </c>
      <c r="AL4" s="123">
        <f t="shared" si="0"/>
        <v>42</v>
      </c>
      <c r="AM4" s="123">
        <f t="shared" si="0"/>
        <v>43</v>
      </c>
      <c r="AN4" s="123">
        <f t="shared" si="0"/>
        <v>44</v>
      </c>
      <c r="AO4" s="123">
        <f t="shared" si="0"/>
        <v>45</v>
      </c>
      <c r="AP4" s="123">
        <f t="shared" si="0"/>
        <v>46</v>
      </c>
      <c r="AQ4" s="124">
        <f t="shared" si="0"/>
        <v>47</v>
      </c>
      <c r="AR4" s="123">
        <f t="shared" si="0"/>
        <v>48</v>
      </c>
      <c r="AS4" s="123">
        <f t="shared" si="0"/>
        <v>49</v>
      </c>
      <c r="AT4" s="123">
        <f t="shared" si="0"/>
        <v>50</v>
      </c>
      <c r="AU4" s="123">
        <f t="shared" si="0"/>
        <v>51</v>
      </c>
      <c r="AV4" s="121">
        <f t="shared" si="0"/>
        <v>52</v>
      </c>
      <c r="AW4" s="125" t="s">
        <v>9</v>
      </c>
    </row>
    <row r="5" spans="2:49" ht="20.100000000000001" customHeight="1" thickBot="1" x14ac:dyDescent="0.2">
      <c r="B5" s="145" t="s">
        <v>21</v>
      </c>
      <c r="C5" s="146"/>
      <c r="D5" s="147"/>
      <c r="E5" s="148" t="s">
        <v>58</v>
      </c>
      <c r="F5" s="149"/>
      <c r="G5" s="149"/>
      <c r="H5" s="149"/>
      <c r="I5" s="150"/>
      <c r="J5" s="151" t="s">
        <v>12</v>
      </c>
      <c r="K5" s="152"/>
      <c r="L5" s="152"/>
      <c r="M5" s="153"/>
      <c r="N5" s="154">
        <v>2017</v>
      </c>
      <c r="O5" s="155"/>
      <c r="P5" s="154">
        <f>N5+1</f>
        <v>2018</v>
      </c>
      <c r="Q5" s="144"/>
      <c r="R5" s="143">
        <f>P5+1</f>
        <v>2019</v>
      </c>
      <c r="S5" s="144"/>
      <c r="T5" s="143">
        <f>R5+1</f>
        <v>2020</v>
      </c>
      <c r="U5" s="144"/>
      <c r="V5" s="132">
        <f>T5+1</f>
        <v>2021</v>
      </c>
      <c r="W5" s="133"/>
      <c r="X5" s="126">
        <f>V5+1</f>
        <v>2022</v>
      </c>
      <c r="Y5" s="127">
        <f t="shared" si="0"/>
        <v>2023</v>
      </c>
      <c r="Z5" s="127">
        <f t="shared" si="0"/>
        <v>2024</v>
      </c>
      <c r="AA5" s="127">
        <f t="shared" si="0"/>
        <v>2025</v>
      </c>
      <c r="AB5" s="127">
        <f t="shared" si="0"/>
        <v>2026</v>
      </c>
      <c r="AC5" s="127">
        <f t="shared" si="0"/>
        <v>2027</v>
      </c>
      <c r="AD5" s="127">
        <f t="shared" si="0"/>
        <v>2028</v>
      </c>
      <c r="AE5" s="127">
        <f t="shared" si="0"/>
        <v>2029</v>
      </c>
      <c r="AF5" s="127">
        <f t="shared" si="0"/>
        <v>2030</v>
      </c>
      <c r="AG5" s="127">
        <f t="shared" si="0"/>
        <v>2031</v>
      </c>
      <c r="AH5" s="127">
        <f t="shared" si="0"/>
        <v>2032</v>
      </c>
      <c r="AI5" s="127">
        <f t="shared" si="0"/>
        <v>2033</v>
      </c>
      <c r="AJ5" s="127">
        <f t="shared" si="0"/>
        <v>2034</v>
      </c>
      <c r="AK5" s="127">
        <f t="shared" si="0"/>
        <v>2035</v>
      </c>
      <c r="AL5" s="127">
        <f t="shared" si="0"/>
        <v>2036</v>
      </c>
      <c r="AM5" s="127">
        <f t="shared" si="0"/>
        <v>2037</v>
      </c>
      <c r="AN5" s="127">
        <f t="shared" si="0"/>
        <v>2038</v>
      </c>
      <c r="AO5" s="127">
        <f t="shared" si="0"/>
        <v>2039</v>
      </c>
      <c r="AP5" s="127">
        <f t="shared" si="0"/>
        <v>2040</v>
      </c>
      <c r="AQ5" s="128">
        <f t="shared" si="0"/>
        <v>2041</v>
      </c>
      <c r="AR5" s="127">
        <f t="shared" si="0"/>
        <v>2042</v>
      </c>
      <c r="AS5" s="127">
        <f t="shared" si="0"/>
        <v>2043</v>
      </c>
      <c r="AT5" s="127">
        <f t="shared" si="0"/>
        <v>2044</v>
      </c>
      <c r="AU5" s="127">
        <f t="shared" si="0"/>
        <v>2045</v>
      </c>
      <c r="AV5" s="129">
        <f t="shared" si="0"/>
        <v>2046</v>
      </c>
      <c r="AW5" s="130" t="s">
        <v>19</v>
      </c>
    </row>
    <row r="6" spans="2:49" ht="20.100000000000001" customHeight="1" x14ac:dyDescent="0.15">
      <c r="B6" s="206" t="s">
        <v>27</v>
      </c>
      <c r="C6" s="207"/>
      <c r="D6" s="208"/>
      <c r="E6" s="212" t="s">
        <v>33</v>
      </c>
      <c r="F6" s="213"/>
      <c r="G6" s="213"/>
      <c r="H6" s="213"/>
      <c r="I6" s="213"/>
      <c r="J6" s="52"/>
      <c r="K6" s="52"/>
      <c r="L6" s="52"/>
      <c r="M6" s="53"/>
      <c r="N6" s="56">
        <f>N12+N31+N39</f>
        <v>0</v>
      </c>
      <c r="O6" s="57"/>
      <c r="P6" s="56">
        <f>P12+P31+P39</f>
        <v>0</v>
      </c>
      <c r="Q6" s="58"/>
      <c r="R6" s="59">
        <f>R12+R31+R39</f>
        <v>0</v>
      </c>
      <c r="S6" s="58"/>
      <c r="T6" s="59">
        <f>T12+T31+T39</f>
        <v>0</v>
      </c>
      <c r="U6" s="58"/>
      <c r="V6" s="59">
        <f>V12+V31+V39</f>
        <v>0</v>
      </c>
      <c r="W6" s="57"/>
      <c r="X6" s="60">
        <f t="shared" ref="X6:AV6" si="1">X12+X31+X39</f>
        <v>0</v>
      </c>
      <c r="Y6" s="60">
        <f t="shared" si="1"/>
        <v>0</v>
      </c>
      <c r="Z6" s="60">
        <f t="shared" si="1"/>
        <v>3</v>
      </c>
      <c r="AA6" s="60">
        <f t="shared" si="1"/>
        <v>0</v>
      </c>
      <c r="AB6" s="60">
        <f t="shared" si="1"/>
        <v>0</v>
      </c>
      <c r="AC6" s="60">
        <f t="shared" si="1"/>
        <v>0</v>
      </c>
      <c r="AD6" s="60">
        <f t="shared" si="1"/>
        <v>0</v>
      </c>
      <c r="AE6" s="60">
        <f t="shared" si="1"/>
        <v>4</v>
      </c>
      <c r="AF6" s="60">
        <f t="shared" si="1"/>
        <v>0</v>
      </c>
      <c r="AG6" s="60">
        <f t="shared" si="1"/>
        <v>1</v>
      </c>
      <c r="AH6" s="60">
        <f t="shared" si="1"/>
        <v>0</v>
      </c>
      <c r="AI6" s="60">
        <f t="shared" si="1"/>
        <v>0</v>
      </c>
      <c r="AJ6" s="60">
        <f t="shared" si="1"/>
        <v>8</v>
      </c>
      <c r="AK6" s="60">
        <f t="shared" si="1"/>
        <v>0</v>
      </c>
      <c r="AL6" s="60">
        <f t="shared" si="1"/>
        <v>1</v>
      </c>
      <c r="AM6" s="60">
        <f t="shared" si="1"/>
        <v>1</v>
      </c>
      <c r="AN6" s="60">
        <f t="shared" si="1"/>
        <v>0</v>
      </c>
      <c r="AO6" s="60">
        <f t="shared" si="1"/>
        <v>2</v>
      </c>
      <c r="AP6" s="60">
        <f t="shared" si="1"/>
        <v>0</v>
      </c>
      <c r="AQ6" s="60">
        <f t="shared" si="1"/>
        <v>1</v>
      </c>
      <c r="AR6" s="60">
        <f t="shared" si="1"/>
        <v>0</v>
      </c>
      <c r="AS6" s="60">
        <f t="shared" si="1"/>
        <v>0</v>
      </c>
      <c r="AT6" s="60">
        <f t="shared" si="1"/>
        <v>8</v>
      </c>
      <c r="AU6" s="60">
        <f t="shared" si="1"/>
        <v>0</v>
      </c>
      <c r="AV6" s="60">
        <f t="shared" si="1"/>
        <v>0</v>
      </c>
      <c r="AW6" s="35"/>
    </row>
    <row r="7" spans="2:49" ht="20.100000000000001" customHeight="1" thickBot="1" x14ac:dyDescent="0.2">
      <c r="B7" s="209"/>
      <c r="C7" s="210"/>
      <c r="D7" s="211"/>
      <c r="E7" s="172" t="s">
        <v>34</v>
      </c>
      <c r="F7" s="173"/>
      <c r="G7" s="173"/>
      <c r="H7" s="173"/>
      <c r="I7" s="173"/>
      <c r="J7" s="54"/>
      <c r="K7" s="54"/>
      <c r="L7" s="54"/>
      <c r="M7" s="55"/>
      <c r="N7" s="61">
        <f>N13+N32+N40</f>
        <v>0</v>
      </c>
      <c r="O7" s="62"/>
      <c r="P7" s="61">
        <f>P13+P32+P40</f>
        <v>0</v>
      </c>
      <c r="Q7" s="63"/>
      <c r="R7" s="64">
        <f>R13+R32+R40</f>
        <v>11</v>
      </c>
      <c r="S7" s="63"/>
      <c r="T7" s="64">
        <f>T13+T32+T40</f>
        <v>0</v>
      </c>
      <c r="U7" s="63"/>
      <c r="V7" s="64">
        <f>V13+V32+V40</f>
        <v>3</v>
      </c>
      <c r="W7" s="62"/>
      <c r="X7" s="65">
        <f t="shared" ref="X7:AV7" si="2">X13+X32+X40</f>
        <v>3</v>
      </c>
      <c r="Y7" s="65">
        <f t="shared" si="2"/>
        <v>0</v>
      </c>
      <c r="Z7" s="65">
        <f t="shared" si="2"/>
        <v>13</v>
      </c>
      <c r="AA7" s="65">
        <f t="shared" si="2"/>
        <v>0</v>
      </c>
      <c r="AB7" s="65">
        <f t="shared" si="2"/>
        <v>3</v>
      </c>
      <c r="AC7" s="65">
        <f t="shared" si="2"/>
        <v>1</v>
      </c>
      <c r="AD7" s="65">
        <f t="shared" si="2"/>
        <v>1</v>
      </c>
      <c r="AE7" s="65">
        <f t="shared" si="2"/>
        <v>11</v>
      </c>
      <c r="AF7" s="65">
        <f t="shared" si="2"/>
        <v>2</v>
      </c>
      <c r="AG7" s="65">
        <f t="shared" si="2"/>
        <v>2</v>
      </c>
      <c r="AH7" s="65">
        <f t="shared" si="2"/>
        <v>1</v>
      </c>
      <c r="AI7" s="65">
        <f t="shared" si="2"/>
        <v>0</v>
      </c>
      <c r="AJ7" s="65">
        <f t="shared" si="2"/>
        <v>8</v>
      </c>
      <c r="AK7" s="65">
        <f t="shared" si="2"/>
        <v>0</v>
      </c>
      <c r="AL7" s="65">
        <f t="shared" si="2"/>
        <v>1</v>
      </c>
      <c r="AM7" s="65">
        <f t="shared" si="2"/>
        <v>0</v>
      </c>
      <c r="AN7" s="65">
        <f t="shared" si="2"/>
        <v>2</v>
      </c>
      <c r="AO7" s="65">
        <f t="shared" si="2"/>
        <v>10</v>
      </c>
      <c r="AP7" s="65">
        <f t="shared" si="2"/>
        <v>0</v>
      </c>
      <c r="AQ7" s="65">
        <f t="shared" si="2"/>
        <v>4</v>
      </c>
      <c r="AR7" s="65">
        <f t="shared" si="2"/>
        <v>1</v>
      </c>
      <c r="AS7" s="65">
        <f t="shared" si="2"/>
        <v>0</v>
      </c>
      <c r="AT7" s="65">
        <f t="shared" si="2"/>
        <v>12</v>
      </c>
      <c r="AU7" s="65">
        <f t="shared" si="2"/>
        <v>0</v>
      </c>
      <c r="AV7" s="65">
        <f t="shared" si="2"/>
        <v>0</v>
      </c>
      <c r="AW7" s="108"/>
    </row>
    <row r="8" spans="2:49" ht="36.75" customHeight="1" thickBot="1" x14ac:dyDescent="0.2">
      <c r="B8" s="111" t="s">
        <v>1</v>
      </c>
      <c r="C8" s="174" t="s">
        <v>0</v>
      </c>
      <c r="D8" s="180"/>
      <c r="E8" s="112" t="s">
        <v>13</v>
      </c>
      <c r="F8" s="174" t="s">
        <v>35</v>
      </c>
      <c r="G8" s="175"/>
      <c r="H8" s="176" t="s">
        <v>24</v>
      </c>
      <c r="I8" s="177"/>
      <c r="J8" s="113" t="s">
        <v>10</v>
      </c>
      <c r="K8" s="114" t="s">
        <v>11</v>
      </c>
      <c r="L8" s="115" t="s">
        <v>25</v>
      </c>
      <c r="M8" s="116" t="s">
        <v>26</v>
      </c>
      <c r="N8" s="117"/>
      <c r="O8" s="118" t="s">
        <v>2</v>
      </c>
      <c r="P8" s="119"/>
      <c r="Q8" s="120" t="s">
        <v>2</v>
      </c>
      <c r="R8" s="120"/>
      <c r="S8" s="120" t="s">
        <v>2</v>
      </c>
      <c r="T8" s="131"/>
      <c r="U8" s="120" t="s">
        <v>2</v>
      </c>
      <c r="V8" s="120"/>
      <c r="W8" s="118" t="s">
        <v>2</v>
      </c>
      <c r="X8" s="119"/>
      <c r="Y8" s="120"/>
      <c r="Z8" s="120"/>
      <c r="AA8" s="120"/>
      <c r="AB8" s="120"/>
      <c r="AC8" s="120"/>
      <c r="AD8" s="120"/>
      <c r="AE8" s="120"/>
      <c r="AF8" s="12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09"/>
    </row>
    <row r="9" spans="2:49" ht="20.100000000000001" customHeight="1" x14ac:dyDescent="0.15">
      <c r="B9" s="192" t="s">
        <v>3</v>
      </c>
      <c r="C9" s="202" t="s">
        <v>14</v>
      </c>
      <c r="D9" s="203"/>
      <c r="E9" s="20" t="s">
        <v>59</v>
      </c>
      <c r="F9" s="39">
        <v>1000</v>
      </c>
      <c r="G9" s="40" t="s">
        <v>32</v>
      </c>
      <c r="H9" s="30"/>
      <c r="I9" s="28" t="s">
        <v>60</v>
      </c>
      <c r="J9" s="33">
        <v>5</v>
      </c>
      <c r="K9" s="30">
        <v>20</v>
      </c>
      <c r="L9" s="41">
        <v>1988</v>
      </c>
      <c r="M9" s="42">
        <v>2001</v>
      </c>
      <c r="N9" s="66"/>
      <c r="O9" s="67"/>
      <c r="P9" s="66"/>
      <c r="Q9" s="68"/>
      <c r="R9" s="69"/>
      <c r="S9" s="69"/>
      <c r="T9" s="69"/>
      <c r="U9" s="69"/>
      <c r="V9" s="69" t="s">
        <v>61</v>
      </c>
      <c r="W9" s="67"/>
      <c r="X9" s="16"/>
      <c r="Y9" s="16"/>
      <c r="Z9" s="16"/>
      <c r="AA9" s="16"/>
      <c r="AB9" s="16" t="s">
        <v>61</v>
      </c>
      <c r="AC9" s="16"/>
      <c r="AD9" s="16"/>
      <c r="AE9" s="16"/>
      <c r="AF9" s="16"/>
      <c r="AG9" s="16" t="s">
        <v>61</v>
      </c>
      <c r="AH9" s="16"/>
      <c r="AI9" s="16"/>
      <c r="AJ9" s="16"/>
      <c r="AK9" s="16"/>
      <c r="AL9" s="16" t="s">
        <v>62</v>
      </c>
      <c r="AM9" s="16"/>
      <c r="AN9" s="16"/>
      <c r="AO9" s="16"/>
      <c r="AP9" s="16"/>
      <c r="AQ9" s="16" t="s">
        <v>61</v>
      </c>
      <c r="AR9" s="16"/>
      <c r="AS9" s="16"/>
      <c r="AT9" s="16"/>
      <c r="AU9" s="16"/>
      <c r="AV9" s="16"/>
      <c r="AW9" s="20" t="s">
        <v>63</v>
      </c>
    </row>
    <row r="10" spans="2:49" ht="20.100000000000001" customHeight="1" x14ac:dyDescent="0.15">
      <c r="B10" s="193"/>
      <c r="C10" s="204" t="s">
        <v>15</v>
      </c>
      <c r="D10" s="205"/>
      <c r="E10" s="21" t="s">
        <v>64</v>
      </c>
      <c r="F10" s="44">
        <v>2000</v>
      </c>
      <c r="G10" s="26" t="s">
        <v>65</v>
      </c>
      <c r="H10" s="25"/>
      <c r="I10" s="36" t="s">
        <v>66</v>
      </c>
      <c r="J10" s="29">
        <v>8</v>
      </c>
      <c r="K10" s="25">
        <v>15</v>
      </c>
      <c r="L10" s="37">
        <v>1990</v>
      </c>
      <c r="M10" s="38">
        <v>2002</v>
      </c>
      <c r="N10" s="66"/>
      <c r="O10" s="67"/>
      <c r="P10" s="66"/>
      <c r="Q10" s="68"/>
      <c r="R10" s="70"/>
      <c r="S10" s="70"/>
      <c r="T10" s="70"/>
      <c r="U10" s="70"/>
      <c r="V10" s="70"/>
      <c r="W10" s="67"/>
      <c r="X10" s="71"/>
      <c r="Y10" s="71"/>
      <c r="Z10" s="71" t="s">
        <v>61</v>
      </c>
      <c r="AA10" s="71"/>
      <c r="AB10" s="71"/>
      <c r="AC10" s="71"/>
      <c r="AD10" s="71"/>
      <c r="AE10" s="71"/>
      <c r="AF10" s="71"/>
      <c r="AG10" s="71" t="s">
        <v>62</v>
      </c>
      <c r="AH10" s="71"/>
      <c r="AI10" s="71"/>
      <c r="AJ10" s="71"/>
      <c r="AK10" s="71"/>
      <c r="AL10" s="71"/>
      <c r="AM10" s="71"/>
      <c r="AN10" s="71"/>
      <c r="AO10" s="71" t="s">
        <v>61</v>
      </c>
      <c r="AP10" s="71"/>
      <c r="AQ10" s="71"/>
      <c r="AR10" s="71"/>
      <c r="AS10" s="71"/>
      <c r="AT10" s="71"/>
      <c r="AU10" s="71"/>
      <c r="AV10" s="71"/>
      <c r="AW10" s="21" t="s">
        <v>67</v>
      </c>
    </row>
    <row r="11" spans="2:49" ht="20.100000000000001" customHeight="1" thickBot="1" x14ac:dyDescent="0.2">
      <c r="B11" s="194"/>
      <c r="C11" s="200" t="s">
        <v>18</v>
      </c>
      <c r="D11" s="201"/>
      <c r="E11" s="24" t="s">
        <v>68</v>
      </c>
      <c r="F11" s="45">
        <v>100</v>
      </c>
      <c r="G11" s="46" t="s">
        <v>69</v>
      </c>
      <c r="H11" s="45"/>
      <c r="I11" s="47" t="s">
        <v>30</v>
      </c>
      <c r="J11" s="48">
        <v>5</v>
      </c>
      <c r="K11" s="45">
        <v>30</v>
      </c>
      <c r="L11" s="49">
        <v>1995</v>
      </c>
      <c r="M11" s="50">
        <v>2002</v>
      </c>
      <c r="N11" s="72"/>
      <c r="O11" s="73"/>
      <c r="P11" s="72"/>
      <c r="Q11" s="74"/>
      <c r="R11" s="75"/>
      <c r="S11" s="75"/>
      <c r="T11" s="75"/>
      <c r="U11" s="75"/>
      <c r="V11" s="75" t="s">
        <v>61</v>
      </c>
      <c r="W11" s="73"/>
      <c r="X11" s="76"/>
      <c r="Y11" s="76"/>
      <c r="Z11" s="76"/>
      <c r="AA11" s="76"/>
      <c r="AB11" s="76" t="s">
        <v>61</v>
      </c>
      <c r="AC11" s="76"/>
      <c r="AD11" s="76"/>
      <c r="AE11" s="76"/>
      <c r="AF11" s="76"/>
      <c r="AG11" s="76" t="s">
        <v>61</v>
      </c>
      <c r="AH11" s="76"/>
      <c r="AI11" s="76"/>
      <c r="AJ11" s="76"/>
      <c r="AK11" s="76"/>
      <c r="AL11" s="76" t="s">
        <v>61</v>
      </c>
      <c r="AM11" s="76"/>
      <c r="AN11" s="76"/>
      <c r="AO11" s="76"/>
      <c r="AP11" s="76"/>
      <c r="AQ11" s="76" t="s">
        <v>61</v>
      </c>
      <c r="AR11" s="76"/>
      <c r="AS11" s="76"/>
      <c r="AT11" s="76"/>
      <c r="AU11" s="76"/>
      <c r="AV11" s="76"/>
      <c r="AW11" s="24" t="s">
        <v>70</v>
      </c>
    </row>
    <row r="12" spans="2:49" ht="20.100000000000001" customHeight="1" thickTop="1" x14ac:dyDescent="0.15">
      <c r="B12" s="184" t="s">
        <v>4</v>
      </c>
      <c r="C12" s="185"/>
      <c r="D12" s="186"/>
      <c r="E12" s="178" t="s">
        <v>33</v>
      </c>
      <c r="F12" s="179"/>
      <c r="G12" s="179"/>
      <c r="H12" s="179"/>
      <c r="I12" s="179"/>
      <c r="J12" s="9"/>
      <c r="K12" s="9"/>
      <c r="L12" s="8"/>
      <c r="M12" s="8"/>
      <c r="N12" s="66">
        <f>COUNTIF(N9:N11,"◎")</f>
        <v>0</v>
      </c>
      <c r="O12" s="67"/>
      <c r="P12" s="77">
        <f>COUNTIF(P9:P11,"◎")</f>
        <v>0</v>
      </c>
      <c r="Q12" s="77"/>
      <c r="R12" s="77">
        <f>COUNTIF(R9:R11,"◎")</f>
        <v>0</v>
      </c>
      <c r="S12" s="77"/>
      <c r="T12" s="77">
        <f>COUNTIF(T9:T11,"◎")</f>
        <v>0</v>
      </c>
      <c r="U12" s="77"/>
      <c r="V12" s="77">
        <f>COUNTIF(V9:V11,"◎")</f>
        <v>0</v>
      </c>
      <c r="W12" s="67"/>
      <c r="X12" s="16">
        <f t="shared" ref="X12:AV12" si="3">COUNTIF(X9:X11,"◎")</f>
        <v>0</v>
      </c>
      <c r="Y12" s="16">
        <f t="shared" si="3"/>
        <v>0</v>
      </c>
      <c r="Z12" s="16">
        <f t="shared" si="3"/>
        <v>0</v>
      </c>
      <c r="AA12" s="16">
        <f t="shared" si="3"/>
        <v>0</v>
      </c>
      <c r="AB12" s="16">
        <f t="shared" si="3"/>
        <v>0</v>
      </c>
      <c r="AC12" s="16">
        <f t="shared" si="3"/>
        <v>0</v>
      </c>
      <c r="AD12" s="16">
        <f t="shared" si="3"/>
        <v>0</v>
      </c>
      <c r="AE12" s="16">
        <f t="shared" si="3"/>
        <v>0</v>
      </c>
      <c r="AF12" s="16">
        <f t="shared" si="3"/>
        <v>0</v>
      </c>
      <c r="AG12" s="16">
        <f t="shared" si="3"/>
        <v>1</v>
      </c>
      <c r="AH12" s="16">
        <f t="shared" si="3"/>
        <v>0</v>
      </c>
      <c r="AI12" s="16">
        <f t="shared" si="3"/>
        <v>0</v>
      </c>
      <c r="AJ12" s="16">
        <f t="shared" si="3"/>
        <v>0</v>
      </c>
      <c r="AK12" s="16">
        <f t="shared" si="3"/>
        <v>0</v>
      </c>
      <c r="AL12" s="16">
        <f t="shared" si="3"/>
        <v>1</v>
      </c>
      <c r="AM12" s="16">
        <f t="shared" si="3"/>
        <v>0</v>
      </c>
      <c r="AN12" s="16">
        <f t="shared" si="3"/>
        <v>0</v>
      </c>
      <c r="AO12" s="16">
        <f t="shared" si="3"/>
        <v>0</v>
      </c>
      <c r="AP12" s="16">
        <f t="shared" si="3"/>
        <v>0</v>
      </c>
      <c r="AQ12" s="16">
        <f t="shared" si="3"/>
        <v>0</v>
      </c>
      <c r="AR12" s="16">
        <f t="shared" si="3"/>
        <v>0</v>
      </c>
      <c r="AS12" s="16">
        <f t="shared" si="3"/>
        <v>0</v>
      </c>
      <c r="AT12" s="16">
        <f t="shared" si="3"/>
        <v>0</v>
      </c>
      <c r="AU12" s="16">
        <f t="shared" si="3"/>
        <v>0</v>
      </c>
      <c r="AV12" s="16">
        <f t="shared" si="3"/>
        <v>0</v>
      </c>
      <c r="AW12" s="42"/>
    </row>
    <row r="13" spans="2:49" ht="20.100000000000001" customHeight="1" thickBot="1" x14ac:dyDescent="0.2">
      <c r="B13" s="187"/>
      <c r="C13" s="188"/>
      <c r="D13" s="189"/>
      <c r="E13" s="172" t="s">
        <v>34</v>
      </c>
      <c r="F13" s="173"/>
      <c r="G13" s="173"/>
      <c r="H13" s="173"/>
      <c r="I13" s="173"/>
      <c r="J13" s="7"/>
      <c r="K13" s="7"/>
      <c r="L13" s="7"/>
      <c r="M13" s="7"/>
      <c r="N13" s="78">
        <f>COUNTIF(N9:N11,"○")</f>
        <v>0</v>
      </c>
      <c r="O13" s="79"/>
      <c r="P13" s="80">
        <f>COUNTIF(P9:P11,"○")</f>
        <v>0</v>
      </c>
      <c r="Q13" s="81"/>
      <c r="R13" s="80">
        <f>COUNTIF(R9:R11,"○")</f>
        <v>0</v>
      </c>
      <c r="S13" s="81"/>
      <c r="T13" s="80">
        <f>COUNTIF(T9:T11,"○")</f>
        <v>0</v>
      </c>
      <c r="U13" s="81"/>
      <c r="V13" s="80">
        <f>COUNTIF(V9:V11,"○")</f>
        <v>2</v>
      </c>
      <c r="W13" s="79"/>
      <c r="X13" s="82">
        <f t="shared" ref="X13:AV13" si="4">COUNTIF(X9:X11,"○")</f>
        <v>0</v>
      </c>
      <c r="Y13" s="82">
        <f t="shared" si="4"/>
        <v>0</v>
      </c>
      <c r="Z13" s="82">
        <f t="shared" si="4"/>
        <v>1</v>
      </c>
      <c r="AA13" s="82">
        <f t="shared" si="4"/>
        <v>0</v>
      </c>
      <c r="AB13" s="82">
        <f t="shared" si="4"/>
        <v>2</v>
      </c>
      <c r="AC13" s="82">
        <f t="shared" si="4"/>
        <v>0</v>
      </c>
      <c r="AD13" s="82">
        <f t="shared" si="4"/>
        <v>0</v>
      </c>
      <c r="AE13" s="82">
        <f t="shared" si="4"/>
        <v>0</v>
      </c>
      <c r="AF13" s="82">
        <f t="shared" si="4"/>
        <v>0</v>
      </c>
      <c r="AG13" s="82">
        <f t="shared" si="4"/>
        <v>2</v>
      </c>
      <c r="AH13" s="82">
        <f t="shared" si="4"/>
        <v>0</v>
      </c>
      <c r="AI13" s="82">
        <f t="shared" si="4"/>
        <v>0</v>
      </c>
      <c r="AJ13" s="82">
        <f t="shared" si="4"/>
        <v>0</v>
      </c>
      <c r="AK13" s="82">
        <f t="shared" si="4"/>
        <v>0</v>
      </c>
      <c r="AL13" s="82">
        <f t="shared" si="4"/>
        <v>1</v>
      </c>
      <c r="AM13" s="82">
        <f t="shared" si="4"/>
        <v>0</v>
      </c>
      <c r="AN13" s="82">
        <f t="shared" si="4"/>
        <v>0</v>
      </c>
      <c r="AO13" s="82">
        <f t="shared" si="4"/>
        <v>1</v>
      </c>
      <c r="AP13" s="82">
        <f t="shared" si="4"/>
        <v>0</v>
      </c>
      <c r="AQ13" s="82">
        <f t="shared" si="4"/>
        <v>2</v>
      </c>
      <c r="AR13" s="82">
        <f t="shared" si="4"/>
        <v>0</v>
      </c>
      <c r="AS13" s="82">
        <f t="shared" si="4"/>
        <v>0</v>
      </c>
      <c r="AT13" s="82">
        <f t="shared" si="4"/>
        <v>0</v>
      </c>
      <c r="AU13" s="82">
        <f t="shared" si="4"/>
        <v>0</v>
      </c>
      <c r="AV13" s="82">
        <f t="shared" si="4"/>
        <v>0</v>
      </c>
      <c r="AW13" s="108"/>
    </row>
    <row r="14" spans="2:49" ht="20.100000000000001" customHeight="1" x14ac:dyDescent="0.15">
      <c r="B14" s="195" t="s">
        <v>71</v>
      </c>
      <c r="C14" s="198" t="s">
        <v>36</v>
      </c>
      <c r="D14" s="20" t="s">
        <v>72</v>
      </c>
      <c r="E14" s="21" t="s">
        <v>73</v>
      </c>
      <c r="F14" s="25">
        <v>100</v>
      </c>
      <c r="G14" s="26" t="s">
        <v>74</v>
      </c>
      <c r="H14" s="27"/>
      <c r="I14" s="28" t="s">
        <v>75</v>
      </c>
      <c r="J14" s="29">
        <v>5</v>
      </c>
      <c r="K14" s="25">
        <v>15</v>
      </c>
      <c r="L14" s="3"/>
      <c r="M14" s="38">
        <v>2000</v>
      </c>
      <c r="N14" s="66"/>
      <c r="O14" s="67"/>
      <c r="P14" s="66"/>
      <c r="Q14" s="68"/>
      <c r="R14" s="69" t="s">
        <v>61</v>
      </c>
      <c r="S14" s="69"/>
      <c r="T14" s="69"/>
      <c r="U14" s="69"/>
      <c r="V14" s="69"/>
      <c r="W14" s="67"/>
      <c r="X14" s="16"/>
      <c r="Y14" s="16"/>
      <c r="Z14" s="16" t="s">
        <v>61</v>
      </c>
      <c r="AA14" s="16"/>
      <c r="AB14" s="16"/>
      <c r="AC14" s="16"/>
      <c r="AD14" s="16"/>
      <c r="AE14" s="16" t="s">
        <v>62</v>
      </c>
      <c r="AF14" s="16"/>
      <c r="AG14" s="16"/>
      <c r="AH14" s="16"/>
      <c r="AI14" s="16"/>
      <c r="AJ14" s="16" t="s">
        <v>61</v>
      </c>
      <c r="AK14" s="16"/>
      <c r="AL14" s="16"/>
      <c r="AM14" s="16"/>
      <c r="AN14" s="16"/>
      <c r="AO14" s="16" t="s">
        <v>61</v>
      </c>
      <c r="AP14" s="16"/>
      <c r="AQ14" s="16"/>
      <c r="AR14" s="16"/>
      <c r="AS14" s="16"/>
      <c r="AT14" s="16" t="s">
        <v>62</v>
      </c>
      <c r="AU14" s="16"/>
      <c r="AV14" s="16"/>
      <c r="AW14" s="21"/>
    </row>
    <row r="15" spans="2:49" ht="20.100000000000001" customHeight="1" x14ac:dyDescent="0.15">
      <c r="B15" s="196"/>
      <c r="C15" s="199"/>
      <c r="D15" s="20" t="s">
        <v>37</v>
      </c>
      <c r="E15" s="22" t="s">
        <v>76</v>
      </c>
      <c r="F15" s="25">
        <v>1</v>
      </c>
      <c r="G15" s="26" t="s">
        <v>77</v>
      </c>
      <c r="H15" s="30"/>
      <c r="I15" s="31" t="s">
        <v>75</v>
      </c>
      <c r="J15" s="29">
        <v>15</v>
      </c>
      <c r="K15" s="25">
        <v>27</v>
      </c>
      <c r="L15" s="3"/>
      <c r="M15" s="38">
        <v>2000</v>
      </c>
      <c r="N15" s="66"/>
      <c r="O15" s="67"/>
      <c r="P15" s="66"/>
      <c r="Q15" s="68"/>
      <c r="R15" s="77"/>
      <c r="S15" s="77"/>
      <c r="T15" s="77"/>
      <c r="U15" s="77"/>
      <c r="V15" s="77"/>
      <c r="W15" s="67"/>
      <c r="X15" s="16"/>
      <c r="Y15" s="16"/>
      <c r="Z15" s="16"/>
      <c r="AA15" s="16"/>
      <c r="AB15" s="16"/>
      <c r="AC15" s="16"/>
      <c r="AD15" s="16"/>
      <c r="AE15" s="16" t="s">
        <v>61</v>
      </c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 t="s">
        <v>62</v>
      </c>
      <c r="AR15" s="16"/>
      <c r="AS15" s="16"/>
      <c r="AT15" s="16"/>
      <c r="AU15" s="16"/>
      <c r="AV15" s="16"/>
      <c r="AW15" s="21"/>
    </row>
    <row r="16" spans="2:49" ht="20.100000000000001" customHeight="1" x14ac:dyDescent="0.15">
      <c r="B16" s="196"/>
      <c r="C16" s="169" t="s">
        <v>5</v>
      </c>
      <c r="D16" s="20" t="s">
        <v>78</v>
      </c>
      <c r="E16" s="22" t="s">
        <v>79</v>
      </c>
      <c r="F16" s="25">
        <v>1</v>
      </c>
      <c r="G16" s="26" t="s">
        <v>77</v>
      </c>
      <c r="H16" s="30" t="s">
        <v>80</v>
      </c>
      <c r="I16" s="31" t="s">
        <v>81</v>
      </c>
      <c r="J16" s="29">
        <v>15</v>
      </c>
      <c r="K16" s="25">
        <v>30</v>
      </c>
      <c r="L16" s="3"/>
      <c r="M16" s="38">
        <v>2000</v>
      </c>
      <c r="N16" s="66"/>
      <c r="O16" s="67"/>
      <c r="P16" s="66"/>
      <c r="Q16" s="68"/>
      <c r="R16" s="77"/>
      <c r="S16" s="77"/>
      <c r="T16" s="77"/>
      <c r="U16" s="77"/>
      <c r="V16" s="77"/>
      <c r="W16" s="67"/>
      <c r="X16" s="16"/>
      <c r="Y16" s="16"/>
      <c r="Z16" s="16"/>
      <c r="AA16" s="16"/>
      <c r="AB16" s="16"/>
      <c r="AC16" s="16"/>
      <c r="AD16" s="16"/>
      <c r="AE16" s="16" t="s">
        <v>61</v>
      </c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 t="s">
        <v>62</v>
      </c>
      <c r="AU16" s="16"/>
      <c r="AV16" s="16"/>
      <c r="AW16" s="21"/>
    </row>
    <row r="17" spans="2:49" ht="20.100000000000001" customHeight="1" x14ac:dyDescent="0.15">
      <c r="B17" s="196"/>
      <c r="C17" s="169"/>
      <c r="D17" s="20" t="s">
        <v>82</v>
      </c>
      <c r="E17" s="21" t="s">
        <v>83</v>
      </c>
      <c r="F17" s="25">
        <v>1</v>
      </c>
      <c r="G17" s="26" t="s">
        <v>77</v>
      </c>
      <c r="H17" s="30" t="s">
        <v>80</v>
      </c>
      <c r="I17" s="31" t="s">
        <v>81</v>
      </c>
      <c r="J17" s="29">
        <v>15</v>
      </c>
      <c r="K17" s="25">
        <v>30</v>
      </c>
      <c r="L17" s="3"/>
      <c r="M17" s="38">
        <v>2000</v>
      </c>
      <c r="N17" s="66"/>
      <c r="O17" s="67"/>
      <c r="P17" s="66"/>
      <c r="Q17" s="68"/>
      <c r="R17" s="77"/>
      <c r="S17" s="77"/>
      <c r="T17" s="77"/>
      <c r="U17" s="77"/>
      <c r="V17" s="77"/>
      <c r="W17" s="67"/>
      <c r="X17" s="16"/>
      <c r="Y17" s="16"/>
      <c r="Z17" s="16"/>
      <c r="AA17" s="16"/>
      <c r="AB17" s="16"/>
      <c r="AC17" s="16"/>
      <c r="AD17" s="16"/>
      <c r="AE17" s="16" t="s">
        <v>61</v>
      </c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 t="s">
        <v>62</v>
      </c>
      <c r="AU17" s="16"/>
      <c r="AV17" s="16"/>
      <c r="AW17" s="21"/>
    </row>
    <row r="18" spans="2:49" ht="20.100000000000001" customHeight="1" x14ac:dyDescent="0.15">
      <c r="B18" s="196"/>
      <c r="C18" s="169"/>
      <c r="D18" s="20" t="s">
        <v>38</v>
      </c>
      <c r="E18" s="21" t="s">
        <v>52</v>
      </c>
      <c r="F18" s="25">
        <v>1</v>
      </c>
      <c r="G18" s="26" t="s">
        <v>84</v>
      </c>
      <c r="H18" s="30" t="s">
        <v>80</v>
      </c>
      <c r="I18" s="31" t="s">
        <v>81</v>
      </c>
      <c r="J18" s="29">
        <v>5</v>
      </c>
      <c r="K18" s="25">
        <v>15</v>
      </c>
      <c r="L18" s="3"/>
      <c r="M18" s="38">
        <v>2000</v>
      </c>
      <c r="N18" s="66"/>
      <c r="O18" s="67"/>
      <c r="P18" s="66"/>
      <c r="Q18" s="68"/>
      <c r="R18" s="77" t="s">
        <v>61</v>
      </c>
      <c r="S18" s="77"/>
      <c r="T18" s="77"/>
      <c r="U18" s="77"/>
      <c r="V18" s="77"/>
      <c r="W18" s="67"/>
      <c r="X18" s="16"/>
      <c r="Y18" s="16"/>
      <c r="Z18" s="16" t="s">
        <v>61</v>
      </c>
      <c r="AA18" s="16"/>
      <c r="AB18" s="16"/>
      <c r="AC18" s="16"/>
      <c r="AD18" s="16"/>
      <c r="AE18" s="16" t="s">
        <v>62</v>
      </c>
      <c r="AF18" s="16"/>
      <c r="AG18" s="16"/>
      <c r="AH18" s="16"/>
      <c r="AI18" s="16"/>
      <c r="AJ18" s="16" t="s">
        <v>61</v>
      </c>
      <c r="AK18" s="16"/>
      <c r="AL18" s="16"/>
      <c r="AM18" s="16"/>
      <c r="AN18" s="16"/>
      <c r="AO18" s="16" t="s">
        <v>61</v>
      </c>
      <c r="AP18" s="16"/>
      <c r="AQ18" s="16"/>
      <c r="AR18" s="16"/>
      <c r="AS18" s="16"/>
      <c r="AT18" s="16" t="s">
        <v>62</v>
      </c>
      <c r="AU18" s="16"/>
      <c r="AV18" s="16"/>
      <c r="AW18" s="21"/>
    </row>
    <row r="19" spans="2:49" ht="20.100000000000001" customHeight="1" x14ac:dyDescent="0.15">
      <c r="B19" s="196"/>
      <c r="C19" s="169" t="s">
        <v>39</v>
      </c>
      <c r="D19" s="20" t="s">
        <v>85</v>
      </c>
      <c r="E19" s="22" t="s">
        <v>86</v>
      </c>
      <c r="F19" s="25">
        <v>1</v>
      </c>
      <c r="G19" s="26" t="s">
        <v>77</v>
      </c>
      <c r="H19" s="30" t="s">
        <v>80</v>
      </c>
      <c r="I19" s="31" t="s">
        <v>87</v>
      </c>
      <c r="J19" s="29">
        <v>8</v>
      </c>
      <c r="K19" s="25">
        <v>30</v>
      </c>
      <c r="L19" s="3"/>
      <c r="M19" s="38">
        <v>2000</v>
      </c>
      <c r="N19" s="66"/>
      <c r="O19" s="67"/>
      <c r="P19" s="66"/>
      <c r="Q19" s="68"/>
      <c r="R19" s="77"/>
      <c r="S19" s="77"/>
      <c r="T19" s="77"/>
      <c r="U19" s="77"/>
      <c r="V19" s="77"/>
      <c r="W19" s="67"/>
      <c r="X19" s="16" t="s">
        <v>61</v>
      </c>
      <c r="Y19" s="16"/>
      <c r="Z19" s="16"/>
      <c r="AA19" s="16"/>
      <c r="AB19" s="16"/>
      <c r="AC19" s="16"/>
      <c r="AD19" s="16"/>
      <c r="AE19" s="16"/>
      <c r="AF19" s="16" t="s">
        <v>61</v>
      </c>
      <c r="AG19" s="16"/>
      <c r="AH19" s="16"/>
      <c r="AI19" s="16"/>
      <c r="AJ19" s="16"/>
      <c r="AK19" s="16"/>
      <c r="AL19" s="16"/>
      <c r="AM19" s="16"/>
      <c r="AN19" s="16" t="s">
        <v>61</v>
      </c>
      <c r="AO19" s="16"/>
      <c r="AP19" s="16"/>
      <c r="AQ19" s="16"/>
      <c r="AR19" s="16"/>
      <c r="AS19" s="16"/>
      <c r="AT19" s="16" t="s">
        <v>62</v>
      </c>
      <c r="AU19" s="16"/>
      <c r="AV19" s="16"/>
      <c r="AW19" s="21"/>
    </row>
    <row r="20" spans="2:49" ht="20.100000000000001" customHeight="1" x14ac:dyDescent="0.15">
      <c r="B20" s="196"/>
      <c r="C20" s="169"/>
      <c r="D20" s="20" t="s">
        <v>38</v>
      </c>
      <c r="E20" s="21" t="s">
        <v>53</v>
      </c>
      <c r="F20" s="25">
        <v>1</v>
      </c>
      <c r="G20" s="26" t="s">
        <v>84</v>
      </c>
      <c r="H20" s="30" t="s">
        <v>80</v>
      </c>
      <c r="I20" s="31" t="s">
        <v>87</v>
      </c>
      <c r="J20" s="29">
        <v>8</v>
      </c>
      <c r="K20" s="25">
        <v>30</v>
      </c>
      <c r="L20" s="3"/>
      <c r="M20" s="38">
        <v>2000</v>
      </c>
      <c r="N20" s="66"/>
      <c r="O20" s="67"/>
      <c r="P20" s="66"/>
      <c r="Q20" s="68"/>
      <c r="R20" s="77"/>
      <c r="S20" s="77"/>
      <c r="T20" s="77"/>
      <c r="U20" s="77"/>
      <c r="V20" s="77"/>
      <c r="W20" s="67"/>
      <c r="X20" s="16" t="s">
        <v>61</v>
      </c>
      <c r="Y20" s="16"/>
      <c r="Z20" s="16"/>
      <c r="AA20" s="16"/>
      <c r="AB20" s="16"/>
      <c r="AC20" s="16"/>
      <c r="AD20" s="16"/>
      <c r="AE20" s="16"/>
      <c r="AF20" s="16" t="s">
        <v>61</v>
      </c>
      <c r="AG20" s="16"/>
      <c r="AH20" s="16"/>
      <c r="AI20" s="16"/>
      <c r="AJ20" s="16"/>
      <c r="AK20" s="16"/>
      <c r="AL20" s="16"/>
      <c r="AM20" s="16"/>
      <c r="AN20" s="16" t="s">
        <v>61</v>
      </c>
      <c r="AO20" s="16"/>
      <c r="AP20" s="16"/>
      <c r="AQ20" s="16"/>
      <c r="AR20" s="16"/>
      <c r="AS20" s="16"/>
      <c r="AT20" s="16" t="s">
        <v>62</v>
      </c>
      <c r="AU20" s="16"/>
      <c r="AV20" s="16"/>
      <c r="AW20" s="21"/>
    </row>
    <row r="21" spans="2:49" ht="20.100000000000001" customHeight="1" x14ac:dyDescent="0.15">
      <c r="B21" s="196"/>
      <c r="C21" s="169" t="s">
        <v>40</v>
      </c>
      <c r="D21" s="20" t="s">
        <v>41</v>
      </c>
      <c r="E21" s="21" t="s">
        <v>88</v>
      </c>
      <c r="F21" s="25">
        <v>1</v>
      </c>
      <c r="G21" s="26" t="s">
        <v>77</v>
      </c>
      <c r="H21" s="30" t="s">
        <v>80</v>
      </c>
      <c r="I21" s="31" t="s">
        <v>81</v>
      </c>
      <c r="J21" s="29">
        <v>10</v>
      </c>
      <c r="K21" s="25">
        <v>20</v>
      </c>
      <c r="L21" s="3"/>
      <c r="M21" s="38">
        <v>2000</v>
      </c>
      <c r="N21" s="66"/>
      <c r="O21" s="67"/>
      <c r="P21" s="66"/>
      <c r="Q21" s="68"/>
      <c r="R21" s="77"/>
      <c r="S21" s="77"/>
      <c r="T21" s="77"/>
      <c r="U21" s="77"/>
      <c r="V21" s="77"/>
      <c r="W21" s="67"/>
      <c r="X21" s="16"/>
      <c r="Y21" s="16"/>
      <c r="Z21" s="16" t="s">
        <v>61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 t="s">
        <v>62</v>
      </c>
      <c r="AK21" s="16"/>
      <c r="AL21" s="16"/>
      <c r="AM21" s="16"/>
      <c r="AN21" s="16"/>
      <c r="AO21" s="16"/>
      <c r="AP21" s="16"/>
      <c r="AQ21" s="16"/>
      <c r="AR21" s="16"/>
      <c r="AS21" s="16"/>
      <c r="AT21" s="16" t="s">
        <v>61</v>
      </c>
      <c r="AU21" s="16"/>
      <c r="AV21" s="16"/>
      <c r="AW21" s="21"/>
    </row>
    <row r="22" spans="2:49" ht="20.100000000000001" customHeight="1" x14ac:dyDescent="0.15">
      <c r="B22" s="196"/>
      <c r="C22" s="169"/>
      <c r="D22" s="20" t="s">
        <v>42</v>
      </c>
      <c r="E22" s="21" t="s">
        <v>89</v>
      </c>
      <c r="F22" s="25">
        <v>1</v>
      </c>
      <c r="G22" s="26" t="s">
        <v>84</v>
      </c>
      <c r="H22" s="30" t="s">
        <v>80</v>
      </c>
      <c r="I22" s="31" t="s">
        <v>81</v>
      </c>
      <c r="J22" s="29">
        <v>5</v>
      </c>
      <c r="K22" s="25">
        <v>15</v>
      </c>
      <c r="L22" s="3"/>
      <c r="M22" s="38">
        <v>2000</v>
      </c>
      <c r="N22" s="66"/>
      <c r="O22" s="67"/>
      <c r="P22" s="66"/>
      <c r="Q22" s="68"/>
      <c r="R22" s="77" t="s">
        <v>61</v>
      </c>
      <c r="S22" s="77"/>
      <c r="T22" s="77"/>
      <c r="U22" s="77"/>
      <c r="V22" s="77"/>
      <c r="W22" s="67"/>
      <c r="X22" s="16"/>
      <c r="Y22" s="16"/>
      <c r="Z22" s="16" t="s">
        <v>61</v>
      </c>
      <c r="AA22" s="16"/>
      <c r="AB22" s="16"/>
      <c r="AC22" s="16"/>
      <c r="AD22" s="16"/>
      <c r="AE22" s="16" t="s">
        <v>62</v>
      </c>
      <c r="AF22" s="16"/>
      <c r="AG22" s="16"/>
      <c r="AH22" s="16"/>
      <c r="AI22" s="16"/>
      <c r="AJ22" s="16" t="s">
        <v>61</v>
      </c>
      <c r="AK22" s="16"/>
      <c r="AL22" s="16"/>
      <c r="AM22" s="16"/>
      <c r="AN22" s="16"/>
      <c r="AO22" s="16" t="s">
        <v>61</v>
      </c>
      <c r="AP22" s="16"/>
      <c r="AQ22" s="16"/>
      <c r="AR22" s="16"/>
      <c r="AS22" s="16"/>
      <c r="AT22" s="16" t="s">
        <v>62</v>
      </c>
      <c r="AU22" s="16"/>
      <c r="AV22" s="16"/>
      <c r="AW22" s="21"/>
    </row>
    <row r="23" spans="2:49" ht="20.100000000000001" customHeight="1" x14ac:dyDescent="0.15">
      <c r="B23" s="196"/>
      <c r="C23" s="17" t="s">
        <v>43</v>
      </c>
      <c r="D23" s="20"/>
      <c r="E23" s="21" t="s">
        <v>90</v>
      </c>
      <c r="F23" s="25">
        <v>1</v>
      </c>
      <c r="G23" s="26" t="s">
        <v>84</v>
      </c>
      <c r="H23" s="30" t="s">
        <v>80</v>
      </c>
      <c r="I23" s="31" t="s">
        <v>91</v>
      </c>
      <c r="J23" s="29">
        <v>5</v>
      </c>
      <c r="K23" s="25">
        <v>20</v>
      </c>
      <c r="L23" s="3"/>
      <c r="M23" s="38">
        <v>2000</v>
      </c>
      <c r="N23" s="66"/>
      <c r="O23" s="67"/>
      <c r="P23" s="66"/>
      <c r="Q23" s="68"/>
      <c r="R23" s="77" t="s">
        <v>61</v>
      </c>
      <c r="S23" s="77"/>
      <c r="T23" s="77"/>
      <c r="U23" s="77"/>
      <c r="V23" s="77"/>
      <c r="W23" s="67"/>
      <c r="X23" s="16"/>
      <c r="Y23" s="16"/>
      <c r="Z23" s="16" t="s">
        <v>61</v>
      </c>
      <c r="AA23" s="16"/>
      <c r="AB23" s="16"/>
      <c r="AC23" s="16"/>
      <c r="AD23" s="16"/>
      <c r="AE23" s="16" t="s">
        <v>61</v>
      </c>
      <c r="AF23" s="16"/>
      <c r="AG23" s="16"/>
      <c r="AH23" s="16"/>
      <c r="AI23" s="16"/>
      <c r="AJ23" s="16" t="s">
        <v>62</v>
      </c>
      <c r="AK23" s="16"/>
      <c r="AL23" s="16"/>
      <c r="AM23" s="16"/>
      <c r="AN23" s="16"/>
      <c r="AO23" s="16" t="s">
        <v>61</v>
      </c>
      <c r="AP23" s="16"/>
      <c r="AQ23" s="16"/>
      <c r="AR23" s="16"/>
      <c r="AS23" s="16"/>
      <c r="AT23" s="16" t="s">
        <v>61</v>
      </c>
      <c r="AU23" s="16"/>
      <c r="AV23" s="16"/>
      <c r="AW23" s="21"/>
    </row>
    <row r="24" spans="2:49" ht="20.100000000000001" customHeight="1" x14ac:dyDescent="0.15">
      <c r="B24" s="196"/>
      <c r="C24" s="170" t="s">
        <v>44</v>
      </c>
      <c r="D24" s="20" t="s">
        <v>45</v>
      </c>
      <c r="E24" s="21" t="s">
        <v>93</v>
      </c>
      <c r="F24" s="25">
        <v>1</v>
      </c>
      <c r="G24" s="26" t="s">
        <v>77</v>
      </c>
      <c r="H24" s="30" t="s">
        <v>80</v>
      </c>
      <c r="I24" s="31" t="s">
        <v>92</v>
      </c>
      <c r="J24" s="29">
        <v>5</v>
      </c>
      <c r="K24" s="25">
        <v>20</v>
      </c>
      <c r="L24" s="3"/>
      <c r="M24" s="38">
        <v>2000</v>
      </c>
      <c r="N24" s="66"/>
      <c r="O24" s="67"/>
      <c r="P24" s="66"/>
      <c r="Q24" s="68"/>
      <c r="R24" s="77" t="s">
        <v>61</v>
      </c>
      <c r="S24" s="77"/>
      <c r="T24" s="77"/>
      <c r="U24" s="77"/>
      <c r="V24" s="77"/>
      <c r="W24" s="67"/>
      <c r="X24" s="16"/>
      <c r="Y24" s="16"/>
      <c r="Z24" s="16" t="s">
        <v>61</v>
      </c>
      <c r="AA24" s="16"/>
      <c r="AB24" s="16"/>
      <c r="AC24" s="16"/>
      <c r="AD24" s="16"/>
      <c r="AE24" s="16" t="s">
        <v>61</v>
      </c>
      <c r="AF24" s="16"/>
      <c r="AG24" s="16"/>
      <c r="AH24" s="16"/>
      <c r="AI24" s="16"/>
      <c r="AJ24" s="16" t="s">
        <v>62</v>
      </c>
      <c r="AK24" s="16"/>
      <c r="AL24" s="16"/>
      <c r="AM24" s="16"/>
      <c r="AN24" s="16"/>
      <c r="AO24" s="16" t="s">
        <v>61</v>
      </c>
      <c r="AP24" s="16"/>
      <c r="AQ24" s="16"/>
      <c r="AR24" s="16"/>
      <c r="AS24" s="16"/>
      <c r="AT24" s="16" t="s">
        <v>61</v>
      </c>
      <c r="AU24" s="16"/>
      <c r="AV24" s="16"/>
      <c r="AW24" s="21"/>
    </row>
    <row r="25" spans="2:49" ht="20.100000000000001" customHeight="1" x14ac:dyDescent="0.15">
      <c r="B25" s="196"/>
      <c r="C25" s="171"/>
      <c r="D25" s="20" t="s">
        <v>46</v>
      </c>
      <c r="E25" s="21"/>
      <c r="F25" s="25">
        <v>1</v>
      </c>
      <c r="G25" s="26" t="s">
        <v>84</v>
      </c>
      <c r="H25" s="30"/>
      <c r="I25" s="31"/>
      <c r="J25" s="29">
        <v>5</v>
      </c>
      <c r="K25" s="25">
        <v>20</v>
      </c>
      <c r="L25" s="3"/>
      <c r="M25" s="38">
        <v>2000</v>
      </c>
      <c r="N25" s="66"/>
      <c r="O25" s="67"/>
      <c r="P25" s="66"/>
      <c r="Q25" s="68"/>
      <c r="R25" s="77" t="s">
        <v>61</v>
      </c>
      <c r="S25" s="77"/>
      <c r="T25" s="77"/>
      <c r="U25" s="77"/>
      <c r="V25" s="77"/>
      <c r="W25" s="67"/>
      <c r="X25" s="16"/>
      <c r="Y25" s="16"/>
      <c r="Z25" s="16" t="s">
        <v>61</v>
      </c>
      <c r="AA25" s="16"/>
      <c r="AB25" s="16"/>
      <c r="AC25" s="16"/>
      <c r="AD25" s="16"/>
      <c r="AE25" s="16" t="s">
        <v>61</v>
      </c>
      <c r="AF25" s="16"/>
      <c r="AG25" s="16"/>
      <c r="AH25" s="16"/>
      <c r="AI25" s="16"/>
      <c r="AJ25" s="16" t="s">
        <v>62</v>
      </c>
      <c r="AK25" s="16"/>
      <c r="AL25" s="16"/>
      <c r="AM25" s="16"/>
      <c r="AN25" s="16"/>
      <c r="AO25" s="16" t="s">
        <v>61</v>
      </c>
      <c r="AP25" s="16"/>
      <c r="AQ25" s="16"/>
      <c r="AR25" s="16"/>
      <c r="AS25" s="16"/>
      <c r="AT25" s="16" t="s">
        <v>61</v>
      </c>
      <c r="AU25" s="16"/>
      <c r="AV25" s="16"/>
      <c r="AW25" s="21"/>
    </row>
    <row r="26" spans="2:49" ht="20.100000000000001" customHeight="1" x14ac:dyDescent="0.15">
      <c r="B26" s="196"/>
      <c r="C26" s="169" t="s">
        <v>47</v>
      </c>
      <c r="D26" s="20" t="s">
        <v>48</v>
      </c>
      <c r="E26" s="21" t="s">
        <v>94</v>
      </c>
      <c r="F26" s="25">
        <v>1</v>
      </c>
      <c r="G26" s="26" t="s">
        <v>77</v>
      </c>
      <c r="H26" s="30" t="s">
        <v>80</v>
      </c>
      <c r="I26" s="31" t="s">
        <v>92</v>
      </c>
      <c r="J26" s="29">
        <v>5</v>
      </c>
      <c r="K26" s="25">
        <v>20</v>
      </c>
      <c r="L26" s="3"/>
      <c r="M26" s="38">
        <v>2000</v>
      </c>
      <c r="N26" s="66"/>
      <c r="O26" s="67"/>
      <c r="P26" s="66"/>
      <c r="Q26" s="68"/>
      <c r="R26" s="77" t="s">
        <v>61</v>
      </c>
      <c r="S26" s="77"/>
      <c r="T26" s="77"/>
      <c r="U26" s="77"/>
      <c r="V26" s="77"/>
      <c r="W26" s="67"/>
      <c r="X26" s="16"/>
      <c r="Y26" s="16"/>
      <c r="Z26" s="16" t="s">
        <v>61</v>
      </c>
      <c r="AA26" s="16"/>
      <c r="AB26" s="16"/>
      <c r="AC26" s="16"/>
      <c r="AD26" s="16"/>
      <c r="AE26" s="16" t="s">
        <v>61</v>
      </c>
      <c r="AF26" s="16"/>
      <c r="AG26" s="16"/>
      <c r="AH26" s="16"/>
      <c r="AI26" s="16"/>
      <c r="AJ26" s="16" t="s">
        <v>62</v>
      </c>
      <c r="AK26" s="16"/>
      <c r="AL26" s="16"/>
      <c r="AM26" s="16"/>
      <c r="AN26" s="16"/>
      <c r="AO26" s="16" t="s">
        <v>61</v>
      </c>
      <c r="AP26" s="16"/>
      <c r="AQ26" s="16"/>
      <c r="AR26" s="16"/>
      <c r="AS26" s="16"/>
      <c r="AT26" s="16" t="s">
        <v>61</v>
      </c>
      <c r="AU26" s="16"/>
      <c r="AV26" s="16"/>
      <c r="AW26" s="21"/>
    </row>
    <row r="27" spans="2:49" ht="20.100000000000001" customHeight="1" x14ac:dyDescent="0.15">
      <c r="B27" s="196"/>
      <c r="C27" s="169"/>
      <c r="D27" s="20" t="s">
        <v>49</v>
      </c>
      <c r="E27" s="21"/>
      <c r="F27" s="25">
        <v>1</v>
      </c>
      <c r="G27" s="26" t="s">
        <v>84</v>
      </c>
      <c r="H27" s="30"/>
      <c r="I27" s="31"/>
      <c r="J27" s="29">
        <v>5</v>
      </c>
      <c r="K27" s="25">
        <v>20</v>
      </c>
      <c r="L27" s="3"/>
      <c r="M27" s="38">
        <v>2000</v>
      </c>
      <c r="N27" s="66"/>
      <c r="O27" s="67"/>
      <c r="P27" s="66"/>
      <c r="Q27" s="68"/>
      <c r="R27" s="77" t="s">
        <v>61</v>
      </c>
      <c r="S27" s="77"/>
      <c r="T27" s="77"/>
      <c r="U27" s="77"/>
      <c r="V27" s="77"/>
      <c r="W27" s="67"/>
      <c r="X27" s="16"/>
      <c r="Y27" s="16"/>
      <c r="Z27" s="16" t="s">
        <v>61</v>
      </c>
      <c r="AA27" s="16"/>
      <c r="AB27" s="16"/>
      <c r="AC27" s="16"/>
      <c r="AD27" s="16"/>
      <c r="AE27" s="16" t="s">
        <v>61</v>
      </c>
      <c r="AF27" s="16"/>
      <c r="AG27" s="16"/>
      <c r="AH27" s="16"/>
      <c r="AI27" s="16"/>
      <c r="AJ27" s="16" t="s">
        <v>62</v>
      </c>
      <c r="AK27" s="16"/>
      <c r="AL27" s="16"/>
      <c r="AM27" s="16"/>
      <c r="AN27" s="16"/>
      <c r="AO27" s="16" t="s">
        <v>61</v>
      </c>
      <c r="AP27" s="16"/>
      <c r="AQ27" s="16"/>
      <c r="AR27" s="16"/>
      <c r="AS27" s="16"/>
      <c r="AT27" s="16" t="s">
        <v>61</v>
      </c>
      <c r="AU27" s="16"/>
      <c r="AV27" s="16"/>
      <c r="AW27" s="21"/>
    </row>
    <row r="28" spans="2:49" ht="20.100000000000001" customHeight="1" x14ac:dyDescent="0.15">
      <c r="B28" s="196"/>
      <c r="C28" s="169" t="s">
        <v>50</v>
      </c>
      <c r="D28" s="20" t="s">
        <v>95</v>
      </c>
      <c r="E28" s="23" t="s">
        <v>96</v>
      </c>
      <c r="F28" s="25">
        <v>1</v>
      </c>
      <c r="G28" s="26" t="s">
        <v>97</v>
      </c>
      <c r="H28" s="30"/>
      <c r="I28" s="31"/>
      <c r="J28" s="29">
        <v>5</v>
      </c>
      <c r="K28" s="25">
        <v>25</v>
      </c>
      <c r="L28" s="3"/>
      <c r="M28" s="38">
        <v>2000</v>
      </c>
      <c r="N28" s="66"/>
      <c r="O28" s="67"/>
      <c r="P28" s="66"/>
      <c r="Q28" s="68"/>
      <c r="R28" s="77" t="s">
        <v>61</v>
      </c>
      <c r="S28" s="77"/>
      <c r="T28" s="77"/>
      <c r="U28" s="77"/>
      <c r="V28" s="77"/>
      <c r="W28" s="67"/>
      <c r="X28" s="16"/>
      <c r="Y28" s="16"/>
      <c r="Z28" s="16" t="s">
        <v>61</v>
      </c>
      <c r="AA28" s="16"/>
      <c r="AB28" s="16"/>
      <c r="AC28" s="16"/>
      <c r="AD28" s="16"/>
      <c r="AE28" s="16" t="s">
        <v>61</v>
      </c>
      <c r="AF28" s="16"/>
      <c r="AG28" s="16"/>
      <c r="AH28" s="16"/>
      <c r="AI28" s="16"/>
      <c r="AJ28" s="16" t="s">
        <v>61</v>
      </c>
      <c r="AK28" s="16"/>
      <c r="AL28" s="16"/>
      <c r="AM28" s="16"/>
      <c r="AN28" s="16"/>
      <c r="AO28" s="16" t="s">
        <v>62</v>
      </c>
      <c r="AP28" s="16"/>
      <c r="AQ28" s="16"/>
      <c r="AR28" s="16"/>
      <c r="AS28" s="16"/>
      <c r="AT28" s="16" t="s">
        <v>61</v>
      </c>
      <c r="AU28" s="16"/>
      <c r="AV28" s="16"/>
      <c r="AW28" s="21"/>
    </row>
    <row r="29" spans="2:49" ht="20.100000000000001" customHeight="1" x14ac:dyDescent="0.15">
      <c r="B29" s="196"/>
      <c r="C29" s="169"/>
      <c r="D29" s="20" t="s">
        <v>98</v>
      </c>
      <c r="E29" s="21" t="s">
        <v>99</v>
      </c>
      <c r="F29" s="25">
        <v>1</v>
      </c>
      <c r="G29" s="26" t="s">
        <v>97</v>
      </c>
      <c r="H29" s="30"/>
      <c r="I29" s="31"/>
      <c r="J29" s="29">
        <v>5</v>
      </c>
      <c r="K29" s="25">
        <v>25</v>
      </c>
      <c r="L29" s="3"/>
      <c r="M29" s="38">
        <v>2000</v>
      </c>
      <c r="N29" s="66"/>
      <c r="O29" s="67"/>
      <c r="P29" s="66"/>
      <c r="Q29" s="68"/>
      <c r="R29" s="77" t="s">
        <v>61</v>
      </c>
      <c r="S29" s="77"/>
      <c r="T29" s="77"/>
      <c r="U29" s="77"/>
      <c r="V29" s="77"/>
      <c r="W29" s="67"/>
      <c r="X29" s="16"/>
      <c r="Y29" s="16"/>
      <c r="Z29" s="16" t="s">
        <v>61</v>
      </c>
      <c r="AA29" s="16"/>
      <c r="AB29" s="16"/>
      <c r="AC29" s="16"/>
      <c r="AD29" s="16"/>
      <c r="AE29" s="16" t="s">
        <v>61</v>
      </c>
      <c r="AF29" s="16"/>
      <c r="AG29" s="16"/>
      <c r="AH29" s="16"/>
      <c r="AI29" s="16"/>
      <c r="AJ29" s="16" t="s">
        <v>61</v>
      </c>
      <c r="AK29" s="16"/>
      <c r="AL29" s="16"/>
      <c r="AM29" s="16"/>
      <c r="AN29" s="16"/>
      <c r="AO29" s="16" t="s">
        <v>62</v>
      </c>
      <c r="AP29" s="16"/>
      <c r="AQ29" s="16"/>
      <c r="AR29" s="16"/>
      <c r="AS29" s="16"/>
      <c r="AT29" s="16" t="s">
        <v>61</v>
      </c>
      <c r="AU29" s="16"/>
      <c r="AV29" s="16"/>
      <c r="AW29" s="21"/>
    </row>
    <row r="30" spans="2:49" ht="20.100000000000001" customHeight="1" thickBot="1" x14ac:dyDescent="0.2">
      <c r="B30" s="197"/>
      <c r="C30" s="18" t="s">
        <v>17</v>
      </c>
      <c r="D30" s="20" t="s">
        <v>51</v>
      </c>
      <c r="E30" s="21" t="s">
        <v>100</v>
      </c>
      <c r="F30" s="25">
        <v>1</v>
      </c>
      <c r="G30" s="26" t="s">
        <v>84</v>
      </c>
      <c r="H30" s="30"/>
      <c r="I30" s="31"/>
      <c r="J30" s="29">
        <v>5</v>
      </c>
      <c r="K30" s="25">
        <v>20</v>
      </c>
      <c r="L30" s="3"/>
      <c r="M30" s="38">
        <v>2000</v>
      </c>
      <c r="N30" s="66"/>
      <c r="O30" s="67"/>
      <c r="P30" s="66"/>
      <c r="Q30" s="68"/>
      <c r="R30" s="77" t="s">
        <v>61</v>
      </c>
      <c r="S30" s="77"/>
      <c r="T30" s="77"/>
      <c r="U30" s="77"/>
      <c r="V30" s="77"/>
      <c r="W30" s="67"/>
      <c r="X30" s="16"/>
      <c r="Y30" s="16"/>
      <c r="Z30" s="16" t="s">
        <v>61</v>
      </c>
      <c r="AA30" s="16"/>
      <c r="AB30" s="16"/>
      <c r="AC30" s="16"/>
      <c r="AD30" s="16"/>
      <c r="AE30" s="16" t="s">
        <v>61</v>
      </c>
      <c r="AF30" s="16"/>
      <c r="AG30" s="16"/>
      <c r="AH30" s="16"/>
      <c r="AI30" s="16"/>
      <c r="AJ30" s="16" t="s">
        <v>62</v>
      </c>
      <c r="AK30" s="16"/>
      <c r="AL30" s="16"/>
      <c r="AM30" s="16"/>
      <c r="AN30" s="16"/>
      <c r="AO30" s="16" t="s">
        <v>61</v>
      </c>
      <c r="AP30" s="16"/>
      <c r="AQ30" s="16"/>
      <c r="AR30" s="16"/>
      <c r="AS30" s="16"/>
      <c r="AT30" s="16" t="s">
        <v>61</v>
      </c>
      <c r="AU30" s="16"/>
      <c r="AV30" s="16"/>
      <c r="AW30" s="21"/>
    </row>
    <row r="31" spans="2:49" ht="20.100000000000001" customHeight="1" thickTop="1" x14ac:dyDescent="0.15">
      <c r="B31" s="218" t="s">
        <v>6</v>
      </c>
      <c r="C31" s="219"/>
      <c r="D31" s="220"/>
      <c r="E31" s="214" t="s">
        <v>33</v>
      </c>
      <c r="F31" s="215"/>
      <c r="G31" s="215"/>
      <c r="H31" s="215"/>
      <c r="I31" s="215"/>
      <c r="J31" s="9"/>
      <c r="K31" s="9"/>
      <c r="L31" s="9"/>
      <c r="M31" s="83"/>
      <c r="N31" s="84">
        <f>COUNTIF(N14:N30,"◎")</f>
        <v>0</v>
      </c>
      <c r="O31" s="85"/>
      <c r="P31" s="86">
        <f>COUNTIF(P14:P30,"◎")</f>
        <v>0</v>
      </c>
      <c r="Q31" s="87"/>
      <c r="R31" s="86">
        <f>COUNTIF(R14:R30,"◎")</f>
        <v>0</v>
      </c>
      <c r="S31" s="87"/>
      <c r="T31" s="86">
        <f>COUNTIF(T14:T30,"◎")</f>
        <v>0</v>
      </c>
      <c r="U31" s="87"/>
      <c r="V31" s="86">
        <f>COUNTIF(V14:V30,"◎")</f>
        <v>0</v>
      </c>
      <c r="W31" s="85"/>
      <c r="X31" s="88">
        <f t="shared" ref="X31:AV31" si="5">COUNTIF(X14:X30,"◎")</f>
        <v>0</v>
      </c>
      <c r="Y31" s="88">
        <f t="shared" si="5"/>
        <v>0</v>
      </c>
      <c r="Z31" s="88">
        <f t="shared" si="5"/>
        <v>0</v>
      </c>
      <c r="AA31" s="88">
        <f t="shared" si="5"/>
        <v>0</v>
      </c>
      <c r="AB31" s="88">
        <f t="shared" si="5"/>
        <v>0</v>
      </c>
      <c r="AC31" s="88">
        <f t="shared" si="5"/>
        <v>0</v>
      </c>
      <c r="AD31" s="88">
        <f t="shared" si="5"/>
        <v>0</v>
      </c>
      <c r="AE31" s="88">
        <f t="shared" si="5"/>
        <v>3</v>
      </c>
      <c r="AF31" s="88">
        <f t="shared" si="5"/>
        <v>0</v>
      </c>
      <c r="AG31" s="88">
        <f t="shared" si="5"/>
        <v>0</v>
      </c>
      <c r="AH31" s="88">
        <f t="shared" si="5"/>
        <v>0</v>
      </c>
      <c r="AI31" s="88">
        <f t="shared" si="5"/>
        <v>0</v>
      </c>
      <c r="AJ31" s="88">
        <f t="shared" si="5"/>
        <v>7</v>
      </c>
      <c r="AK31" s="88">
        <f t="shared" si="5"/>
        <v>0</v>
      </c>
      <c r="AL31" s="88">
        <f t="shared" si="5"/>
        <v>0</v>
      </c>
      <c r="AM31" s="88">
        <f t="shared" si="5"/>
        <v>0</v>
      </c>
      <c r="AN31" s="88">
        <f t="shared" si="5"/>
        <v>0</v>
      </c>
      <c r="AO31" s="88">
        <f t="shared" si="5"/>
        <v>2</v>
      </c>
      <c r="AP31" s="88">
        <f t="shared" si="5"/>
        <v>0</v>
      </c>
      <c r="AQ31" s="88">
        <f t="shared" si="5"/>
        <v>1</v>
      </c>
      <c r="AR31" s="88">
        <f t="shared" si="5"/>
        <v>0</v>
      </c>
      <c r="AS31" s="88">
        <f t="shared" si="5"/>
        <v>0</v>
      </c>
      <c r="AT31" s="88">
        <f t="shared" si="5"/>
        <v>7</v>
      </c>
      <c r="AU31" s="88">
        <f t="shared" si="5"/>
        <v>0</v>
      </c>
      <c r="AV31" s="88">
        <f t="shared" si="5"/>
        <v>0</v>
      </c>
      <c r="AW31" s="110"/>
    </row>
    <row r="32" spans="2:49" ht="20.100000000000001" customHeight="1" thickBot="1" x14ac:dyDescent="0.2">
      <c r="B32" s="187"/>
      <c r="C32" s="185"/>
      <c r="D32" s="189"/>
      <c r="E32" s="216" t="s">
        <v>34</v>
      </c>
      <c r="F32" s="217"/>
      <c r="G32" s="217"/>
      <c r="H32" s="217"/>
      <c r="I32" s="217"/>
      <c r="J32" s="10"/>
      <c r="K32" s="10"/>
      <c r="L32" s="7"/>
      <c r="M32" s="51"/>
      <c r="N32" s="78">
        <f>COUNTIF(N14:N30,"○")</f>
        <v>0</v>
      </c>
      <c r="O32" s="79"/>
      <c r="P32" s="80">
        <f>COUNTIF(P14:P30,"○")</f>
        <v>0</v>
      </c>
      <c r="Q32" s="81"/>
      <c r="R32" s="80">
        <f>COUNTIF(R14:R30,"○")</f>
        <v>11</v>
      </c>
      <c r="S32" s="81"/>
      <c r="T32" s="80">
        <f>COUNTIF(T14:T30,"○")</f>
        <v>0</v>
      </c>
      <c r="U32" s="81"/>
      <c r="V32" s="80">
        <f>COUNTIF(V14:V30,"○")</f>
        <v>0</v>
      </c>
      <c r="W32" s="79"/>
      <c r="X32" s="89">
        <f t="shared" ref="X32:AV32" si="6">COUNTIF(X14:X30,"○")</f>
        <v>2</v>
      </c>
      <c r="Y32" s="89">
        <f t="shared" si="6"/>
        <v>0</v>
      </c>
      <c r="Z32" s="89">
        <f t="shared" si="6"/>
        <v>12</v>
      </c>
      <c r="AA32" s="89">
        <f t="shared" si="6"/>
        <v>0</v>
      </c>
      <c r="AB32" s="89">
        <f t="shared" si="6"/>
        <v>0</v>
      </c>
      <c r="AC32" s="89">
        <f t="shared" si="6"/>
        <v>0</v>
      </c>
      <c r="AD32" s="89">
        <f t="shared" si="6"/>
        <v>0</v>
      </c>
      <c r="AE32" s="89">
        <f t="shared" si="6"/>
        <v>11</v>
      </c>
      <c r="AF32" s="89">
        <f t="shared" si="6"/>
        <v>2</v>
      </c>
      <c r="AG32" s="89">
        <f t="shared" si="6"/>
        <v>0</v>
      </c>
      <c r="AH32" s="89">
        <f t="shared" si="6"/>
        <v>0</v>
      </c>
      <c r="AI32" s="89">
        <f t="shared" si="6"/>
        <v>0</v>
      </c>
      <c r="AJ32" s="89">
        <f t="shared" si="6"/>
        <v>5</v>
      </c>
      <c r="AK32" s="89">
        <f t="shared" si="6"/>
        <v>0</v>
      </c>
      <c r="AL32" s="89">
        <f t="shared" si="6"/>
        <v>0</v>
      </c>
      <c r="AM32" s="89">
        <f t="shared" si="6"/>
        <v>0</v>
      </c>
      <c r="AN32" s="89">
        <f t="shared" si="6"/>
        <v>2</v>
      </c>
      <c r="AO32" s="89">
        <f t="shared" si="6"/>
        <v>9</v>
      </c>
      <c r="AP32" s="89">
        <f t="shared" si="6"/>
        <v>0</v>
      </c>
      <c r="AQ32" s="89">
        <f t="shared" si="6"/>
        <v>0</v>
      </c>
      <c r="AR32" s="89">
        <f t="shared" si="6"/>
        <v>0</v>
      </c>
      <c r="AS32" s="89">
        <f t="shared" si="6"/>
        <v>0</v>
      </c>
      <c r="AT32" s="89">
        <f t="shared" si="6"/>
        <v>9</v>
      </c>
      <c r="AU32" s="89">
        <f t="shared" si="6"/>
        <v>0</v>
      </c>
      <c r="AV32" s="89">
        <f t="shared" si="6"/>
        <v>0</v>
      </c>
      <c r="AW32" s="108"/>
    </row>
    <row r="33" spans="2:49" ht="20.100000000000001" customHeight="1" x14ac:dyDescent="0.15">
      <c r="B33" s="221" t="s">
        <v>128</v>
      </c>
      <c r="C33" s="190" t="s">
        <v>16</v>
      </c>
      <c r="D33" s="20" t="s">
        <v>55</v>
      </c>
      <c r="E33" s="20" t="s">
        <v>101</v>
      </c>
      <c r="F33" s="30">
        <v>1</v>
      </c>
      <c r="G33" s="32" t="s">
        <v>77</v>
      </c>
      <c r="H33" s="27" t="s">
        <v>102</v>
      </c>
      <c r="I33" s="28" t="s">
        <v>103</v>
      </c>
      <c r="J33" s="33">
        <v>10</v>
      </c>
      <c r="K33" s="30">
        <v>30</v>
      </c>
      <c r="L33" s="34">
        <v>2000</v>
      </c>
      <c r="M33" s="35">
        <v>1980</v>
      </c>
      <c r="N33" s="90"/>
      <c r="O33" s="91"/>
      <c r="P33" s="92"/>
      <c r="Q33" s="93"/>
      <c r="R33" s="77"/>
      <c r="S33" s="93"/>
      <c r="T33" s="93"/>
      <c r="U33" s="93"/>
      <c r="V33" s="94"/>
      <c r="W33" s="95"/>
      <c r="X33" s="96"/>
      <c r="Y33" s="20"/>
      <c r="Z33" s="71" t="s">
        <v>105</v>
      </c>
      <c r="AA33" s="21"/>
      <c r="AB33" s="21"/>
      <c r="AC33" s="20"/>
      <c r="AD33" s="20"/>
      <c r="AE33" s="20"/>
      <c r="AF33" s="20"/>
      <c r="AG33" s="20"/>
      <c r="AH33" s="20"/>
      <c r="AI33" s="20"/>
      <c r="AJ33" s="71" t="s">
        <v>107</v>
      </c>
      <c r="AK33" s="20"/>
      <c r="AL33" s="21"/>
      <c r="AM33" s="20"/>
      <c r="AN33" s="20"/>
      <c r="AO33" s="20"/>
      <c r="AP33" s="20"/>
      <c r="AQ33" s="20"/>
      <c r="AR33" s="20"/>
      <c r="AS33" s="20"/>
      <c r="AT33" s="71" t="s">
        <v>107</v>
      </c>
      <c r="AU33" s="20"/>
      <c r="AV33" s="20"/>
      <c r="AW33" s="20" t="s">
        <v>108</v>
      </c>
    </row>
    <row r="34" spans="2:49" ht="20.100000000000001" customHeight="1" x14ac:dyDescent="0.15">
      <c r="B34" s="222"/>
      <c r="C34" s="191"/>
      <c r="D34" s="21" t="s">
        <v>109</v>
      </c>
      <c r="E34" s="21" t="s">
        <v>110</v>
      </c>
      <c r="F34" s="25">
        <v>1</v>
      </c>
      <c r="G34" s="26" t="s">
        <v>77</v>
      </c>
      <c r="H34" s="25" t="s">
        <v>111</v>
      </c>
      <c r="I34" s="36" t="s">
        <v>103</v>
      </c>
      <c r="J34" s="29">
        <v>10</v>
      </c>
      <c r="K34" s="25">
        <v>30</v>
      </c>
      <c r="L34" s="37">
        <v>2000</v>
      </c>
      <c r="M34" s="38">
        <v>1980</v>
      </c>
      <c r="N34" s="97"/>
      <c r="O34" s="98"/>
      <c r="P34" s="99"/>
      <c r="Q34" s="100"/>
      <c r="R34" s="70"/>
      <c r="S34" s="100"/>
      <c r="T34" s="100"/>
      <c r="U34" s="100"/>
      <c r="V34" s="93"/>
      <c r="W34" s="101"/>
      <c r="X34" s="43"/>
      <c r="Y34" s="21"/>
      <c r="Z34" s="71" t="s">
        <v>105</v>
      </c>
      <c r="AA34" s="21"/>
      <c r="AB34" s="21"/>
      <c r="AC34" s="21"/>
      <c r="AD34" s="21"/>
      <c r="AE34" s="21"/>
      <c r="AF34" s="21"/>
      <c r="AG34" s="21"/>
      <c r="AH34" s="21"/>
      <c r="AI34" s="21"/>
      <c r="AJ34" s="71" t="s">
        <v>107</v>
      </c>
      <c r="AK34" s="21"/>
      <c r="AL34" s="21"/>
      <c r="AM34" s="21"/>
      <c r="AN34" s="21"/>
      <c r="AO34" s="21"/>
      <c r="AP34" s="21"/>
      <c r="AQ34" s="21"/>
      <c r="AR34" s="21"/>
      <c r="AS34" s="21"/>
      <c r="AT34" s="71" t="s">
        <v>107</v>
      </c>
      <c r="AU34" s="21"/>
      <c r="AV34" s="21"/>
      <c r="AW34" s="21" t="s">
        <v>108</v>
      </c>
    </row>
    <row r="35" spans="2:49" ht="20.100000000000001" customHeight="1" x14ac:dyDescent="0.15">
      <c r="B35" s="222"/>
      <c r="C35" s="183"/>
      <c r="D35" s="21" t="s">
        <v>112</v>
      </c>
      <c r="E35" s="21" t="s">
        <v>113</v>
      </c>
      <c r="F35" s="25">
        <v>1</v>
      </c>
      <c r="G35" s="26" t="s">
        <v>77</v>
      </c>
      <c r="H35" s="25" t="s">
        <v>114</v>
      </c>
      <c r="I35" s="36" t="s">
        <v>115</v>
      </c>
      <c r="J35" s="29">
        <v>7</v>
      </c>
      <c r="K35" s="25">
        <v>20</v>
      </c>
      <c r="L35" s="37"/>
      <c r="M35" s="38">
        <v>2000</v>
      </c>
      <c r="N35" s="97"/>
      <c r="O35" s="98"/>
      <c r="P35" s="99"/>
      <c r="Q35" s="100"/>
      <c r="R35" s="70"/>
      <c r="S35" s="100"/>
      <c r="T35" s="100"/>
      <c r="U35" s="100"/>
      <c r="V35" s="70" t="s">
        <v>106</v>
      </c>
      <c r="W35" s="101"/>
      <c r="X35" s="43"/>
      <c r="Y35" s="21"/>
      <c r="Z35" s="21"/>
      <c r="AA35" s="21"/>
      <c r="AB35" s="21"/>
      <c r="AC35" s="21"/>
      <c r="AD35" s="71" t="s">
        <v>106</v>
      </c>
      <c r="AE35" s="21"/>
      <c r="AF35" s="21"/>
      <c r="AG35" s="21"/>
      <c r="AH35" s="21"/>
      <c r="AI35" s="21"/>
      <c r="AJ35" s="71" t="s">
        <v>104</v>
      </c>
      <c r="AK35" s="21"/>
      <c r="AL35" s="102"/>
      <c r="AM35" s="21"/>
      <c r="AN35" s="21"/>
      <c r="AO35" s="21"/>
      <c r="AP35" s="21"/>
      <c r="AQ35" s="71" t="s">
        <v>106</v>
      </c>
      <c r="AR35" s="21"/>
      <c r="AS35" s="21"/>
      <c r="AT35" s="21"/>
      <c r="AU35" s="21"/>
      <c r="AV35" s="21"/>
      <c r="AW35" s="21" t="s">
        <v>116</v>
      </c>
    </row>
    <row r="36" spans="2:49" ht="20.100000000000001" customHeight="1" x14ac:dyDescent="0.15">
      <c r="B36" s="222"/>
      <c r="C36" s="182" t="s">
        <v>54</v>
      </c>
      <c r="D36" s="21" t="s">
        <v>117</v>
      </c>
      <c r="E36" s="21" t="s">
        <v>118</v>
      </c>
      <c r="F36" s="25">
        <v>2</v>
      </c>
      <c r="G36" s="26" t="s">
        <v>77</v>
      </c>
      <c r="H36" s="25" t="s">
        <v>114</v>
      </c>
      <c r="I36" s="36" t="s">
        <v>115</v>
      </c>
      <c r="J36" s="29">
        <v>10</v>
      </c>
      <c r="K36" s="25">
        <v>30</v>
      </c>
      <c r="L36" s="37"/>
      <c r="M36" s="38">
        <v>1980</v>
      </c>
      <c r="N36" s="103"/>
      <c r="O36" s="98"/>
      <c r="P36" s="99"/>
      <c r="Q36" s="100"/>
      <c r="R36" s="70"/>
      <c r="S36" s="100"/>
      <c r="T36" s="100"/>
      <c r="U36" s="100"/>
      <c r="V36" s="100"/>
      <c r="W36" s="101"/>
      <c r="X36" s="43"/>
      <c r="Y36" s="21"/>
      <c r="Z36" s="71" t="s">
        <v>104</v>
      </c>
      <c r="AA36" s="21"/>
      <c r="AB36" s="21"/>
      <c r="AC36" s="21"/>
      <c r="AD36" s="21"/>
      <c r="AE36" s="21"/>
      <c r="AF36" s="21"/>
      <c r="AG36" s="21"/>
      <c r="AH36" s="21"/>
      <c r="AI36" s="21"/>
      <c r="AJ36" s="71" t="s">
        <v>106</v>
      </c>
      <c r="AK36" s="21"/>
      <c r="AL36" s="21"/>
      <c r="AM36" s="21"/>
      <c r="AN36" s="21"/>
      <c r="AO36" s="21"/>
      <c r="AP36" s="21"/>
      <c r="AQ36" s="21"/>
      <c r="AR36" s="21"/>
      <c r="AS36" s="21"/>
      <c r="AT36" s="71" t="s">
        <v>106</v>
      </c>
      <c r="AU36" s="21"/>
      <c r="AV36" s="21"/>
      <c r="AW36" s="21" t="s">
        <v>119</v>
      </c>
    </row>
    <row r="37" spans="2:49" ht="20.100000000000001" customHeight="1" x14ac:dyDescent="0.15">
      <c r="B37" s="222"/>
      <c r="C37" s="183"/>
      <c r="D37" s="21" t="s">
        <v>120</v>
      </c>
      <c r="E37" s="21" t="s">
        <v>121</v>
      </c>
      <c r="F37" s="25">
        <v>1</v>
      </c>
      <c r="G37" s="26" t="s">
        <v>77</v>
      </c>
      <c r="H37" s="25" t="s">
        <v>114</v>
      </c>
      <c r="I37" s="36" t="s">
        <v>115</v>
      </c>
      <c r="J37" s="29">
        <v>5</v>
      </c>
      <c r="K37" s="25">
        <v>20</v>
      </c>
      <c r="L37" s="37"/>
      <c r="M37" s="38">
        <v>1980</v>
      </c>
      <c r="N37" s="103"/>
      <c r="O37" s="98"/>
      <c r="P37" s="99"/>
      <c r="Q37" s="100"/>
      <c r="R37" s="70"/>
      <c r="S37" s="100"/>
      <c r="T37" s="100"/>
      <c r="U37" s="100"/>
      <c r="V37" s="100"/>
      <c r="W37" s="101"/>
      <c r="X37" s="104" t="s">
        <v>106</v>
      </c>
      <c r="Y37" s="21"/>
      <c r="Z37" s="71"/>
      <c r="AA37" s="21"/>
      <c r="AB37" s="21"/>
      <c r="AC37" s="104" t="s">
        <v>106</v>
      </c>
      <c r="AD37" s="21"/>
      <c r="AE37" s="71"/>
      <c r="AF37" s="21"/>
      <c r="AG37" s="21"/>
      <c r="AH37" s="104" t="s">
        <v>106</v>
      </c>
      <c r="AI37" s="21"/>
      <c r="AJ37" s="71"/>
      <c r="AK37" s="21"/>
      <c r="AL37" s="21"/>
      <c r="AM37" s="71" t="s">
        <v>104</v>
      </c>
      <c r="AN37" s="21"/>
      <c r="AO37" s="71"/>
      <c r="AP37" s="21"/>
      <c r="AQ37" s="21"/>
      <c r="AR37" s="71" t="s">
        <v>106</v>
      </c>
      <c r="AS37" s="21"/>
      <c r="AT37" s="71"/>
      <c r="AU37" s="21"/>
      <c r="AV37" s="21"/>
      <c r="AW37" s="21" t="s">
        <v>122</v>
      </c>
    </row>
    <row r="38" spans="2:49" ht="20.100000000000001" customHeight="1" thickBot="1" x14ac:dyDescent="0.2">
      <c r="B38" s="223"/>
      <c r="C38" s="19" t="s">
        <v>129</v>
      </c>
      <c r="D38" s="24" t="s">
        <v>130</v>
      </c>
      <c r="E38" s="21"/>
      <c r="F38" s="25">
        <v>1</v>
      </c>
      <c r="G38" s="26" t="s">
        <v>77</v>
      </c>
      <c r="H38" s="25" t="s">
        <v>123</v>
      </c>
      <c r="I38" s="36" t="s">
        <v>75</v>
      </c>
      <c r="J38" s="29">
        <v>12</v>
      </c>
      <c r="K38" s="25">
        <v>15</v>
      </c>
      <c r="L38" s="37"/>
      <c r="M38" s="38">
        <v>2000</v>
      </c>
      <c r="N38" s="97"/>
      <c r="O38" s="98"/>
      <c r="P38" s="99"/>
      <c r="Q38" s="100"/>
      <c r="R38" s="70"/>
      <c r="S38" s="100"/>
      <c r="T38" s="100"/>
      <c r="U38" s="100"/>
      <c r="V38" s="100"/>
      <c r="W38" s="101"/>
      <c r="X38" s="43"/>
      <c r="Y38" s="21"/>
      <c r="Z38" s="71"/>
      <c r="AA38" s="21"/>
      <c r="AB38" s="71" t="s">
        <v>107</v>
      </c>
      <c r="AC38" s="21"/>
      <c r="AD38" s="21"/>
      <c r="AE38" s="71" t="s">
        <v>105</v>
      </c>
      <c r="AF38" s="21"/>
      <c r="AG38" s="21"/>
      <c r="AH38" s="21"/>
      <c r="AI38" s="21"/>
      <c r="AJ38" s="71"/>
      <c r="AK38" s="21"/>
      <c r="AL38" s="21"/>
      <c r="AM38" s="21"/>
      <c r="AN38" s="21"/>
      <c r="AO38" s="21"/>
      <c r="AP38" s="21"/>
      <c r="AQ38" s="71" t="s">
        <v>107</v>
      </c>
      <c r="AR38" s="21"/>
      <c r="AS38" s="21"/>
      <c r="AT38" s="71" t="s">
        <v>105</v>
      </c>
      <c r="AU38" s="21"/>
      <c r="AV38" s="21"/>
      <c r="AW38" s="21" t="s">
        <v>124</v>
      </c>
    </row>
    <row r="39" spans="2:49" ht="20.100000000000001" customHeight="1" thickTop="1" x14ac:dyDescent="0.15">
      <c r="B39" s="184" t="s">
        <v>7</v>
      </c>
      <c r="C39" s="185"/>
      <c r="D39" s="185"/>
      <c r="E39" s="214" t="s">
        <v>33</v>
      </c>
      <c r="F39" s="215"/>
      <c r="G39" s="215"/>
      <c r="H39" s="215"/>
      <c r="I39" s="215"/>
      <c r="J39" s="9"/>
      <c r="K39" s="9"/>
      <c r="L39" s="9"/>
      <c r="M39" s="105"/>
      <c r="N39" s="84">
        <f>COUNTIF(N33:N38,"◎")</f>
        <v>0</v>
      </c>
      <c r="O39" s="85"/>
      <c r="P39" s="84">
        <f>COUNTIF(P33:P38,"◎")</f>
        <v>0</v>
      </c>
      <c r="Q39" s="87"/>
      <c r="R39" s="87">
        <f>COUNTIF(R33:R38,"◎")</f>
        <v>0</v>
      </c>
      <c r="S39" s="87"/>
      <c r="T39" s="87">
        <f>COUNTIF(T33:T38,"◎")</f>
        <v>0</v>
      </c>
      <c r="U39" s="87"/>
      <c r="V39" s="87">
        <f>COUNTIF(V33:V38,"◎")</f>
        <v>0</v>
      </c>
      <c r="W39" s="85"/>
      <c r="X39" s="106">
        <f t="shared" ref="X39:AV39" si="7">COUNTIF(X33:X38,"◎")</f>
        <v>0</v>
      </c>
      <c r="Y39" s="106">
        <f t="shared" si="7"/>
        <v>0</v>
      </c>
      <c r="Z39" s="106">
        <f t="shared" si="7"/>
        <v>3</v>
      </c>
      <c r="AA39" s="106">
        <f t="shared" si="7"/>
        <v>0</v>
      </c>
      <c r="AB39" s="106">
        <f t="shared" si="7"/>
        <v>0</v>
      </c>
      <c r="AC39" s="106">
        <f t="shared" si="7"/>
        <v>0</v>
      </c>
      <c r="AD39" s="106">
        <f t="shared" si="7"/>
        <v>0</v>
      </c>
      <c r="AE39" s="106">
        <f t="shared" si="7"/>
        <v>1</v>
      </c>
      <c r="AF39" s="106">
        <f t="shared" si="7"/>
        <v>0</v>
      </c>
      <c r="AG39" s="106">
        <f t="shared" si="7"/>
        <v>0</v>
      </c>
      <c r="AH39" s="106">
        <f t="shared" si="7"/>
        <v>0</v>
      </c>
      <c r="AI39" s="106">
        <f t="shared" si="7"/>
        <v>0</v>
      </c>
      <c r="AJ39" s="106">
        <f t="shared" si="7"/>
        <v>1</v>
      </c>
      <c r="AK39" s="106">
        <f t="shared" si="7"/>
        <v>0</v>
      </c>
      <c r="AL39" s="106">
        <f t="shared" si="7"/>
        <v>0</v>
      </c>
      <c r="AM39" s="106">
        <f t="shared" si="7"/>
        <v>1</v>
      </c>
      <c r="AN39" s="106">
        <f t="shared" si="7"/>
        <v>0</v>
      </c>
      <c r="AO39" s="106">
        <f t="shared" si="7"/>
        <v>0</v>
      </c>
      <c r="AP39" s="106">
        <f t="shared" si="7"/>
        <v>0</v>
      </c>
      <c r="AQ39" s="106">
        <f t="shared" si="7"/>
        <v>0</v>
      </c>
      <c r="AR39" s="106">
        <f t="shared" si="7"/>
        <v>0</v>
      </c>
      <c r="AS39" s="106">
        <f t="shared" si="7"/>
        <v>0</v>
      </c>
      <c r="AT39" s="106">
        <f t="shared" si="7"/>
        <v>1</v>
      </c>
      <c r="AU39" s="106">
        <f t="shared" si="7"/>
        <v>0</v>
      </c>
      <c r="AV39" s="106">
        <f t="shared" si="7"/>
        <v>0</v>
      </c>
      <c r="AW39" s="110"/>
    </row>
    <row r="40" spans="2:49" ht="20.100000000000001" customHeight="1" thickBot="1" x14ac:dyDescent="0.2">
      <c r="B40" s="187"/>
      <c r="C40" s="188"/>
      <c r="D40" s="188"/>
      <c r="E40" s="216" t="s">
        <v>34</v>
      </c>
      <c r="F40" s="217"/>
      <c r="G40" s="217"/>
      <c r="H40" s="217"/>
      <c r="I40" s="217"/>
      <c r="J40" s="7"/>
      <c r="K40" s="10"/>
      <c r="L40" s="7"/>
      <c r="M40" s="107"/>
      <c r="N40" s="78">
        <f>COUNTIF(N33:N38,"○")</f>
        <v>0</v>
      </c>
      <c r="O40" s="79"/>
      <c r="P40" s="78">
        <f>COUNTIF(P33:P38,"○")</f>
        <v>0</v>
      </c>
      <c r="Q40" s="81"/>
      <c r="R40" s="81">
        <f>COUNTIF(R33:R38,"○")</f>
        <v>0</v>
      </c>
      <c r="S40" s="81"/>
      <c r="T40" s="81">
        <f>COUNTIF(T33:T38,"○")</f>
        <v>0</v>
      </c>
      <c r="U40" s="81"/>
      <c r="V40" s="81">
        <f>COUNTIF(V33:V38,"○")</f>
        <v>1</v>
      </c>
      <c r="W40" s="79"/>
      <c r="X40" s="89">
        <f t="shared" ref="X40:AV40" si="8">COUNTIF(X33:X38,"○")</f>
        <v>1</v>
      </c>
      <c r="Y40" s="89">
        <f t="shared" si="8"/>
        <v>0</v>
      </c>
      <c r="Z40" s="89">
        <f t="shared" si="8"/>
        <v>0</v>
      </c>
      <c r="AA40" s="89">
        <f t="shared" si="8"/>
        <v>0</v>
      </c>
      <c r="AB40" s="89">
        <f t="shared" si="8"/>
        <v>1</v>
      </c>
      <c r="AC40" s="89">
        <f t="shared" si="8"/>
        <v>1</v>
      </c>
      <c r="AD40" s="89">
        <f t="shared" si="8"/>
        <v>1</v>
      </c>
      <c r="AE40" s="89">
        <f t="shared" si="8"/>
        <v>0</v>
      </c>
      <c r="AF40" s="89">
        <f t="shared" si="8"/>
        <v>0</v>
      </c>
      <c r="AG40" s="89">
        <f t="shared" si="8"/>
        <v>0</v>
      </c>
      <c r="AH40" s="89">
        <f t="shared" si="8"/>
        <v>1</v>
      </c>
      <c r="AI40" s="89">
        <f t="shared" si="8"/>
        <v>0</v>
      </c>
      <c r="AJ40" s="89">
        <f t="shared" si="8"/>
        <v>3</v>
      </c>
      <c r="AK40" s="89">
        <f t="shared" si="8"/>
        <v>0</v>
      </c>
      <c r="AL40" s="89">
        <f t="shared" si="8"/>
        <v>0</v>
      </c>
      <c r="AM40" s="89">
        <f t="shared" si="8"/>
        <v>0</v>
      </c>
      <c r="AN40" s="89">
        <f t="shared" si="8"/>
        <v>0</v>
      </c>
      <c r="AO40" s="89">
        <f t="shared" si="8"/>
        <v>0</v>
      </c>
      <c r="AP40" s="89">
        <f t="shared" si="8"/>
        <v>0</v>
      </c>
      <c r="AQ40" s="89">
        <f t="shared" si="8"/>
        <v>2</v>
      </c>
      <c r="AR40" s="89">
        <f t="shared" si="8"/>
        <v>1</v>
      </c>
      <c r="AS40" s="89">
        <f t="shared" si="8"/>
        <v>0</v>
      </c>
      <c r="AT40" s="89">
        <f t="shared" si="8"/>
        <v>3</v>
      </c>
      <c r="AU40" s="89">
        <f t="shared" si="8"/>
        <v>0</v>
      </c>
      <c r="AV40" s="89">
        <f t="shared" si="8"/>
        <v>0</v>
      </c>
      <c r="AW40" s="108"/>
    </row>
    <row r="41" spans="2:49" ht="36.75" customHeight="1" x14ac:dyDescent="0.15"/>
  </sheetData>
  <mergeCells count="55">
    <mergeCell ref="B39:D40"/>
    <mergeCell ref="E39:I39"/>
    <mergeCell ref="E40:I40"/>
    <mergeCell ref="C28:C29"/>
    <mergeCell ref="B31:D32"/>
    <mergeCell ref="E31:I31"/>
    <mergeCell ref="E32:I32"/>
    <mergeCell ref="B33:B38"/>
    <mergeCell ref="B1:AW1"/>
    <mergeCell ref="C36:C37"/>
    <mergeCell ref="B12:D13"/>
    <mergeCell ref="C33:C35"/>
    <mergeCell ref="E7:I7"/>
    <mergeCell ref="B9:B11"/>
    <mergeCell ref="B14:B30"/>
    <mergeCell ref="C14:C15"/>
    <mergeCell ref="C11:D11"/>
    <mergeCell ref="C9:D9"/>
    <mergeCell ref="C10:D10"/>
    <mergeCell ref="B6:D7"/>
    <mergeCell ref="E6:I6"/>
    <mergeCell ref="C26:C27"/>
    <mergeCell ref="P5:Q5"/>
    <mergeCell ref="C21:C22"/>
    <mergeCell ref="C24:C25"/>
    <mergeCell ref="C16:C18"/>
    <mergeCell ref="E13:I13"/>
    <mergeCell ref="C19:C20"/>
    <mergeCell ref="F8:G8"/>
    <mergeCell ref="H8:I8"/>
    <mergeCell ref="E12:I12"/>
    <mergeCell ref="C8:D8"/>
    <mergeCell ref="AM2:AP2"/>
    <mergeCell ref="AR2:AU2"/>
    <mergeCell ref="E4:I4"/>
    <mergeCell ref="J4:M4"/>
    <mergeCell ref="N4:O4"/>
    <mergeCell ref="P4:Q4"/>
    <mergeCell ref="R4:S4"/>
    <mergeCell ref="T4:U4"/>
    <mergeCell ref="V4:W4"/>
    <mergeCell ref="J2:K2"/>
    <mergeCell ref="AJ2:AL2"/>
    <mergeCell ref="V5:W5"/>
    <mergeCell ref="B2:D2"/>
    <mergeCell ref="G2:I2"/>
    <mergeCell ref="B4:D4"/>
    <mergeCell ref="N2:O2"/>
    <mergeCell ref="P2:Q2"/>
    <mergeCell ref="R5:S5"/>
    <mergeCell ref="T5:U5"/>
    <mergeCell ref="B5:D5"/>
    <mergeCell ref="E5:I5"/>
    <mergeCell ref="J5:M5"/>
    <mergeCell ref="N5:O5"/>
  </mergeCells>
  <phoneticPr fontId="1"/>
  <dataValidations count="1">
    <dataValidation type="list" allowBlank="1" showInputMessage="1" sqref="V9:V11 T9:T11 R9:R11 P9:P11 N9:N11 X9:AV11 X14:AV30 V14:V30 T14:T30 R14:R30 P14:P30 N14:N30">
      <formula1>"○,◎"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9"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作成事例</vt:lpstr>
      <vt:lpstr>作成事例!Print_Area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2019-02-04T06:47:35Z</dcterms:created>
  <dcterms:modified xsi:type="dcterms:W3CDTF">2022-03-02T02:43:44Z</dcterms:modified>
</cp:coreProperties>
</file>