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4254C659-F641-4029-A21D-5ACF082872A0}" xr6:coauthVersionLast="47" xr6:coauthVersionMax="47" xr10:uidLastSave="{00000000-0000-0000-0000-000000000000}"/>
  <bookViews>
    <workbookView xWindow="276" yWindow="156" windowWidth="23028" windowHeight="13356" tabRatio="634" xr2:uid="{00000000-000D-0000-FFFF-FFFF00000000}"/>
  </bookViews>
  <sheets>
    <sheet name="4-1" sheetId="10" r:id="rId1"/>
    <sheet name="4-2" sheetId="11" r:id="rId2"/>
    <sheet name="4-3" sheetId="12" r:id="rId3"/>
    <sheet name="4-4" sheetId="22" r:id="rId4"/>
    <sheet name="4-5" sheetId="15" r:id="rId5"/>
    <sheet name="4-6" sheetId="16" r:id="rId6"/>
    <sheet name="4-7" sheetId="23" r:id="rId7"/>
    <sheet name="4-8" sheetId="18" r:id="rId8"/>
    <sheet name="4-9" sheetId="20" r:id="rId9"/>
    <sheet name="4-10" sheetId="24" r:id="rId10"/>
    <sheet name="4-11" sheetId="25" r:id="rId11"/>
  </sheets>
  <externalReferences>
    <externalReference r:id="rId12"/>
  </externalReferences>
  <definedNames>
    <definedName name="a">#REF!</definedName>
    <definedName name="_xlnm.Print_Area" localSheetId="0">'4-1'!$A$1:$AE$155</definedName>
    <definedName name="_xlnm.Print_Area" localSheetId="9">'4-10'!$A$1:$O$45</definedName>
    <definedName name="_xlnm.Print_Area" localSheetId="10">'4-11'!$A$1:$K$14</definedName>
    <definedName name="_xlnm.Print_Area" localSheetId="1">'4-2'!$A$1:$X$151</definedName>
    <definedName name="_xlnm.Print_Area" localSheetId="2">'4-3'!$A$1:$AP$126</definedName>
    <definedName name="_xlnm.Print_Area" localSheetId="4">'4-5'!$A$1:$Z$75</definedName>
    <definedName name="_xlnm.Print_Area" localSheetId="5">'4-6'!$A$1:$W$23</definedName>
    <definedName name="_xlnm.Print_Area" localSheetId="6">'4-7'!$A$1:$W$25</definedName>
    <definedName name="_xlnm.Print_Area" localSheetId="7">'4-8'!$A$1:$U$123</definedName>
    <definedName name="事１データ" localSheetId="9">'4-10'!$D$11:$O$37</definedName>
    <definedName name="事１データ" localSheetId="4">'4-5'!$B$10:$Y$34</definedName>
    <definedName name="事１データ">#REF!</definedName>
    <definedName name="事２データP1・2" localSheetId="9">#REF!</definedName>
    <definedName name="事２データP1・2" localSheetId="4">#REF!</definedName>
    <definedName name="事２データP1・2">#REF!</definedName>
    <definedName name="事２データP3" localSheetId="9">#REF!</definedName>
    <definedName name="事２データP3" localSheetId="4">#REF!</definedName>
    <definedName name="事２データP3">#REF!</definedName>
    <definedName name="事３データ" localSheetId="9">#REF!</definedName>
    <definedName name="事３データ" localSheetId="4">#REF!</definedName>
    <definedName name="事３データ">#REF!</definedName>
    <definedName name="事４データP1・2" localSheetId="9">#REF!</definedName>
    <definedName name="事４データP1・2" localSheetId="4">#REF!</definedName>
    <definedName name="事４データP1・2">#REF!</definedName>
    <definedName name="事４データP3・4" localSheetId="9">#REF!</definedName>
    <definedName name="事４データP3・4" localSheetId="4">#REF!</definedName>
    <definedName name="事４データP3・4">#REF!</definedName>
    <definedName name="事４データP5・6" localSheetId="9">#REF!</definedName>
    <definedName name="事４データP5・6" localSheetId="4">#REF!</definedName>
    <definedName name="事４データP5・6">#REF!</definedName>
    <definedName name="事５データ" localSheetId="9">#REF!</definedName>
    <definedName name="事５データ" localSheetId="4">#REF!</definedName>
    <definedName name="事５データ">#REF!</definedName>
    <definedName name="事６データP1・2" localSheetId="9">#REF!</definedName>
    <definedName name="事６データP1・2" localSheetId="4">#REF!</definedName>
    <definedName name="事６データP1・2">#REF!</definedName>
    <definedName name="事６データP3" localSheetId="9">#REF!</definedName>
    <definedName name="事６データP3" localSheetId="4">#REF!</definedName>
    <definedName name="事６データP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0" i="18" l="1"/>
  <c r="T20" i="18"/>
  <c r="S20" i="18"/>
  <c r="R20" i="18"/>
  <c r="Q20" i="18"/>
  <c r="P20" i="18"/>
  <c r="O20" i="18"/>
  <c r="N20" i="18"/>
  <c r="M20" i="18"/>
  <c r="L20" i="18"/>
  <c r="K20" i="18"/>
  <c r="J20" i="18"/>
  <c r="I20" i="18"/>
  <c r="H20" i="18"/>
  <c r="G20" i="18"/>
  <c r="F20" i="18"/>
  <c r="E20" i="18"/>
  <c r="D20" i="18"/>
  <c r="C20" i="18"/>
  <c r="U19" i="18"/>
  <c r="T19" i="18"/>
  <c r="S19" i="18"/>
  <c r="R19" i="18"/>
  <c r="Q19" i="18"/>
  <c r="P19" i="18"/>
  <c r="O19" i="18"/>
  <c r="N19" i="18"/>
  <c r="M19" i="18"/>
  <c r="L19" i="18"/>
  <c r="K19" i="18"/>
  <c r="J19" i="18"/>
  <c r="I19" i="18"/>
  <c r="H19" i="18"/>
  <c r="G19" i="18"/>
  <c r="F19" i="18"/>
  <c r="E19" i="18"/>
  <c r="D19" i="18"/>
  <c r="C19" i="18"/>
  <c r="U18" i="18"/>
  <c r="T18" i="18"/>
  <c r="S18" i="18"/>
  <c r="R18" i="18"/>
  <c r="Q18" i="18"/>
  <c r="P18" i="18"/>
  <c r="O18" i="18"/>
  <c r="N18" i="18"/>
  <c r="M18" i="18"/>
  <c r="L18" i="18"/>
  <c r="K18" i="18"/>
  <c r="J18" i="18"/>
  <c r="I18" i="18"/>
  <c r="H18" i="18"/>
  <c r="G18" i="18"/>
  <c r="F18" i="18"/>
  <c r="E18" i="18"/>
  <c r="D18" i="18"/>
  <c r="C18" i="18"/>
  <c r="U17" i="18"/>
  <c r="T17" i="18"/>
  <c r="S17" i="18"/>
  <c r="R17" i="18"/>
  <c r="Q17" i="18"/>
  <c r="P17" i="18"/>
  <c r="O17" i="18"/>
  <c r="N17" i="18"/>
  <c r="M17" i="18"/>
  <c r="L17" i="18"/>
  <c r="K17" i="18"/>
  <c r="J17" i="18"/>
  <c r="I17" i="18"/>
  <c r="H17" i="18"/>
  <c r="G17" i="18"/>
  <c r="F17" i="18"/>
  <c r="E17" i="18"/>
  <c r="D17" i="18"/>
  <c r="C17" i="18"/>
  <c r="U16" i="18"/>
  <c r="T16" i="18"/>
  <c r="S16" i="18"/>
  <c r="R16" i="18"/>
  <c r="Q16" i="18"/>
  <c r="P16" i="18"/>
  <c r="O16" i="18"/>
  <c r="N16" i="18"/>
  <c r="M16" i="18"/>
  <c r="L16" i="18"/>
  <c r="K16" i="18"/>
  <c r="J16" i="18"/>
  <c r="I16" i="18"/>
  <c r="H16" i="18"/>
  <c r="G16" i="18"/>
  <c r="F16" i="18"/>
  <c r="E16" i="18"/>
  <c r="D16" i="18"/>
  <c r="C16" i="18"/>
  <c r="U15" i="18"/>
  <c r="T15" i="18"/>
  <c r="S15" i="18"/>
  <c r="R15" i="18"/>
  <c r="Q15" i="18"/>
  <c r="P15" i="18"/>
  <c r="O15" i="18"/>
  <c r="N15" i="18"/>
  <c r="M15" i="18"/>
  <c r="L15" i="18"/>
  <c r="K15" i="18"/>
  <c r="J15" i="18"/>
  <c r="I15" i="18"/>
  <c r="H15" i="18"/>
  <c r="G15" i="18"/>
  <c r="F15" i="18"/>
  <c r="E15" i="18"/>
  <c r="D15" i="18"/>
  <c r="C15" i="18"/>
  <c r="U14" i="18"/>
  <c r="T14" i="18"/>
  <c r="S14" i="18"/>
  <c r="R14" i="18"/>
  <c r="Q14" i="18"/>
  <c r="P14" i="18"/>
  <c r="O14" i="18"/>
  <c r="N14" i="18"/>
  <c r="M14" i="18"/>
  <c r="L14" i="18"/>
  <c r="K14" i="18"/>
  <c r="J14" i="18"/>
  <c r="I14" i="18"/>
  <c r="H14" i="18"/>
  <c r="G14" i="18"/>
  <c r="F14" i="18"/>
  <c r="D14" i="18"/>
  <c r="C14" i="18"/>
  <c r="N21" i="22" l="1"/>
  <c r="M21" i="22"/>
  <c r="L21" i="22"/>
  <c r="K21" i="22"/>
  <c r="J21" i="22"/>
  <c r="I21" i="22"/>
  <c r="H21" i="22"/>
  <c r="G21" i="22"/>
  <c r="F21" i="22"/>
  <c r="E21" i="22"/>
  <c r="D21" i="22"/>
  <c r="C21" i="22"/>
  <c r="N20" i="22"/>
  <c r="M20" i="22"/>
  <c r="L20" i="22"/>
  <c r="K20" i="22"/>
  <c r="J20" i="22"/>
  <c r="I20" i="22"/>
  <c r="H20" i="22"/>
  <c r="G20" i="22"/>
  <c r="F20" i="22"/>
  <c r="E20" i="22"/>
  <c r="D20" i="22"/>
  <c r="C20" i="22"/>
  <c r="N19" i="22"/>
  <c r="M19" i="22"/>
  <c r="L19" i="22"/>
  <c r="K19" i="22"/>
  <c r="J19" i="22"/>
  <c r="I19" i="22"/>
  <c r="H19" i="22"/>
  <c r="G19" i="22"/>
  <c r="F19" i="22"/>
  <c r="E19" i="22"/>
  <c r="D19" i="22"/>
  <c r="C19" i="22"/>
  <c r="N18" i="22"/>
  <c r="M18" i="22"/>
  <c r="L18" i="22"/>
  <c r="K18" i="22"/>
  <c r="J18" i="22"/>
  <c r="I18" i="22"/>
  <c r="H18" i="22"/>
  <c r="G18" i="22"/>
  <c r="F18" i="22"/>
  <c r="E18" i="22"/>
  <c r="D18" i="22"/>
  <c r="C18" i="22"/>
  <c r="N17" i="22"/>
  <c r="M17" i="22"/>
  <c r="L17" i="22"/>
  <c r="K17" i="22"/>
  <c r="J17" i="22"/>
  <c r="I17" i="22"/>
  <c r="H17" i="22"/>
  <c r="G17" i="22"/>
  <c r="F17" i="22"/>
  <c r="E17" i="22"/>
  <c r="D17" i="22"/>
  <c r="C17" i="22"/>
  <c r="N16" i="22"/>
  <c r="M16" i="22"/>
  <c r="L16" i="22"/>
  <c r="K16" i="22"/>
  <c r="J16" i="22"/>
  <c r="I16" i="22"/>
  <c r="H16" i="22"/>
  <c r="G16" i="22"/>
  <c r="F16" i="22"/>
  <c r="E16" i="22"/>
  <c r="D16" i="22"/>
  <c r="C16" i="22"/>
  <c r="N15" i="22"/>
  <c r="M15" i="22"/>
  <c r="L15" i="22"/>
  <c r="K15" i="22"/>
  <c r="J15" i="22"/>
  <c r="I15" i="22"/>
  <c r="H15" i="22"/>
  <c r="G15" i="22"/>
  <c r="F15" i="22"/>
  <c r="E15" i="22"/>
  <c r="D15" i="22"/>
  <c r="C15" i="22"/>
  <c r="AP55" i="12"/>
  <c r="AO55" i="12"/>
  <c r="AN55" i="12"/>
  <c r="AM55" i="12"/>
  <c r="AL55" i="12"/>
  <c r="AK55" i="12"/>
  <c r="AK21" i="12" s="1"/>
  <c r="AJ55" i="12"/>
  <c r="AJ21" i="12" s="1"/>
  <c r="AI55" i="12"/>
  <c r="AI21" i="12" s="1"/>
  <c r="AH55" i="12"/>
  <c r="AG55" i="12"/>
  <c r="AF55" i="12"/>
  <c r="AE55" i="12"/>
  <c r="AD55" i="12"/>
  <c r="AD21" i="12" s="1"/>
  <c r="AC55" i="12"/>
  <c r="AC21" i="12" s="1"/>
  <c r="AB55" i="12"/>
  <c r="AB21" i="12" s="1"/>
  <c r="AA55" i="12"/>
  <c r="AA21" i="12" s="1"/>
  <c r="Z55" i="12"/>
  <c r="Y55" i="12"/>
  <c r="X55" i="12"/>
  <c r="W55" i="12"/>
  <c r="T55" i="12"/>
  <c r="T21" i="12" s="1"/>
  <c r="S55" i="12"/>
  <c r="S21" i="12" s="1"/>
  <c r="R55" i="12"/>
  <c r="R21" i="12" s="1"/>
  <c r="Q55" i="12"/>
  <c r="Q21" i="12" s="1"/>
  <c r="P55" i="12"/>
  <c r="O55" i="12"/>
  <c r="N55" i="12"/>
  <c r="M55" i="12"/>
  <c r="L55" i="12"/>
  <c r="K55" i="12"/>
  <c r="J55" i="12"/>
  <c r="J21" i="12" s="1"/>
  <c r="I55" i="12"/>
  <c r="I21" i="12" s="1"/>
  <c r="H55" i="12"/>
  <c r="G55" i="12"/>
  <c r="F55" i="12"/>
  <c r="E55" i="12"/>
  <c r="AP24" i="12"/>
  <c r="AP15" i="12" s="1"/>
  <c r="AP13" i="12" s="1"/>
  <c r="AO24" i="12"/>
  <c r="AO15" i="12" s="1"/>
  <c r="AO13" i="12" s="1"/>
  <c r="AN24" i="12"/>
  <c r="AN15" i="12" s="1"/>
  <c r="AN13" i="12" s="1"/>
  <c r="AM24" i="12"/>
  <c r="AM15" i="12" s="1"/>
  <c r="AM13" i="12" s="1"/>
  <c r="AL24" i="12"/>
  <c r="AK24" i="12"/>
  <c r="AJ24" i="12"/>
  <c r="AI24" i="12"/>
  <c r="AH24" i="12"/>
  <c r="AH15" i="12" s="1"/>
  <c r="AH13" i="12" s="1"/>
  <c r="AG24" i="12"/>
  <c r="AG15" i="12" s="1"/>
  <c r="AG13" i="12" s="1"/>
  <c r="AF24" i="12"/>
  <c r="AF15" i="12" s="1"/>
  <c r="AF13" i="12" s="1"/>
  <c r="AE24" i="12"/>
  <c r="AE15" i="12" s="1"/>
  <c r="AE13" i="12" s="1"/>
  <c r="AD24" i="12"/>
  <c r="AC24" i="12"/>
  <c r="AB24" i="12"/>
  <c r="AA24" i="12"/>
  <c r="Z24" i="12"/>
  <c r="Z15" i="12" s="1"/>
  <c r="Z13" i="12" s="1"/>
  <c r="Y24" i="12"/>
  <c r="Y15" i="12" s="1"/>
  <c r="Y13" i="12" s="1"/>
  <c r="X24" i="12"/>
  <c r="X15" i="12" s="1"/>
  <c r="X13" i="12" s="1"/>
  <c r="W24" i="12"/>
  <c r="W15" i="12" s="1"/>
  <c r="W13" i="12" s="1"/>
  <c r="T24" i="12"/>
  <c r="S24" i="12"/>
  <c r="R24" i="12"/>
  <c r="Q24" i="12"/>
  <c r="P24" i="12"/>
  <c r="P15" i="12" s="1"/>
  <c r="P13" i="12" s="1"/>
  <c r="O24" i="12"/>
  <c r="O15" i="12" s="1"/>
  <c r="O13" i="12" s="1"/>
  <c r="N24" i="12"/>
  <c r="N15" i="12" s="1"/>
  <c r="N13" i="12" s="1"/>
  <c r="M24" i="12"/>
  <c r="M15" i="12" s="1"/>
  <c r="M13" i="12" s="1"/>
  <c r="L24" i="12"/>
  <c r="K24" i="12"/>
  <c r="J24" i="12"/>
  <c r="I24" i="12"/>
  <c r="H24" i="12"/>
  <c r="H15" i="12" s="1"/>
  <c r="H13" i="12" s="1"/>
  <c r="G24" i="12"/>
  <c r="G15" i="12" s="1"/>
  <c r="G13" i="12" s="1"/>
  <c r="F24" i="12"/>
  <c r="F15" i="12" s="1"/>
  <c r="F13" i="12" s="1"/>
  <c r="E24" i="12"/>
  <c r="E15" i="12" s="1"/>
  <c r="E13" i="12" s="1"/>
  <c r="D24" i="12"/>
  <c r="C24" i="12"/>
  <c r="AP22" i="12"/>
  <c r="AO22" i="12"/>
  <c r="AN22" i="12"/>
  <c r="AM22" i="12"/>
  <c r="AL22" i="12"/>
  <c r="AK22" i="12"/>
  <c r="AJ22" i="12"/>
  <c r="AI22" i="12"/>
  <c r="AH22" i="12"/>
  <c r="AG22" i="12"/>
  <c r="AF22" i="12"/>
  <c r="AE22" i="12"/>
  <c r="AD22" i="12"/>
  <c r="AC22" i="12"/>
  <c r="AB22" i="12"/>
  <c r="AA22" i="12"/>
  <c r="Z22" i="12"/>
  <c r="Y22" i="12"/>
  <c r="X22" i="12"/>
  <c r="W22" i="12"/>
  <c r="T22" i="12"/>
  <c r="S22" i="12"/>
  <c r="R22" i="12"/>
  <c r="Q22" i="12"/>
  <c r="P22" i="12"/>
  <c r="O22" i="12"/>
  <c r="N22" i="12"/>
  <c r="M22" i="12"/>
  <c r="L22" i="12"/>
  <c r="K22" i="12"/>
  <c r="J22" i="12"/>
  <c r="I22" i="12"/>
  <c r="H22" i="12"/>
  <c r="G22" i="12"/>
  <c r="F22" i="12"/>
  <c r="E22" i="12"/>
  <c r="D22" i="12"/>
  <c r="C22" i="12"/>
  <c r="AP21" i="12"/>
  <c r="AO21" i="12"/>
  <c r="AN21" i="12"/>
  <c r="AM21" i="12"/>
  <c r="AL21" i="12"/>
  <c r="AH21" i="12"/>
  <c r="AG21" i="12"/>
  <c r="AF21" i="12"/>
  <c r="AE21" i="12"/>
  <c r="Z21" i="12"/>
  <c r="Y21" i="12"/>
  <c r="X21" i="12"/>
  <c r="W21" i="12"/>
  <c r="P21" i="12"/>
  <c r="O21" i="12"/>
  <c r="N21" i="12"/>
  <c r="M21" i="12"/>
  <c r="L21" i="12"/>
  <c r="K21" i="12"/>
  <c r="H21" i="12"/>
  <c r="G21" i="12"/>
  <c r="F21" i="12"/>
  <c r="E21" i="12"/>
  <c r="AP20" i="12"/>
  <c r="AO20" i="12"/>
  <c r="AN20" i="12"/>
  <c r="AM20" i="12"/>
  <c r="AL20" i="12"/>
  <c r="AK20" i="12"/>
  <c r="AJ20" i="12"/>
  <c r="AI20" i="12"/>
  <c r="AH20" i="12"/>
  <c r="AG20" i="12"/>
  <c r="AF20" i="12"/>
  <c r="AE20" i="12"/>
  <c r="AD20" i="12"/>
  <c r="AC20" i="12"/>
  <c r="AB20" i="12"/>
  <c r="AA20" i="12"/>
  <c r="Z20" i="12"/>
  <c r="Y20" i="12"/>
  <c r="X20" i="12"/>
  <c r="W20" i="12"/>
  <c r="T20" i="12"/>
  <c r="S20" i="12"/>
  <c r="R20" i="12"/>
  <c r="Q20" i="12"/>
  <c r="P20" i="12"/>
  <c r="O20" i="12"/>
  <c r="N20" i="12"/>
  <c r="M20" i="12"/>
  <c r="L20" i="12"/>
  <c r="K20" i="12"/>
  <c r="J20" i="12"/>
  <c r="I20" i="12"/>
  <c r="H20" i="12"/>
  <c r="G20" i="12"/>
  <c r="F20" i="12"/>
  <c r="E20" i="12"/>
  <c r="D20" i="12"/>
  <c r="C20" i="12"/>
  <c r="AP19" i="12"/>
  <c r="AO19" i="12"/>
  <c r="AN19" i="12"/>
  <c r="AM19" i="12"/>
  <c r="AL19" i="12"/>
  <c r="AK19" i="12"/>
  <c r="AJ19" i="12"/>
  <c r="AI19" i="12"/>
  <c r="AH19" i="12"/>
  <c r="AG19" i="12"/>
  <c r="AF19" i="12"/>
  <c r="AE19" i="12"/>
  <c r="AD19" i="12"/>
  <c r="AC19" i="12"/>
  <c r="AB19" i="12"/>
  <c r="AA19" i="12"/>
  <c r="Z19" i="12"/>
  <c r="Y19" i="12"/>
  <c r="X19" i="12"/>
  <c r="W19" i="12"/>
  <c r="T19" i="12"/>
  <c r="S19" i="12"/>
  <c r="R19" i="12"/>
  <c r="Q19" i="12"/>
  <c r="P19" i="12"/>
  <c r="O19" i="12"/>
  <c r="N19" i="12"/>
  <c r="M19" i="12"/>
  <c r="L19" i="12"/>
  <c r="K19" i="12"/>
  <c r="J19" i="12"/>
  <c r="I19" i="12"/>
  <c r="H19" i="12"/>
  <c r="G19" i="12"/>
  <c r="F19" i="12"/>
  <c r="E19" i="12"/>
  <c r="D19" i="12"/>
  <c r="C19" i="12"/>
  <c r="AP18" i="12"/>
  <c r="AO18" i="12"/>
  <c r="AN18" i="12"/>
  <c r="AM18" i="12"/>
  <c r="AL18" i="12"/>
  <c r="AK18" i="12"/>
  <c r="AJ18" i="12"/>
  <c r="AI18" i="12"/>
  <c r="AH18" i="12"/>
  <c r="AG18" i="12"/>
  <c r="AF18" i="12"/>
  <c r="AE18" i="12"/>
  <c r="AD18" i="12"/>
  <c r="AC18" i="12"/>
  <c r="AB18" i="12"/>
  <c r="AA18" i="12"/>
  <c r="Z18" i="12"/>
  <c r="Y18" i="12"/>
  <c r="X18" i="12"/>
  <c r="W18" i="12"/>
  <c r="T18" i="12"/>
  <c r="S18" i="12"/>
  <c r="R18" i="12"/>
  <c r="Q18" i="12"/>
  <c r="P18" i="12"/>
  <c r="O18" i="12"/>
  <c r="N18" i="12"/>
  <c r="M18" i="12"/>
  <c r="L18" i="12"/>
  <c r="K18" i="12"/>
  <c r="J18" i="12"/>
  <c r="I18" i="12"/>
  <c r="H18" i="12"/>
  <c r="G18" i="12"/>
  <c r="F18" i="12"/>
  <c r="E18" i="12"/>
  <c r="D18" i="12"/>
  <c r="C18" i="12"/>
  <c r="AP17" i="12"/>
  <c r="AO17" i="12"/>
  <c r="AN17" i="12"/>
  <c r="AM17" i="12"/>
  <c r="AL17" i="12"/>
  <c r="AK17" i="12"/>
  <c r="AJ17" i="12"/>
  <c r="AI17" i="12"/>
  <c r="AH17" i="12"/>
  <c r="AG17" i="12"/>
  <c r="AF17" i="12"/>
  <c r="AE17" i="12"/>
  <c r="AD17" i="12"/>
  <c r="AC17" i="12"/>
  <c r="AB17" i="12"/>
  <c r="AA17" i="12"/>
  <c r="Z17" i="12"/>
  <c r="Y17" i="12"/>
  <c r="X17" i="12"/>
  <c r="W17" i="12"/>
  <c r="T17" i="12"/>
  <c r="S17" i="12"/>
  <c r="R17" i="12"/>
  <c r="Q17" i="12"/>
  <c r="P17" i="12"/>
  <c r="O17" i="12"/>
  <c r="N17" i="12"/>
  <c r="M17" i="12"/>
  <c r="L17" i="12"/>
  <c r="K17" i="12"/>
  <c r="J17" i="12"/>
  <c r="I17" i="12"/>
  <c r="H17" i="12"/>
  <c r="G17" i="12"/>
  <c r="F17" i="12"/>
  <c r="E17" i="12"/>
  <c r="D17" i="12"/>
  <c r="C17" i="12"/>
  <c r="AP16" i="12"/>
  <c r="AO16" i="12"/>
  <c r="AN16" i="12"/>
  <c r="AM16" i="12"/>
  <c r="AL16" i="12"/>
  <c r="AK16" i="12"/>
  <c r="AJ16" i="12"/>
  <c r="AI16" i="12"/>
  <c r="AH16" i="12"/>
  <c r="AG16" i="12"/>
  <c r="AF16" i="12"/>
  <c r="AE16" i="12"/>
  <c r="AD16" i="12"/>
  <c r="AC16" i="12"/>
  <c r="AB16" i="12"/>
  <c r="AA16" i="12"/>
  <c r="Z16" i="12"/>
  <c r="Y16" i="12"/>
  <c r="X16" i="12"/>
  <c r="W16" i="12"/>
  <c r="T16" i="12"/>
  <c r="S16" i="12"/>
  <c r="R16" i="12"/>
  <c r="Q16" i="12"/>
  <c r="P16" i="12"/>
  <c r="O16" i="12"/>
  <c r="N16" i="12"/>
  <c r="M16" i="12"/>
  <c r="L16" i="12"/>
  <c r="K16" i="12"/>
  <c r="J16" i="12"/>
  <c r="I16" i="12"/>
  <c r="H16" i="12"/>
  <c r="G16" i="12"/>
  <c r="F16" i="12"/>
  <c r="E16" i="12"/>
  <c r="D16" i="12"/>
  <c r="C16" i="12"/>
  <c r="AL15" i="12"/>
  <c r="AL13" i="12" s="1"/>
  <c r="AK15" i="12"/>
  <c r="AJ15" i="12"/>
  <c r="AI15" i="12"/>
  <c r="AD15" i="12"/>
  <c r="AC15" i="12"/>
  <c r="AB15" i="12"/>
  <c r="AA15" i="12"/>
  <c r="T15" i="12"/>
  <c r="S15" i="12"/>
  <c r="R15" i="12"/>
  <c r="Q15" i="12"/>
  <c r="L15" i="12"/>
  <c r="L13" i="12" s="1"/>
  <c r="K15" i="12"/>
  <c r="K13" i="12" s="1"/>
  <c r="J15" i="12"/>
  <c r="I15" i="12"/>
  <c r="D15" i="12"/>
  <c r="C15" i="12"/>
  <c r="AD13" i="12" l="1"/>
  <c r="AK13" i="12"/>
  <c r="S13" i="12"/>
  <c r="T13" i="12"/>
  <c r="AC13" i="12"/>
  <c r="I13" i="12"/>
  <c r="Q13" i="12"/>
  <c r="AA13" i="12"/>
  <c r="AI13" i="12"/>
  <c r="J13" i="12"/>
  <c r="R13" i="12"/>
  <c r="AB13" i="12"/>
  <c r="AJ13" i="12"/>
  <c r="C55" i="12"/>
  <c r="C21" i="12" s="1"/>
  <c r="C13" i="12" s="1"/>
  <c r="D55" i="12"/>
  <c r="D21" i="12" s="1"/>
  <c r="D13" i="12" s="1"/>
  <c r="R154" i="10"/>
  <c r="Q154" i="10"/>
  <c r="P154" i="10"/>
  <c r="R153" i="10"/>
  <c r="Q153" i="10"/>
  <c r="P153" i="10"/>
  <c r="R152" i="10"/>
  <c r="Q152" i="10"/>
  <c r="P152" i="10"/>
  <c r="R151" i="10"/>
  <c r="Q151" i="10"/>
  <c r="P151" i="10"/>
  <c r="R150" i="10"/>
  <c r="Q150" i="10"/>
  <c r="P150" i="10"/>
  <c r="R149" i="10"/>
  <c r="Q149" i="10"/>
  <c r="P149" i="10"/>
  <c r="R148" i="10"/>
  <c r="Q148" i="10"/>
  <c r="P148" i="10"/>
  <c r="R147" i="10"/>
  <c r="Q147" i="10"/>
  <c r="P147" i="10"/>
  <c r="R146" i="10"/>
  <c r="Q146" i="10"/>
  <c r="P146" i="10"/>
  <c r="R144" i="10"/>
  <c r="Q144" i="10"/>
  <c r="P144" i="10"/>
  <c r="R143" i="10"/>
  <c r="Q143" i="10"/>
  <c r="P143" i="10"/>
  <c r="R142" i="10"/>
  <c r="Q142" i="10"/>
  <c r="P142" i="10"/>
  <c r="R140" i="10"/>
  <c r="Q140" i="10"/>
  <c r="P140" i="10"/>
  <c r="R139" i="10"/>
  <c r="Q139" i="10"/>
  <c r="P139" i="10"/>
  <c r="R138" i="10"/>
  <c r="Q138" i="10"/>
  <c r="P138" i="10"/>
  <c r="R137" i="10"/>
  <c r="Q137" i="10"/>
  <c r="P137" i="10"/>
  <c r="R135" i="10"/>
  <c r="Q135" i="10"/>
  <c r="P135" i="10"/>
  <c r="R134" i="10"/>
  <c r="Q134" i="10"/>
  <c r="P134" i="10"/>
  <c r="R133" i="10"/>
  <c r="Q133" i="10"/>
  <c r="P133" i="10"/>
  <c r="R131" i="10"/>
  <c r="Q131" i="10"/>
  <c r="P131" i="10"/>
  <c r="R130" i="10"/>
  <c r="Q130" i="10"/>
  <c r="P130" i="10"/>
  <c r="R129" i="10"/>
  <c r="Q129" i="10"/>
  <c r="P129" i="10"/>
  <c r="R128" i="10"/>
  <c r="Q128" i="10"/>
  <c r="P128" i="10"/>
  <c r="R126" i="10"/>
  <c r="Q126" i="10"/>
  <c r="P126" i="10"/>
  <c r="R125" i="10"/>
  <c r="Q125" i="10"/>
  <c r="P125" i="10"/>
  <c r="R124" i="10"/>
  <c r="Q124" i="10"/>
  <c r="P124" i="10"/>
  <c r="R123" i="10"/>
  <c r="Q123" i="10"/>
  <c r="P123" i="10"/>
  <c r="R121" i="10"/>
  <c r="Q121" i="10"/>
  <c r="P121" i="10"/>
  <c r="R120" i="10"/>
  <c r="Q120" i="10"/>
  <c r="P120" i="10"/>
  <c r="R119" i="10"/>
  <c r="Q119" i="10"/>
  <c r="P119" i="10"/>
  <c r="R118" i="10"/>
  <c r="Q118" i="10"/>
  <c r="P118" i="10"/>
  <c r="R117" i="10"/>
  <c r="Q117" i="10"/>
  <c r="P117" i="10"/>
  <c r="R115" i="10"/>
  <c r="Q115" i="10"/>
  <c r="P115" i="10"/>
  <c r="R114" i="10"/>
  <c r="Q114" i="10"/>
  <c r="P114" i="10"/>
  <c r="R113" i="10"/>
  <c r="Q113" i="10"/>
  <c r="P113" i="10"/>
  <c r="R112" i="10"/>
  <c r="Q112" i="10"/>
  <c r="P112" i="10"/>
  <c r="R110" i="10"/>
  <c r="Q110" i="10"/>
  <c r="P110" i="10"/>
  <c r="R109" i="10"/>
  <c r="Q109" i="10"/>
  <c r="P109" i="10"/>
  <c r="R108" i="10"/>
  <c r="Q108" i="10"/>
  <c r="P108" i="10"/>
  <c r="R107" i="10"/>
  <c r="Q107" i="10"/>
  <c r="P107" i="10"/>
  <c r="R106" i="10"/>
  <c r="Q106" i="10"/>
  <c r="P106" i="10"/>
  <c r="R105" i="10"/>
  <c r="Q105" i="10"/>
  <c r="P105" i="10"/>
  <c r="R104" i="10"/>
  <c r="Q104" i="10"/>
  <c r="P104" i="10"/>
  <c r="R102" i="10"/>
  <c r="Q102" i="10"/>
  <c r="P102" i="10"/>
  <c r="R101" i="10"/>
  <c r="Q101" i="10"/>
  <c r="P101" i="10"/>
  <c r="R100" i="10"/>
  <c r="Q100" i="10"/>
  <c r="P100" i="10"/>
  <c r="R99" i="10"/>
  <c r="Q99" i="10"/>
  <c r="P99" i="10"/>
  <c r="R98" i="10"/>
  <c r="Q98" i="10"/>
  <c r="P98" i="10"/>
  <c r="R97" i="10"/>
  <c r="Q97" i="10"/>
  <c r="P97" i="10"/>
  <c r="R96" i="10"/>
  <c r="Q96" i="10"/>
  <c r="P96" i="10"/>
  <c r="R95" i="10"/>
  <c r="Q95" i="10"/>
  <c r="P95" i="10"/>
  <c r="R94" i="10"/>
  <c r="Q94" i="10"/>
  <c r="P94" i="10"/>
  <c r="R93" i="10"/>
  <c r="Q93" i="10"/>
  <c r="P93" i="10"/>
  <c r="R92" i="10"/>
  <c r="Q92" i="10"/>
  <c r="P92" i="10"/>
  <c r="R91" i="10"/>
  <c r="Q91" i="10"/>
  <c r="P91" i="10"/>
  <c r="R90" i="10"/>
  <c r="Q90" i="10"/>
  <c r="P90" i="10"/>
  <c r="R78" i="10"/>
  <c r="Q78" i="10"/>
  <c r="P78" i="10"/>
  <c r="R77" i="10"/>
  <c r="Q77" i="10"/>
  <c r="P77" i="10"/>
  <c r="R76" i="10"/>
  <c r="Q76" i="10"/>
  <c r="P76" i="10"/>
  <c r="R75" i="10"/>
  <c r="Q75" i="10"/>
  <c r="P75" i="10"/>
  <c r="R74" i="10"/>
  <c r="Q74" i="10"/>
  <c r="P74" i="10"/>
  <c r="R73" i="10"/>
  <c r="Q73" i="10"/>
  <c r="P73" i="10"/>
  <c r="R72" i="10"/>
  <c r="Q72" i="10"/>
  <c r="P72" i="10"/>
  <c r="R71" i="10"/>
  <c r="Q71" i="10"/>
  <c r="P71" i="10"/>
  <c r="R70" i="10"/>
  <c r="Q70" i="10"/>
  <c r="P70" i="10"/>
  <c r="R68" i="10"/>
  <c r="Q68" i="10"/>
  <c r="P68" i="10"/>
  <c r="R67" i="10"/>
  <c r="Q67" i="10"/>
  <c r="P67" i="10"/>
  <c r="R66" i="10"/>
  <c r="Q66" i="10"/>
  <c r="P66" i="10"/>
  <c r="R65" i="10"/>
  <c r="Q65" i="10"/>
  <c r="P65" i="10"/>
  <c r="R64" i="10"/>
  <c r="Q64" i="10"/>
  <c r="P64" i="10"/>
  <c r="R63" i="10"/>
  <c r="Q63" i="10"/>
  <c r="P63" i="10"/>
  <c r="R61" i="10"/>
  <c r="Q61" i="10"/>
  <c r="P61" i="10"/>
  <c r="R60" i="10"/>
  <c r="Q60" i="10"/>
  <c r="P60" i="10"/>
  <c r="R59" i="10"/>
  <c r="Q59" i="10"/>
  <c r="P59" i="10"/>
  <c r="R58" i="10"/>
  <c r="Q58" i="10"/>
  <c r="P58" i="10"/>
  <c r="R57" i="10"/>
  <c r="Q57" i="10"/>
  <c r="P57" i="10"/>
  <c r="R55" i="10"/>
  <c r="Q55" i="10"/>
  <c r="P55" i="10"/>
  <c r="R54" i="10"/>
  <c r="Q54" i="10"/>
  <c r="P54" i="10"/>
  <c r="R53" i="10"/>
  <c r="Q53" i="10"/>
  <c r="P53" i="10"/>
  <c r="R52" i="10"/>
  <c r="Q52" i="10"/>
  <c r="P52" i="10"/>
  <c r="R51" i="10"/>
  <c r="Q51" i="10"/>
  <c r="P51" i="10"/>
  <c r="R50" i="10"/>
  <c r="Q50" i="10"/>
  <c r="P50" i="10"/>
  <c r="R49" i="10"/>
  <c r="Q49" i="10"/>
  <c r="P49" i="10"/>
  <c r="R48" i="10"/>
  <c r="Q48" i="10"/>
  <c r="P48" i="10"/>
  <c r="R47" i="10"/>
  <c r="Q47" i="10"/>
  <c r="P47" i="10"/>
  <c r="R46" i="10"/>
  <c r="Q46" i="10"/>
  <c r="P46" i="10"/>
  <c r="R45" i="10"/>
  <c r="Q45" i="10"/>
  <c r="P45" i="10"/>
  <c r="R44" i="10"/>
  <c r="Q44" i="10"/>
  <c r="P44" i="10"/>
  <c r="R43" i="10"/>
  <c r="Q43" i="10"/>
  <c r="P43" i="10"/>
  <c r="R42" i="10"/>
  <c r="Q42" i="10"/>
  <c r="P42" i="10"/>
  <c r="R41" i="10"/>
  <c r="Q41" i="10"/>
  <c r="P41" i="10"/>
  <c r="R40" i="10"/>
  <c r="Q40" i="10"/>
  <c r="P40" i="10"/>
  <c r="R39" i="10"/>
  <c r="Q39" i="10"/>
  <c r="P39" i="10"/>
  <c r="R38" i="10"/>
  <c r="Q38" i="10"/>
  <c r="P38" i="10"/>
  <c r="R37" i="10"/>
  <c r="Q37" i="10"/>
  <c r="P37" i="10"/>
  <c r="R36" i="10"/>
  <c r="Q36" i="10"/>
  <c r="P36" i="10"/>
  <c r="R35" i="10"/>
  <c r="Q35" i="10"/>
  <c r="P35" i="10"/>
  <c r="R34" i="10"/>
  <c r="Q34" i="10"/>
  <c r="P34" i="10"/>
  <c r="R33" i="10"/>
  <c r="Q33" i="10"/>
  <c r="P33" i="10"/>
  <c r="R32" i="10"/>
  <c r="Q32" i="10"/>
  <c r="P32" i="10"/>
  <c r="R31" i="10"/>
  <c r="Q31" i="10"/>
  <c r="P31" i="10"/>
  <c r="R29" i="10"/>
  <c r="Q29" i="10"/>
  <c r="P29" i="10"/>
  <c r="R28" i="10"/>
  <c r="Q28" i="10"/>
  <c r="P28" i="10"/>
  <c r="R27" i="10"/>
  <c r="Q27" i="10"/>
  <c r="P27" i="10"/>
  <c r="R26" i="10"/>
  <c r="Q26" i="10"/>
  <c r="P26" i="10"/>
  <c r="R24" i="10"/>
  <c r="Q24" i="10"/>
  <c r="P24" i="10"/>
  <c r="R23" i="10"/>
  <c r="Q23" i="10"/>
  <c r="P23" i="10"/>
  <c r="R21" i="10"/>
  <c r="Q21" i="10"/>
  <c r="P21" i="10"/>
  <c r="R20" i="10"/>
  <c r="Q20" i="10"/>
  <c r="P20" i="10"/>
  <c r="R19" i="10"/>
  <c r="Q19" i="10"/>
  <c r="P19" i="10"/>
  <c r="R17" i="10"/>
  <c r="Q17" i="10"/>
  <c r="P17" i="10"/>
  <c r="R16" i="10"/>
  <c r="Q16" i="10"/>
  <c r="P16" i="10"/>
  <c r="R15" i="10"/>
  <c r="Q15" i="10"/>
  <c r="P15" i="10"/>
  <c r="R13" i="10"/>
  <c r="Q13" i="10"/>
  <c r="P13" i="10"/>
  <c r="R11" i="10"/>
  <c r="Q11" i="10"/>
  <c r="P11" i="10"/>
</calcChain>
</file>

<file path=xl/sharedStrings.xml><?xml version="1.0" encoding="utf-8"?>
<sst xmlns="http://schemas.openxmlformats.org/spreadsheetml/2006/main" count="2562" uniqueCount="800">
  <si>
    <t>人</t>
  </si>
  <si>
    <t xml:space="preserve">         ４－１</t>
    <phoneticPr fontId="10"/>
  </si>
  <si>
    <t>男</t>
    <rPh sb="0" eb="1">
      <t>オトコ</t>
    </rPh>
    <phoneticPr fontId="2"/>
  </si>
  <si>
    <t>女</t>
    <rPh sb="0" eb="1">
      <t>オンナ</t>
    </rPh>
    <phoneticPr fontId="2"/>
  </si>
  <si>
    <t xml:space="preserve"> </t>
    <phoneticPr fontId="9"/>
  </si>
  <si>
    <t>　</t>
    <phoneticPr fontId="9"/>
  </si>
  <si>
    <t>所</t>
    <rPh sb="0" eb="1">
      <t>ショ</t>
    </rPh>
    <phoneticPr fontId="9"/>
  </si>
  <si>
    <t>Ａ 農業，林業</t>
    <rPh sb="2" eb="4">
      <t>ノウギョウ</t>
    </rPh>
    <rPh sb="5" eb="7">
      <t>リンギョウ</t>
    </rPh>
    <phoneticPr fontId="9"/>
  </si>
  <si>
    <t xml:space="preserve">   01 農 業</t>
    <rPh sb="6" eb="7">
      <t>ノウ</t>
    </rPh>
    <rPh sb="8" eb="9">
      <t>ギョウ</t>
    </rPh>
    <phoneticPr fontId="9"/>
  </si>
  <si>
    <t>Ｂ 漁業</t>
    <rPh sb="2" eb="3">
      <t>ギョ</t>
    </rPh>
    <phoneticPr fontId="9"/>
  </si>
  <si>
    <t xml:space="preserve">   03 漁業(水産養殖業を除く)</t>
    <rPh sb="6" eb="7">
      <t>ギョ</t>
    </rPh>
    <rPh sb="7" eb="8">
      <t>ギョウ</t>
    </rPh>
    <rPh sb="9" eb="11">
      <t>スイサン</t>
    </rPh>
    <rPh sb="11" eb="14">
      <t>ヨウショクギョウ</t>
    </rPh>
    <rPh sb="15" eb="16">
      <t>ノゾ</t>
    </rPh>
    <phoneticPr fontId="9"/>
  </si>
  <si>
    <t>Ｃ 鉱業，採石業，砂利採取業</t>
    <rPh sb="2" eb="4">
      <t>コウギョウ</t>
    </rPh>
    <rPh sb="5" eb="6">
      <t>サイ</t>
    </rPh>
    <rPh sb="7" eb="8">
      <t>ギョウ</t>
    </rPh>
    <rPh sb="9" eb="11">
      <t>ジャリ</t>
    </rPh>
    <rPh sb="11" eb="14">
      <t>サイシュギョウ</t>
    </rPh>
    <phoneticPr fontId="9"/>
  </si>
  <si>
    <t>Ｄ 建設業</t>
    <rPh sb="2" eb="5">
      <t>ケンセツギョウ</t>
    </rPh>
    <phoneticPr fontId="9"/>
  </si>
  <si>
    <t>Ｅ 製造業</t>
    <rPh sb="2" eb="4">
      <t>セイゾウ</t>
    </rPh>
    <phoneticPr fontId="9"/>
  </si>
  <si>
    <t>Ｆ 電気・ガス・熱供給・水道業</t>
    <rPh sb="2" eb="4">
      <t>デンキ</t>
    </rPh>
    <rPh sb="8" eb="9">
      <t>ネツ</t>
    </rPh>
    <rPh sb="9" eb="11">
      <t>キョウキュウ</t>
    </rPh>
    <rPh sb="12" eb="14">
      <t>スイドウ</t>
    </rPh>
    <rPh sb="14" eb="15">
      <t>ギョウ</t>
    </rPh>
    <phoneticPr fontId="9"/>
  </si>
  <si>
    <t>Ｇ 情報通信業</t>
    <rPh sb="2" eb="4">
      <t>ジョウホウ</t>
    </rPh>
    <rPh sb="4" eb="6">
      <t>ツウシン</t>
    </rPh>
    <rPh sb="6" eb="7">
      <t>ギョウ</t>
    </rPh>
    <phoneticPr fontId="9"/>
  </si>
  <si>
    <t>Ｈ 運輸業，郵便業</t>
    <rPh sb="2" eb="5">
      <t>ウンユギョウ</t>
    </rPh>
    <rPh sb="6" eb="8">
      <t>ユウビン</t>
    </rPh>
    <rPh sb="8" eb="9">
      <t>ギョウ</t>
    </rPh>
    <phoneticPr fontId="9"/>
  </si>
  <si>
    <t>Ｉ 卸売業，小売業</t>
    <rPh sb="2" eb="4">
      <t>オロシウリ</t>
    </rPh>
    <rPh sb="6" eb="8">
      <t>コウリ</t>
    </rPh>
    <phoneticPr fontId="9"/>
  </si>
  <si>
    <t xml:space="preserve">   50 各種商品卸売業</t>
    <rPh sb="6" eb="8">
      <t>カクシュ</t>
    </rPh>
    <rPh sb="8" eb="10">
      <t>ショウヒン</t>
    </rPh>
    <rPh sb="10" eb="12">
      <t>オロシウリ</t>
    </rPh>
    <rPh sb="12" eb="13">
      <t>ギョウ</t>
    </rPh>
    <phoneticPr fontId="9"/>
  </si>
  <si>
    <t xml:space="preserve">   51 繊維・衣服等卸売業</t>
    <rPh sb="6" eb="8">
      <t>センイ</t>
    </rPh>
    <rPh sb="9" eb="11">
      <t>イフク</t>
    </rPh>
    <rPh sb="11" eb="12">
      <t>ナド</t>
    </rPh>
    <rPh sb="12" eb="14">
      <t>オロシウリ</t>
    </rPh>
    <rPh sb="14" eb="15">
      <t>ギョウ</t>
    </rPh>
    <phoneticPr fontId="9"/>
  </si>
  <si>
    <t xml:space="preserve">   52 飲食料品卸売業</t>
    <rPh sb="6" eb="8">
      <t>インショク</t>
    </rPh>
    <rPh sb="8" eb="9">
      <t>リョウ</t>
    </rPh>
    <rPh sb="9" eb="10">
      <t>ヒン</t>
    </rPh>
    <rPh sb="10" eb="12">
      <t>オロシウリ</t>
    </rPh>
    <rPh sb="12" eb="13">
      <t>ギョウ</t>
    </rPh>
    <phoneticPr fontId="9"/>
  </si>
  <si>
    <t xml:space="preserve">   53 建築材料，鉱物・金属材料等卸売業</t>
    <rPh sb="6" eb="8">
      <t>ケンチク</t>
    </rPh>
    <rPh sb="8" eb="10">
      <t>ザイリョウ</t>
    </rPh>
    <rPh sb="11" eb="13">
      <t>コウブツ</t>
    </rPh>
    <rPh sb="14" eb="16">
      <t>キンゾク</t>
    </rPh>
    <rPh sb="16" eb="18">
      <t>ザイリョウ</t>
    </rPh>
    <rPh sb="18" eb="19">
      <t>トウ</t>
    </rPh>
    <rPh sb="19" eb="21">
      <t>オロシウリ</t>
    </rPh>
    <rPh sb="21" eb="22">
      <t>ギョウ</t>
    </rPh>
    <phoneticPr fontId="9"/>
  </si>
  <si>
    <t xml:space="preserve">   54 機械器具卸売業</t>
    <rPh sb="6" eb="8">
      <t>キカイ</t>
    </rPh>
    <rPh sb="8" eb="10">
      <t>キグ</t>
    </rPh>
    <rPh sb="10" eb="12">
      <t>オロシウリ</t>
    </rPh>
    <rPh sb="12" eb="13">
      <t>ギョウ</t>
    </rPh>
    <phoneticPr fontId="9"/>
  </si>
  <si>
    <t xml:space="preserve">   55 その他の卸売業</t>
    <rPh sb="8" eb="9">
      <t>タ</t>
    </rPh>
    <rPh sb="10" eb="12">
      <t>オロシウリ</t>
    </rPh>
    <rPh sb="12" eb="13">
      <t>ギョウ</t>
    </rPh>
    <phoneticPr fontId="9"/>
  </si>
  <si>
    <t xml:space="preserve">   56 各種商品小売業</t>
    <rPh sb="6" eb="8">
      <t>カクシュ</t>
    </rPh>
    <rPh sb="8" eb="10">
      <t>ショウヒン</t>
    </rPh>
    <rPh sb="10" eb="12">
      <t>コウリ</t>
    </rPh>
    <rPh sb="12" eb="13">
      <t>ギョウ</t>
    </rPh>
    <phoneticPr fontId="9"/>
  </si>
  <si>
    <t xml:space="preserve">   57 織物・衣服・身の回り品小売業</t>
    <rPh sb="6" eb="8">
      <t>オリモノ</t>
    </rPh>
    <rPh sb="9" eb="11">
      <t>イフク</t>
    </rPh>
    <rPh sb="12" eb="13">
      <t>ミ</t>
    </rPh>
    <rPh sb="14" eb="15">
      <t>マワ</t>
    </rPh>
    <rPh sb="16" eb="17">
      <t>ヒン</t>
    </rPh>
    <rPh sb="17" eb="19">
      <t>コウリ</t>
    </rPh>
    <rPh sb="19" eb="20">
      <t>ギョウ</t>
    </rPh>
    <phoneticPr fontId="9"/>
  </si>
  <si>
    <t xml:space="preserve">   58 飲食料品小売業</t>
    <rPh sb="6" eb="8">
      <t>インショク</t>
    </rPh>
    <rPh sb="8" eb="9">
      <t>リョウ</t>
    </rPh>
    <rPh sb="9" eb="10">
      <t>ヒン</t>
    </rPh>
    <rPh sb="10" eb="12">
      <t>コウリ</t>
    </rPh>
    <rPh sb="12" eb="13">
      <t>ギョウ</t>
    </rPh>
    <phoneticPr fontId="9"/>
  </si>
  <si>
    <t xml:space="preserve">   59 機械器具小売業</t>
    <rPh sb="6" eb="8">
      <t>キカイ</t>
    </rPh>
    <rPh sb="8" eb="10">
      <t>キグ</t>
    </rPh>
    <rPh sb="10" eb="12">
      <t>コウリ</t>
    </rPh>
    <rPh sb="12" eb="13">
      <t>ギョウ</t>
    </rPh>
    <phoneticPr fontId="9"/>
  </si>
  <si>
    <t xml:space="preserve">   60 その他の小売業</t>
    <rPh sb="8" eb="9">
      <t>タ</t>
    </rPh>
    <rPh sb="10" eb="12">
      <t>コウリ</t>
    </rPh>
    <rPh sb="12" eb="13">
      <t>ギョウ</t>
    </rPh>
    <phoneticPr fontId="9"/>
  </si>
  <si>
    <t>Ｊ 金融業，保険業</t>
    <rPh sb="2" eb="5">
      <t>キンユウギョウ</t>
    </rPh>
    <rPh sb="6" eb="9">
      <t>ホケンギョウ</t>
    </rPh>
    <phoneticPr fontId="9"/>
  </si>
  <si>
    <t xml:space="preserve">   62 銀行業</t>
    <rPh sb="6" eb="9">
      <t>ギンコウギョウ</t>
    </rPh>
    <phoneticPr fontId="9"/>
  </si>
  <si>
    <t xml:space="preserve">   63 協同組織金融業</t>
    <rPh sb="6" eb="8">
      <t>キョウドウ</t>
    </rPh>
    <rPh sb="8" eb="10">
      <t>ソシキ</t>
    </rPh>
    <rPh sb="10" eb="12">
      <t>キンユウ</t>
    </rPh>
    <rPh sb="12" eb="13">
      <t>ギョウ</t>
    </rPh>
    <phoneticPr fontId="9"/>
  </si>
  <si>
    <t xml:space="preserve">   64 貸金業，クレジットカード業等非預金信用機関</t>
    <rPh sb="6" eb="8">
      <t>カシキン</t>
    </rPh>
    <rPh sb="8" eb="9">
      <t>ギョウ</t>
    </rPh>
    <rPh sb="18" eb="19">
      <t>ギョウ</t>
    </rPh>
    <rPh sb="19" eb="20">
      <t>トウ</t>
    </rPh>
    <rPh sb="20" eb="21">
      <t>ヒ</t>
    </rPh>
    <rPh sb="21" eb="23">
      <t>ヨキン</t>
    </rPh>
    <rPh sb="23" eb="25">
      <t>シンヨウ</t>
    </rPh>
    <rPh sb="25" eb="27">
      <t>キカン</t>
    </rPh>
    <phoneticPr fontId="9"/>
  </si>
  <si>
    <t xml:space="preserve">   65 金融商品取引業，商品先物取引業</t>
    <rPh sb="6" eb="8">
      <t>キンユウ</t>
    </rPh>
    <rPh sb="8" eb="10">
      <t>ショウヒン</t>
    </rPh>
    <rPh sb="10" eb="13">
      <t>トリヒキギョウ</t>
    </rPh>
    <rPh sb="14" eb="16">
      <t>ショウヒン</t>
    </rPh>
    <rPh sb="16" eb="18">
      <t>サキモノ</t>
    </rPh>
    <rPh sb="18" eb="20">
      <t>トリヒキ</t>
    </rPh>
    <rPh sb="20" eb="21">
      <t>ギョウ</t>
    </rPh>
    <phoneticPr fontId="9"/>
  </si>
  <si>
    <t xml:space="preserve">   66 補助的金融業等</t>
    <rPh sb="6" eb="9">
      <t>ホジョテキ</t>
    </rPh>
    <rPh sb="9" eb="12">
      <t>キンユウギョウ</t>
    </rPh>
    <rPh sb="12" eb="13">
      <t>トウ</t>
    </rPh>
    <phoneticPr fontId="9"/>
  </si>
  <si>
    <t xml:space="preserve">   67 保険業(保険媒介代理業，保険サービス業を含む)</t>
    <rPh sb="6" eb="9">
      <t>ホケンギョウ</t>
    </rPh>
    <rPh sb="10" eb="12">
      <t>ホケン</t>
    </rPh>
    <rPh sb="12" eb="14">
      <t>バイカイ</t>
    </rPh>
    <rPh sb="14" eb="16">
      <t>ダイリ</t>
    </rPh>
    <rPh sb="16" eb="17">
      <t>ギョウ</t>
    </rPh>
    <rPh sb="18" eb="20">
      <t>ホケン</t>
    </rPh>
    <rPh sb="24" eb="25">
      <t>ギョウ</t>
    </rPh>
    <rPh sb="26" eb="27">
      <t>フク</t>
    </rPh>
    <phoneticPr fontId="9"/>
  </si>
  <si>
    <t>Ｋ 不動産業，物品賃貸業</t>
    <rPh sb="2" eb="5">
      <t>フドウサン</t>
    </rPh>
    <rPh sb="5" eb="6">
      <t>ギョウ</t>
    </rPh>
    <rPh sb="7" eb="9">
      <t>ブッピン</t>
    </rPh>
    <rPh sb="9" eb="11">
      <t>チンタイ</t>
    </rPh>
    <phoneticPr fontId="9"/>
  </si>
  <si>
    <t>Ｌ 学術研究，専門・技術サービス業</t>
    <rPh sb="2" eb="4">
      <t>ガクジュツ</t>
    </rPh>
    <rPh sb="4" eb="6">
      <t>ケンキュウ</t>
    </rPh>
    <rPh sb="7" eb="9">
      <t>センモン</t>
    </rPh>
    <rPh sb="10" eb="12">
      <t>ギジュツ</t>
    </rPh>
    <rPh sb="16" eb="17">
      <t>ギョウ</t>
    </rPh>
    <phoneticPr fontId="9"/>
  </si>
  <si>
    <t xml:space="preserve">   72 専門サービス業(他に分類されないもの)</t>
    <rPh sb="6" eb="8">
      <t>センモン</t>
    </rPh>
    <rPh sb="12" eb="13">
      <t>ギョウ</t>
    </rPh>
    <rPh sb="14" eb="15">
      <t>タ</t>
    </rPh>
    <rPh sb="16" eb="18">
      <t>ブンルイ</t>
    </rPh>
    <phoneticPr fontId="9"/>
  </si>
  <si>
    <t xml:space="preserve">   74 技術サービス業(他に分類されないもの)</t>
    <rPh sb="6" eb="8">
      <t>ギジュツ</t>
    </rPh>
    <rPh sb="12" eb="13">
      <t>ギョウ</t>
    </rPh>
    <rPh sb="14" eb="15">
      <t>タ</t>
    </rPh>
    <rPh sb="16" eb="18">
      <t>ブンルイ</t>
    </rPh>
    <phoneticPr fontId="9"/>
  </si>
  <si>
    <t>Ｍ 宿泊業，飲食サービス業</t>
    <rPh sb="2" eb="4">
      <t>シュクハク</t>
    </rPh>
    <rPh sb="4" eb="5">
      <t>ギョウ</t>
    </rPh>
    <rPh sb="5" eb="6">
      <t>サンギョウ</t>
    </rPh>
    <rPh sb="6" eb="8">
      <t>インショク</t>
    </rPh>
    <rPh sb="12" eb="13">
      <t>ギョウ</t>
    </rPh>
    <phoneticPr fontId="9"/>
  </si>
  <si>
    <t>Ｎ 生活関連サービス業，娯楽業</t>
    <rPh sb="2" eb="4">
      <t>セイカツ</t>
    </rPh>
    <rPh sb="4" eb="6">
      <t>カンレン</t>
    </rPh>
    <rPh sb="10" eb="11">
      <t>ギョウ</t>
    </rPh>
    <rPh sb="11" eb="12">
      <t>サンギョウ</t>
    </rPh>
    <rPh sb="12" eb="14">
      <t>ゴラク</t>
    </rPh>
    <rPh sb="14" eb="15">
      <t>ギョウ</t>
    </rPh>
    <phoneticPr fontId="9"/>
  </si>
  <si>
    <t>Ｏ 教育，学習支援業</t>
    <rPh sb="2" eb="4">
      <t>キョウイク</t>
    </rPh>
    <rPh sb="5" eb="7">
      <t>ガクシュウ</t>
    </rPh>
    <rPh sb="7" eb="9">
      <t>シエン</t>
    </rPh>
    <rPh sb="9" eb="10">
      <t>ギョウ</t>
    </rPh>
    <phoneticPr fontId="9"/>
  </si>
  <si>
    <t>Ｐ 医療，福祉</t>
    <rPh sb="2" eb="4">
      <t>イリョウ</t>
    </rPh>
    <rPh sb="5" eb="7">
      <t>フクシ</t>
    </rPh>
    <phoneticPr fontId="9"/>
  </si>
  <si>
    <t>Ｑ 複合サービス事業</t>
    <rPh sb="2" eb="4">
      <t>フクゴウ</t>
    </rPh>
    <rPh sb="8" eb="9">
      <t>コト</t>
    </rPh>
    <rPh sb="9" eb="10">
      <t>ギョウ</t>
    </rPh>
    <phoneticPr fontId="9"/>
  </si>
  <si>
    <t>Ｒ サービス業(他に分類されないもの)</t>
    <rPh sb="6" eb="7">
      <t>ギョウ</t>
    </rPh>
    <rPh sb="8" eb="9">
      <t>タ</t>
    </rPh>
    <rPh sb="10" eb="12">
      <t>ブンルイ</t>
    </rPh>
    <phoneticPr fontId="9"/>
  </si>
  <si>
    <t>事業所数</t>
    <phoneticPr fontId="9"/>
  </si>
  <si>
    <t xml:space="preserve">   02 林 業</t>
    <rPh sb="6" eb="7">
      <t>リン</t>
    </rPh>
    <rPh sb="8" eb="9">
      <t>ギョウ</t>
    </rPh>
    <phoneticPr fontId="9"/>
  </si>
  <si>
    <t xml:space="preserve">   04 水産養殖業</t>
    <rPh sb="6" eb="8">
      <t>スイサン</t>
    </rPh>
    <rPh sb="8" eb="11">
      <t>ヨウショクギョウ</t>
    </rPh>
    <phoneticPr fontId="9"/>
  </si>
  <si>
    <t xml:space="preserve">   05 鉱業，採石業，砂利採取業</t>
    <rPh sb="6" eb="7">
      <t>コウ</t>
    </rPh>
    <rPh sb="7" eb="8">
      <t>ギョウ</t>
    </rPh>
    <rPh sb="9" eb="10">
      <t>サイ</t>
    </rPh>
    <rPh sb="11" eb="12">
      <t>ギョウ</t>
    </rPh>
    <rPh sb="13" eb="15">
      <t>ジャリ</t>
    </rPh>
    <rPh sb="15" eb="18">
      <t>サイシュギョウ</t>
    </rPh>
    <phoneticPr fontId="9"/>
  </si>
  <si>
    <t xml:space="preserve">   06 総合工事業</t>
    <rPh sb="6" eb="8">
      <t>ソウゴウ</t>
    </rPh>
    <rPh sb="8" eb="10">
      <t>コウジ</t>
    </rPh>
    <phoneticPr fontId="9"/>
  </si>
  <si>
    <t xml:space="preserve">   07 職別工事業(設備工事業を除く)</t>
    <rPh sb="6" eb="7">
      <t>ショク</t>
    </rPh>
    <rPh sb="7" eb="8">
      <t>ベツ</t>
    </rPh>
    <rPh sb="8" eb="10">
      <t>コウジ</t>
    </rPh>
    <rPh sb="12" eb="14">
      <t>セツビ</t>
    </rPh>
    <rPh sb="14" eb="17">
      <t>コウジギョウ</t>
    </rPh>
    <rPh sb="18" eb="19">
      <t>ノゾ</t>
    </rPh>
    <phoneticPr fontId="9"/>
  </si>
  <si>
    <t xml:space="preserve">   08 設備工事業</t>
    <rPh sb="6" eb="8">
      <t>セツビ</t>
    </rPh>
    <rPh sb="8" eb="10">
      <t>コウジ</t>
    </rPh>
    <phoneticPr fontId="9"/>
  </si>
  <si>
    <t xml:space="preserve">   09 食料品製造業</t>
    <rPh sb="6" eb="9">
      <t>ショクリョウヒン</t>
    </rPh>
    <rPh sb="9" eb="11">
      <t>セイゾウ</t>
    </rPh>
    <phoneticPr fontId="9"/>
  </si>
  <si>
    <t xml:space="preserve">   10 飲料・たばこ・飼料製造業</t>
    <rPh sb="6" eb="8">
      <t>インリョウ</t>
    </rPh>
    <rPh sb="13" eb="15">
      <t>シリョウ</t>
    </rPh>
    <rPh sb="15" eb="18">
      <t>セイゾウギョウ</t>
    </rPh>
    <phoneticPr fontId="9"/>
  </si>
  <si>
    <t xml:space="preserve">   11 繊維工業</t>
    <rPh sb="6" eb="8">
      <t>センイ</t>
    </rPh>
    <rPh sb="8" eb="10">
      <t>コウギョウ</t>
    </rPh>
    <phoneticPr fontId="9"/>
  </si>
  <si>
    <t xml:space="preserve">   12 木材・木製品製造業(家具を除く)</t>
    <rPh sb="6" eb="8">
      <t>モクザイ</t>
    </rPh>
    <rPh sb="9" eb="12">
      <t>モクセイヒン</t>
    </rPh>
    <rPh sb="12" eb="15">
      <t>セイゾウギョウ</t>
    </rPh>
    <rPh sb="16" eb="18">
      <t>カグ</t>
    </rPh>
    <rPh sb="19" eb="20">
      <t>ノゾ</t>
    </rPh>
    <phoneticPr fontId="9"/>
  </si>
  <si>
    <t xml:space="preserve">   13 家具・装備品製造業</t>
    <rPh sb="6" eb="8">
      <t>カグ</t>
    </rPh>
    <rPh sb="9" eb="12">
      <t>ソウビヒン</t>
    </rPh>
    <rPh sb="12" eb="14">
      <t>セイゾウ</t>
    </rPh>
    <phoneticPr fontId="9"/>
  </si>
  <si>
    <t xml:space="preserve">   14 パルプ・紙・紙加工品製造業</t>
    <rPh sb="10" eb="11">
      <t>カミ</t>
    </rPh>
    <rPh sb="12" eb="16">
      <t>カミカコウヒン</t>
    </rPh>
    <rPh sb="16" eb="18">
      <t>セイゾウ</t>
    </rPh>
    <phoneticPr fontId="9"/>
  </si>
  <si>
    <t xml:space="preserve">   15 印刷・同関連業</t>
    <rPh sb="6" eb="8">
      <t>インサツ</t>
    </rPh>
    <rPh sb="9" eb="10">
      <t>ドウ</t>
    </rPh>
    <rPh sb="10" eb="12">
      <t>カンレン</t>
    </rPh>
    <rPh sb="12" eb="13">
      <t>ギョウ</t>
    </rPh>
    <phoneticPr fontId="9"/>
  </si>
  <si>
    <t xml:space="preserve">   16 化学工業</t>
    <rPh sb="6" eb="8">
      <t>カガク</t>
    </rPh>
    <rPh sb="8" eb="10">
      <t>コウギョウ</t>
    </rPh>
    <phoneticPr fontId="9"/>
  </si>
  <si>
    <t xml:space="preserve">   17 石油製品・石炭製品製造業</t>
    <rPh sb="6" eb="8">
      <t>セキユ</t>
    </rPh>
    <rPh sb="8" eb="10">
      <t>セイヒン</t>
    </rPh>
    <rPh sb="11" eb="13">
      <t>セキタン</t>
    </rPh>
    <rPh sb="13" eb="15">
      <t>セイヒン</t>
    </rPh>
    <rPh sb="15" eb="17">
      <t>セイゾウ</t>
    </rPh>
    <phoneticPr fontId="9"/>
  </si>
  <si>
    <t xml:space="preserve">   18 プラスチック製品製造業(別掲を除く)</t>
    <rPh sb="12" eb="14">
      <t>セイヒン</t>
    </rPh>
    <rPh sb="14" eb="16">
      <t>セイゾウ</t>
    </rPh>
    <rPh sb="18" eb="20">
      <t>ベッケイ</t>
    </rPh>
    <rPh sb="21" eb="22">
      <t>ノゾ</t>
    </rPh>
    <phoneticPr fontId="9"/>
  </si>
  <si>
    <t xml:space="preserve">   19 ゴム製品製造業</t>
    <rPh sb="8" eb="10">
      <t>セイヒン</t>
    </rPh>
    <rPh sb="10" eb="12">
      <t>セイゾウ</t>
    </rPh>
    <phoneticPr fontId="9"/>
  </si>
  <si>
    <t xml:space="preserve">   20 なめし革・同製品・毛皮製造業</t>
    <rPh sb="9" eb="10">
      <t>カワ</t>
    </rPh>
    <rPh sb="11" eb="12">
      <t>ドウ</t>
    </rPh>
    <rPh sb="12" eb="14">
      <t>セイヒン</t>
    </rPh>
    <rPh sb="15" eb="17">
      <t>ケガワ</t>
    </rPh>
    <rPh sb="17" eb="19">
      <t>セイゾウ</t>
    </rPh>
    <phoneticPr fontId="9"/>
  </si>
  <si>
    <t xml:space="preserve">   21 窯業・土石製品製造業</t>
    <rPh sb="6" eb="8">
      <t>ヨウギョウ</t>
    </rPh>
    <rPh sb="9" eb="11">
      <t>ドセキ</t>
    </rPh>
    <rPh sb="11" eb="13">
      <t>セイヒン</t>
    </rPh>
    <rPh sb="13" eb="15">
      <t>セイゾウ</t>
    </rPh>
    <phoneticPr fontId="9"/>
  </si>
  <si>
    <t xml:space="preserve">   22 鉄鋼業</t>
    <rPh sb="6" eb="8">
      <t>テッコウ</t>
    </rPh>
    <rPh sb="8" eb="9">
      <t>ギョウ</t>
    </rPh>
    <phoneticPr fontId="9"/>
  </si>
  <si>
    <t xml:space="preserve">   23 非鉄金属製造業</t>
    <rPh sb="6" eb="8">
      <t>ヒテツ</t>
    </rPh>
    <rPh sb="8" eb="10">
      <t>キンゾク</t>
    </rPh>
    <rPh sb="10" eb="12">
      <t>セイゾウ</t>
    </rPh>
    <rPh sb="12" eb="13">
      <t>コウギョウ</t>
    </rPh>
    <phoneticPr fontId="9"/>
  </si>
  <si>
    <t xml:space="preserve">   24 金属製品製造業</t>
    <rPh sb="6" eb="8">
      <t>キンゾク</t>
    </rPh>
    <rPh sb="8" eb="10">
      <t>セイヒン</t>
    </rPh>
    <rPh sb="10" eb="12">
      <t>セイゾウ</t>
    </rPh>
    <rPh sb="12" eb="13">
      <t>コウギョウ</t>
    </rPh>
    <phoneticPr fontId="9"/>
  </si>
  <si>
    <t xml:space="preserve">   25 はん用機械器具製造業</t>
    <rPh sb="8" eb="9">
      <t>ヨウ</t>
    </rPh>
    <rPh sb="9" eb="11">
      <t>キカイ</t>
    </rPh>
    <rPh sb="11" eb="13">
      <t>キグ</t>
    </rPh>
    <rPh sb="13" eb="15">
      <t>セイゾウ</t>
    </rPh>
    <rPh sb="15" eb="16">
      <t>コウギョウ</t>
    </rPh>
    <phoneticPr fontId="9"/>
  </si>
  <si>
    <t xml:space="preserve">   26 生産用機械器具製造業</t>
    <rPh sb="6" eb="9">
      <t>セイサンヨウ</t>
    </rPh>
    <rPh sb="9" eb="11">
      <t>キカイ</t>
    </rPh>
    <rPh sb="11" eb="13">
      <t>キグ</t>
    </rPh>
    <rPh sb="13" eb="15">
      <t>セイゾウ</t>
    </rPh>
    <rPh sb="15" eb="16">
      <t>コウギョウ</t>
    </rPh>
    <phoneticPr fontId="9"/>
  </si>
  <si>
    <t xml:space="preserve">   27 業務用機械器具製造業</t>
    <rPh sb="6" eb="8">
      <t>ギョウム</t>
    </rPh>
    <rPh sb="8" eb="9">
      <t>ヨウ</t>
    </rPh>
    <rPh sb="9" eb="11">
      <t>キカイ</t>
    </rPh>
    <rPh sb="11" eb="13">
      <t>キグ</t>
    </rPh>
    <rPh sb="13" eb="15">
      <t>セイゾウ</t>
    </rPh>
    <rPh sb="15" eb="16">
      <t>コウギョウ</t>
    </rPh>
    <phoneticPr fontId="9"/>
  </si>
  <si>
    <t xml:space="preserve">   28 電子部品・デバイス・電子回路製造業</t>
    <rPh sb="6" eb="8">
      <t>デンシ</t>
    </rPh>
    <rPh sb="8" eb="10">
      <t>ブヒン</t>
    </rPh>
    <rPh sb="16" eb="18">
      <t>デンシ</t>
    </rPh>
    <rPh sb="18" eb="20">
      <t>カイロ</t>
    </rPh>
    <rPh sb="20" eb="22">
      <t>セイゾウ</t>
    </rPh>
    <rPh sb="22" eb="23">
      <t>コウギョウ</t>
    </rPh>
    <phoneticPr fontId="9"/>
  </si>
  <si>
    <t xml:space="preserve">   29 電気機械器具製造業</t>
    <rPh sb="6" eb="8">
      <t>デンキ</t>
    </rPh>
    <rPh sb="8" eb="10">
      <t>キカイ</t>
    </rPh>
    <rPh sb="10" eb="12">
      <t>キグ</t>
    </rPh>
    <rPh sb="12" eb="14">
      <t>セイゾウ</t>
    </rPh>
    <rPh sb="14" eb="15">
      <t>コウギョウ</t>
    </rPh>
    <phoneticPr fontId="9"/>
  </si>
  <si>
    <t xml:space="preserve">   30 情報通信機械器具製造業</t>
    <rPh sb="6" eb="8">
      <t>ジョウホウ</t>
    </rPh>
    <rPh sb="8" eb="10">
      <t>ツウシン</t>
    </rPh>
    <rPh sb="10" eb="12">
      <t>キカイ</t>
    </rPh>
    <rPh sb="12" eb="14">
      <t>キグ</t>
    </rPh>
    <rPh sb="14" eb="16">
      <t>セイゾウ</t>
    </rPh>
    <rPh sb="16" eb="17">
      <t>コウギョウ</t>
    </rPh>
    <phoneticPr fontId="9"/>
  </si>
  <si>
    <t xml:space="preserve">   31 輸送用機械器具製造業</t>
    <rPh sb="6" eb="9">
      <t>ユソウヨウ</t>
    </rPh>
    <rPh sb="9" eb="11">
      <t>キカイ</t>
    </rPh>
    <rPh sb="11" eb="13">
      <t>キグ</t>
    </rPh>
    <rPh sb="13" eb="15">
      <t>セイゾウ</t>
    </rPh>
    <rPh sb="15" eb="16">
      <t>コウギョウ</t>
    </rPh>
    <phoneticPr fontId="9"/>
  </si>
  <si>
    <t xml:space="preserve">   32 その他の製造業</t>
    <rPh sb="8" eb="9">
      <t>タ</t>
    </rPh>
    <rPh sb="10" eb="12">
      <t>セイゾウ</t>
    </rPh>
    <rPh sb="12" eb="13">
      <t>コウギョウ</t>
    </rPh>
    <phoneticPr fontId="9"/>
  </si>
  <si>
    <t xml:space="preserve">   33 電気業</t>
    <rPh sb="6" eb="8">
      <t>デンキ</t>
    </rPh>
    <rPh sb="8" eb="9">
      <t>ギョウ</t>
    </rPh>
    <phoneticPr fontId="9"/>
  </si>
  <si>
    <t xml:space="preserve">   34 ガス業</t>
    <rPh sb="8" eb="9">
      <t>コウギョウ</t>
    </rPh>
    <phoneticPr fontId="9"/>
  </si>
  <si>
    <t xml:space="preserve">   35 熱供給業</t>
    <rPh sb="6" eb="7">
      <t>ネツ</t>
    </rPh>
    <rPh sb="7" eb="9">
      <t>キョウキュウ</t>
    </rPh>
    <rPh sb="9" eb="10">
      <t>コウギョウ</t>
    </rPh>
    <phoneticPr fontId="9"/>
  </si>
  <si>
    <t xml:space="preserve">   36 水道業</t>
    <rPh sb="6" eb="8">
      <t>スイドウ</t>
    </rPh>
    <rPh sb="8" eb="9">
      <t>コウギョウ</t>
    </rPh>
    <phoneticPr fontId="9"/>
  </si>
  <si>
    <t xml:space="preserve">   37 通信業</t>
    <rPh sb="6" eb="8">
      <t>ツウシン</t>
    </rPh>
    <rPh sb="8" eb="9">
      <t>ギョウ</t>
    </rPh>
    <phoneticPr fontId="9"/>
  </si>
  <si>
    <t xml:space="preserve">   38 放送業</t>
    <rPh sb="6" eb="8">
      <t>ホウソウ</t>
    </rPh>
    <rPh sb="8" eb="9">
      <t>ギョウ</t>
    </rPh>
    <phoneticPr fontId="9"/>
  </si>
  <si>
    <t xml:space="preserve">   39 情報サービス業</t>
    <rPh sb="6" eb="8">
      <t>ジョウホウ</t>
    </rPh>
    <rPh sb="12" eb="13">
      <t>ギョウ</t>
    </rPh>
    <phoneticPr fontId="9"/>
  </si>
  <si>
    <t xml:space="preserve">   40 インターネット附随サービス業</t>
    <rPh sb="13" eb="15">
      <t>フズイ</t>
    </rPh>
    <rPh sb="19" eb="20">
      <t>ギョウ</t>
    </rPh>
    <phoneticPr fontId="9"/>
  </si>
  <si>
    <t xml:space="preserve">   41 映像・音声・文字情報制作業</t>
    <rPh sb="6" eb="8">
      <t>エイゾウ</t>
    </rPh>
    <rPh sb="9" eb="11">
      <t>オンセイ</t>
    </rPh>
    <rPh sb="12" eb="14">
      <t>モジ</t>
    </rPh>
    <rPh sb="14" eb="16">
      <t>ジョウホウ</t>
    </rPh>
    <rPh sb="16" eb="18">
      <t>セイサク</t>
    </rPh>
    <rPh sb="18" eb="19">
      <t>サギョウ</t>
    </rPh>
    <phoneticPr fontId="9"/>
  </si>
  <si>
    <t xml:space="preserve">   42 鉄道業</t>
    <rPh sb="6" eb="8">
      <t>テツドウ</t>
    </rPh>
    <rPh sb="8" eb="9">
      <t>ギョウ</t>
    </rPh>
    <phoneticPr fontId="9"/>
  </si>
  <si>
    <t xml:space="preserve">   43 道路旅客運送業</t>
    <rPh sb="6" eb="8">
      <t>ドウロ</t>
    </rPh>
    <rPh sb="8" eb="10">
      <t>リョキャク</t>
    </rPh>
    <rPh sb="10" eb="12">
      <t>ウンソウ</t>
    </rPh>
    <rPh sb="12" eb="13">
      <t>ギョウ</t>
    </rPh>
    <phoneticPr fontId="9"/>
  </si>
  <si>
    <t xml:space="preserve">   44 道路貨物運送業</t>
    <rPh sb="6" eb="8">
      <t>ドウロ</t>
    </rPh>
    <rPh sb="8" eb="10">
      <t>カモツ</t>
    </rPh>
    <rPh sb="10" eb="12">
      <t>ウンソウ</t>
    </rPh>
    <rPh sb="12" eb="13">
      <t>ギョウ</t>
    </rPh>
    <phoneticPr fontId="9"/>
  </si>
  <si>
    <t xml:space="preserve">   45 水運業</t>
    <rPh sb="6" eb="8">
      <t>スイウン</t>
    </rPh>
    <rPh sb="8" eb="9">
      <t>ギョウ</t>
    </rPh>
    <phoneticPr fontId="9"/>
  </si>
  <si>
    <t xml:space="preserve">   46 航空運輸業</t>
    <rPh sb="6" eb="8">
      <t>コウクウ</t>
    </rPh>
    <rPh sb="8" eb="10">
      <t>ウンユ</t>
    </rPh>
    <rPh sb="10" eb="11">
      <t>ギョウ</t>
    </rPh>
    <phoneticPr fontId="9"/>
  </si>
  <si>
    <t xml:space="preserve">   47 倉庫業</t>
    <rPh sb="6" eb="8">
      <t>ソウコ</t>
    </rPh>
    <rPh sb="8" eb="9">
      <t>ギョウ</t>
    </rPh>
    <phoneticPr fontId="9"/>
  </si>
  <si>
    <t xml:space="preserve">   48 運輸に附帯するサービス業</t>
    <rPh sb="6" eb="8">
      <t>ウンユ</t>
    </rPh>
    <rPh sb="9" eb="11">
      <t>フタイ</t>
    </rPh>
    <rPh sb="17" eb="18">
      <t>ギョウ</t>
    </rPh>
    <phoneticPr fontId="9"/>
  </si>
  <si>
    <t xml:space="preserve">   49 郵便業(信書便事業を含む)</t>
    <rPh sb="6" eb="8">
      <t>ユウビン</t>
    </rPh>
    <rPh sb="8" eb="9">
      <t>ギョウ</t>
    </rPh>
    <rPh sb="10" eb="12">
      <t>シンショ</t>
    </rPh>
    <rPh sb="12" eb="13">
      <t>ビン</t>
    </rPh>
    <rPh sb="13" eb="15">
      <t>ジギョウ</t>
    </rPh>
    <rPh sb="16" eb="17">
      <t>フク</t>
    </rPh>
    <phoneticPr fontId="9"/>
  </si>
  <si>
    <t>産業分類番号</t>
    <rPh sb="0" eb="2">
      <t>サンギョウ</t>
    </rPh>
    <rPh sb="2" eb="4">
      <t>ブンルイ</t>
    </rPh>
    <rPh sb="4" eb="6">
      <t>バンゴウ</t>
    </rPh>
    <phoneticPr fontId="10"/>
  </si>
  <si>
    <t>（続）</t>
    <rPh sb="1" eb="2">
      <t>ツヅ</t>
    </rPh>
    <phoneticPr fontId="9"/>
  </si>
  <si>
    <t xml:space="preserve">   Ａ</t>
  </si>
  <si>
    <t xml:space="preserve">   Ｂ</t>
  </si>
  <si>
    <t xml:space="preserve">   Ｃ</t>
  </si>
  <si>
    <t xml:space="preserve">   Ｄ</t>
  </si>
  <si>
    <t xml:space="preserve">   Ｅ</t>
  </si>
  <si>
    <t xml:space="preserve">   Ｆ</t>
  </si>
  <si>
    <t xml:space="preserve">   Ｇ</t>
  </si>
  <si>
    <t xml:space="preserve">   Ｈ</t>
  </si>
  <si>
    <t xml:space="preserve">   Ｉ</t>
  </si>
  <si>
    <t>従業者数</t>
  </si>
  <si>
    <t xml:space="preserve"> Ａ～Ｒ</t>
    <phoneticPr fontId="9"/>
  </si>
  <si>
    <t>ア）</t>
    <phoneticPr fontId="9"/>
  </si>
  <si>
    <t>-</t>
    <phoneticPr fontId="9"/>
  </si>
  <si>
    <t xml:space="preserve">     01</t>
  </si>
  <si>
    <t xml:space="preserve">     02</t>
  </si>
  <si>
    <t xml:space="preserve">     03</t>
  </si>
  <si>
    <t xml:space="preserve">     04</t>
  </si>
  <si>
    <t xml:space="preserve">     05</t>
  </si>
  <si>
    <t xml:space="preserve">     06</t>
  </si>
  <si>
    <t xml:space="preserve">     07</t>
  </si>
  <si>
    <t xml:space="preserve">     08</t>
  </si>
  <si>
    <t xml:space="preserve">     09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</si>
  <si>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</si>
  <si>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</si>
  <si>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</si>
  <si>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</si>
  <si>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</si>
  <si>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</si>
  <si>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</si>
  <si>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</si>
  <si>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</si>
  <si>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</si>
  <si>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</si>
  <si>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</si>
  <si>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</si>
  <si>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</si>
  <si>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</si>
  <si>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</si>
  <si>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</si>
  <si>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</si>
  <si>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</si>
  <si>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</si>
  <si>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</si>
  <si>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</si>
  <si>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</si>
  <si>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</si>
  <si>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</si>
  <si>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</si>
  <si>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</si>
  <si>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</si>
  <si>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</si>
  <si>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</si>
  <si>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</si>
  <si>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</si>
  <si>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</si>
  <si>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</si>
  <si>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</si>
  <si>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</si>
  <si>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</si>
  <si>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</si>
  <si>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</si>
  <si>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</si>
  <si>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</si>
  <si>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</si>
  <si>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</si>
  <si>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</si>
  <si>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</si>
  <si>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</si>
  <si>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</si>
  <si>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</si>
  <si>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</si>
  <si>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</si>
  <si>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</si>
  <si>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</si>
  <si>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</si>
  <si>
    <t xml:space="preserve">   Ｊ</t>
  </si>
  <si>
    <t xml:space="preserve">     62</t>
  </si>
  <si>
    <t xml:space="preserve">     63</t>
  </si>
  <si>
    <t xml:space="preserve">     64</t>
  </si>
  <si>
    <t xml:space="preserve">     65</t>
  </si>
  <si>
    <t xml:space="preserve">     66</t>
  </si>
  <si>
    <t xml:space="preserve">     67</t>
  </si>
  <si>
    <t xml:space="preserve">   Ｋ</t>
  </si>
  <si>
    <t xml:space="preserve">     68</t>
  </si>
  <si>
    <t xml:space="preserve">     69</t>
  </si>
  <si>
    <t xml:space="preserve">     70</t>
  </si>
  <si>
    <t xml:space="preserve">   Ｌ</t>
  </si>
  <si>
    <t xml:space="preserve">     71</t>
  </si>
  <si>
    <t xml:space="preserve">     72</t>
  </si>
  <si>
    <t xml:space="preserve">     73</t>
  </si>
  <si>
    <t xml:space="preserve">     74</t>
  </si>
  <si>
    <t xml:space="preserve">   Ｍ</t>
  </si>
  <si>
    <t xml:space="preserve">     75</t>
  </si>
  <si>
    <t xml:space="preserve">     76</t>
  </si>
  <si>
    <t xml:space="preserve">     77</t>
  </si>
  <si>
    <t xml:space="preserve">   Ｎ</t>
  </si>
  <si>
    <t xml:space="preserve">     78</t>
  </si>
  <si>
    <t xml:space="preserve">     79</t>
  </si>
  <si>
    <t xml:space="preserve">     80</t>
  </si>
  <si>
    <t xml:space="preserve">   Ｏ</t>
  </si>
  <si>
    <t xml:space="preserve">     81</t>
  </si>
  <si>
    <t xml:space="preserve">     82</t>
  </si>
  <si>
    <t xml:space="preserve">   Ｐ</t>
  </si>
  <si>
    <t xml:space="preserve">     83</t>
  </si>
  <si>
    <t xml:space="preserve">     84</t>
  </si>
  <si>
    <t xml:space="preserve">     85</t>
  </si>
  <si>
    <t xml:space="preserve">   Ｑ</t>
  </si>
  <si>
    <t xml:space="preserve">     86</t>
  </si>
  <si>
    <t xml:space="preserve">     87</t>
  </si>
  <si>
    <t xml:space="preserve">   Ｒ</t>
  </si>
  <si>
    <t xml:space="preserve">     88</t>
  </si>
  <si>
    <t xml:space="preserve">     89</t>
  </si>
  <si>
    <t xml:space="preserve">     90</t>
  </si>
  <si>
    <t xml:space="preserve">     91</t>
  </si>
  <si>
    <t xml:space="preserve">     92</t>
  </si>
  <si>
    <t xml:space="preserve">     93</t>
  </si>
  <si>
    <t xml:space="preserve">     94</t>
  </si>
  <si>
    <t xml:space="preserve">     95</t>
  </si>
  <si>
    <t>-</t>
    <phoneticPr fontId="10"/>
  </si>
  <si>
    <r>
      <t>95</t>
    </r>
    <r>
      <rPr>
        <sz val="11"/>
        <rFont val="ＭＳ 明朝"/>
        <family val="1"/>
        <charset val="128"/>
      </rPr>
      <t xml:space="preserve"> その他のサービス業</t>
    </r>
    <rPh sb="5" eb="6">
      <t>タ</t>
    </rPh>
    <phoneticPr fontId="9"/>
  </si>
  <si>
    <r>
      <t>94</t>
    </r>
    <r>
      <rPr>
        <sz val="11"/>
        <rFont val="ＭＳ 明朝"/>
        <family val="1"/>
        <charset val="128"/>
      </rPr>
      <t xml:space="preserve"> 宗教</t>
    </r>
    <rPh sb="3" eb="5">
      <t>シュウキョウ</t>
    </rPh>
    <phoneticPr fontId="9"/>
  </si>
  <si>
    <r>
      <t>93</t>
    </r>
    <r>
      <rPr>
        <sz val="11"/>
        <rFont val="ＭＳ 明朝"/>
        <family val="1"/>
        <charset val="128"/>
      </rPr>
      <t xml:space="preserve"> 政治・経済・文化団体</t>
    </r>
    <rPh sb="3" eb="5">
      <t>セイジ</t>
    </rPh>
    <rPh sb="6" eb="8">
      <t>ケイザイ</t>
    </rPh>
    <rPh sb="9" eb="11">
      <t>ブンカ</t>
    </rPh>
    <rPh sb="11" eb="13">
      <t>ダンタイ</t>
    </rPh>
    <phoneticPr fontId="9"/>
  </si>
  <si>
    <r>
      <t>92</t>
    </r>
    <r>
      <rPr>
        <sz val="11"/>
        <rFont val="ＭＳ 明朝"/>
        <family val="1"/>
        <charset val="128"/>
      </rPr>
      <t xml:space="preserve"> その他の事業サービス業</t>
    </r>
    <rPh sb="5" eb="6">
      <t>タ</t>
    </rPh>
    <rPh sb="7" eb="9">
      <t>ジギョウ</t>
    </rPh>
    <rPh sb="13" eb="14">
      <t>ギョウ</t>
    </rPh>
    <phoneticPr fontId="9"/>
  </si>
  <si>
    <r>
      <t>91</t>
    </r>
    <r>
      <rPr>
        <sz val="11"/>
        <rFont val="ＭＳ 明朝"/>
        <family val="1"/>
        <charset val="128"/>
      </rPr>
      <t xml:space="preserve"> 職業紹介・労働者派遣業</t>
    </r>
    <rPh sb="3" eb="5">
      <t>ショクギョウ</t>
    </rPh>
    <rPh sb="5" eb="7">
      <t>ショウカイ</t>
    </rPh>
    <rPh sb="8" eb="11">
      <t>ロウドウシャ</t>
    </rPh>
    <rPh sb="11" eb="13">
      <t>ハケン</t>
    </rPh>
    <rPh sb="13" eb="14">
      <t>ギョウ</t>
    </rPh>
    <phoneticPr fontId="9"/>
  </si>
  <si>
    <r>
      <t>90</t>
    </r>
    <r>
      <rPr>
        <sz val="11"/>
        <rFont val="ＭＳ 明朝"/>
        <family val="1"/>
        <charset val="128"/>
      </rPr>
      <t xml:space="preserve"> 機械等修理業(別掲を除く)</t>
    </r>
    <rPh sb="3" eb="6">
      <t>キカイトウ</t>
    </rPh>
    <rPh sb="6" eb="8">
      <t>シュウリ</t>
    </rPh>
    <rPh sb="8" eb="9">
      <t>ギョウ</t>
    </rPh>
    <rPh sb="10" eb="11">
      <t>ベツ</t>
    </rPh>
    <rPh sb="13" eb="14">
      <t>ノゾ</t>
    </rPh>
    <phoneticPr fontId="9"/>
  </si>
  <si>
    <r>
      <t>89</t>
    </r>
    <r>
      <rPr>
        <sz val="11"/>
        <rFont val="ＭＳ 明朝"/>
        <family val="1"/>
        <charset val="128"/>
      </rPr>
      <t xml:space="preserve"> 自動車整備業</t>
    </r>
    <rPh sb="3" eb="6">
      <t>ジドウシャ</t>
    </rPh>
    <rPh sb="6" eb="8">
      <t>セイビ</t>
    </rPh>
    <rPh sb="8" eb="9">
      <t>ギョウ</t>
    </rPh>
    <phoneticPr fontId="9"/>
  </si>
  <si>
    <r>
      <t>88</t>
    </r>
    <r>
      <rPr>
        <sz val="11"/>
        <rFont val="ＭＳ 明朝"/>
        <family val="1"/>
        <charset val="128"/>
      </rPr>
      <t xml:space="preserve"> 廃棄物処理業</t>
    </r>
    <rPh sb="3" eb="6">
      <t>ハイキブツ</t>
    </rPh>
    <rPh sb="6" eb="8">
      <t>ショリ</t>
    </rPh>
    <rPh sb="8" eb="9">
      <t>ギョウ</t>
    </rPh>
    <phoneticPr fontId="9"/>
  </si>
  <si>
    <r>
      <t>87</t>
    </r>
    <r>
      <rPr>
        <sz val="11"/>
        <rFont val="ＭＳ 明朝"/>
        <family val="1"/>
        <charset val="128"/>
      </rPr>
      <t xml:space="preserve"> 協同組合(他に分類されないもの)</t>
    </r>
    <rPh sb="3" eb="5">
      <t>キョウドウ</t>
    </rPh>
    <rPh sb="5" eb="7">
      <t>クミアイ</t>
    </rPh>
    <rPh sb="8" eb="9">
      <t>タ</t>
    </rPh>
    <rPh sb="10" eb="12">
      <t>ブンルイ</t>
    </rPh>
    <phoneticPr fontId="9"/>
  </si>
  <si>
    <r>
      <t>86</t>
    </r>
    <r>
      <rPr>
        <sz val="11"/>
        <rFont val="ＭＳ 明朝"/>
        <family val="1"/>
        <charset val="128"/>
      </rPr>
      <t xml:space="preserve"> 郵便局</t>
    </r>
    <rPh sb="3" eb="6">
      <t>ユウビンキョク</t>
    </rPh>
    <phoneticPr fontId="9"/>
  </si>
  <si>
    <r>
      <t>85</t>
    </r>
    <r>
      <rPr>
        <sz val="11"/>
        <rFont val="ＭＳ 明朝"/>
        <family val="1"/>
        <charset val="128"/>
      </rPr>
      <t xml:space="preserve"> 社会保険・社会福祉・介護事業</t>
    </r>
    <rPh sb="3" eb="5">
      <t>シャカイ</t>
    </rPh>
    <rPh sb="5" eb="7">
      <t>ホケン</t>
    </rPh>
    <rPh sb="8" eb="10">
      <t>シャカイ</t>
    </rPh>
    <rPh sb="10" eb="12">
      <t>フクシ</t>
    </rPh>
    <rPh sb="13" eb="15">
      <t>カイゴ</t>
    </rPh>
    <rPh sb="15" eb="17">
      <t>ジギョウ</t>
    </rPh>
    <phoneticPr fontId="9"/>
  </si>
  <si>
    <r>
      <t>84</t>
    </r>
    <r>
      <rPr>
        <sz val="11"/>
        <rFont val="ＭＳ 明朝"/>
        <family val="1"/>
        <charset val="128"/>
      </rPr>
      <t xml:space="preserve"> 保健衛生</t>
    </r>
    <rPh sb="3" eb="5">
      <t>ホケン</t>
    </rPh>
    <rPh sb="5" eb="7">
      <t>エイセイ</t>
    </rPh>
    <phoneticPr fontId="9"/>
  </si>
  <si>
    <r>
      <t>83</t>
    </r>
    <r>
      <rPr>
        <sz val="11"/>
        <rFont val="ＭＳ 明朝"/>
        <family val="1"/>
        <charset val="128"/>
      </rPr>
      <t xml:space="preserve"> 医療業</t>
    </r>
    <rPh sb="3" eb="5">
      <t>イリョウ</t>
    </rPh>
    <rPh sb="5" eb="6">
      <t>コウギョウ</t>
    </rPh>
    <phoneticPr fontId="9"/>
  </si>
  <si>
    <r>
      <t>82</t>
    </r>
    <r>
      <rPr>
        <sz val="11"/>
        <rFont val="ＭＳ 明朝"/>
        <family val="1"/>
        <charset val="128"/>
      </rPr>
      <t xml:space="preserve"> その他の教育，学習支援業</t>
    </r>
    <rPh sb="5" eb="6">
      <t>タ</t>
    </rPh>
    <rPh sb="7" eb="9">
      <t>キョウイク</t>
    </rPh>
    <rPh sb="10" eb="12">
      <t>ガクシュウ</t>
    </rPh>
    <rPh sb="12" eb="14">
      <t>シエン</t>
    </rPh>
    <rPh sb="14" eb="15">
      <t>ギョウ</t>
    </rPh>
    <phoneticPr fontId="9"/>
  </si>
  <si>
    <r>
      <t>81</t>
    </r>
    <r>
      <rPr>
        <sz val="11"/>
        <rFont val="ＭＳ 明朝"/>
        <family val="1"/>
        <charset val="128"/>
      </rPr>
      <t xml:space="preserve"> 学校教育</t>
    </r>
    <rPh sb="3" eb="5">
      <t>ガッコウ</t>
    </rPh>
    <rPh sb="5" eb="7">
      <t>キョウイク</t>
    </rPh>
    <phoneticPr fontId="9"/>
  </si>
  <si>
    <r>
      <t>80</t>
    </r>
    <r>
      <rPr>
        <sz val="11"/>
        <rFont val="ＭＳ 明朝"/>
        <family val="1"/>
        <charset val="128"/>
      </rPr>
      <t xml:space="preserve"> 娯楽業</t>
    </r>
    <rPh sb="3" eb="6">
      <t>ゴラクギョウ</t>
    </rPh>
    <phoneticPr fontId="9"/>
  </si>
  <si>
    <r>
      <t>79</t>
    </r>
    <r>
      <rPr>
        <sz val="11"/>
        <rFont val="ＭＳ 明朝"/>
        <family val="1"/>
        <charset val="128"/>
      </rPr>
      <t xml:space="preserve"> その他の生活関連サービス業</t>
    </r>
    <rPh sb="5" eb="6">
      <t>タ</t>
    </rPh>
    <rPh sb="7" eb="9">
      <t>セイカツ</t>
    </rPh>
    <rPh sb="9" eb="11">
      <t>カンレン</t>
    </rPh>
    <rPh sb="15" eb="16">
      <t>ギョウ</t>
    </rPh>
    <phoneticPr fontId="9"/>
  </si>
  <si>
    <r>
      <t>78</t>
    </r>
    <r>
      <rPr>
        <sz val="11"/>
        <rFont val="ＭＳ 明朝"/>
        <family val="1"/>
        <charset val="128"/>
      </rPr>
      <t xml:space="preserve"> 洗濯・理容・美容・浴場業</t>
    </r>
    <rPh sb="3" eb="5">
      <t>センタク</t>
    </rPh>
    <rPh sb="6" eb="8">
      <t>リヨウ</t>
    </rPh>
    <rPh sb="9" eb="11">
      <t>ビヨウ</t>
    </rPh>
    <rPh sb="12" eb="14">
      <t>ヨクジョウ</t>
    </rPh>
    <rPh sb="14" eb="15">
      <t>ギョウ</t>
    </rPh>
    <phoneticPr fontId="9"/>
  </si>
  <si>
    <r>
      <t>77</t>
    </r>
    <r>
      <rPr>
        <sz val="11"/>
        <rFont val="ＭＳ 明朝"/>
        <family val="1"/>
        <charset val="128"/>
      </rPr>
      <t xml:space="preserve"> 持ち帰り・配達飲食サービス業</t>
    </r>
    <rPh sb="3" eb="4">
      <t>モ</t>
    </rPh>
    <rPh sb="5" eb="6">
      <t>カエ</t>
    </rPh>
    <rPh sb="8" eb="10">
      <t>ハイタツ</t>
    </rPh>
    <rPh sb="10" eb="12">
      <t>インショク</t>
    </rPh>
    <rPh sb="16" eb="17">
      <t>ギョウ</t>
    </rPh>
    <phoneticPr fontId="9"/>
  </si>
  <si>
    <r>
      <t>76</t>
    </r>
    <r>
      <rPr>
        <sz val="11"/>
        <rFont val="ＭＳ 明朝"/>
        <family val="1"/>
        <charset val="128"/>
      </rPr>
      <t xml:space="preserve"> 飲食店</t>
    </r>
    <rPh sb="3" eb="5">
      <t>インショク</t>
    </rPh>
    <rPh sb="5" eb="6">
      <t>テン</t>
    </rPh>
    <phoneticPr fontId="9"/>
  </si>
  <si>
    <r>
      <t>75</t>
    </r>
    <r>
      <rPr>
        <sz val="11"/>
        <rFont val="ＭＳ 明朝"/>
        <family val="1"/>
        <charset val="128"/>
      </rPr>
      <t xml:space="preserve"> 宿泊業</t>
    </r>
    <rPh sb="3" eb="5">
      <t>シュクハク</t>
    </rPh>
    <rPh sb="5" eb="6">
      <t>ギョウ</t>
    </rPh>
    <phoneticPr fontId="9"/>
  </si>
  <si>
    <t>74 技術サービス業(他に分類されないもの)</t>
    <rPh sb="3" eb="5">
      <t>ギジュツ</t>
    </rPh>
    <rPh sb="9" eb="10">
      <t>ギョウ</t>
    </rPh>
    <rPh sb="11" eb="12">
      <t>タ</t>
    </rPh>
    <rPh sb="13" eb="15">
      <t>ブンルイ</t>
    </rPh>
    <phoneticPr fontId="9"/>
  </si>
  <si>
    <r>
      <t>73</t>
    </r>
    <r>
      <rPr>
        <sz val="11"/>
        <rFont val="ＭＳ 明朝"/>
        <family val="1"/>
        <charset val="128"/>
      </rPr>
      <t xml:space="preserve"> 広告業</t>
    </r>
    <rPh sb="3" eb="5">
      <t>コウコク</t>
    </rPh>
    <rPh sb="5" eb="6">
      <t>ギョウ</t>
    </rPh>
    <phoneticPr fontId="9"/>
  </si>
  <si>
    <t>72 専門サービス業(他に分類されないもの)</t>
    <rPh sb="3" eb="5">
      <t>センモン</t>
    </rPh>
    <rPh sb="9" eb="10">
      <t>ギョウ</t>
    </rPh>
    <rPh sb="11" eb="12">
      <t>タ</t>
    </rPh>
    <rPh sb="13" eb="15">
      <t>ブンルイ</t>
    </rPh>
    <phoneticPr fontId="9"/>
  </si>
  <si>
    <r>
      <t>71</t>
    </r>
    <r>
      <rPr>
        <sz val="11"/>
        <rFont val="ＭＳ 明朝"/>
        <family val="1"/>
        <charset val="128"/>
      </rPr>
      <t xml:space="preserve"> 学術・開発研究機関</t>
    </r>
    <rPh sb="3" eb="5">
      <t>ガクジュツ</t>
    </rPh>
    <rPh sb="6" eb="8">
      <t>カイハツ</t>
    </rPh>
    <rPh sb="8" eb="10">
      <t>ケンキュウ</t>
    </rPh>
    <rPh sb="10" eb="12">
      <t>キカン</t>
    </rPh>
    <phoneticPr fontId="9"/>
  </si>
  <si>
    <r>
      <t>70</t>
    </r>
    <r>
      <rPr>
        <sz val="11"/>
        <rFont val="ＭＳ 明朝"/>
        <family val="1"/>
        <charset val="128"/>
      </rPr>
      <t xml:space="preserve"> 物品賃貸業</t>
    </r>
    <rPh sb="3" eb="5">
      <t>ブッピン</t>
    </rPh>
    <rPh sb="5" eb="7">
      <t>チンタイ</t>
    </rPh>
    <phoneticPr fontId="9"/>
  </si>
  <si>
    <r>
      <t>69</t>
    </r>
    <r>
      <rPr>
        <sz val="11"/>
        <rFont val="ＭＳ 明朝"/>
        <family val="1"/>
        <charset val="128"/>
      </rPr>
      <t xml:space="preserve"> 不動産賃貸業・管理業</t>
    </r>
    <rPh sb="3" eb="6">
      <t>フドウサン</t>
    </rPh>
    <rPh sb="6" eb="9">
      <t>チンタイギョウ</t>
    </rPh>
    <rPh sb="10" eb="12">
      <t>カンリ</t>
    </rPh>
    <rPh sb="12" eb="13">
      <t>ギョウ</t>
    </rPh>
    <phoneticPr fontId="9"/>
  </si>
  <si>
    <r>
      <t>68</t>
    </r>
    <r>
      <rPr>
        <sz val="11"/>
        <rFont val="ＭＳ 明朝"/>
        <family val="1"/>
        <charset val="128"/>
      </rPr>
      <t xml:space="preserve"> 不動産取引業</t>
    </r>
    <rPh sb="3" eb="6">
      <t>フドウサン</t>
    </rPh>
    <rPh sb="6" eb="8">
      <t>トリヒキ</t>
    </rPh>
    <rPh sb="8" eb="9">
      <t>ギョウ</t>
    </rPh>
    <phoneticPr fontId="9"/>
  </si>
  <si>
    <t>67 保険業(保険媒介代理業，保険ｻｰﾋﾞｽ業を含む)</t>
    <rPh sb="3" eb="6">
      <t>ホケンギョウ</t>
    </rPh>
    <rPh sb="7" eb="9">
      <t>ホケン</t>
    </rPh>
    <rPh sb="9" eb="11">
      <t>バイカイ</t>
    </rPh>
    <rPh sb="11" eb="13">
      <t>ダイリ</t>
    </rPh>
    <rPh sb="13" eb="14">
      <t>ギョウ</t>
    </rPh>
    <rPh sb="15" eb="17">
      <t>ホケン</t>
    </rPh>
    <rPh sb="22" eb="23">
      <t>ギョウ</t>
    </rPh>
    <rPh sb="24" eb="25">
      <t>フク</t>
    </rPh>
    <phoneticPr fontId="9"/>
  </si>
  <si>
    <t>66 補助的金融業等</t>
    <rPh sb="3" eb="6">
      <t>ホジョテキ</t>
    </rPh>
    <rPh sb="6" eb="9">
      <t>キンユウギョウ</t>
    </rPh>
    <rPh sb="9" eb="10">
      <t>トウ</t>
    </rPh>
    <phoneticPr fontId="9"/>
  </si>
  <si>
    <t>65 金融商品取引業，商品先物取引業</t>
    <rPh sb="3" eb="5">
      <t>キンユウ</t>
    </rPh>
    <rPh sb="5" eb="7">
      <t>ショウヒン</t>
    </rPh>
    <rPh sb="7" eb="10">
      <t>トリヒキギョウ</t>
    </rPh>
    <rPh sb="11" eb="13">
      <t>ショウヒン</t>
    </rPh>
    <rPh sb="13" eb="15">
      <t>サキモノ</t>
    </rPh>
    <rPh sb="15" eb="17">
      <t>トリヒキ</t>
    </rPh>
    <rPh sb="17" eb="18">
      <t>ギョウ</t>
    </rPh>
    <phoneticPr fontId="9"/>
  </si>
  <si>
    <t>64 貸金業，ｸﾚｼﾞｯﾄｶｰﾄﾞ業等非預金信用機関</t>
    <rPh sb="3" eb="5">
      <t>カシキン</t>
    </rPh>
    <rPh sb="5" eb="6">
      <t>ギョウ</t>
    </rPh>
    <rPh sb="17" eb="18">
      <t>ギョウ</t>
    </rPh>
    <rPh sb="18" eb="19">
      <t>トウ</t>
    </rPh>
    <rPh sb="19" eb="20">
      <t>ヒ</t>
    </rPh>
    <rPh sb="20" eb="22">
      <t>ヨキン</t>
    </rPh>
    <rPh sb="22" eb="24">
      <t>シンヨウ</t>
    </rPh>
    <rPh sb="24" eb="26">
      <t>キカン</t>
    </rPh>
    <phoneticPr fontId="9"/>
  </si>
  <si>
    <t>63 協同組織金融業</t>
    <rPh sb="3" eb="5">
      <t>キョウドウ</t>
    </rPh>
    <rPh sb="5" eb="7">
      <t>ソシキ</t>
    </rPh>
    <rPh sb="7" eb="9">
      <t>キンユウ</t>
    </rPh>
    <rPh sb="9" eb="10">
      <t>ギョウ</t>
    </rPh>
    <phoneticPr fontId="9"/>
  </si>
  <si>
    <t>62 銀行業</t>
    <rPh sb="3" eb="6">
      <t>ギンコウギョウ</t>
    </rPh>
    <phoneticPr fontId="9"/>
  </si>
  <si>
    <r>
      <t>61</t>
    </r>
    <r>
      <rPr>
        <sz val="11"/>
        <rFont val="ＭＳ 明朝"/>
        <family val="1"/>
        <charset val="128"/>
      </rPr>
      <t xml:space="preserve"> 無店舗小売業</t>
    </r>
    <rPh sb="3" eb="6">
      <t>ムテンポ</t>
    </rPh>
    <rPh sb="6" eb="8">
      <t>コウリ</t>
    </rPh>
    <rPh sb="8" eb="9">
      <t>ギョウ</t>
    </rPh>
    <phoneticPr fontId="9"/>
  </si>
  <si>
    <t>60 その他の小売業</t>
    <rPh sb="5" eb="6">
      <t>タ</t>
    </rPh>
    <rPh sb="7" eb="9">
      <t>コウリ</t>
    </rPh>
    <rPh sb="9" eb="10">
      <t>ギョウ</t>
    </rPh>
    <phoneticPr fontId="9"/>
  </si>
  <si>
    <t>59 機械器具小売業</t>
    <rPh sb="3" eb="5">
      <t>キカイ</t>
    </rPh>
    <rPh sb="5" eb="7">
      <t>キグ</t>
    </rPh>
    <rPh sb="7" eb="9">
      <t>コウリ</t>
    </rPh>
    <rPh sb="9" eb="10">
      <t>ギョウ</t>
    </rPh>
    <phoneticPr fontId="9"/>
  </si>
  <si>
    <t>58 飲食料品小売業</t>
    <rPh sb="3" eb="5">
      <t>インショク</t>
    </rPh>
    <rPh sb="5" eb="6">
      <t>リョウ</t>
    </rPh>
    <rPh sb="6" eb="7">
      <t>ヒン</t>
    </rPh>
    <rPh sb="7" eb="9">
      <t>コウリ</t>
    </rPh>
    <rPh sb="9" eb="10">
      <t>ギョウ</t>
    </rPh>
    <phoneticPr fontId="9"/>
  </si>
  <si>
    <t>57 織物・衣服・身の回り品小売業</t>
    <rPh sb="3" eb="5">
      <t>オリモノ</t>
    </rPh>
    <rPh sb="6" eb="8">
      <t>イフク</t>
    </rPh>
    <rPh sb="9" eb="10">
      <t>ミ</t>
    </rPh>
    <rPh sb="11" eb="12">
      <t>マワ</t>
    </rPh>
    <rPh sb="13" eb="14">
      <t>ヒン</t>
    </rPh>
    <rPh sb="14" eb="16">
      <t>コウリ</t>
    </rPh>
    <rPh sb="16" eb="17">
      <t>ギョウ</t>
    </rPh>
    <phoneticPr fontId="9"/>
  </si>
  <si>
    <t>56 各種商品小売業</t>
    <rPh sb="3" eb="5">
      <t>カクシュ</t>
    </rPh>
    <rPh sb="5" eb="7">
      <t>ショウヒン</t>
    </rPh>
    <rPh sb="7" eb="9">
      <t>コウリ</t>
    </rPh>
    <rPh sb="9" eb="10">
      <t>ギョウ</t>
    </rPh>
    <phoneticPr fontId="9"/>
  </si>
  <si>
    <t>55 その他の卸売業</t>
    <rPh sb="5" eb="6">
      <t>タ</t>
    </rPh>
    <rPh sb="7" eb="9">
      <t>オロシウリ</t>
    </rPh>
    <rPh sb="9" eb="10">
      <t>ギョウ</t>
    </rPh>
    <phoneticPr fontId="9"/>
  </si>
  <si>
    <t>54 機械器具卸売業</t>
    <rPh sb="3" eb="5">
      <t>キカイ</t>
    </rPh>
    <rPh sb="5" eb="7">
      <t>キグ</t>
    </rPh>
    <rPh sb="7" eb="9">
      <t>オロシウリ</t>
    </rPh>
    <rPh sb="9" eb="10">
      <t>ギョウ</t>
    </rPh>
    <phoneticPr fontId="9"/>
  </si>
  <si>
    <t>53 建築材料，鉱物・金属材料等卸売業</t>
    <rPh sb="3" eb="5">
      <t>ケンチク</t>
    </rPh>
    <rPh sb="5" eb="7">
      <t>ザイリョウ</t>
    </rPh>
    <rPh sb="8" eb="10">
      <t>コウブツ</t>
    </rPh>
    <rPh sb="11" eb="13">
      <t>キンゾク</t>
    </rPh>
    <rPh sb="13" eb="15">
      <t>ザイリョウ</t>
    </rPh>
    <rPh sb="15" eb="16">
      <t>トウ</t>
    </rPh>
    <rPh sb="16" eb="18">
      <t>オロシウリ</t>
    </rPh>
    <rPh sb="18" eb="19">
      <t>ギョウ</t>
    </rPh>
    <phoneticPr fontId="9"/>
  </si>
  <si>
    <t>52 飲食料品卸売業</t>
    <rPh sb="3" eb="5">
      <t>インショク</t>
    </rPh>
    <rPh sb="5" eb="6">
      <t>リョウ</t>
    </rPh>
    <rPh sb="6" eb="7">
      <t>ヒン</t>
    </rPh>
    <rPh sb="7" eb="9">
      <t>オロシウリ</t>
    </rPh>
    <rPh sb="9" eb="10">
      <t>ギョウ</t>
    </rPh>
    <phoneticPr fontId="9"/>
  </si>
  <si>
    <t>51 繊維・衣服等卸売業</t>
    <rPh sb="3" eb="5">
      <t>センイ</t>
    </rPh>
    <rPh sb="6" eb="8">
      <t>イフク</t>
    </rPh>
    <rPh sb="8" eb="9">
      <t>ナド</t>
    </rPh>
    <rPh sb="9" eb="11">
      <t>オロシウリ</t>
    </rPh>
    <rPh sb="11" eb="12">
      <t>ギョウ</t>
    </rPh>
    <phoneticPr fontId="9"/>
  </si>
  <si>
    <t>50 各種商品卸売業</t>
    <rPh sb="3" eb="5">
      <t>カクシュ</t>
    </rPh>
    <rPh sb="5" eb="7">
      <t>ショウヒン</t>
    </rPh>
    <rPh sb="7" eb="9">
      <t>オロシウリ</t>
    </rPh>
    <rPh sb="9" eb="10">
      <t>ギョウ</t>
    </rPh>
    <phoneticPr fontId="9"/>
  </si>
  <si>
    <t>所</t>
  </si>
  <si>
    <t xml:space="preserve"> </t>
    <phoneticPr fontId="10"/>
  </si>
  <si>
    <t>事業所数</t>
  </si>
  <si>
    <t>産業分類
番号</t>
    <phoneticPr fontId="10"/>
  </si>
  <si>
    <t>出向･派遣
従業者のみ
の事業所数</t>
    <phoneticPr fontId="10"/>
  </si>
  <si>
    <t>300人以上</t>
  </si>
  <si>
    <t>200～299人</t>
  </si>
  <si>
    <t>100～199人</t>
  </si>
  <si>
    <t>50～99人</t>
  </si>
  <si>
    <t>30～49人</t>
  </si>
  <si>
    <t>20～29人</t>
  </si>
  <si>
    <t>10～19人</t>
  </si>
  <si>
    <t>５～９人</t>
  </si>
  <si>
    <t>１～４人</t>
  </si>
  <si>
    <t>総数</t>
    <phoneticPr fontId="10"/>
  </si>
  <si>
    <t>産業中分類</t>
    <rPh sb="2" eb="3">
      <t>チュウ</t>
    </rPh>
    <phoneticPr fontId="10"/>
  </si>
  <si>
    <t>（続）</t>
    <rPh sb="0" eb="1">
      <t>ツヅ</t>
    </rPh>
    <phoneticPr fontId="10"/>
  </si>
  <si>
    <t>産業中分類 、従業者規模別民営事業所数及び従業者数</t>
    <rPh sb="13" eb="15">
      <t>ミンエイ</t>
    </rPh>
    <phoneticPr fontId="10"/>
  </si>
  <si>
    <r>
      <t>49</t>
    </r>
    <r>
      <rPr>
        <sz val="11"/>
        <rFont val="ＭＳ 明朝"/>
        <family val="1"/>
        <charset val="128"/>
      </rPr>
      <t xml:space="preserve"> 郵便業(信書便事業を含む)</t>
    </r>
    <rPh sb="3" eb="5">
      <t>ユウビン</t>
    </rPh>
    <rPh sb="5" eb="6">
      <t>ギョウ</t>
    </rPh>
    <rPh sb="7" eb="9">
      <t>シンショ</t>
    </rPh>
    <rPh sb="9" eb="10">
      <t>ビン</t>
    </rPh>
    <rPh sb="10" eb="12">
      <t>ジギョウ</t>
    </rPh>
    <rPh sb="13" eb="14">
      <t>フク</t>
    </rPh>
    <phoneticPr fontId="9"/>
  </si>
  <si>
    <r>
      <t>48</t>
    </r>
    <r>
      <rPr>
        <sz val="11"/>
        <rFont val="ＭＳ 明朝"/>
        <family val="1"/>
        <charset val="128"/>
      </rPr>
      <t xml:space="preserve"> 運輸に附帯するサービス業</t>
    </r>
    <rPh sb="3" eb="5">
      <t>ウンユ</t>
    </rPh>
    <rPh sb="6" eb="8">
      <t>フタイ</t>
    </rPh>
    <rPh sb="14" eb="15">
      <t>ギョウ</t>
    </rPh>
    <phoneticPr fontId="9"/>
  </si>
  <si>
    <r>
      <t>47</t>
    </r>
    <r>
      <rPr>
        <sz val="11"/>
        <rFont val="ＭＳ 明朝"/>
        <family val="1"/>
        <charset val="128"/>
      </rPr>
      <t xml:space="preserve"> 倉庫業</t>
    </r>
    <rPh sb="3" eb="5">
      <t>ソウコ</t>
    </rPh>
    <rPh sb="5" eb="6">
      <t>ギョウ</t>
    </rPh>
    <phoneticPr fontId="9"/>
  </si>
  <si>
    <r>
      <t>46</t>
    </r>
    <r>
      <rPr>
        <sz val="11"/>
        <rFont val="ＭＳ 明朝"/>
        <family val="1"/>
        <charset val="128"/>
      </rPr>
      <t xml:space="preserve"> 航空運輸業</t>
    </r>
    <rPh sb="3" eb="5">
      <t>コウクウ</t>
    </rPh>
    <rPh sb="5" eb="7">
      <t>ウンユ</t>
    </rPh>
    <rPh sb="7" eb="8">
      <t>ギョウ</t>
    </rPh>
    <phoneticPr fontId="9"/>
  </si>
  <si>
    <r>
      <t>45</t>
    </r>
    <r>
      <rPr>
        <sz val="11"/>
        <rFont val="ＭＳ 明朝"/>
        <family val="1"/>
        <charset val="128"/>
      </rPr>
      <t xml:space="preserve"> 水運業</t>
    </r>
    <rPh sb="3" eb="5">
      <t>スイウン</t>
    </rPh>
    <rPh sb="5" eb="6">
      <t>ギョウ</t>
    </rPh>
    <phoneticPr fontId="9"/>
  </si>
  <si>
    <r>
      <t>44</t>
    </r>
    <r>
      <rPr>
        <sz val="11"/>
        <rFont val="ＭＳ 明朝"/>
        <family val="1"/>
        <charset val="128"/>
      </rPr>
      <t xml:space="preserve"> 道路貨物運送業</t>
    </r>
    <rPh sb="3" eb="5">
      <t>ドウロ</t>
    </rPh>
    <rPh sb="5" eb="7">
      <t>カモツ</t>
    </rPh>
    <rPh sb="7" eb="9">
      <t>ウンソウ</t>
    </rPh>
    <rPh sb="9" eb="10">
      <t>ギョウ</t>
    </rPh>
    <phoneticPr fontId="9"/>
  </si>
  <si>
    <r>
      <t>43</t>
    </r>
    <r>
      <rPr>
        <sz val="11"/>
        <rFont val="ＭＳ 明朝"/>
        <family val="1"/>
        <charset val="128"/>
      </rPr>
      <t xml:space="preserve"> 道路旅客運送業</t>
    </r>
    <rPh sb="3" eb="5">
      <t>ドウロ</t>
    </rPh>
    <rPh sb="5" eb="7">
      <t>リョキャク</t>
    </rPh>
    <rPh sb="7" eb="9">
      <t>ウンソウ</t>
    </rPh>
    <rPh sb="9" eb="10">
      <t>ギョウ</t>
    </rPh>
    <phoneticPr fontId="9"/>
  </si>
  <si>
    <r>
      <t>42</t>
    </r>
    <r>
      <rPr>
        <sz val="11"/>
        <rFont val="ＭＳ 明朝"/>
        <family val="1"/>
        <charset val="128"/>
      </rPr>
      <t xml:space="preserve"> 鉄道業</t>
    </r>
    <rPh sb="3" eb="5">
      <t>テツドウ</t>
    </rPh>
    <rPh sb="5" eb="6">
      <t>ギョウ</t>
    </rPh>
    <phoneticPr fontId="9"/>
  </si>
  <si>
    <r>
      <t>41</t>
    </r>
    <r>
      <rPr>
        <sz val="11"/>
        <rFont val="ＭＳ 明朝"/>
        <family val="1"/>
        <charset val="128"/>
      </rPr>
      <t xml:space="preserve"> 映像・音声・文字情報制作業</t>
    </r>
    <rPh sb="3" eb="5">
      <t>エイゾウ</t>
    </rPh>
    <rPh sb="6" eb="8">
      <t>オンセイ</t>
    </rPh>
    <rPh sb="9" eb="11">
      <t>モジ</t>
    </rPh>
    <rPh sb="11" eb="13">
      <t>ジョウホウ</t>
    </rPh>
    <rPh sb="13" eb="15">
      <t>セイサク</t>
    </rPh>
    <rPh sb="15" eb="16">
      <t>サギョウ</t>
    </rPh>
    <phoneticPr fontId="9"/>
  </si>
  <si>
    <r>
      <t>40</t>
    </r>
    <r>
      <rPr>
        <sz val="11"/>
        <rFont val="ＭＳ 明朝"/>
        <family val="1"/>
        <charset val="128"/>
      </rPr>
      <t xml:space="preserve"> インターネット附随サービス業</t>
    </r>
    <rPh sb="10" eb="12">
      <t>フズイ</t>
    </rPh>
    <rPh sb="16" eb="17">
      <t>ギョウ</t>
    </rPh>
    <phoneticPr fontId="9"/>
  </si>
  <si>
    <r>
      <t>39</t>
    </r>
    <r>
      <rPr>
        <sz val="11"/>
        <rFont val="ＭＳ 明朝"/>
        <family val="1"/>
        <charset val="128"/>
      </rPr>
      <t xml:space="preserve"> 情報サービス業</t>
    </r>
    <rPh sb="3" eb="5">
      <t>ジョウホウ</t>
    </rPh>
    <rPh sb="9" eb="10">
      <t>ギョウ</t>
    </rPh>
    <phoneticPr fontId="9"/>
  </si>
  <si>
    <r>
      <t>38</t>
    </r>
    <r>
      <rPr>
        <sz val="11"/>
        <rFont val="ＭＳ 明朝"/>
        <family val="1"/>
        <charset val="128"/>
      </rPr>
      <t xml:space="preserve"> 放送業</t>
    </r>
    <rPh sb="3" eb="5">
      <t>ホウソウ</t>
    </rPh>
    <rPh sb="5" eb="6">
      <t>ギョウ</t>
    </rPh>
    <phoneticPr fontId="9"/>
  </si>
  <si>
    <r>
      <t>37</t>
    </r>
    <r>
      <rPr>
        <sz val="11"/>
        <rFont val="ＭＳ 明朝"/>
        <family val="1"/>
        <charset val="128"/>
      </rPr>
      <t xml:space="preserve"> 通信業</t>
    </r>
    <rPh sb="3" eb="5">
      <t>ツウシン</t>
    </rPh>
    <rPh sb="5" eb="6">
      <t>ギョウ</t>
    </rPh>
    <phoneticPr fontId="9"/>
  </si>
  <si>
    <r>
      <t>36</t>
    </r>
    <r>
      <rPr>
        <sz val="11"/>
        <rFont val="ＭＳ 明朝"/>
        <family val="1"/>
        <charset val="128"/>
      </rPr>
      <t xml:space="preserve"> 水道業</t>
    </r>
    <rPh sb="3" eb="5">
      <t>スイドウ</t>
    </rPh>
    <rPh sb="5" eb="6">
      <t>コウギョウ</t>
    </rPh>
    <phoneticPr fontId="9"/>
  </si>
  <si>
    <r>
      <t>35</t>
    </r>
    <r>
      <rPr>
        <sz val="11"/>
        <rFont val="ＭＳ 明朝"/>
        <family val="1"/>
        <charset val="128"/>
      </rPr>
      <t xml:space="preserve"> 熱供給業</t>
    </r>
    <rPh sb="3" eb="4">
      <t>ネツ</t>
    </rPh>
    <rPh sb="4" eb="6">
      <t>キョウキュウ</t>
    </rPh>
    <rPh sb="6" eb="7">
      <t>コウギョウ</t>
    </rPh>
    <phoneticPr fontId="9"/>
  </si>
  <si>
    <r>
      <t>34</t>
    </r>
    <r>
      <rPr>
        <sz val="11"/>
        <rFont val="ＭＳ 明朝"/>
        <family val="1"/>
        <charset val="128"/>
      </rPr>
      <t xml:space="preserve"> ガス業</t>
    </r>
    <rPh sb="5" eb="6">
      <t>コウギョウ</t>
    </rPh>
    <phoneticPr fontId="9"/>
  </si>
  <si>
    <r>
      <t>33</t>
    </r>
    <r>
      <rPr>
        <sz val="11"/>
        <rFont val="ＭＳ 明朝"/>
        <family val="1"/>
        <charset val="128"/>
      </rPr>
      <t xml:space="preserve"> 電気業</t>
    </r>
    <rPh sb="3" eb="5">
      <t>デンキ</t>
    </rPh>
    <rPh sb="5" eb="6">
      <t>ギョウ</t>
    </rPh>
    <phoneticPr fontId="9"/>
  </si>
  <si>
    <r>
      <t>32</t>
    </r>
    <r>
      <rPr>
        <sz val="11"/>
        <rFont val="ＭＳ 明朝"/>
        <family val="1"/>
        <charset val="128"/>
      </rPr>
      <t xml:space="preserve"> その他の製造業</t>
    </r>
    <rPh sb="5" eb="6">
      <t>タ</t>
    </rPh>
    <rPh sb="7" eb="9">
      <t>セイゾウ</t>
    </rPh>
    <rPh sb="9" eb="10">
      <t>コウギョウ</t>
    </rPh>
    <phoneticPr fontId="9"/>
  </si>
  <si>
    <r>
      <t>31</t>
    </r>
    <r>
      <rPr>
        <sz val="11"/>
        <rFont val="ＭＳ 明朝"/>
        <family val="1"/>
        <charset val="128"/>
      </rPr>
      <t xml:space="preserve"> 輸送用機械器具製造業</t>
    </r>
    <rPh sb="3" eb="6">
      <t>ユソウヨウ</t>
    </rPh>
    <rPh sb="6" eb="8">
      <t>キカイ</t>
    </rPh>
    <rPh sb="8" eb="10">
      <t>キグ</t>
    </rPh>
    <rPh sb="10" eb="12">
      <t>セイゾウ</t>
    </rPh>
    <rPh sb="12" eb="13">
      <t>コウギョウ</t>
    </rPh>
    <phoneticPr fontId="9"/>
  </si>
  <si>
    <r>
      <t>30</t>
    </r>
    <r>
      <rPr>
        <sz val="11"/>
        <rFont val="ＭＳ 明朝"/>
        <family val="1"/>
        <charset val="128"/>
      </rPr>
      <t xml:space="preserve"> 情報通信機械器具製造業</t>
    </r>
    <rPh sb="3" eb="5">
      <t>ジョウホウ</t>
    </rPh>
    <rPh sb="5" eb="7">
      <t>ツウシン</t>
    </rPh>
    <rPh sb="7" eb="9">
      <t>キカイ</t>
    </rPh>
    <rPh sb="9" eb="11">
      <t>キグ</t>
    </rPh>
    <rPh sb="11" eb="13">
      <t>セイゾウ</t>
    </rPh>
    <rPh sb="13" eb="14">
      <t>コウギョウ</t>
    </rPh>
    <phoneticPr fontId="9"/>
  </si>
  <si>
    <r>
      <t>29</t>
    </r>
    <r>
      <rPr>
        <sz val="11"/>
        <rFont val="ＭＳ 明朝"/>
        <family val="1"/>
        <charset val="128"/>
      </rPr>
      <t xml:space="preserve"> 電気機械器具製造業</t>
    </r>
    <rPh sb="3" eb="5">
      <t>デンキ</t>
    </rPh>
    <rPh sb="5" eb="7">
      <t>キカイ</t>
    </rPh>
    <rPh sb="7" eb="9">
      <t>キグ</t>
    </rPh>
    <rPh sb="9" eb="11">
      <t>セイゾウ</t>
    </rPh>
    <rPh sb="11" eb="12">
      <t>コウギョウ</t>
    </rPh>
    <phoneticPr fontId="9"/>
  </si>
  <si>
    <r>
      <t>28</t>
    </r>
    <r>
      <rPr>
        <sz val="11"/>
        <rFont val="ＭＳ 明朝"/>
        <family val="1"/>
        <charset val="128"/>
      </rPr>
      <t xml:space="preserve"> 電子部品・デバイス・電子回路製造業</t>
    </r>
    <rPh sb="3" eb="5">
      <t>デンシ</t>
    </rPh>
    <rPh sb="5" eb="7">
      <t>ブヒン</t>
    </rPh>
    <rPh sb="13" eb="15">
      <t>デンシ</t>
    </rPh>
    <rPh sb="15" eb="17">
      <t>カイロ</t>
    </rPh>
    <rPh sb="17" eb="19">
      <t>セイゾウ</t>
    </rPh>
    <rPh sb="19" eb="20">
      <t>コウギョウ</t>
    </rPh>
    <phoneticPr fontId="9"/>
  </si>
  <si>
    <r>
      <t>27</t>
    </r>
    <r>
      <rPr>
        <sz val="11"/>
        <rFont val="ＭＳ 明朝"/>
        <family val="1"/>
        <charset val="128"/>
      </rPr>
      <t xml:space="preserve"> 業務用機械器具製造業</t>
    </r>
    <rPh sb="3" eb="5">
      <t>ギョウム</t>
    </rPh>
    <rPh sb="5" eb="6">
      <t>ヨウ</t>
    </rPh>
    <rPh sb="6" eb="8">
      <t>キカイ</t>
    </rPh>
    <rPh sb="8" eb="10">
      <t>キグ</t>
    </rPh>
    <rPh sb="10" eb="12">
      <t>セイゾウ</t>
    </rPh>
    <rPh sb="12" eb="13">
      <t>コウギョウ</t>
    </rPh>
    <phoneticPr fontId="9"/>
  </si>
  <si>
    <r>
      <t>26</t>
    </r>
    <r>
      <rPr>
        <sz val="11"/>
        <rFont val="ＭＳ 明朝"/>
        <family val="1"/>
        <charset val="128"/>
      </rPr>
      <t xml:space="preserve"> 生産用機械器具製造業</t>
    </r>
    <rPh sb="3" eb="6">
      <t>セイサンヨウ</t>
    </rPh>
    <rPh sb="6" eb="8">
      <t>キカイ</t>
    </rPh>
    <rPh sb="8" eb="10">
      <t>キグ</t>
    </rPh>
    <rPh sb="10" eb="12">
      <t>セイゾウ</t>
    </rPh>
    <rPh sb="12" eb="13">
      <t>コウギョウ</t>
    </rPh>
    <phoneticPr fontId="9"/>
  </si>
  <si>
    <r>
      <t>25</t>
    </r>
    <r>
      <rPr>
        <sz val="11"/>
        <rFont val="ＭＳ 明朝"/>
        <family val="1"/>
        <charset val="128"/>
      </rPr>
      <t xml:space="preserve"> はん用機械器具製造業</t>
    </r>
    <rPh sb="5" eb="6">
      <t>ヨウ</t>
    </rPh>
    <rPh sb="6" eb="8">
      <t>キカイ</t>
    </rPh>
    <rPh sb="8" eb="10">
      <t>キグ</t>
    </rPh>
    <rPh sb="10" eb="12">
      <t>セイゾウ</t>
    </rPh>
    <rPh sb="12" eb="13">
      <t>コウギョウ</t>
    </rPh>
    <phoneticPr fontId="9"/>
  </si>
  <si>
    <r>
      <t>24</t>
    </r>
    <r>
      <rPr>
        <sz val="11"/>
        <rFont val="ＭＳ 明朝"/>
        <family val="1"/>
        <charset val="128"/>
      </rPr>
      <t xml:space="preserve"> 金属製品製造業</t>
    </r>
    <rPh sb="3" eb="5">
      <t>キンゾク</t>
    </rPh>
    <rPh sb="5" eb="7">
      <t>セイヒン</t>
    </rPh>
    <rPh sb="7" eb="9">
      <t>セイゾウ</t>
    </rPh>
    <rPh sb="9" eb="10">
      <t>コウギョウ</t>
    </rPh>
    <phoneticPr fontId="9"/>
  </si>
  <si>
    <r>
      <t>23</t>
    </r>
    <r>
      <rPr>
        <sz val="11"/>
        <rFont val="ＭＳ 明朝"/>
        <family val="1"/>
        <charset val="128"/>
      </rPr>
      <t xml:space="preserve"> 非鉄金属製造業</t>
    </r>
    <rPh sb="3" eb="5">
      <t>ヒテツ</t>
    </rPh>
    <rPh sb="5" eb="7">
      <t>キンゾク</t>
    </rPh>
    <rPh sb="7" eb="9">
      <t>セイゾウ</t>
    </rPh>
    <rPh sb="9" eb="10">
      <t>コウギョウ</t>
    </rPh>
    <phoneticPr fontId="9"/>
  </si>
  <si>
    <r>
      <t>22</t>
    </r>
    <r>
      <rPr>
        <sz val="11"/>
        <rFont val="ＭＳ 明朝"/>
        <family val="1"/>
        <charset val="128"/>
      </rPr>
      <t xml:space="preserve"> 鉄鋼業</t>
    </r>
    <rPh sb="3" eb="5">
      <t>テッコウ</t>
    </rPh>
    <rPh sb="5" eb="6">
      <t>ギョウ</t>
    </rPh>
    <phoneticPr fontId="9"/>
  </si>
  <si>
    <r>
      <t>21</t>
    </r>
    <r>
      <rPr>
        <sz val="11"/>
        <rFont val="ＭＳ 明朝"/>
        <family val="1"/>
        <charset val="128"/>
      </rPr>
      <t xml:space="preserve"> 窯業・土石製品製造業</t>
    </r>
    <rPh sb="3" eb="5">
      <t>ヨウギョウ</t>
    </rPh>
    <rPh sb="6" eb="8">
      <t>ドセキ</t>
    </rPh>
    <rPh sb="8" eb="10">
      <t>セイヒン</t>
    </rPh>
    <rPh sb="10" eb="12">
      <t>セイゾウ</t>
    </rPh>
    <phoneticPr fontId="9"/>
  </si>
  <si>
    <r>
      <t>20</t>
    </r>
    <r>
      <rPr>
        <sz val="11"/>
        <rFont val="ＭＳ 明朝"/>
        <family val="1"/>
        <charset val="128"/>
      </rPr>
      <t xml:space="preserve"> なめし革・同製品・毛皮製造業</t>
    </r>
    <rPh sb="6" eb="7">
      <t>カワ</t>
    </rPh>
    <rPh sb="8" eb="9">
      <t>ドウ</t>
    </rPh>
    <rPh sb="9" eb="11">
      <t>セイヒン</t>
    </rPh>
    <rPh sb="12" eb="14">
      <t>ケガワ</t>
    </rPh>
    <rPh sb="14" eb="16">
      <t>セイゾウ</t>
    </rPh>
    <phoneticPr fontId="9"/>
  </si>
  <si>
    <r>
      <t>19</t>
    </r>
    <r>
      <rPr>
        <sz val="11"/>
        <rFont val="ＭＳ 明朝"/>
        <family val="1"/>
        <charset val="128"/>
      </rPr>
      <t xml:space="preserve"> ゴム製品製造業</t>
    </r>
    <rPh sb="5" eb="7">
      <t>セイヒン</t>
    </rPh>
    <rPh sb="7" eb="9">
      <t>セイゾウ</t>
    </rPh>
    <phoneticPr fontId="9"/>
  </si>
  <si>
    <r>
      <t>18</t>
    </r>
    <r>
      <rPr>
        <sz val="11"/>
        <rFont val="ＭＳ 明朝"/>
        <family val="1"/>
        <charset val="128"/>
      </rPr>
      <t xml:space="preserve"> プラスチック製品製造業(別掲を除く)</t>
    </r>
    <rPh sb="9" eb="11">
      <t>セイヒン</t>
    </rPh>
    <rPh sb="11" eb="13">
      <t>セイゾウ</t>
    </rPh>
    <rPh sb="15" eb="17">
      <t>ベッケイ</t>
    </rPh>
    <rPh sb="18" eb="19">
      <t>ノゾ</t>
    </rPh>
    <phoneticPr fontId="9"/>
  </si>
  <si>
    <r>
      <t>17</t>
    </r>
    <r>
      <rPr>
        <sz val="11"/>
        <rFont val="ＭＳ 明朝"/>
        <family val="1"/>
        <charset val="128"/>
      </rPr>
      <t xml:space="preserve"> 石油製品・石炭製品製造業</t>
    </r>
    <rPh sb="3" eb="5">
      <t>セキユ</t>
    </rPh>
    <rPh sb="5" eb="7">
      <t>セイヒン</t>
    </rPh>
    <rPh sb="8" eb="10">
      <t>セキタン</t>
    </rPh>
    <rPh sb="10" eb="12">
      <t>セイヒン</t>
    </rPh>
    <rPh sb="12" eb="14">
      <t>セイゾウ</t>
    </rPh>
    <phoneticPr fontId="9"/>
  </si>
  <si>
    <r>
      <t>16</t>
    </r>
    <r>
      <rPr>
        <sz val="11"/>
        <rFont val="ＭＳ 明朝"/>
        <family val="1"/>
        <charset val="128"/>
      </rPr>
      <t xml:space="preserve"> 化学工業</t>
    </r>
    <rPh sb="3" eb="5">
      <t>カガク</t>
    </rPh>
    <rPh sb="5" eb="7">
      <t>コウギョウ</t>
    </rPh>
    <phoneticPr fontId="9"/>
  </si>
  <si>
    <r>
      <t>15</t>
    </r>
    <r>
      <rPr>
        <sz val="11"/>
        <rFont val="ＭＳ 明朝"/>
        <family val="1"/>
        <charset val="128"/>
      </rPr>
      <t xml:space="preserve"> 印刷・同関連業</t>
    </r>
    <rPh sb="3" eb="5">
      <t>インサツ</t>
    </rPh>
    <rPh sb="6" eb="7">
      <t>ドウ</t>
    </rPh>
    <rPh sb="7" eb="9">
      <t>カンレン</t>
    </rPh>
    <rPh sb="9" eb="10">
      <t>ギョウ</t>
    </rPh>
    <phoneticPr fontId="9"/>
  </si>
  <si>
    <r>
      <t>14</t>
    </r>
    <r>
      <rPr>
        <sz val="11"/>
        <rFont val="ＭＳ 明朝"/>
        <family val="1"/>
        <charset val="128"/>
      </rPr>
      <t xml:space="preserve"> パルプ・紙・紙加工品製造業</t>
    </r>
    <rPh sb="7" eb="8">
      <t>カミ</t>
    </rPh>
    <rPh sb="9" eb="13">
      <t>カミカコウヒン</t>
    </rPh>
    <rPh sb="13" eb="15">
      <t>セイゾウ</t>
    </rPh>
    <phoneticPr fontId="9"/>
  </si>
  <si>
    <r>
      <t>13</t>
    </r>
    <r>
      <rPr>
        <sz val="11"/>
        <rFont val="ＭＳ 明朝"/>
        <family val="1"/>
        <charset val="128"/>
      </rPr>
      <t xml:space="preserve"> 家具・装備品製造業</t>
    </r>
    <rPh sb="3" eb="5">
      <t>カグ</t>
    </rPh>
    <rPh sb="6" eb="9">
      <t>ソウビヒン</t>
    </rPh>
    <rPh sb="9" eb="11">
      <t>セイゾウ</t>
    </rPh>
    <phoneticPr fontId="9"/>
  </si>
  <si>
    <r>
      <rPr>
        <sz val="11"/>
        <rFont val="ＭＳ 明朝"/>
        <family val="1"/>
        <charset val="128"/>
      </rPr>
      <t>12 木材・木製品製造業(家具を除く)</t>
    </r>
    <rPh sb="3" eb="5">
      <t>モクザイ</t>
    </rPh>
    <rPh sb="6" eb="9">
      <t>モクセイヒン</t>
    </rPh>
    <rPh sb="9" eb="12">
      <t>セイゾウギョウ</t>
    </rPh>
    <rPh sb="13" eb="15">
      <t>カグ</t>
    </rPh>
    <rPh sb="16" eb="17">
      <t>ノゾ</t>
    </rPh>
    <phoneticPr fontId="9"/>
  </si>
  <si>
    <r>
      <t>11</t>
    </r>
    <r>
      <rPr>
        <sz val="11"/>
        <rFont val="ＭＳ 明朝"/>
        <family val="1"/>
        <charset val="128"/>
      </rPr>
      <t xml:space="preserve"> 繊維工業</t>
    </r>
    <rPh sb="3" eb="5">
      <t>センイ</t>
    </rPh>
    <rPh sb="5" eb="7">
      <t>コウギョウ</t>
    </rPh>
    <phoneticPr fontId="9"/>
  </si>
  <si>
    <r>
      <rPr>
        <sz val="11"/>
        <rFont val="ＭＳ 明朝"/>
        <family val="1"/>
        <charset val="128"/>
      </rPr>
      <t>10 飲料・たばこ・飼料製造業</t>
    </r>
    <rPh sb="3" eb="5">
      <t>インリョウ</t>
    </rPh>
    <rPh sb="10" eb="12">
      <t>シリョウ</t>
    </rPh>
    <rPh sb="12" eb="15">
      <t>セイゾウギョウ</t>
    </rPh>
    <phoneticPr fontId="9"/>
  </si>
  <si>
    <r>
      <t>09</t>
    </r>
    <r>
      <rPr>
        <sz val="11"/>
        <rFont val="ＭＳ 明朝"/>
        <family val="1"/>
        <charset val="128"/>
      </rPr>
      <t xml:space="preserve"> 食料品製造業</t>
    </r>
    <rPh sb="3" eb="6">
      <t>ショクリョウヒン</t>
    </rPh>
    <rPh sb="6" eb="8">
      <t>セイゾウ</t>
    </rPh>
    <phoneticPr fontId="9"/>
  </si>
  <si>
    <r>
      <t>08</t>
    </r>
    <r>
      <rPr>
        <sz val="11"/>
        <rFont val="ＭＳ 明朝"/>
        <family val="1"/>
        <charset val="128"/>
      </rPr>
      <t xml:space="preserve"> 設備工事業</t>
    </r>
    <rPh sb="3" eb="5">
      <t>セツビ</t>
    </rPh>
    <rPh sb="5" eb="7">
      <t>コウジ</t>
    </rPh>
    <phoneticPr fontId="9"/>
  </si>
  <si>
    <r>
      <t>07</t>
    </r>
    <r>
      <rPr>
        <sz val="11"/>
        <rFont val="ＭＳ 明朝"/>
        <family val="1"/>
        <charset val="128"/>
      </rPr>
      <t xml:space="preserve"> 職別工事業(設備工事業を除く)</t>
    </r>
    <rPh sb="3" eb="4">
      <t>ショク</t>
    </rPh>
    <rPh sb="4" eb="5">
      <t>ベツ</t>
    </rPh>
    <rPh sb="5" eb="7">
      <t>コウジ</t>
    </rPh>
    <rPh sb="9" eb="11">
      <t>セツビ</t>
    </rPh>
    <rPh sb="11" eb="14">
      <t>コウジギョウ</t>
    </rPh>
    <rPh sb="15" eb="16">
      <t>ノゾ</t>
    </rPh>
    <phoneticPr fontId="9"/>
  </si>
  <si>
    <r>
      <t>06</t>
    </r>
    <r>
      <rPr>
        <sz val="11"/>
        <rFont val="ＭＳ 明朝"/>
        <family val="1"/>
        <charset val="128"/>
      </rPr>
      <t xml:space="preserve"> 総合工事業</t>
    </r>
    <rPh sb="3" eb="5">
      <t>ソウゴウ</t>
    </rPh>
    <rPh sb="5" eb="7">
      <t>コウジ</t>
    </rPh>
    <phoneticPr fontId="9"/>
  </si>
  <si>
    <r>
      <t>05</t>
    </r>
    <r>
      <rPr>
        <sz val="11"/>
        <rFont val="ＭＳ 明朝"/>
        <family val="1"/>
        <charset val="128"/>
      </rPr>
      <t xml:space="preserve"> 鉱業，採石業，砂利採取業</t>
    </r>
    <rPh sb="3" eb="4">
      <t>コウ</t>
    </rPh>
    <rPh sb="4" eb="5">
      <t>ギョウ</t>
    </rPh>
    <rPh sb="6" eb="7">
      <t>サイ</t>
    </rPh>
    <rPh sb="8" eb="9">
      <t>ギョウ</t>
    </rPh>
    <rPh sb="10" eb="12">
      <t>ジャリ</t>
    </rPh>
    <rPh sb="12" eb="15">
      <t>サイシュギョウ</t>
    </rPh>
    <phoneticPr fontId="9"/>
  </si>
  <si>
    <r>
      <t>04</t>
    </r>
    <r>
      <rPr>
        <sz val="11"/>
        <rFont val="ＭＳ 明朝"/>
        <family val="1"/>
        <charset val="128"/>
      </rPr>
      <t xml:space="preserve"> 水産養殖業</t>
    </r>
    <rPh sb="3" eb="5">
      <t>スイサン</t>
    </rPh>
    <rPh sb="5" eb="8">
      <t>ヨウショクギョウ</t>
    </rPh>
    <phoneticPr fontId="9"/>
  </si>
  <si>
    <t>03 漁業(水産養殖業を除く)</t>
    <rPh sb="3" eb="4">
      <t>ギョ</t>
    </rPh>
    <rPh sb="4" eb="5">
      <t>ギョウ</t>
    </rPh>
    <rPh sb="6" eb="8">
      <t>スイサン</t>
    </rPh>
    <rPh sb="8" eb="11">
      <t>ヨウショクギョウ</t>
    </rPh>
    <rPh sb="12" eb="13">
      <t>ノゾ</t>
    </rPh>
    <phoneticPr fontId="9"/>
  </si>
  <si>
    <t>02 林業</t>
    <rPh sb="3" eb="4">
      <t>リン</t>
    </rPh>
    <rPh sb="4" eb="5">
      <t>ギョウ</t>
    </rPh>
    <phoneticPr fontId="9"/>
  </si>
  <si>
    <t>01 農業</t>
    <rPh sb="3" eb="4">
      <t>ノウ</t>
    </rPh>
    <rPh sb="4" eb="5">
      <t>ギョウ</t>
    </rPh>
    <phoneticPr fontId="9"/>
  </si>
  <si>
    <t>産業中分類 、従業者規模別民営事業所数及び従業者数</t>
    <rPh sb="13" eb="15">
      <t>ミンエイ</t>
    </rPh>
    <rPh sb="15" eb="18">
      <t>ジギョウショ</t>
    </rPh>
    <phoneticPr fontId="10"/>
  </si>
  <si>
    <t>千早赤阪村</t>
    <rPh sb="0" eb="5">
      <t>チハヤアカサカムラ</t>
    </rPh>
    <phoneticPr fontId="10"/>
  </si>
  <si>
    <t>河南町</t>
    <rPh sb="0" eb="3">
      <t>カナンチョウ</t>
    </rPh>
    <phoneticPr fontId="10"/>
  </si>
  <si>
    <t>太子町</t>
    <rPh sb="0" eb="3">
      <t>タイシチョウ</t>
    </rPh>
    <phoneticPr fontId="10"/>
  </si>
  <si>
    <t>岬町</t>
    <rPh sb="0" eb="2">
      <t>ミサキチョウ</t>
    </rPh>
    <phoneticPr fontId="10"/>
  </si>
  <si>
    <t>田尻町</t>
    <rPh sb="0" eb="3">
      <t>タジリチョウ</t>
    </rPh>
    <phoneticPr fontId="10"/>
  </si>
  <si>
    <t>熊取町</t>
    <rPh sb="0" eb="3">
      <t>クマトリチョウ</t>
    </rPh>
    <phoneticPr fontId="10"/>
  </si>
  <si>
    <t>忠岡町</t>
    <rPh sb="0" eb="3">
      <t>タダオカチョウ</t>
    </rPh>
    <phoneticPr fontId="10"/>
  </si>
  <si>
    <t>能勢町</t>
    <rPh sb="0" eb="3">
      <t>ノセチョウ</t>
    </rPh>
    <phoneticPr fontId="10"/>
  </si>
  <si>
    <t>豊能町</t>
    <rPh sb="0" eb="3">
      <t>トヨノチョウ</t>
    </rPh>
    <phoneticPr fontId="10"/>
  </si>
  <si>
    <t>島本町</t>
    <rPh sb="0" eb="3">
      <t>シマモトチョウ</t>
    </rPh>
    <phoneticPr fontId="10"/>
  </si>
  <si>
    <t>阪南市</t>
    <rPh sb="0" eb="3">
      <t>ハンナンシ</t>
    </rPh>
    <phoneticPr fontId="10"/>
  </si>
  <si>
    <t>大阪狭山市</t>
    <rPh sb="0" eb="5">
      <t>オオサカサヤマシ</t>
    </rPh>
    <phoneticPr fontId="10"/>
  </si>
  <si>
    <t>交野市</t>
    <rPh sb="0" eb="3">
      <t>カタノシ</t>
    </rPh>
    <phoneticPr fontId="10"/>
  </si>
  <si>
    <t>四條畷市</t>
    <rPh sb="0" eb="3">
      <t>シジョウナワテ</t>
    </rPh>
    <rPh sb="3" eb="4">
      <t>シ</t>
    </rPh>
    <phoneticPr fontId="10"/>
  </si>
  <si>
    <t>泉南市</t>
    <rPh sb="0" eb="3">
      <t>センナンシ</t>
    </rPh>
    <phoneticPr fontId="10"/>
  </si>
  <si>
    <t>東大阪市</t>
    <rPh sb="0" eb="4">
      <t>ヒガシオオサカシ</t>
    </rPh>
    <phoneticPr fontId="10"/>
  </si>
  <si>
    <t>藤井寺市</t>
    <rPh sb="0" eb="4">
      <t>フジイデラシ</t>
    </rPh>
    <phoneticPr fontId="10"/>
  </si>
  <si>
    <t>高石市</t>
    <rPh sb="0" eb="3">
      <t>タカイシシ</t>
    </rPh>
    <phoneticPr fontId="10"/>
  </si>
  <si>
    <t>摂津市</t>
    <rPh sb="0" eb="3">
      <t>セッツシ</t>
    </rPh>
    <phoneticPr fontId="10"/>
  </si>
  <si>
    <t>門真市</t>
    <rPh sb="0" eb="3">
      <t>カドマシ</t>
    </rPh>
    <phoneticPr fontId="10"/>
  </si>
  <si>
    <t>羽曳野市</t>
    <rPh sb="0" eb="4">
      <t>ハビキノシ</t>
    </rPh>
    <phoneticPr fontId="10"/>
  </si>
  <si>
    <t>柏原市</t>
    <rPh sb="0" eb="3">
      <t>カシワラシ</t>
    </rPh>
    <phoneticPr fontId="10"/>
  </si>
  <si>
    <t>箕面市</t>
    <rPh sb="0" eb="3">
      <t>ミノオシ</t>
    </rPh>
    <phoneticPr fontId="10"/>
  </si>
  <si>
    <t>和泉市</t>
    <rPh sb="0" eb="3">
      <t>イズミシ</t>
    </rPh>
    <phoneticPr fontId="10"/>
  </si>
  <si>
    <t>大東市</t>
    <rPh sb="0" eb="3">
      <t>ダイトウシ</t>
    </rPh>
    <phoneticPr fontId="10"/>
  </si>
  <si>
    <t>松原市</t>
    <rPh sb="0" eb="3">
      <t>マツバラシ</t>
    </rPh>
    <phoneticPr fontId="10"/>
  </si>
  <si>
    <t>河内長野市</t>
    <rPh sb="0" eb="5">
      <t>カワチナガノシ</t>
    </rPh>
    <phoneticPr fontId="10"/>
  </si>
  <si>
    <t>寝屋川市</t>
    <rPh sb="0" eb="4">
      <t>ネヤガワシ</t>
    </rPh>
    <phoneticPr fontId="10"/>
  </si>
  <si>
    <t>富田林市</t>
    <rPh sb="0" eb="4">
      <t>トンダバヤシシ</t>
    </rPh>
    <phoneticPr fontId="10"/>
  </si>
  <si>
    <t>泉佐野市</t>
    <rPh sb="0" eb="4">
      <t>イズミサノシ</t>
    </rPh>
    <phoneticPr fontId="10"/>
  </si>
  <si>
    <t>八尾市</t>
    <rPh sb="0" eb="3">
      <t>ヤオシ</t>
    </rPh>
    <phoneticPr fontId="10"/>
  </si>
  <si>
    <t>茨木市</t>
    <rPh sb="0" eb="3">
      <t>イバラキシ</t>
    </rPh>
    <phoneticPr fontId="10"/>
  </si>
  <si>
    <t>枚方市</t>
    <rPh sb="0" eb="3">
      <t>ヒラカタシ</t>
    </rPh>
    <phoneticPr fontId="10"/>
  </si>
  <si>
    <t>守口市</t>
    <rPh sb="0" eb="3">
      <t>モリグチシ</t>
    </rPh>
    <phoneticPr fontId="10"/>
  </si>
  <si>
    <t>貝塚市</t>
    <rPh sb="0" eb="3">
      <t>カイヅカシ</t>
    </rPh>
    <phoneticPr fontId="10"/>
  </si>
  <si>
    <t>高槻市</t>
    <rPh sb="0" eb="3">
      <t>タカツキシ</t>
    </rPh>
    <phoneticPr fontId="10"/>
  </si>
  <si>
    <t>泉大津市</t>
    <rPh sb="0" eb="4">
      <t>イズミオオツシ</t>
    </rPh>
    <phoneticPr fontId="10"/>
  </si>
  <si>
    <t>吹田市</t>
    <rPh sb="0" eb="3">
      <t>スイタシ</t>
    </rPh>
    <phoneticPr fontId="10"/>
  </si>
  <si>
    <t>池田市</t>
    <rPh sb="0" eb="3">
      <t>イケダシ</t>
    </rPh>
    <phoneticPr fontId="10"/>
  </si>
  <si>
    <t>豊中市</t>
    <rPh sb="0" eb="3">
      <t>トヨナカシ</t>
    </rPh>
    <phoneticPr fontId="10"/>
  </si>
  <si>
    <t>岸和田市</t>
    <rPh sb="0" eb="4">
      <t>キシワダシ</t>
    </rPh>
    <phoneticPr fontId="10"/>
  </si>
  <si>
    <t>従業者数</t>
    <rPh sb="0" eb="1">
      <t>ジュウ</t>
    </rPh>
    <rPh sb="1" eb="4">
      <t>ギョウシャスウ</t>
    </rPh>
    <phoneticPr fontId="10"/>
  </si>
  <si>
    <t>事業所数</t>
    <rPh sb="0" eb="3">
      <t>ジギョウショ</t>
    </rPh>
    <rPh sb="3" eb="4">
      <t>スウ</t>
    </rPh>
    <phoneticPr fontId="10"/>
  </si>
  <si>
    <t>サービス業
（他に分類されないもの）</t>
    <rPh sb="4" eb="5">
      <t>ギョウ</t>
    </rPh>
    <rPh sb="7" eb="8">
      <t>ホカ</t>
    </rPh>
    <rPh sb="9" eb="11">
      <t>ブンルイ</t>
    </rPh>
    <phoneticPr fontId="2"/>
  </si>
  <si>
    <t>複合サービス事業</t>
    <rPh sb="0" eb="2">
      <t>フクゴウ</t>
    </rPh>
    <rPh sb="6" eb="7">
      <t>コト</t>
    </rPh>
    <rPh sb="7" eb="8">
      <t>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</si>
  <si>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</si>
  <si>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</si>
  <si>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生活関連サービス業，
娯楽業</t>
    <rPh sb="0" eb="2">
      <t>セイカツ</t>
    </rPh>
    <rPh sb="2" eb="4">
      <t>カンレン</t>
    </rPh>
    <rPh sb="8" eb="9">
      <t>ギョウ</t>
    </rPh>
    <rPh sb="11" eb="14">
      <t>ゴラクギョウ</t>
    </rPh>
    <phoneticPr fontId="2"/>
  </si>
  <si>
    <t>宿泊業，
飲食サービス業</t>
    <rPh sb="0" eb="2">
      <t>シュクハク</t>
    </rPh>
    <rPh sb="2" eb="3">
      <t>ギョウ</t>
    </rPh>
    <rPh sb="5" eb="7">
      <t>インショク</t>
    </rPh>
    <rPh sb="11" eb="12">
      <t>ギョウ</t>
    </rPh>
    <phoneticPr fontId="2"/>
  </si>
  <si>
    <t>学術研究，
専門・技術サービス業</t>
    <rPh sb="0" eb="2">
      <t>ガクジュツ</t>
    </rPh>
    <rPh sb="2" eb="4">
      <t>ケンキュウ</t>
    </rPh>
    <rPh sb="6" eb="8">
      <t>センモン</t>
    </rPh>
    <rPh sb="9" eb="11">
      <t>ギジュツ</t>
    </rPh>
    <rPh sb="15" eb="16">
      <t>ギョウ</t>
    </rPh>
    <phoneticPr fontId="2"/>
  </si>
  <si>
    <t>不動産業，物品賃貸業</t>
    <rPh sb="0" eb="3">
      <t>フドウサン</t>
    </rPh>
    <rPh sb="3" eb="4">
      <t>ギョウ</t>
    </rPh>
    <rPh sb="5" eb="7">
      <t>ブッピン</t>
    </rPh>
    <rPh sb="7" eb="10">
      <t>チンタイギョウ</t>
    </rPh>
    <phoneticPr fontId="2"/>
  </si>
  <si>
    <t>金融業，保険業</t>
    <rPh sb="0" eb="2">
      <t>キンユウ</t>
    </rPh>
    <rPh sb="2" eb="3">
      <t>ギョウ</t>
    </rPh>
    <rPh sb="4" eb="7">
      <t>ホケンギョウ</t>
    </rPh>
    <phoneticPr fontId="2"/>
  </si>
  <si>
    <t>卸売業，小売業</t>
    <rPh sb="0" eb="2">
      <t>オロシウ</t>
    </rPh>
    <rPh sb="2" eb="3">
      <t>ギョウ</t>
    </rPh>
    <rPh sb="4" eb="7">
      <t>コウリギョウ</t>
    </rPh>
    <phoneticPr fontId="2"/>
  </si>
  <si>
    <t>運輸業，郵便業</t>
    <rPh sb="0" eb="3">
      <t>ウンユギョウ</t>
    </rPh>
    <rPh sb="4" eb="6">
      <t>ユウビン</t>
    </rPh>
    <rPh sb="6" eb="7">
      <t>ギョウ</t>
    </rPh>
    <phoneticPr fontId="2"/>
  </si>
  <si>
    <t>情報通信業</t>
    <rPh sb="0" eb="2">
      <t>ジョウホウ</t>
    </rPh>
    <rPh sb="2" eb="5">
      <t>ツウシンギョウ</t>
    </rPh>
    <phoneticPr fontId="2"/>
  </si>
  <si>
    <t>電気･ガス･
熱供給･水道業</t>
    <rPh sb="0" eb="2">
      <t>デンキ</t>
    </rPh>
    <rPh sb="7" eb="8">
      <t>ネツ</t>
    </rPh>
    <rPh sb="8" eb="10">
      <t>キョウキュウ</t>
    </rPh>
    <rPh sb="11" eb="14">
      <t>スイドウギョウ</t>
    </rPh>
    <phoneticPr fontId="2"/>
  </si>
  <si>
    <t>製造業</t>
    <rPh sb="0" eb="3">
      <t>セイゾウギョウ</t>
    </rPh>
    <phoneticPr fontId="2"/>
  </si>
  <si>
    <t>建設業</t>
    <rPh sb="0" eb="3">
      <t>ケンセツギョウ</t>
    </rPh>
    <phoneticPr fontId="2"/>
  </si>
  <si>
    <t>鉱業，採石業，
砂利採取業</t>
    <rPh sb="0" eb="2">
      <t>コウギョウ</t>
    </rPh>
    <rPh sb="3" eb="4">
      <t>サイ</t>
    </rPh>
    <rPh sb="5" eb="6">
      <t>ギョウ</t>
    </rPh>
    <rPh sb="8" eb="10">
      <t>ジャリ</t>
    </rPh>
    <rPh sb="10" eb="13">
      <t>サイシュギョウ</t>
    </rPh>
    <phoneticPr fontId="2"/>
  </si>
  <si>
    <t>漁業</t>
    <rPh sb="0" eb="2">
      <t>ギョギョウ</t>
    </rPh>
    <phoneticPr fontId="2"/>
  </si>
  <si>
    <t>農業，林業</t>
    <rPh sb="0" eb="2">
      <t>ノウギョウ</t>
    </rPh>
    <rPh sb="3" eb="5">
      <t>リンギョウ</t>
    </rPh>
    <phoneticPr fontId="2"/>
  </si>
  <si>
    <t>全産業(Ｓ公務を除く)</t>
    <rPh sb="0" eb="1">
      <t>ゼン</t>
    </rPh>
    <rPh sb="1" eb="3">
      <t>サンギョウ</t>
    </rPh>
    <rPh sb="5" eb="7">
      <t>コウム</t>
    </rPh>
    <rPh sb="8" eb="9">
      <t>ノゾ</t>
    </rPh>
    <phoneticPr fontId="2"/>
  </si>
  <si>
    <t>Ｒ</t>
    <phoneticPr fontId="2"/>
  </si>
  <si>
    <t>Ｑ</t>
    <phoneticPr fontId="2"/>
  </si>
  <si>
    <t>Ｐ</t>
    <phoneticPr fontId="2"/>
  </si>
  <si>
    <t>Ｏ</t>
    <phoneticPr fontId="2"/>
  </si>
  <si>
    <t>Ｎ</t>
    <phoneticPr fontId="2"/>
  </si>
  <si>
    <t>Ｍ</t>
    <phoneticPr fontId="2"/>
  </si>
  <si>
    <t>Ｌ</t>
    <phoneticPr fontId="2"/>
  </si>
  <si>
    <t>Ｋ</t>
    <phoneticPr fontId="2"/>
  </si>
  <si>
    <t>Ｊ</t>
    <phoneticPr fontId="2"/>
  </si>
  <si>
    <t>Ｉ</t>
    <phoneticPr fontId="2"/>
  </si>
  <si>
    <t>市区町村</t>
    <rPh sb="1" eb="2">
      <t>ク</t>
    </rPh>
    <phoneticPr fontId="10"/>
  </si>
  <si>
    <t>Ｈ</t>
    <phoneticPr fontId="2"/>
  </si>
  <si>
    <t>Ｇ</t>
    <phoneticPr fontId="2"/>
  </si>
  <si>
    <t>Ｆ</t>
    <phoneticPr fontId="2"/>
  </si>
  <si>
    <t>Ｅ</t>
    <phoneticPr fontId="2"/>
  </si>
  <si>
    <t>Ｄ</t>
    <phoneticPr fontId="2"/>
  </si>
  <si>
    <t>Ｃ</t>
    <phoneticPr fontId="2"/>
  </si>
  <si>
    <t>Ｂ</t>
    <phoneticPr fontId="2"/>
  </si>
  <si>
    <t>Ａ</t>
    <phoneticPr fontId="2"/>
  </si>
  <si>
    <t>Ａ～Ｒ</t>
    <phoneticPr fontId="2"/>
  </si>
  <si>
    <t>（続）</t>
    <rPh sb="1" eb="2">
      <t>ツヅ</t>
    </rPh>
    <phoneticPr fontId="10"/>
  </si>
  <si>
    <t>　市区町村、産業大分類別民営事業所数及び従業者数</t>
    <rPh sb="1" eb="2">
      <t>シ</t>
    </rPh>
    <rPh sb="11" eb="12">
      <t>ベツ</t>
    </rPh>
    <rPh sb="12" eb="14">
      <t>ミンエイ</t>
    </rPh>
    <phoneticPr fontId="10"/>
  </si>
  <si>
    <t xml:space="preserve">         ４－３</t>
    <phoneticPr fontId="10"/>
  </si>
  <si>
    <t>堺市</t>
    <rPh sb="0" eb="2">
      <t>サカイシ</t>
    </rPh>
    <phoneticPr fontId="10"/>
  </si>
  <si>
    <t xml:space="preserve">大阪市 </t>
    <phoneticPr fontId="10"/>
  </si>
  <si>
    <t>泉南地域</t>
    <rPh sb="0" eb="2">
      <t>センナン</t>
    </rPh>
    <rPh sb="2" eb="4">
      <t>チイキ</t>
    </rPh>
    <phoneticPr fontId="10"/>
  </si>
  <si>
    <t>泉北地域</t>
    <rPh sb="0" eb="2">
      <t>センボク</t>
    </rPh>
    <rPh sb="2" eb="4">
      <t>チイキ</t>
    </rPh>
    <phoneticPr fontId="10"/>
  </si>
  <si>
    <t>-</t>
  </si>
  <si>
    <t>南河内地域</t>
    <rPh sb="0" eb="3">
      <t>ミナミカワチ</t>
    </rPh>
    <rPh sb="3" eb="5">
      <t>チイキ</t>
    </rPh>
    <phoneticPr fontId="10"/>
  </si>
  <si>
    <t>中河内地域</t>
    <rPh sb="0" eb="1">
      <t>ナカ</t>
    </rPh>
    <rPh sb="1" eb="3">
      <t>カワチ</t>
    </rPh>
    <rPh sb="3" eb="5">
      <t>チイキ</t>
    </rPh>
    <phoneticPr fontId="10"/>
  </si>
  <si>
    <t>北河内地域</t>
    <rPh sb="0" eb="3">
      <t>キタカワチ</t>
    </rPh>
    <rPh sb="3" eb="5">
      <t>チイキ</t>
    </rPh>
    <phoneticPr fontId="10"/>
  </si>
  <si>
    <t>豊能地域</t>
    <rPh sb="0" eb="2">
      <t>トヨノ</t>
    </rPh>
    <rPh sb="2" eb="4">
      <t>チイキ</t>
    </rPh>
    <phoneticPr fontId="10"/>
  </si>
  <si>
    <t>三島地域</t>
    <rPh sb="0" eb="2">
      <t>ミシマ</t>
    </rPh>
    <rPh sb="2" eb="4">
      <t>チイキ</t>
    </rPh>
    <phoneticPr fontId="10"/>
  </si>
  <si>
    <t>大阪市地域</t>
    <rPh sb="0" eb="3">
      <t>オオサカシ</t>
    </rPh>
    <rPh sb="3" eb="5">
      <t>チイキ</t>
    </rPh>
    <phoneticPr fontId="10"/>
  </si>
  <si>
    <t>千早赤阪村</t>
  </si>
  <si>
    <t>河南町</t>
  </si>
  <si>
    <t>太子町</t>
  </si>
  <si>
    <t>岬町</t>
  </si>
  <si>
    <t>田尻町</t>
  </si>
  <si>
    <t>熊取町</t>
  </si>
  <si>
    <t>忠岡町</t>
  </si>
  <si>
    <t>能勢町</t>
  </si>
  <si>
    <t>豊能町</t>
  </si>
  <si>
    <t>島本町</t>
  </si>
  <si>
    <t>阪南市</t>
  </si>
  <si>
    <t>大阪狭山市</t>
  </si>
  <si>
    <t>交野市</t>
  </si>
  <si>
    <t>四條畷市</t>
  </si>
  <si>
    <t>泉南市</t>
  </si>
  <si>
    <t>東大阪市</t>
  </si>
  <si>
    <t>藤井寺市</t>
  </si>
  <si>
    <t>高石市</t>
  </si>
  <si>
    <t>摂津市</t>
  </si>
  <si>
    <t>門真市</t>
  </si>
  <si>
    <t>羽曳野市</t>
  </si>
  <si>
    <t>柏原市</t>
  </si>
  <si>
    <t>箕面市</t>
  </si>
  <si>
    <t>和泉市</t>
  </si>
  <si>
    <t>大東市</t>
  </si>
  <si>
    <t>松原市</t>
  </si>
  <si>
    <t>河内長野市</t>
  </si>
  <si>
    <t>寝屋川市</t>
  </si>
  <si>
    <t>富田林市</t>
  </si>
  <si>
    <t>泉佐野市</t>
  </si>
  <si>
    <t>八尾市</t>
  </si>
  <si>
    <t>茨木市</t>
  </si>
  <si>
    <t>枚方市</t>
  </si>
  <si>
    <t>守口市</t>
  </si>
  <si>
    <t>貝塚市</t>
  </si>
  <si>
    <t>高槻市</t>
  </si>
  <si>
    <t>泉大津市</t>
  </si>
  <si>
    <t>吹田市</t>
  </si>
  <si>
    <t>池田市</t>
  </si>
  <si>
    <t>豊中市</t>
  </si>
  <si>
    <t>岸和田市</t>
  </si>
  <si>
    <t>人</t>
    <rPh sb="0" eb="1">
      <t>ニン</t>
    </rPh>
    <phoneticPr fontId="10"/>
  </si>
  <si>
    <t>所</t>
    <rPh sb="0" eb="1">
      <t>ショ</t>
    </rPh>
    <phoneticPr fontId="10"/>
  </si>
  <si>
    <t>会社以外の法人</t>
    <rPh sb="0" eb="2">
      <t>カイシャ</t>
    </rPh>
    <rPh sb="2" eb="4">
      <t>イガイ</t>
    </rPh>
    <rPh sb="5" eb="7">
      <t>ホウジン</t>
    </rPh>
    <phoneticPr fontId="2"/>
  </si>
  <si>
    <t>会社</t>
    <phoneticPr fontId="2"/>
  </si>
  <si>
    <t>法人でない団体</t>
    <rPh sb="0" eb="2">
      <t>ホウジン</t>
    </rPh>
    <rPh sb="5" eb="7">
      <t>ダンタイ</t>
    </rPh>
    <phoneticPr fontId="2"/>
  </si>
  <si>
    <t>法人</t>
    <phoneticPr fontId="2"/>
  </si>
  <si>
    <t>個人</t>
    <phoneticPr fontId="2"/>
  </si>
  <si>
    <t>　</t>
    <phoneticPr fontId="2"/>
  </si>
  <si>
    <t>総数</t>
    <rPh sb="0" eb="2">
      <t>ソウスウ</t>
    </rPh>
    <phoneticPr fontId="2"/>
  </si>
  <si>
    <t>市区町村</t>
    <rPh sb="0" eb="2">
      <t>シク</t>
    </rPh>
    <rPh sb="2" eb="4">
      <t>チョウソン</t>
    </rPh>
    <phoneticPr fontId="2"/>
  </si>
  <si>
    <t>市区町村、経営組織別民営事業所数及び従業者数</t>
    <rPh sb="10" eb="12">
      <t>ミンエイ</t>
    </rPh>
    <phoneticPr fontId="10"/>
  </si>
  <si>
    <t xml:space="preserve">         ４－４</t>
    <phoneticPr fontId="2"/>
  </si>
  <si>
    <t>堺市</t>
    <phoneticPr fontId="10"/>
  </si>
  <si>
    <t>大阪市</t>
  </si>
  <si>
    <t>泉南地域</t>
  </si>
  <si>
    <t>泉北地域</t>
  </si>
  <si>
    <t>南河内地域</t>
  </si>
  <si>
    <t>中河内地域</t>
  </si>
  <si>
    <t>北河内地域</t>
  </si>
  <si>
    <t>豊能地域</t>
  </si>
  <si>
    <t>三島地域</t>
  </si>
  <si>
    <t>大阪市地域</t>
  </si>
  <si>
    <t>百万円</t>
    <phoneticPr fontId="9"/>
  </si>
  <si>
    <t xml:space="preserve">         ４－５</t>
    <phoneticPr fontId="9"/>
  </si>
  <si>
    <t>Ｒ2</t>
  </si>
  <si>
    <t xml:space="preserve"> Ｒ２サービス業(政治・経済・文化団体,宗教を除く)</t>
    <phoneticPr fontId="9"/>
  </si>
  <si>
    <t>Ｒ1</t>
  </si>
  <si>
    <t xml:space="preserve"> Ｒ１サービス業(政治・経済・文化団体,宗教)</t>
    <phoneticPr fontId="9"/>
  </si>
  <si>
    <t>Ｒ</t>
  </si>
  <si>
    <t>Ｒサービス業(他に分類されないもの)</t>
    <rPh sb="5" eb="6">
      <t>ギョウ</t>
    </rPh>
    <rPh sb="7" eb="8">
      <t>タ</t>
    </rPh>
    <rPh sb="9" eb="11">
      <t>ブンルイ</t>
    </rPh>
    <phoneticPr fontId="9"/>
  </si>
  <si>
    <t>Ｑ2</t>
  </si>
  <si>
    <t xml:space="preserve"> Ｑ２複合サービス事業(協同組合)</t>
    <phoneticPr fontId="9"/>
  </si>
  <si>
    <t>Ｑ1</t>
  </si>
  <si>
    <t xml:space="preserve"> Ｑ１複合サービス事業(郵便局)</t>
    <phoneticPr fontId="9"/>
  </si>
  <si>
    <t>Ｑ</t>
  </si>
  <si>
    <t>Ｑ複合サービス事業</t>
    <rPh sb="1" eb="3">
      <t>フクゴウ</t>
    </rPh>
    <rPh sb="7" eb="9">
      <t>ジギョウ</t>
    </rPh>
    <rPh sb="8" eb="9">
      <t>ギョウ</t>
    </rPh>
    <phoneticPr fontId="9"/>
  </si>
  <si>
    <t>Ｐ</t>
  </si>
  <si>
    <t>Ｐ医療,福祉</t>
    <rPh sb="1" eb="3">
      <t>イリョウ</t>
    </rPh>
    <rPh sb="4" eb="6">
      <t>フクシ</t>
    </rPh>
    <phoneticPr fontId="9"/>
  </si>
  <si>
    <t>Ｏ2</t>
  </si>
  <si>
    <t xml:space="preserve"> Ｏ２教育,学習支援業(その他の教育,学習支援業)</t>
    <phoneticPr fontId="9"/>
  </si>
  <si>
    <t>Ｏ1</t>
  </si>
  <si>
    <t xml:space="preserve"> Ｏ１教育,学習支援業(学校教育)</t>
    <phoneticPr fontId="9"/>
  </si>
  <si>
    <t>Ｏ</t>
  </si>
  <si>
    <t>Ｏ教育,学習支援業</t>
    <rPh sb="1" eb="3">
      <t>キョウイク</t>
    </rPh>
    <rPh sb="4" eb="6">
      <t>ガクシュウ</t>
    </rPh>
    <rPh sb="6" eb="8">
      <t>シエン</t>
    </rPh>
    <rPh sb="8" eb="9">
      <t>ギョウ</t>
    </rPh>
    <phoneticPr fontId="9"/>
  </si>
  <si>
    <t>Ｎ</t>
  </si>
  <si>
    <t>Ｎ生活関連サービス業,娯楽業</t>
    <rPh sb="1" eb="3">
      <t>セイカツ</t>
    </rPh>
    <rPh sb="3" eb="5">
      <t>カンレン</t>
    </rPh>
    <rPh sb="9" eb="10">
      <t>ギョウ</t>
    </rPh>
    <rPh sb="11" eb="13">
      <t>ゴラク</t>
    </rPh>
    <rPh sb="13" eb="14">
      <t>ギョウ</t>
    </rPh>
    <phoneticPr fontId="9"/>
  </si>
  <si>
    <t>Ｍ</t>
  </si>
  <si>
    <t>Ｍ宿泊業,飲食サービス業</t>
    <rPh sb="1" eb="3">
      <t>シュクハク</t>
    </rPh>
    <rPh sb="3" eb="4">
      <t>ギョウ</t>
    </rPh>
    <rPh sb="5" eb="7">
      <t>インショク</t>
    </rPh>
    <rPh sb="11" eb="12">
      <t>ギョウ</t>
    </rPh>
    <phoneticPr fontId="9"/>
  </si>
  <si>
    <t>Ｌ</t>
  </si>
  <si>
    <t>Ｌ学術研究,専門・技術サービス業</t>
    <rPh sb="1" eb="3">
      <t>ガクジュツ</t>
    </rPh>
    <rPh sb="3" eb="5">
      <t>ケンキュウ</t>
    </rPh>
    <rPh sb="6" eb="8">
      <t>センモン</t>
    </rPh>
    <rPh sb="9" eb="11">
      <t>ギジュツ</t>
    </rPh>
    <rPh sb="15" eb="16">
      <t>ギョウ</t>
    </rPh>
    <phoneticPr fontId="9"/>
  </si>
  <si>
    <t>Ｋ</t>
  </si>
  <si>
    <t>Ｋ不動産業,物品賃貸業</t>
    <rPh sb="1" eb="4">
      <t>フドウサン</t>
    </rPh>
    <rPh sb="4" eb="5">
      <t>ギョウ</t>
    </rPh>
    <rPh sb="6" eb="8">
      <t>ブッピン</t>
    </rPh>
    <rPh sb="8" eb="11">
      <t>チンタイギョウ</t>
    </rPh>
    <phoneticPr fontId="9"/>
  </si>
  <si>
    <t>Ｊ</t>
  </si>
  <si>
    <t>Ｊ金融業,保険業</t>
    <rPh sb="1" eb="3">
      <t>キンユウ</t>
    </rPh>
    <rPh sb="3" eb="4">
      <t>ギョウ</t>
    </rPh>
    <rPh sb="5" eb="7">
      <t>ホケン</t>
    </rPh>
    <rPh sb="7" eb="8">
      <t>ギョウ</t>
    </rPh>
    <phoneticPr fontId="9"/>
  </si>
  <si>
    <t>Ｉ</t>
  </si>
  <si>
    <t>Ｉ卸売業,小売業</t>
    <rPh sb="1" eb="3">
      <t>オロシウ</t>
    </rPh>
    <rPh sb="3" eb="4">
      <t>ギョウ</t>
    </rPh>
    <rPh sb="5" eb="8">
      <t>コウリギョウ</t>
    </rPh>
    <phoneticPr fontId="9"/>
  </si>
  <si>
    <t>Ｈ</t>
  </si>
  <si>
    <t>Ｈ運輸業,郵便業</t>
    <rPh sb="1" eb="3">
      <t>ウンユ</t>
    </rPh>
    <rPh sb="3" eb="4">
      <t>ギョウ</t>
    </rPh>
    <rPh sb="5" eb="7">
      <t>ユウビン</t>
    </rPh>
    <rPh sb="7" eb="8">
      <t>ギョウ</t>
    </rPh>
    <phoneticPr fontId="9"/>
  </si>
  <si>
    <t>Ｇ2</t>
  </si>
  <si>
    <t xml:space="preserve"> Ｇ２情報通信業(情報サービス業,インターネット附随サービス業)</t>
    <phoneticPr fontId="9"/>
  </si>
  <si>
    <t>Ｇ1</t>
  </si>
  <si>
    <t xml:space="preserve"> Ｇ１情報通信業(通信業,放送業,映像・音声・文字情報制作業)</t>
    <phoneticPr fontId="9"/>
  </si>
  <si>
    <t>Ｇ</t>
  </si>
  <si>
    <t>Ｇ情報通信業</t>
    <rPh sb="1" eb="3">
      <t>ジョウホウ</t>
    </rPh>
    <rPh sb="3" eb="6">
      <t>ツウシンギョウ</t>
    </rPh>
    <phoneticPr fontId="9"/>
  </si>
  <si>
    <t>Ｆ</t>
  </si>
  <si>
    <t>Ｆ電気・ガス・熱供給・水道業</t>
    <rPh sb="1" eb="3">
      <t>デンキ</t>
    </rPh>
    <rPh sb="7" eb="8">
      <t>ネツ</t>
    </rPh>
    <rPh sb="8" eb="10">
      <t>キョウキュウ</t>
    </rPh>
    <rPh sb="11" eb="14">
      <t>スイドウギョウ</t>
    </rPh>
    <phoneticPr fontId="9"/>
  </si>
  <si>
    <t>Ｅ</t>
  </si>
  <si>
    <t>Ｅ製造業</t>
    <rPh sb="1" eb="4">
      <t>セイゾウギョウ</t>
    </rPh>
    <phoneticPr fontId="9"/>
  </si>
  <si>
    <t>Ｄ</t>
  </si>
  <si>
    <t>Ｄ建設業</t>
    <rPh sb="1" eb="4">
      <t>ケンセツギョウ</t>
    </rPh>
    <phoneticPr fontId="9"/>
  </si>
  <si>
    <t>Ｃ</t>
  </si>
  <si>
    <t>Ｃ鉱業,採石業,砂利採取業</t>
    <rPh sb="1" eb="3">
      <t>コウギョウ</t>
    </rPh>
    <rPh sb="4" eb="6">
      <t>サイセキ</t>
    </rPh>
    <rPh sb="6" eb="7">
      <t>ギョウ</t>
    </rPh>
    <rPh sb="8" eb="10">
      <t>ジャリ</t>
    </rPh>
    <rPh sb="10" eb="12">
      <t>サイシュ</t>
    </rPh>
    <rPh sb="12" eb="13">
      <t>ギョウ</t>
    </rPh>
    <phoneticPr fontId="9"/>
  </si>
  <si>
    <t>Ａ～Ｂ</t>
  </si>
  <si>
    <t>Ａ～Ｂ農林漁業</t>
    <phoneticPr fontId="9"/>
  </si>
  <si>
    <t>産業
分類
番号</t>
    <rPh sb="0" eb="2">
      <t>サンギョウ</t>
    </rPh>
    <rPh sb="3" eb="5">
      <t>ブンルイ</t>
    </rPh>
    <rPh sb="6" eb="8">
      <t>バンゴウ</t>
    </rPh>
    <phoneticPr fontId="9"/>
  </si>
  <si>
    <t>事業
従事
者数</t>
    <rPh sb="0" eb="2">
      <t>ジギョウ</t>
    </rPh>
    <rPh sb="3" eb="5">
      <t>ジュウジ</t>
    </rPh>
    <phoneticPr fontId="9"/>
  </si>
  <si>
    <t>事業
従事者数</t>
    <rPh sb="0" eb="2">
      <t>ジギョウ</t>
    </rPh>
    <rPh sb="3" eb="5">
      <t>ジュウジ</t>
    </rPh>
    <phoneticPr fontId="9"/>
  </si>
  <si>
    <t>出向・派遣従業者のみ</t>
    <rPh sb="0" eb="2">
      <t>シュッコウ</t>
    </rPh>
    <rPh sb="3" eb="5">
      <t>ハケン</t>
    </rPh>
    <rPh sb="5" eb="8">
      <t>ジュウギョウシャ</t>
    </rPh>
    <phoneticPr fontId="9"/>
  </si>
  <si>
    <t>50人以上</t>
    <rPh sb="2" eb="3">
      <t>ニン</t>
    </rPh>
    <rPh sb="3" eb="5">
      <t>イジョウ</t>
    </rPh>
    <phoneticPr fontId="9"/>
  </si>
  <si>
    <t>30～49人</t>
    <rPh sb="5" eb="6">
      <t>ニン</t>
    </rPh>
    <phoneticPr fontId="9"/>
  </si>
  <si>
    <t>20～29人</t>
    <rPh sb="5" eb="6">
      <t>ニン</t>
    </rPh>
    <phoneticPr fontId="9"/>
  </si>
  <si>
    <t>産業大分類</t>
    <rPh sb="0" eb="2">
      <t>サンギョウ</t>
    </rPh>
    <rPh sb="2" eb="5">
      <t>ダイブンルイ</t>
    </rPh>
    <phoneticPr fontId="9"/>
  </si>
  <si>
    <t xml:space="preserve">         ４－６</t>
    <phoneticPr fontId="9"/>
  </si>
  <si>
    <t>万円</t>
    <phoneticPr fontId="9"/>
  </si>
  <si>
    <t>人</t>
    <rPh sb="0" eb="1">
      <t>ニン</t>
    </rPh>
    <phoneticPr fontId="9"/>
  </si>
  <si>
    <t>10～19人</t>
    <rPh sb="5" eb="6">
      <t>ニン</t>
    </rPh>
    <phoneticPr fontId="9"/>
  </si>
  <si>
    <t>５～９人</t>
    <rPh sb="3" eb="4">
      <t>ニン</t>
    </rPh>
    <phoneticPr fontId="9"/>
  </si>
  <si>
    <t>１～４人</t>
    <rPh sb="3" eb="4">
      <t>ニン</t>
    </rPh>
    <phoneticPr fontId="9"/>
  </si>
  <si>
    <t>総数</t>
    <phoneticPr fontId="9"/>
  </si>
  <si>
    <t xml:space="preserve">        １）外国の会社及び法人でない団体を除く。</t>
    <rPh sb="10" eb="12">
      <t>ガイコク</t>
    </rPh>
    <rPh sb="13" eb="15">
      <t>カイシャ</t>
    </rPh>
    <rPh sb="15" eb="16">
      <t>オヨ</t>
    </rPh>
    <rPh sb="17" eb="19">
      <t>ホウジン</t>
    </rPh>
    <rPh sb="22" eb="24">
      <t>ダンタイ</t>
    </rPh>
    <rPh sb="25" eb="26">
      <t>ノゾ</t>
    </rPh>
    <phoneticPr fontId="9"/>
  </si>
  <si>
    <t>円以上</t>
    <rPh sb="0" eb="1">
      <t>エン</t>
    </rPh>
    <rPh sb="1" eb="3">
      <t>イジョウ</t>
    </rPh>
    <phoneticPr fontId="9"/>
  </si>
  <si>
    <t>50億</t>
    <rPh sb="2" eb="3">
      <t>オク</t>
    </rPh>
    <phoneticPr fontId="9"/>
  </si>
  <si>
    <t>億円未満</t>
    <rPh sb="0" eb="2">
      <t>オクエン</t>
    </rPh>
    <rPh sb="2" eb="4">
      <t>ミマン</t>
    </rPh>
    <phoneticPr fontId="9"/>
  </si>
  <si>
    <t>～</t>
    <phoneticPr fontId="9"/>
  </si>
  <si>
    <t>10億</t>
    <rPh sb="2" eb="3">
      <t>オク</t>
    </rPh>
    <phoneticPr fontId="9"/>
  </si>
  <si>
    <t>３億</t>
    <rPh sb="1" eb="2">
      <t>オク</t>
    </rPh>
    <phoneticPr fontId="9"/>
  </si>
  <si>
    <t>１億</t>
    <rPh sb="1" eb="2">
      <t>オク</t>
    </rPh>
    <phoneticPr fontId="9"/>
  </si>
  <si>
    <t>5,000万</t>
    <rPh sb="5" eb="6">
      <t>マン</t>
    </rPh>
    <phoneticPr fontId="9"/>
  </si>
  <si>
    <t>万円未満</t>
    <rPh sb="0" eb="2">
      <t>マンエン</t>
    </rPh>
    <rPh sb="2" eb="4">
      <t>ミマン</t>
    </rPh>
    <phoneticPr fontId="9"/>
  </si>
  <si>
    <t>3,000万</t>
    <rPh sb="5" eb="6">
      <t>マン</t>
    </rPh>
    <phoneticPr fontId="9"/>
  </si>
  <si>
    <t>1,000万</t>
    <rPh sb="5" eb="6">
      <t>マン</t>
    </rPh>
    <phoneticPr fontId="9"/>
  </si>
  <si>
    <t>500万</t>
    <rPh sb="3" eb="4">
      <t>マン</t>
    </rPh>
    <phoneticPr fontId="9"/>
  </si>
  <si>
    <t>300万</t>
    <rPh sb="3" eb="4">
      <t>マン</t>
    </rPh>
    <phoneticPr fontId="9"/>
  </si>
  <si>
    <t>円未満</t>
    <rPh sb="0" eb="1">
      <t>エン</t>
    </rPh>
    <rPh sb="1" eb="3">
      <t>ミマン</t>
    </rPh>
    <phoneticPr fontId="9"/>
  </si>
  <si>
    <t>企業</t>
    <rPh sb="0" eb="2">
      <t>キギョウ</t>
    </rPh>
    <phoneticPr fontId="9"/>
  </si>
  <si>
    <r>
      <t xml:space="preserve">サービス業
</t>
    </r>
    <r>
      <rPr>
        <sz val="9"/>
        <rFont val="ＭＳ 明朝"/>
        <family val="1"/>
        <charset val="128"/>
      </rPr>
      <t>（他に分類されないもの）</t>
    </r>
    <rPh sb="4" eb="5">
      <t>ギョウ</t>
    </rPh>
    <rPh sb="7" eb="8">
      <t>タ</t>
    </rPh>
    <rPh sb="9" eb="11">
      <t>ブンルイ</t>
    </rPh>
    <phoneticPr fontId="9"/>
  </si>
  <si>
    <t>複合サー
ビス事業</t>
    <rPh sb="0" eb="2">
      <t>フクゴウ</t>
    </rPh>
    <rPh sb="7" eb="9">
      <t>ジギョウ</t>
    </rPh>
    <phoneticPr fontId="9"/>
  </si>
  <si>
    <t>医療,福祉</t>
    <rPh sb="0" eb="2">
      <t>イリョウ</t>
    </rPh>
    <rPh sb="3" eb="5">
      <t>フクシ</t>
    </rPh>
    <phoneticPr fontId="9"/>
  </si>
  <si>
    <t>教育,
学習支援業</t>
    <rPh sb="0" eb="2">
      <t>キョウイク</t>
    </rPh>
    <rPh sb="4" eb="6">
      <t>ガクシュウ</t>
    </rPh>
    <rPh sb="6" eb="8">
      <t>シエン</t>
    </rPh>
    <rPh sb="8" eb="9">
      <t>ギョウ</t>
    </rPh>
    <phoneticPr fontId="9"/>
  </si>
  <si>
    <t>生活関連
サービス業
,娯楽業</t>
    <rPh sb="0" eb="2">
      <t>セイカツ</t>
    </rPh>
    <rPh sb="2" eb="4">
      <t>カンレン</t>
    </rPh>
    <rPh sb="9" eb="10">
      <t>ギョウ</t>
    </rPh>
    <rPh sb="12" eb="15">
      <t>ゴラクギョウ</t>
    </rPh>
    <phoneticPr fontId="9"/>
  </si>
  <si>
    <t>宿泊業,
飲食
サービス業</t>
    <rPh sb="0" eb="2">
      <t>シュクハク</t>
    </rPh>
    <rPh sb="2" eb="3">
      <t>ギョウ</t>
    </rPh>
    <rPh sb="5" eb="7">
      <t>インショク</t>
    </rPh>
    <rPh sb="12" eb="13">
      <t>ギョウ</t>
    </rPh>
    <phoneticPr fontId="9"/>
  </si>
  <si>
    <t>学術研究,
専門・技術
サービス業</t>
    <rPh sb="0" eb="2">
      <t>ガクジュツ</t>
    </rPh>
    <rPh sb="2" eb="4">
      <t>ケンキュウ</t>
    </rPh>
    <rPh sb="6" eb="8">
      <t>センモン</t>
    </rPh>
    <rPh sb="9" eb="11">
      <t>ギジュツ</t>
    </rPh>
    <rPh sb="16" eb="17">
      <t>ギョウ</t>
    </rPh>
    <phoneticPr fontId="9"/>
  </si>
  <si>
    <t>不動産業,
物品賃貸業</t>
    <rPh sb="0" eb="3">
      <t>フドウサン</t>
    </rPh>
    <rPh sb="3" eb="4">
      <t>ギョウ</t>
    </rPh>
    <rPh sb="6" eb="8">
      <t>ブッピン</t>
    </rPh>
    <rPh sb="8" eb="11">
      <t>チンタイギョウ</t>
    </rPh>
    <phoneticPr fontId="9"/>
  </si>
  <si>
    <t>金融業,
保険業</t>
    <rPh sb="0" eb="3">
      <t>キンユウギョウ</t>
    </rPh>
    <rPh sb="5" eb="8">
      <t>ホケンギョウ</t>
    </rPh>
    <phoneticPr fontId="9"/>
  </si>
  <si>
    <t>卸売業,
小売業</t>
    <rPh sb="0" eb="2">
      <t>オロシウリ</t>
    </rPh>
    <rPh sb="2" eb="3">
      <t>ギョウ</t>
    </rPh>
    <rPh sb="5" eb="7">
      <t>コウリ</t>
    </rPh>
    <phoneticPr fontId="9"/>
  </si>
  <si>
    <t>運輸業,
郵便業</t>
    <phoneticPr fontId="9"/>
  </si>
  <si>
    <t>情報通信業</t>
    <rPh sb="0" eb="2">
      <t>ジョウホウ</t>
    </rPh>
    <rPh sb="2" eb="5">
      <t>ツウシンギョウ</t>
    </rPh>
    <phoneticPr fontId="9"/>
  </si>
  <si>
    <t>電気･ガス･
熱供給･
水道業</t>
    <phoneticPr fontId="9"/>
  </si>
  <si>
    <t>製造業</t>
  </si>
  <si>
    <t>建設業</t>
  </si>
  <si>
    <t>鉱業,
採石業,砂
利採取業</t>
    <phoneticPr fontId="9"/>
  </si>
  <si>
    <t>漁業</t>
    <rPh sb="0" eb="2">
      <t>ギョギョウ</t>
    </rPh>
    <phoneticPr fontId="9"/>
  </si>
  <si>
    <t>農業,林業</t>
    <rPh sb="1" eb="2">
      <t>ギョウ</t>
    </rPh>
    <phoneticPr fontId="9"/>
  </si>
  <si>
    <t>全産業
(公務を除く)</t>
  </si>
  <si>
    <t>資本金階級</t>
    <rPh sb="0" eb="3">
      <t>シホンキン</t>
    </rPh>
    <rPh sb="3" eb="5">
      <t>カイキュウ</t>
    </rPh>
    <phoneticPr fontId="9"/>
  </si>
  <si>
    <t>豊中市</t>
    <rPh sb="0" eb="3">
      <t>トヨナカシ</t>
    </rPh>
    <phoneticPr fontId="9"/>
  </si>
  <si>
    <t>岸和田市</t>
    <rPh sb="0" eb="4">
      <t>キシワダシ</t>
    </rPh>
    <phoneticPr fontId="9"/>
  </si>
  <si>
    <t>市区町村</t>
    <rPh sb="0" eb="2">
      <t>シク</t>
    </rPh>
    <rPh sb="2" eb="4">
      <t>チョウソン</t>
    </rPh>
    <phoneticPr fontId="9"/>
  </si>
  <si>
    <t>（続）</t>
    <rPh sb="1" eb="2">
      <t>ゾク</t>
    </rPh>
    <phoneticPr fontId="9"/>
  </si>
  <si>
    <t>市区町村、企業産業大分類別企業数</t>
    <rPh sb="0" eb="1">
      <t>シ</t>
    </rPh>
    <rPh sb="1" eb="2">
      <t>ク</t>
    </rPh>
    <rPh sb="2" eb="3">
      <t>マチ</t>
    </rPh>
    <rPh sb="3" eb="4">
      <t>ムラ</t>
    </rPh>
    <rPh sb="5" eb="6">
      <t>クワダ</t>
    </rPh>
    <rPh sb="6" eb="7">
      <t>ギョウ</t>
    </rPh>
    <rPh sb="7" eb="8">
      <t>サン</t>
    </rPh>
    <rPh sb="8" eb="9">
      <t>ギョウ</t>
    </rPh>
    <phoneticPr fontId="9"/>
  </si>
  <si>
    <t>堺市</t>
  </si>
  <si>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</si>
  <si>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</si>
  <si>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</si>
  <si>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</si>
  <si>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</si>
  <si>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</si>
  <si>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</si>
  <si>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</si>
  <si>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</si>
  <si>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</si>
  <si>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</si>
  <si>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</si>
  <si>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</si>
  <si>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</si>
  <si>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</si>
  <si>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</si>
  <si>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</si>
  <si>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</si>
  <si>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</si>
  <si>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</si>
  <si>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</si>
  <si>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</si>
  <si>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</si>
  <si>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</si>
  <si>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</si>
  <si>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</si>
  <si>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</si>
  <si>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</si>
  <si>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</si>
  <si>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</si>
  <si>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</si>
  <si>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</si>
  <si>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</si>
  <si>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</si>
  <si>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</si>
  <si>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</si>
  <si>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</si>
  <si>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</si>
  <si>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</si>
  <si>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</si>
  <si>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</si>
  <si>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</si>
  <si>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</si>
  <si>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</si>
  <si>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</si>
  <si>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</si>
  <si>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phoneticPr fontId="2"/>
  </si>
  <si>
    <t>北海道</t>
  </si>
  <si>
    <t>都道府県</t>
    <phoneticPr fontId="2"/>
  </si>
  <si>
    <t>　　都道府県、産業大分類別民営事業所数及び従業者数</t>
    <rPh sb="7" eb="9">
      <t>サンギョウ</t>
    </rPh>
    <rPh sb="9" eb="10">
      <t>ダイ</t>
    </rPh>
    <rPh sb="10" eb="12">
      <t>ブンルイ</t>
    </rPh>
    <rPh sb="12" eb="13">
      <t>ベツ</t>
    </rPh>
    <rPh sb="13" eb="15">
      <t>ミンエイ</t>
    </rPh>
    <phoneticPr fontId="2"/>
  </si>
  <si>
    <t xml:space="preserve">       ア）男女別の不詳を含む。</t>
    <phoneticPr fontId="2"/>
  </si>
  <si>
    <t>従業者数</t>
    <phoneticPr fontId="9"/>
  </si>
  <si>
    <t>うち個人業主</t>
    <rPh sb="2" eb="4">
      <t>コジン</t>
    </rPh>
    <rPh sb="4" eb="6">
      <t>ギョウシュ</t>
    </rPh>
    <phoneticPr fontId="9"/>
  </si>
  <si>
    <t>うち無給の家族従事者</t>
    <rPh sb="2" eb="4">
      <t>ムキュウ</t>
    </rPh>
    <rPh sb="5" eb="10">
      <t>カゾクジュウジシャ</t>
    </rPh>
    <phoneticPr fontId="9"/>
  </si>
  <si>
    <t>うち有給役員</t>
    <rPh sb="2" eb="6">
      <t>ユウキュウヤクイン</t>
    </rPh>
    <phoneticPr fontId="9"/>
  </si>
  <si>
    <t>うち雇用者</t>
    <phoneticPr fontId="9"/>
  </si>
  <si>
    <t>うち常用雇用者</t>
    <rPh sb="2" eb="7">
      <t>ジョウヨウコヨウシャ</t>
    </rPh>
    <phoneticPr fontId="9"/>
  </si>
  <si>
    <t>うち無期雇用者</t>
    <rPh sb="2" eb="4">
      <t>ムキ</t>
    </rPh>
    <rPh sb="4" eb="7">
      <t>コヨウシャ</t>
    </rPh>
    <phoneticPr fontId="9"/>
  </si>
  <si>
    <t>うち有期雇用者</t>
    <rPh sb="2" eb="7">
      <t>ユウキコヨウシャ</t>
    </rPh>
    <phoneticPr fontId="9"/>
  </si>
  <si>
    <t>うち臨時雇用者</t>
    <rPh sb="2" eb="4">
      <t>リンジ</t>
    </rPh>
    <rPh sb="4" eb="7">
      <t>コヨウシャ</t>
    </rPh>
    <phoneticPr fontId="9"/>
  </si>
  <si>
    <t>令和３年</t>
    <rPh sb="0" eb="2">
      <t>レイワ</t>
    </rPh>
    <rPh sb="3" eb="4">
      <t>ネン</t>
    </rPh>
    <phoneticPr fontId="9"/>
  </si>
  <si>
    <t xml:space="preserve">   61 無店舗小売業</t>
    <rPh sb="6" eb="9">
      <t>ムテンポ</t>
    </rPh>
    <rPh sb="9" eb="11">
      <t>コウリ</t>
    </rPh>
    <rPh sb="11" eb="12">
      <t>ギョウ</t>
    </rPh>
    <phoneticPr fontId="9"/>
  </si>
  <si>
    <t xml:space="preserve">   68 不動産取引業</t>
    <rPh sb="6" eb="9">
      <t>フドウサン</t>
    </rPh>
    <rPh sb="9" eb="11">
      <t>トリヒキ</t>
    </rPh>
    <rPh sb="11" eb="12">
      <t>ギョウ</t>
    </rPh>
    <phoneticPr fontId="9"/>
  </si>
  <si>
    <t xml:space="preserve">   69 不動産賃貸業・管理業</t>
    <rPh sb="6" eb="9">
      <t>フドウサン</t>
    </rPh>
    <rPh sb="9" eb="12">
      <t>チンタイギョウ</t>
    </rPh>
    <rPh sb="13" eb="15">
      <t>カンリ</t>
    </rPh>
    <rPh sb="15" eb="16">
      <t>ギョウ</t>
    </rPh>
    <phoneticPr fontId="9"/>
  </si>
  <si>
    <t xml:space="preserve">   70 物品賃貸業</t>
    <rPh sb="6" eb="8">
      <t>ブッピン</t>
    </rPh>
    <rPh sb="8" eb="10">
      <t>チンタイ</t>
    </rPh>
    <phoneticPr fontId="9"/>
  </si>
  <si>
    <t xml:space="preserve">   71 学術・開発研究機関</t>
    <rPh sb="6" eb="8">
      <t>ガクジュツ</t>
    </rPh>
    <rPh sb="9" eb="11">
      <t>カイハツ</t>
    </rPh>
    <rPh sb="11" eb="13">
      <t>ケンキュウ</t>
    </rPh>
    <rPh sb="13" eb="15">
      <t>キカン</t>
    </rPh>
    <phoneticPr fontId="9"/>
  </si>
  <si>
    <t xml:space="preserve">   73 広告業</t>
    <rPh sb="6" eb="8">
      <t>コウコク</t>
    </rPh>
    <rPh sb="8" eb="9">
      <t>ギョウ</t>
    </rPh>
    <phoneticPr fontId="9"/>
  </si>
  <si>
    <t xml:space="preserve">   75 宿泊業</t>
    <rPh sb="6" eb="8">
      <t>シュクハク</t>
    </rPh>
    <rPh sb="8" eb="9">
      <t>ギョウ</t>
    </rPh>
    <phoneticPr fontId="9"/>
  </si>
  <si>
    <t xml:space="preserve">   76 飲食店</t>
    <rPh sb="6" eb="8">
      <t>インショク</t>
    </rPh>
    <rPh sb="8" eb="9">
      <t>テン</t>
    </rPh>
    <phoneticPr fontId="9"/>
  </si>
  <si>
    <t xml:space="preserve">   77 持ち帰り・配達飲食サービス業</t>
    <rPh sb="6" eb="7">
      <t>モ</t>
    </rPh>
    <rPh sb="8" eb="9">
      <t>カエ</t>
    </rPh>
    <rPh sb="11" eb="13">
      <t>ハイタツ</t>
    </rPh>
    <rPh sb="13" eb="15">
      <t>インショク</t>
    </rPh>
    <rPh sb="19" eb="20">
      <t>ギョウ</t>
    </rPh>
    <phoneticPr fontId="9"/>
  </si>
  <si>
    <t xml:space="preserve">   78 洗濯・理容・美容・浴場業</t>
    <rPh sb="6" eb="8">
      <t>センタク</t>
    </rPh>
    <rPh sb="9" eb="11">
      <t>リヨウ</t>
    </rPh>
    <rPh sb="12" eb="14">
      <t>ビヨウ</t>
    </rPh>
    <rPh sb="15" eb="17">
      <t>ヨクジョウ</t>
    </rPh>
    <rPh sb="17" eb="18">
      <t>ギョウ</t>
    </rPh>
    <phoneticPr fontId="9"/>
  </si>
  <si>
    <t xml:space="preserve">   79 その他の生活関連サービス業</t>
    <rPh sb="8" eb="9">
      <t>タ</t>
    </rPh>
    <rPh sb="10" eb="12">
      <t>セイカツ</t>
    </rPh>
    <rPh sb="12" eb="14">
      <t>カンレン</t>
    </rPh>
    <rPh sb="18" eb="19">
      <t>ギョウ</t>
    </rPh>
    <phoneticPr fontId="9"/>
  </si>
  <si>
    <t xml:space="preserve">   80 娯楽業</t>
    <rPh sb="6" eb="9">
      <t>ゴラクギョウ</t>
    </rPh>
    <phoneticPr fontId="9"/>
  </si>
  <si>
    <t xml:space="preserve">   81 学校教育</t>
    <rPh sb="6" eb="8">
      <t>ガッコウ</t>
    </rPh>
    <rPh sb="8" eb="10">
      <t>キョウイク</t>
    </rPh>
    <phoneticPr fontId="9"/>
  </si>
  <si>
    <t xml:space="preserve">   82 その他の教育，学習支援業</t>
    <rPh sb="8" eb="9">
      <t>タ</t>
    </rPh>
    <rPh sb="10" eb="12">
      <t>キョウイク</t>
    </rPh>
    <rPh sb="13" eb="15">
      <t>ガクシュウ</t>
    </rPh>
    <rPh sb="15" eb="17">
      <t>シエン</t>
    </rPh>
    <rPh sb="17" eb="18">
      <t>ギョウ</t>
    </rPh>
    <phoneticPr fontId="9"/>
  </si>
  <si>
    <t xml:space="preserve">   83 医療業</t>
    <rPh sb="6" eb="8">
      <t>イリョウ</t>
    </rPh>
    <rPh sb="8" eb="9">
      <t>コウギョウ</t>
    </rPh>
    <phoneticPr fontId="9"/>
  </si>
  <si>
    <t xml:space="preserve">   84 保健衛生</t>
    <rPh sb="6" eb="8">
      <t>ホケン</t>
    </rPh>
    <rPh sb="8" eb="10">
      <t>エイセイ</t>
    </rPh>
    <phoneticPr fontId="9"/>
  </si>
  <si>
    <t xml:space="preserve">   85 社会保険・社会福祉・介護事業</t>
    <rPh sb="6" eb="8">
      <t>シャカイ</t>
    </rPh>
    <rPh sb="8" eb="10">
      <t>ホケン</t>
    </rPh>
    <rPh sb="11" eb="13">
      <t>シャカイ</t>
    </rPh>
    <rPh sb="13" eb="15">
      <t>フクシ</t>
    </rPh>
    <rPh sb="16" eb="18">
      <t>カイゴ</t>
    </rPh>
    <rPh sb="18" eb="20">
      <t>ジギョウ</t>
    </rPh>
    <phoneticPr fontId="9"/>
  </si>
  <si>
    <t xml:space="preserve">   86 郵便局</t>
    <rPh sb="6" eb="9">
      <t>ユウビンキョク</t>
    </rPh>
    <phoneticPr fontId="9"/>
  </si>
  <si>
    <t xml:space="preserve">   87 協同組合(他に分類されないもの)</t>
    <rPh sb="6" eb="8">
      <t>キョウドウ</t>
    </rPh>
    <rPh sb="8" eb="10">
      <t>クミアイ</t>
    </rPh>
    <rPh sb="11" eb="12">
      <t>タ</t>
    </rPh>
    <rPh sb="13" eb="15">
      <t>ブンルイ</t>
    </rPh>
    <phoneticPr fontId="9"/>
  </si>
  <si>
    <t xml:space="preserve">   88 廃棄物処理業</t>
    <rPh sb="6" eb="9">
      <t>ハイキブツ</t>
    </rPh>
    <rPh sb="9" eb="11">
      <t>ショリ</t>
    </rPh>
    <rPh sb="11" eb="12">
      <t>ギョウ</t>
    </rPh>
    <phoneticPr fontId="9"/>
  </si>
  <si>
    <t xml:space="preserve">   89 自動車整備業</t>
    <rPh sb="6" eb="9">
      <t>ジドウシャ</t>
    </rPh>
    <rPh sb="9" eb="11">
      <t>セイビ</t>
    </rPh>
    <rPh sb="11" eb="12">
      <t>ギョウ</t>
    </rPh>
    <phoneticPr fontId="9"/>
  </si>
  <si>
    <t xml:space="preserve">   90 機械等修理業(別掲を除く)</t>
    <rPh sb="6" eb="9">
      <t>キカイトウ</t>
    </rPh>
    <rPh sb="9" eb="11">
      <t>シュウリ</t>
    </rPh>
    <rPh sb="11" eb="12">
      <t>ギョウ</t>
    </rPh>
    <rPh sb="13" eb="14">
      <t>ベツ</t>
    </rPh>
    <rPh sb="16" eb="17">
      <t>ノゾ</t>
    </rPh>
    <phoneticPr fontId="9"/>
  </si>
  <si>
    <t xml:space="preserve">   91 職業紹介・労働者派遣業</t>
    <rPh sb="6" eb="8">
      <t>ショクギョウ</t>
    </rPh>
    <rPh sb="8" eb="10">
      <t>ショウカイ</t>
    </rPh>
    <rPh sb="11" eb="14">
      <t>ロウドウシャ</t>
    </rPh>
    <rPh sb="14" eb="16">
      <t>ハケン</t>
    </rPh>
    <rPh sb="16" eb="17">
      <t>ギョウ</t>
    </rPh>
    <phoneticPr fontId="9"/>
  </si>
  <si>
    <t xml:space="preserve">   92 その他の事業サービス業</t>
    <rPh sb="8" eb="9">
      <t>タ</t>
    </rPh>
    <rPh sb="10" eb="12">
      <t>ジギョウ</t>
    </rPh>
    <rPh sb="16" eb="17">
      <t>ギョウ</t>
    </rPh>
    <phoneticPr fontId="9"/>
  </si>
  <si>
    <t xml:space="preserve">   93 政治・経済・文化団体</t>
    <rPh sb="6" eb="8">
      <t>セイジ</t>
    </rPh>
    <rPh sb="9" eb="11">
      <t>ケイザイ</t>
    </rPh>
    <rPh sb="12" eb="14">
      <t>ブンカ</t>
    </rPh>
    <rPh sb="14" eb="16">
      <t>ダンタイ</t>
    </rPh>
    <phoneticPr fontId="9"/>
  </si>
  <si>
    <t xml:space="preserve">   94 宗教</t>
    <rPh sb="6" eb="8">
      <t>シュウキョウ</t>
    </rPh>
    <phoneticPr fontId="9"/>
  </si>
  <si>
    <t xml:space="preserve">   95 その他のサービス業</t>
    <rPh sb="8" eb="9">
      <t>タ</t>
    </rPh>
    <phoneticPr fontId="9"/>
  </si>
  <si>
    <t xml:space="preserve">         ４－２</t>
    <phoneticPr fontId="10"/>
  </si>
  <si>
    <t>令和３年</t>
    <rPh sb="0" eb="2">
      <t>レイワ</t>
    </rPh>
    <rPh sb="3" eb="4">
      <t>ネン</t>
    </rPh>
    <phoneticPr fontId="2"/>
  </si>
  <si>
    <t>都　島　区</t>
    <rPh sb="1" eb="2">
      <t>シマ</t>
    </rPh>
    <rPh sb="3" eb="4">
      <t>ク</t>
    </rPh>
    <phoneticPr fontId="2"/>
  </si>
  <si>
    <t>福　島　区</t>
    <phoneticPr fontId="10"/>
  </si>
  <si>
    <t>此　花　区</t>
    <phoneticPr fontId="10"/>
  </si>
  <si>
    <t>西区</t>
    <phoneticPr fontId="10"/>
  </si>
  <si>
    <t>港区</t>
    <phoneticPr fontId="10"/>
  </si>
  <si>
    <t>大正区</t>
    <phoneticPr fontId="10"/>
  </si>
  <si>
    <t>天王寺区</t>
    <rPh sb="0" eb="1">
      <t>オウ</t>
    </rPh>
    <rPh sb="1" eb="2">
      <t>テラ</t>
    </rPh>
    <rPh sb="2" eb="3">
      <t>ク</t>
    </rPh>
    <phoneticPr fontId="2"/>
  </si>
  <si>
    <t>浪速区</t>
    <rPh sb="0" eb="1">
      <t>ソク</t>
    </rPh>
    <phoneticPr fontId="2"/>
  </si>
  <si>
    <t>西淀川区</t>
    <rPh sb="0" eb="1">
      <t>ヨド</t>
    </rPh>
    <rPh sb="1" eb="2">
      <t>カワ</t>
    </rPh>
    <rPh sb="2" eb="3">
      <t>ク</t>
    </rPh>
    <phoneticPr fontId="2"/>
  </si>
  <si>
    <t>東淀川区</t>
    <rPh sb="0" eb="1">
      <t>ヨド</t>
    </rPh>
    <rPh sb="1" eb="2">
      <t>カワ</t>
    </rPh>
    <rPh sb="2" eb="3">
      <t>ク</t>
    </rPh>
    <phoneticPr fontId="2"/>
  </si>
  <si>
    <t>東成区</t>
    <rPh sb="0" eb="1">
      <t>シゲル</t>
    </rPh>
    <rPh sb="1" eb="2">
      <t>ク</t>
    </rPh>
    <phoneticPr fontId="2"/>
  </si>
  <si>
    <t>生野区</t>
    <rPh sb="0" eb="1">
      <t>ノ</t>
    </rPh>
    <rPh sb="1" eb="2">
      <t>ク</t>
    </rPh>
    <phoneticPr fontId="2"/>
  </si>
  <si>
    <t>旭区</t>
    <rPh sb="0" eb="1">
      <t>ク</t>
    </rPh>
    <phoneticPr fontId="2"/>
  </si>
  <si>
    <t>城東区</t>
    <rPh sb="0" eb="1">
      <t>ヒガシ</t>
    </rPh>
    <rPh sb="1" eb="2">
      <t>ク</t>
    </rPh>
    <phoneticPr fontId="2"/>
  </si>
  <si>
    <t>阿倍野区</t>
    <rPh sb="0" eb="1">
      <t>バイ</t>
    </rPh>
    <rPh sb="1" eb="2">
      <t>ノ</t>
    </rPh>
    <phoneticPr fontId="2"/>
  </si>
  <si>
    <t>住吉区</t>
    <rPh sb="0" eb="1">
      <t>キチ</t>
    </rPh>
    <rPh sb="1" eb="2">
      <t>ク</t>
    </rPh>
    <phoneticPr fontId="2"/>
  </si>
  <si>
    <t>東住吉区</t>
    <rPh sb="0" eb="1">
      <t>ク</t>
    </rPh>
    <phoneticPr fontId="2"/>
  </si>
  <si>
    <t>西成区</t>
    <rPh sb="0" eb="1">
      <t>シゲル</t>
    </rPh>
    <rPh sb="1" eb="2">
      <t>ク</t>
    </rPh>
    <phoneticPr fontId="2"/>
  </si>
  <si>
    <t>淀川区</t>
    <rPh sb="0" eb="1">
      <t>カワ</t>
    </rPh>
    <phoneticPr fontId="2"/>
  </si>
  <si>
    <t>鶴見区</t>
    <rPh sb="0" eb="1">
      <t>ミ</t>
    </rPh>
    <phoneticPr fontId="2"/>
  </si>
  <si>
    <t>住之江区</t>
    <rPh sb="0" eb="1">
      <t>ク</t>
    </rPh>
    <phoneticPr fontId="2"/>
  </si>
  <si>
    <t>平野区</t>
    <rPh sb="0" eb="1">
      <t>ノ</t>
    </rPh>
    <phoneticPr fontId="2"/>
  </si>
  <si>
    <t>北区</t>
    <phoneticPr fontId="10"/>
  </si>
  <si>
    <t>中央区</t>
    <phoneticPr fontId="10"/>
  </si>
  <si>
    <t>堺区</t>
    <phoneticPr fontId="10"/>
  </si>
  <si>
    <t>中区</t>
    <phoneticPr fontId="10"/>
  </si>
  <si>
    <t>東区</t>
    <phoneticPr fontId="10"/>
  </si>
  <si>
    <t>南区</t>
    <phoneticPr fontId="10"/>
  </si>
  <si>
    <t>美原区</t>
    <rPh sb="0" eb="1">
      <t>ハラ</t>
    </rPh>
    <phoneticPr fontId="10"/>
  </si>
  <si>
    <t>産業大分類、従業者規模別純付加価値額</t>
    <rPh sb="0" eb="2">
      <t>サンギョウ</t>
    </rPh>
    <rPh sb="2" eb="5">
      <t>ダイブンルイ</t>
    </rPh>
    <rPh sb="6" eb="8">
      <t>ジュウギョウ</t>
    </rPh>
    <rPh sb="12" eb="13">
      <t>ジュン</t>
    </rPh>
    <phoneticPr fontId="9"/>
  </si>
  <si>
    <t xml:space="preserve">        ア）事業所単位の純付加価値額は、企業単位で把握した純付加価値額を事業所従事者により傘下事業所にあん分することによって、全産業について</t>
    <rPh sb="16" eb="17">
      <t>ジュン</t>
    </rPh>
    <rPh sb="33" eb="34">
      <t>ジュン</t>
    </rPh>
    <rPh sb="49" eb="51">
      <t>サンカ</t>
    </rPh>
    <rPh sb="51" eb="54">
      <t>ジギョウショ</t>
    </rPh>
    <rPh sb="57" eb="58">
      <t>ブン</t>
    </rPh>
    <rPh sb="67" eb="70">
      <t>ゼンサンギョウ</t>
    </rPh>
    <phoneticPr fontId="9"/>
  </si>
  <si>
    <t xml:space="preserve">        　　集計。「純付加価値額」は必要な事項の数値が得られた事業所を対象として集計。</t>
    <rPh sb="10" eb="12">
      <t>シュウケイ</t>
    </rPh>
    <rPh sb="14" eb="15">
      <t>ジュン</t>
    </rPh>
    <rPh sb="15" eb="17">
      <t>フカ</t>
    </rPh>
    <rPh sb="17" eb="19">
      <t>カチ</t>
    </rPh>
    <rPh sb="19" eb="20">
      <t>ガク</t>
    </rPh>
    <rPh sb="22" eb="24">
      <t>ヒツヨウ</t>
    </rPh>
    <rPh sb="25" eb="27">
      <t>ジコウ</t>
    </rPh>
    <rPh sb="28" eb="30">
      <t>スウチ</t>
    </rPh>
    <rPh sb="31" eb="32">
      <t>エ</t>
    </rPh>
    <rPh sb="35" eb="38">
      <t>ジギョウショ</t>
    </rPh>
    <rPh sb="39" eb="41">
      <t>タイショウ</t>
    </rPh>
    <rPh sb="44" eb="46">
      <t>シュウケイ</t>
    </rPh>
    <phoneticPr fontId="9"/>
  </si>
  <si>
    <t>（令和３年６月１日現在）</t>
    <rPh sb="1" eb="3">
      <t>レイワ</t>
    </rPh>
    <rPh sb="4" eb="5">
      <t>ネン</t>
    </rPh>
    <rPh sb="5" eb="6">
      <t>ヘイネン</t>
    </rPh>
    <rPh sb="6" eb="7">
      <t>ガツ</t>
    </rPh>
    <rPh sb="8" eb="9">
      <t>ニチ</t>
    </rPh>
    <rPh sb="9" eb="11">
      <t>ゲンザイ</t>
    </rPh>
    <phoneticPr fontId="9"/>
  </si>
  <si>
    <t>ア）純付加
価値額</t>
    <rPh sb="2" eb="3">
      <t>ジュン</t>
    </rPh>
    <rPh sb="3" eb="5">
      <t>フカ</t>
    </rPh>
    <rPh sb="6" eb="8">
      <t>カチ</t>
    </rPh>
    <rPh sb="8" eb="9">
      <t>ガク</t>
    </rPh>
    <phoneticPr fontId="9"/>
  </si>
  <si>
    <t>１事業
所当た
り事業
従事者数</t>
    <rPh sb="9" eb="11">
      <t>ジギョウ</t>
    </rPh>
    <rPh sb="12" eb="14">
      <t>ジュウジ</t>
    </rPh>
    <phoneticPr fontId="9"/>
  </si>
  <si>
    <t>１事業
所当た
り純付
加価値額</t>
    <rPh sb="9" eb="10">
      <t>ジュン</t>
    </rPh>
    <rPh sb="10" eb="11">
      <t>ツキ</t>
    </rPh>
    <rPh sb="12" eb="13">
      <t>カ</t>
    </rPh>
    <rPh sb="13" eb="15">
      <t>カチ</t>
    </rPh>
    <phoneticPr fontId="9"/>
  </si>
  <si>
    <t>事業従
事者１
人当た
り純付
加価値額</t>
    <rPh sb="0" eb="2">
      <t>ジギョウ</t>
    </rPh>
    <rPh sb="2" eb="3">
      <t>ジュウ</t>
    </rPh>
    <rPh sb="4" eb="5">
      <t>コト</t>
    </rPh>
    <rPh sb="5" eb="6">
      <t>シャ</t>
    </rPh>
    <rPh sb="13" eb="14">
      <t>ジュン</t>
    </rPh>
    <rPh sb="14" eb="15">
      <t>ツキ</t>
    </rPh>
    <rPh sb="16" eb="17">
      <t>カ</t>
    </rPh>
    <rPh sb="17" eb="19">
      <t>カチ</t>
    </rPh>
    <phoneticPr fontId="9"/>
  </si>
  <si>
    <t>事業
所数</t>
  </si>
  <si>
    <t>ア）純付
加価値額</t>
    <rPh sb="2" eb="3">
      <t>ジュン</t>
    </rPh>
    <rPh sb="3" eb="4">
      <t>ツキ</t>
    </rPh>
    <rPh sb="5" eb="6">
      <t>カ</t>
    </rPh>
    <rPh sb="6" eb="8">
      <t>カチ</t>
    </rPh>
    <rPh sb="8" eb="9">
      <t>ガク</t>
    </rPh>
    <phoneticPr fontId="9"/>
  </si>
  <si>
    <t>X</t>
  </si>
  <si>
    <t xml:space="preserve">       1）個人経営及び会社以外の法人を除く。</t>
    <rPh sb="9" eb="13">
      <t>コジンケイエイ</t>
    </rPh>
    <rPh sb="13" eb="14">
      <t>オヨ</t>
    </rPh>
    <rPh sb="15" eb="19">
      <t>カイシャイガイ</t>
    </rPh>
    <rPh sb="20" eb="22">
      <t>ホウジン</t>
    </rPh>
    <rPh sb="23" eb="24">
      <t>ノゾ</t>
    </rPh>
    <phoneticPr fontId="9"/>
  </si>
  <si>
    <t xml:space="preserve">       2）総数には資本金の不詳を含む。</t>
    <rPh sb="9" eb="11">
      <t>ソウスウ</t>
    </rPh>
    <phoneticPr fontId="9"/>
  </si>
  <si>
    <t>（各年６月１日現在）</t>
    <rPh sb="1" eb="3">
      <t>カクネン</t>
    </rPh>
    <rPh sb="4" eb="5">
      <t>ガツ</t>
    </rPh>
    <rPh sb="6" eb="9">
      <t>ニチゲンザイ</t>
    </rPh>
    <phoneticPr fontId="9"/>
  </si>
  <si>
    <t xml:space="preserve">         ４－８</t>
    <phoneticPr fontId="9"/>
  </si>
  <si>
    <t xml:space="preserve">         ４－９</t>
    <phoneticPr fontId="2"/>
  </si>
  <si>
    <t>都道府県、産業大分類別民営事業所数及び従業者数</t>
    <phoneticPr fontId="9"/>
  </si>
  <si>
    <t>Ｄ　</t>
    <phoneticPr fontId="2"/>
  </si>
  <si>
    <t>　資料　総務省・経済産業省「経済センサス-活動調査」</t>
    <rPh sb="1" eb="3">
      <t>シリョウ</t>
    </rPh>
    <rPh sb="14" eb="16">
      <t>ケイザイ</t>
    </rPh>
    <phoneticPr fontId="9"/>
  </si>
  <si>
    <t>産　　業　　中　　分　　類</t>
    <rPh sb="0" eb="1">
      <t>サン</t>
    </rPh>
    <rPh sb="3" eb="4">
      <t>ゴウ</t>
    </rPh>
    <rPh sb="6" eb="7">
      <t>ナカ</t>
    </rPh>
    <rPh sb="9" eb="10">
      <t>ブン</t>
    </rPh>
    <rPh sb="12" eb="13">
      <t>タグイ</t>
    </rPh>
    <phoneticPr fontId="9"/>
  </si>
  <si>
    <t>　資料　総務省・経済産業省「経済センサス-活動調査」</t>
    <rPh sb="1" eb="3">
      <t>シリョウ</t>
    </rPh>
    <phoneticPr fontId="9"/>
  </si>
  <si>
    <t xml:space="preserve"> </t>
    <phoneticPr fontId="2"/>
  </si>
  <si>
    <t>市区町村、産業大分類別民営事  業所数及び従業者数</t>
    <rPh sb="0" eb="1">
      <t>シ</t>
    </rPh>
    <rPh sb="10" eb="11">
      <t>ベツ</t>
    </rPh>
    <rPh sb="11" eb="13">
      <t>ミンエイ</t>
    </rPh>
    <phoneticPr fontId="10"/>
  </si>
  <si>
    <t xml:space="preserve">  資料　総務省・経済産業省「経済センサス-活動調査」</t>
    <rPh sb="2" eb="4">
      <t>シリョウ</t>
    </rPh>
    <rPh sb="15" eb="17">
      <t>ケイザイ</t>
    </rPh>
    <phoneticPr fontId="9"/>
  </si>
  <si>
    <t xml:space="preserve">  資料　総務省・経済産業省「経済センサス-活動調査」</t>
    <rPh sb="15" eb="17">
      <t>ケイザイ</t>
    </rPh>
    <phoneticPr fontId="9"/>
  </si>
  <si>
    <t>建設　業</t>
    <rPh sb="0" eb="2">
      <t>ケンセツ</t>
    </rPh>
    <rPh sb="3" eb="4">
      <t>ギョウ</t>
    </rPh>
    <phoneticPr fontId="2"/>
  </si>
  <si>
    <t>資本金階級、 企業 産業大分類別企業数</t>
    <phoneticPr fontId="9"/>
  </si>
  <si>
    <t>平成28年</t>
    <rPh sb="0" eb="1">
      <t>ヒラ</t>
    </rPh>
    <rPh sb="1" eb="2">
      <t>シゲル</t>
    </rPh>
    <rPh sb="4" eb="5">
      <t>ネン</t>
    </rPh>
    <phoneticPr fontId="10"/>
  </si>
  <si>
    <t>令和３年</t>
    <rPh sb="0" eb="1">
      <t>レイ</t>
    </rPh>
    <rPh sb="1" eb="2">
      <t>ワ</t>
    </rPh>
    <rPh sb="3" eb="4">
      <t>ネン</t>
    </rPh>
    <phoneticPr fontId="10"/>
  </si>
  <si>
    <t>平成28年</t>
    <rPh sb="0" eb="2">
      <t>ヘイセイ</t>
    </rPh>
    <rPh sb="4" eb="5">
      <t>ネン</t>
    </rPh>
    <phoneticPr fontId="10"/>
  </si>
  <si>
    <t>平成28年</t>
    <rPh sb="0" eb="2">
      <t>ヘイセイ</t>
    </rPh>
    <rPh sb="4" eb="5">
      <t>ネン</t>
    </rPh>
    <phoneticPr fontId="9"/>
  </si>
  <si>
    <t>平成28年</t>
    <rPh sb="0" eb="2">
      <t>ヘイセイ</t>
    </rPh>
    <rPh sb="4" eb="5">
      <t>ネン</t>
    </rPh>
    <phoneticPr fontId="2"/>
  </si>
  <si>
    <t>平   成   28   年</t>
    <rPh sb="0" eb="1">
      <t>ヒラ</t>
    </rPh>
    <rPh sb="4" eb="5">
      <t>シゲル</t>
    </rPh>
    <rPh sb="13" eb="14">
      <t>ネン</t>
    </rPh>
    <phoneticPr fontId="10"/>
  </si>
  <si>
    <t>令   和   ３   年</t>
    <rPh sb="0" eb="1">
      <t>レイ</t>
    </rPh>
    <rPh sb="4" eb="5">
      <t>ワ</t>
    </rPh>
    <rPh sb="12" eb="13">
      <t>ネン</t>
    </rPh>
    <phoneticPr fontId="10"/>
  </si>
  <si>
    <t>平成28年</t>
    <phoneticPr fontId="10"/>
  </si>
  <si>
    <t>令和３年</t>
    <phoneticPr fontId="10"/>
  </si>
  <si>
    <t>産 業 中 分 類 別 民 営 事 業 所 数 　</t>
    <rPh sb="10" eb="11">
      <t>ベツ</t>
    </rPh>
    <rPh sb="12" eb="13">
      <t>タミ</t>
    </rPh>
    <rPh sb="14" eb="15">
      <t>エイ</t>
    </rPh>
    <rPh sb="16" eb="17">
      <t>コト</t>
    </rPh>
    <rPh sb="18" eb="19">
      <t>ギョウ</t>
    </rPh>
    <rPh sb="20" eb="21">
      <t>ショ</t>
    </rPh>
    <rPh sb="22" eb="23">
      <t>スウ</t>
    </rPh>
    <phoneticPr fontId="2"/>
  </si>
  <si>
    <t xml:space="preserve">  及 び 従 業 上 の 地 位 別 従 業 者 数</t>
    <phoneticPr fontId="10"/>
  </si>
  <si>
    <t>産 業 中 分 類 別 民 営 事 業 所 数</t>
    <rPh sb="10" eb="11">
      <t>ベツ</t>
    </rPh>
    <rPh sb="12" eb="13">
      <t>タミ</t>
    </rPh>
    <rPh sb="14" eb="15">
      <t>エイ</t>
    </rPh>
    <rPh sb="16" eb="17">
      <t>コト</t>
    </rPh>
    <rPh sb="18" eb="19">
      <t>ギョウ</t>
    </rPh>
    <rPh sb="20" eb="21">
      <t>ショ</t>
    </rPh>
    <rPh sb="22" eb="23">
      <t>カズ</t>
    </rPh>
    <phoneticPr fontId="2"/>
  </si>
  <si>
    <t xml:space="preserve">  及 び 従 業 上 の 地 位 別 従 業 者 数（続）</t>
    <phoneticPr fontId="10"/>
  </si>
  <si>
    <t xml:space="preserve">         ４－７</t>
    <phoneticPr fontId="9"/>
  </si>
  <si>
    <t>企業常用雇用者規模、</t>
    <rPh sb="0" eb="1">
      <t>クワダ</t>
    </rPh>
    <rPh sb="1" eb="2">
      <t>ギョウ</t>
    </rPh>
    <rPh sb="2" eb="3">
      <t>ツネ</t>
    </rPh>
    <rPh sb="3" eb="4">
      <t>ヨウ</t>
    </rPh>
    <rPh sb="4" eb="5">
      <t>ヤトイ</t>
    </rPh>
    <rPh sb="5" eb="6">
      <t>ヨウ</t>
    </rPh>
    <rPh sb="6" eb="7">
      <t>シャ</t>
    </rPh>
    <rPh sb="7" eb="8">
      <t>キ</t>
    </rPh>
    <rPh sb="8" eb="9">
      <t>ボ</t>
    </rPh>
    <phoneticPr fontId="2"/>
  </si>
  <si>
    <t>企業産業大分類別企業数</t>
  </si>
  <si>
    <t xml:space="preserve">       2）総数は国内および海外。</t>
    <rPh sb="9" eb="11">
      <t>ソウスウ</t>
    </rPh>
    <rPh sb="12" eb="14">
      <t>コクナイ</t>
    </rPh>
    <rPh sb="17" eb="19">
      <t>カイガイ</t>
    </rPh>
    <phoneticPr fontId="9"/>
  </si>
  <si>
    <t>企業常用雇用者規模</t>
    <rPh sb="0" eb="2">
      <t>キギョウ</t>
    </rPh>
    <rPh sb="2" eb="4">
      <t>ジョウヨウ</t>
    </rPh>
    <rPh sb="4" eb="7">
      <t>コヨウシャ</t>
    </rPh>
    <rPh sb="7" eb="9">
      <t>キボ</t>
    </rPh>
    <phoneticPr fontId="9"/>
  </si>
  <si>
    <t>人以上</t>
    <rPh sb="0" eb="1">
      <t>ニン</t>
    </rPh>
    <rPh sb="1" eb="3">
      <t>イジョウ</t>
    </rPh>
    <phoneticPr fontId="9"/>
  </si>
  <si>
    <t xml:space="preserve">         ４－１０</t>
    <phoneticPr fontId="9"/>
  </si>
  <si>
    <t>産業大分類、単独・本所・支所別民営事業所数、</t>
    <phoneticPr fontId="9"/>
  </si>
  <si>
    <t>従業者数及び売上金額</t>
    <phoneticPr fontId="9"/>
  </si>
  <si>
    <t xml:space="preserve">        １）ネットワーク型産業（事業所単位で経理事項の把握を行わない産業）の事業所は売上金額を表章しない。</t>
    <rPh sb="42" eb="45">
      <t>ジギョウショ</t>
    </rPh>
    <phoneticPr fontId="9"/>
  </si>
  <si>
    <t xml:space="preserve">        ２）外国の会社及び法人でない団体を除く。</t>
    <phoneticPr fontId="9"/>
  </si>
  <si>
    <t xml:space="preserve">        ３）売上金額は令和２年１年間の数値。</t>
    <rPh sb="15" eb="17">
      <t>レイワ</t>
    </rPh>
    <rPh sb="23" eb="25">
      <t>スウチ</t>
    </rPh>
    <phoneticPr fontId="9"/>
  </si>
  <si>
    <t>（令和３年６月１日現在）</t>
    <rPh sb="1" eb="3">
      <t>レイワ</t>
    </rPh>
    <rPh sb="4" eb="5">
      <t>ネン</t>
    </rPh>
    <rPh sb="5" eb="6">
      <t>ヘイネン</t>
    </rPh>
    <rPh sb="6" eb="7">
      <t>ガツ</t>
    </rPh>
    <rPh sb="8" eb="9">
      <t>ヒ</t>
    </rPh>
    <rPh sb="9" eb="11">
      <t>ゲンザイ</t>
    </rPh>
    <phoneticPr fontId="9"/>
  </si>
  <si>
    <t>産業大分類</t>
    <rPh sb="2" eb="3">
      <t>ダイ</t>
    </rPh>
    <phoneticPr fontId="9"/>
  </si>
  <si>
    <t>総数</t>
    <rPh sb="0" eb="2">
      <t>ソウスウ</t>
    </rPh>
    <phoneticPr fontId="9"/>
  </si>
  <si>
    <t>単独事業所</t>
    <rPh sb="0" eb="2">
      <t>タンドク</t>
    </rPh>
    <rPh sb="2" eb="4">
      <t>ジギョウ</t>
    </rPh>
    <rPh sb="4" eb="5">
      <t>ジョ</t>
    </rPh>
    <phoneticPr fontId="9"/>
  </si>
  <si>
    <t>本所・本社・本店</t>
    <rPh sb="0" eb="2">
      <t>ホンジョ</t>
    </rPh>
    <rPh sb="3" eb="5">
      <t>ホンシャ</t>
    </rPh>
    <rPh sb="6" eb="8">
      <t>ホンテン</t>
    </rPh>
    <phoneticPr fontId="9"/>
  </si>
  <si>
    <t>支所・支社・支店</t>
    <rPh sb="0" eb="2">
      <t>シショ</t>
    </rPh>
    <rPh sb="3" eb="5">
      <t>シシャ</t>
    </rPh>
    <rPh sb="6" eb="8">
      <t>シテン</t>
    </rPh>
    <phoneticPr fontId="9"/>
  </si>
  <si>
    <t>事業所数</t>
    <rPh sb="0" eb="3">
      <t>ジギョウショ</t>
    </rPh>
    <rPh sb="3" eb="4">
      <t>スウ</t>
    </rPh>
    <phoneticPr fontId="9"/>
  </si>
  <si>
    <t>従業者数</t>
    <rPh sb="0" eb="4">
      <t>ジュウギョウシャスウ</t>
    </rPh>
    <phoneticPr fontId="9"/>
  </si>
  <si>
    <t>売上金額</t>
    <rPh sb="0" eb="2">
      <t>ウリアゲ</t>
    </rPh>
    <rPh sb="2" eb="4">
      <t>キンガク</t>
    </rPh>
    <phoneticPr fontId="9"/>
  </si>
  <si>
    <t>Ａ～Ｂ 農林漁業</t>
    <rPh sb="4" eb="5">
      <t>ノウ</t>
    </rPh>
    <rPh sb="6" eb="7">
      <t>ギョ</t>
    </rPh>
    <rPh sb="7" eb="8">
      <t>ギョウ</t>
    </rPh>
    <phoneticPr fontId="9"/>
  </si>
  <si>
    <t>…</t>
    <phoneticPr fontId="9"/>
  </si>
  <si>
    <t>…</t>
  </si>
  <si>
    <t xml:space="preserve">  資料　総務省・経済産業省「経済センサス-活動調査」</t>
    <rPh sb="2" eb="4">
      <t>シリョウ</t>
    </rPh>
    <phoneticPr fontId="9"/>
  </si>
  <si>
    <t xml:space="preserve">        ４－１１</t>
    <phoneticPr fontId="2"/>
  </si>
  <si>
    <t>産業財産権出願及び登録件数</t>
    <rPh sb="0" eb="2">
      <t>サンギョウ</t>
    </rPh>
    <rPh sb="2" eb="5">
      <t>ザイサンケン</t>
    </rPh>
    <rPh sb="5" eb="7">
      <t>シュツガン</t>
    </rPh>
    <rPh sb="7" eb="8">
      <t>オヨ</t>
    </rPh>
    <rPh sb="9" eb="11">
      <t>トウロク</t>
    </rPh>
    <rPh sb="11" eb="12">
      <t>ケン</t>
    </rPh>
    <rPh sb="12" eb="13">
      <t>スウ</t>
    </rPh>
    <phoneticPr fontId="2"/>
  </si>
  <si>
    <t>年次</t>
    <rPh sb="0" eb="1">
      <t>ネンジ</t>
    </rPh>
    <phoneticPr fontId="2"/>
  </si>
  <si>
    <t>総数</t>
    <rPh sb="0" eb="1">
      <t>ソウスウ</t>
    </rPh>
    <phoneticPr fontId="2"/>
  </si>
  <si>
    <t>特許</t>
    <rPh sb="0" eb="1">
      <t>トッキョ</t>
    </rPh>
    <phoneticPr fontId="2"/>
  </si>
  <si>
    <t>実用新案</t>
    <rPh sb="0" eb="3">
      <t>ジツヨウシンアン</t>
    </rPh>
    <phoneticPr fontId="2"/>
  </si>
  <si>
    <t>意匠</t>
    <rPh sb="0" eb="1">
      <t>イショウ</t>
    </rPh>
    <phoneticPr fontId="2"/>
  </si>
  <si>
    <t>商標</t>
    <rPh sb="0" eb="1">
      <t>ショウヒョウ</t>
    </rPh>
    <phoneticPr fontId="2"/>
  </si>
  <si>
    <t>出願</t>
    <rPh sb="0" eb="1">
      <t>シュツガン</t>
    </rPh>
    <phoneticPr fontId="2"/>
  </si>
  <si>
    <t>登録</t>
    <rPh sb="0" eb="1">
      <t>トウロク</t>
    </rPh>
    <phoneticPr fontId="2"/>
  </si>
  <si>
    <t>出願</t>
    <rPh sb="0" eb="2">
      <t>シュツガン</t>
    </rPh>
    <phoneticPr fontId="2"/>
  </si>
  <si>
    <t>登録</t>
    <rPh sb="0" eb="2">
      <t>トウロク</t>
    </rPh>
    <phoneticPr fontId="2"/>
  </si>
  <si>
    <t>件</t>
    <rPh sb="0" eb="1">
      <t>ケン</t>
    </rPh>
    <phoneticPr fontId="2"/>
  </si>
  <si>
    <r>
      <t>令和２</t>
    </r>
    <r>
      <rPr>
        <sz val="11"/>
        <rFont val="ＭＳ 明朝"/>
        <family val="1"/>
        <charset val="128"/>
      </rPr>
      <t>年</t>
    </r>
    <rPh sb="0" eb="1">
      <t>ワ</t>
    </rPh>
    <rPh sb="1" eb="2">
      <t>ガン</t>
    </rPh>
    <rPh sb="3" eb="4">
      <t>ネン</t>
    </rPh>
    <phoneticPr fontId="2"/>
  </si>
  <si>
    <r>
      <rPr>
        <sz val="11"/>
        <color theme="0"/>
        <rFont val="ＭＳ 明朝"/>
        <family val="1"/>
        <charset val="128"/>
      </rPr>
      <t>令和</t>
    </r>
    <r>
      <rPr>
        <sz val="11"/>
        <rFont val="ＭＳ 明朝"/>
        <family val="1"/>
        <charset val="128"/>
      </rPr>
      <t>３</t>
    </r>
    <r>
      <rPr>
        <sz val="11"/>
        <color theme="0"/>
        <rFont val="ＭＳ 明朝"/>
        <family val="1"/>
        <charset val="128"/>
      </rPr>
      <t>年</t>
    </r>
    <rPh sb="0" eb="1">
      <t>ワ</t>
    </rPh>
    <rPh sb="1" eb="2">
      <t>ガン</t>
    </rPh>
    <rPh sb="3" eb="4">
      <t>ネン</t>
    </rPh>
    <phoneticPr fontId="2"/>
  </si>
  <si>
    <r>
      <rPr>
        <sz val="11"/>
        <color theme="0"/>
        <rFont val="ＭＳ 明朝"/>
        <family val="1"/>
        <charset val="128"/>
      </rPr>
      <t>令和</t>
    </r>
    <r>
      <rPr>
        <sz val="11"/>
        <rFont val="ＭＳ 明朝"/>
        <family val="1"/>
        <charset val="128"/>
      </rPr>
      <t>４</t>
    </r>
    <r>
      <rPr>
        <sz val="11"/>
        <color theme="0"/>
        <rFont val="ＭＳ 明朝"/>
        <family val="1"/>
        <charset val="128"/>
      </rPr>
      <t>年</t>
    </r>
    <rPh sb="0" eb="1">
      <t>ワ</t>
    </rPh>
    <rPh sb="1" eb="2">
      <t>ガン</t>
    </rPh>
    <rPh sb="3" eb="4">
      <t>ネン</t>
    </rPh>
    <phoneticPr fontId="2"/>
  </si>
  <si>
    <r>
      <rPr>
        <sz val="11"/>
        <color theme="0"/>
        <rFont val="ＭＳ 明朝"/>
        <family val="1"/>
        <charset val="128"/>
      </rPr>
      <t>令和</t>
    </r>
    <r>
      <rPr>
        <sz val="11"/>
        <rFont val="ＭＳ 明朝"/>
        <family val="1"/>
        <charset val="128"/>
      </rPr>
      <t>５</t>
    </r>
    <r>
      <rPr>
        <sz val="11"/>
        <color theme="0"/>
        <rFont val="ＭＳ 明朝"/>
        <family val="1"/>
        <charset val="128"/>
      </rPr>
      <t>年</t>
    </r>
    <rPh sb="0" eb="1">
      <t>ワ</t>
    </rPh>
    <phoneticPr fontId="2"/>
  </si>
  <si>
    <t>令和６年</t>
    <rPh sb="0" eb="1">
      <t>ワ</t>
    </rPh>
    <phoneticPr fontId="2"/>
  </si>
  <si>
    <t xml:space="preserve">  資料    特許庁「特許行政年次報告書」</t>
    <rPh sb="8" eb="11">
      <t>トッキョチョウ</t>
    </rPh>
    <rPh sb="12" eb="18">
      <t>トッキョギョウセイネンジ</t>
    </rPh>
    <rPh sb="18" eb="20">
      <t>ホウコク</t>
    </rPh>
    <rPh sb="20" eb="2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</si>
</sst>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 ###\ ###"/>
    <numFmt numFmtId="177" formatCode="#,##0;&quot;△ &quot;#,##0;\-"/>
    <numFmt numFmtId="178" formatCode="###,###,###,###,###,###"/>
    <numFmt numFmtId="179" formatCode="##\ ###\ ##0;&quot;△&quot;#\ ###\ ##0\-"/>
    <numFmt numFmtId="180" formatCode="###,###,###,###,##0"/>
    <numFmt numFmtId="181" formatCode="#,###,##0;&quot;△&quot;#,###,##0;\-"/>
    <numFmt numFmtId="182" formatCode="#,##0_);[Red]\(#,##0\)"/>
    <numFmt numFmtId="183" formatCode="###,###,###"/>
    <numFmt numFmtId="184" formatCode="###,##0;&quot;△&quot;###,##0;\-"/>
    <numFmt numFmtId="185" formatCode="#,###;;\-"/>
    <numFmt numFmtId="186" formatCode="#,##0.0;&quot;△ &quot;#,##0.0;\-"/>
    <numFmt numFmtId="187" formatCode="#,##0_ "/>
    <numFmt numFmtId="188" formatCode="#,##0.0_ "/>
    <numFmt numFmtId="189" formatCode="#,###"/>
  </numFmts>
  <fonts count="43">
    <font>
      <sz val="11"/>
      <name val="ＭＳ 明朝"/>
      <family val="1"/>
      <charset val="128"/>
    </font>
    <font>
      <sz val="11"/>
      <name val="¾©"/>
      <family val="1"/>
    </font>
    <font>
      <sz val="6"/>
      <name val="ＭＳ Ｐ明朝"/>
      <family val="1"/>
      <charset val="128"/>
    </font>
    <font>
      <sz val="14"/>
      <name val="ＭＳ 明朝"/>
      <family val="1"/>
      <charset val="128"/>
    </font>
    <font>
      <sz val="20"/>
      <name val="ＭＳ 明朝"/>
      <family val="1"/>
      <charset val="128"/>
    </font>
    <font>
      <sz val="10"/>
      <name val="ＭＳ 明朝"/>
      <family val="1"/>
      <charset val="128"/>
    </font>
    <font>
      <sz val="11"/>
      <name val="ＭＳ ゴシック"/>
      <family val="3"/>
      <charset val="128"/>
    </font>
    <font>
      <sz val="11"/>
      <name val="ＭＳ 明朝"/>
      <family val="1"/>
      <charset val="128"/>
    </font>
    <font>
      <u/>
      <sz val="8.25"/>
      <color indexed="12"/>
      <name val="ＭＳ 明朝"/>
      <family val="1"/>
      <charset val="128"/>
    </font>
    <font>
      <sz val="6"/>
      <name val="ＭＳ Ｐゴシック"/>
      <family val="3"/>
      <charset val="128"/>
    </font>
    <font>
      <sz val="6"/>
      <name val="ＭＳ 明朝"/>
      <family val="1"/>
      <charset val="128"/>
    </font>
    <font>
      <sz val="16"/>
      <name val="ＭＳ 明朝"/>
      <family val="1"/>
      <charset val="128"/>
    </font>
    <font>
      <sz val="11"/>
      <name val="ＭＳ Ｐゴシック"/>
      <family val="3"/>
      <charset val="128"/>
    </font>
    <font>
      <sz val="9"/>
      <name val="HGPｺﾞｼｯｸM"/>
      <family val="3"/>
      <charset val="128"/>
    </font>
    <font>
      <sz val="9"/>
      <name val="ＭＳ 明朝"/>
      <family val="1"/>
      <charset val="128"/>
    </font>
    <font>
      <sz val="11"/>
      <color indexed="8"/>
      <name val="ＭＳ Ｐゴシック"/>
      <family val="3"/>
      <charset val="128"/>
      <scheme val="minor"/>
    </font>
    <font>
      <sz val="9"/>
      <name val="Times New Roman"/>
      <family val="1"/>
    </font>
    <font>
      <sz val="11"/>
      <name val="明朝"/>
      <family val="3"/>
      <charset val="128"/>
    </font>
    <font>
      <sz val="10"/>
      <name val="ＭＳ ゴシック"/>
      <family val="3"/>
      <charset val="128"/>
    </font>
    <font>
      <sz val="14"/>
      <name val="明朝"/>
      <family val="1"/>
      <charset val="128"/>
    </font>
    <font>
      <u/>
      <sz val="11"/>
      <color theme="10"/>
      <name val="ＭＳ 明朝"/>
      <family val="1"/>
      <charset val="128"/>
    </font>
    <font>
      <sz val="11"/>
      <color theme="10"/>
      <name val="ＭＳ 明朝"/>
      <family val="1"/>
      <charset val="128"/>
    </font>
    <font>
      <u/>
      <sz val="11"/>
      <name val="ＭＳ 明朝"/>
      <family val="1"/>
      <charset val="128"/>
    </font>
    <font>
      <u/>
      <sz val="10"/>
      <color indexed="12"/>
      <name val="ＭＳ 明朝"/>
      <family val="1"/>
      <charset val="128"/>
    </font>
    <font>
      <sz val="12"/>
      <name val="ＭＳ 明朝"/>
      <family val="1"/>
      <charset val="128"/>
    </font>
    <font>
      <b/>
      <sz val="11"/>
      <name val="ＭＳ 明朝"/>
      <family val="1"/>
      <charset val="128"/>
    </font>
    <font>
      <sz val="11"/>
      <color theme="1"/>
      <name val="ＭＳ ゴシック"/>
      <family val="3"/>
      <charset val="128"/>
    </font>
    <font>
      <sz val="11"/>
      <color theme="1"/>
      <name val="ＭＳ 明朝"/>
      <family val="1"/>
      <charset val="128"/>
    </font>
    <font>
      <sz val="11"/>
      <color theme="1"/>
      <name val="ＭＳ Ｐゴシック"/>
      <family val="3"/>
      <charset val="128"/>
      <scheme val="minor"/>
    </font>
    <font>
      <sz val="7"/>
      <name val="ＭＳ ゴシック"/>
      <family val="3"/>
      <charset val="128"/>
    </font>
    <font>
      <u/>
      <sz val="11"/>
      <color theme="10"/>
      <name val="ＭＳ Ｐゴシック"/>
      <family val="3"/>
      <charset val="128"/>
      <scheme val="minor"/>
    </font>
    <font>
      <sz val="14"/>
      <name val="ＭＳ Ｐゴシック"/>
      <family val="3"/>
      <charset val="128"/>
    </font>
    <font>
      <u/>
      <sz val="11"/>
      <color theme="10"/>
      <name val="ＭＳ Ｐゴシック"/>
      <family val="3"/>
      <charset val="128"/>
    </font>
    <font>
      <sz val="10"/>
      <name val="ＭＳ Ｐゴシック"/>
      <family val="3"/>
    </font>
    <font>
      <sz val="9"/>
      <name val="ＭＳ ゴシック"/>
      <family val="3"/>
      <charset val="128"/>
    </font>
    <font>
      <sz val="10.5"/>
      <color theme="1"/>
      <name val="游明朝"/>
      <family val="1"/>
      <charset val="128"/>
    </font>
    <font>
      <sz val="11"/>
      <color indexed="12"/>
      <name val="ＭＳ 明朝"/>
      <family val="1"/>
      <charset val="128"/>
    </font>
    <font>
      <sz val="16"/>
      <color theme="1"/>
      <name val="ＭＳ 明朝"/>
      <family val="1"/>
      <charset val="128"/>
    </font>
    <font>
      <sz val="11"/>
      <color theme="1"/>
      <name val="ＭＳゴシック"/>
      <family val="3"/>
      <charset val="128"/>
    </font>
    <font>
      <sz val="11"/>
      <color theme="10"/>
      <name val="ＭＳ Ｐ明朝"/>
      <family val="1"/>
      <charset val="128"/>
    </font>
    <font>
      <sz val="12"/>
      <color theme="1"/>
      <name val="ＭＳ 明朝"/>
      <family val="1"/>
      <charset val="128"/>
    </font>
    <font>
      <sz val="7"/>
      <name val="ＭＳ 明朝"/>
      <family val="1"/>
      <charset val="128"/>
    </font>
    <font>
      <sz val="11"/>
      <color theme="0"/>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xf numFmtId="0" fontId="15" fillId="0" borderId="0">
      <alignment vertical="center"/>
    </xf>
    <xf numFmtId="0" fontId="12" fillId="0" borderId="0"/>
    <xf numFmtId="0" fontId="12" fillId="0" borderId="0"/>
    <xf numFmtId="0" fontId="5" fillId="0" borderId="0">
      <alignment vertical="center"/>
    </xf>
    <xf numFmtId="38" fontId="17" fillId="0" borderId="0" applyFont="0" applyFill="0" applyBorder="0" applyAlignment="0" applyProtection="0"/>
    <xf numFmtId="0" fontId="20" fillId="0" borderId="0" applyNumberFormat="0" applyFill="0" applyBorder="0" applyAlignment="0" applyProtection="0"/>
    <xf numFmtId="0" fontId="5" fillId="0" borderId="0"/>
    <xf numFmtId="38" fontId="12" fillId="0" borderId="0" applyFont="0" applyFill="0" applyBorder="0" applyAlignment="0" applyProtection="0"/>
    <xf numFmtId="0" fontId="23" fillId="0" borderId="0" applyNumberFormat="0" applyFill="0" applyBorder="0" applyAlignment="0" applyProtection="0">
      <alignment vertical="top"/>
      <protection locked="0"/>
    </xf>
    <xf numFmtId="0" fontId="12" fillId="0" borderId="0">
      <alignment vertical="center"/>
    </xf>
    <xf numFmtId="0" fontId="27" fillId="0" borderId="0"/>
    <xf numFmtId="0" fontId="12" fillId="0" borderId="0"/>
    <xf numFmtId="38" fontId="28" fillId="0" borderId="0" applyFont="0" applyFill="0" applyBorder="0" applyAlignment="0" applyProtection="0">
      <alignment vertical="center"/>
    </xf>
    <xf numFmtId="0" fontId="12" fillId="0" borderId="0"/>
    <xf numFmtId="0" fontId="30" fillId="0" borderId="0" applyNumberFormat="0" applyFill="0" applyBorder="0" applyAlignment="0" applyProtection="0">
      <alignment vertical="center"/>
    </xf>
    <xf numFmtId="0" fontId="32" fillId="0" borderId="0" applyNumberFormat="0" applyFill="0" applyBorder="0" applyAlignment="0" applyProtection="0"/>
    <xf numFmtId="0" fontId="33" fillId="0" borderId="0"/>
    <xf numFmtId="0" fontId="12" fillId="0" borderId="0"/>
  </cellStyleXfs>
  <cellXfs count="702">
    <xf numFmtId="0" fontId="0" fillId="0" borderId="0" xfId="0"/>
    <xf numFmtId="0" fontId="0" fillId="0" borderId="0" xfId="0" applyFont="1" applyFill="1"/>
    <xf numFmtId="176" fontId="5" fillId="0" borderId="0" xfId="0" applyNumberFormat="1" applyFont="1" applyFill="1" applyAlignment="1">
      <alignment vertical="top"/>
    </xf>
    <xf numFmtId="0" fontId="0" fillId="0" borderId="0" xfId="0" applyFont="1" applyFill="1" applyAlignment="1">
      <alignment vertical="center"/>
    </xf>
    <xf numFmtId="178" fontId="0" fillId="0" borderId="2" xfId="7" applyNumberFormat="1" applyFont="1" applyFill="1" applyBorder="1" applyAlignment="1">
      <alignment horizontal="right" vertical="center"/>
    </xf>
    <xf numFmtId="178" fontId="0" fillId="0" borderId="0" xfId="7" applyNumberFormat="1" applyFont="1" applyFill="1" applyBorder="1" applyAlignment="1">
      <alignment horizontal="right" vertical="center"/>
    </xf>
    <xf numFmtId="0" fontId="7" fillId="0" borderId="0" xfId="0" applyFont="1"/>
    <xf numFmtId="0" fontId="5" fillId="0" borderId="0" xfId="0" applyFont="1" applyAlignment="1">
      <alignment vertical="top"/>
    </xf>
    <xf numFmtId="176" fontId="5" fillId="0" borderId="0" xfId="0" applyNumberFormat="1" applyFont="1" applyAlignment="1">
      <alignment vertical="top"/>
    </xf>
    <xf numFmtId="0" fontId="7" fillId="0" borderId="0" xfId="12" applyFont="1" applyAlignment="1">
      <alignment horizontal="center" vertical="center"/>
    </xf>
    <xf numFmtId="49" fontId="5" fillId="0" borderId="0" xfId="12" applyNumberFormat="1" applyFont="1" applyAlignment="1">
      <alignment vertical="top"/>
    </xf>
    <xf numFmtId="0" fontId="0" fillId="0" borderId="0" xfId="0" applyFont="1" applyFill="1" applyBorder="1"/>
    <xf numFmtId="183" fontId="21" fillId="0" borderId="0" xfId="18" applyNumberFormat="1" applyFont="1" applyFill="1" applyBorder="1" applyAlignment="1"/>
    <xf numFmtId="183" fontId="21" fillId="0" borderId="0" xfId="18" quotePrefix="1" applyNumberFormat="1" applyFont="1" applyFill="1" applyBorder="1" applyAlignment="1">
      <alignment horizontal="right"/>
    </xf>
    <xf numFmtId="0" fontId="21" fillId="0" borderId="0" xfId="18" quotePrefix="1" applyFont="1" applyAlignment="1"/>
    <xf numFmtId="0" fontId="0" fillId="0" borderId="0" xfId="0" applyFont="1" applyFill="1" applyAlignment="1">
      <alignment horizontal="right" vertical="top"/>
    </xf>
    <xf numFmtId="0" fontId="0" fillId="0" borderId="0" xfId="0" applyFont="1" applyFill="1" applyAlignment="1">
      <alignment horizontal="right" vertical="center"/>
    </xf>
    <xf numFmtId="0" fontId="0" fillId="0" borderId="0" xfId="0" applyAlignment="1">
      <alignment vertical="center" justifyLastLine="1"/>
    </xf>
    <xf numFmtId="0" fontId="0" fillId="0" borderId="0" xfId="0" applyAlignment="1">
      <alignment horizontal="right"/>
    </xf>
    <xf numFmtId="176" fontId="11" fillId="0" borderId="0" xfId="0" applyNumberFormat="1" applyFont="1" applyAlignment="1">
      <alignment vertical="center"/>
    </xf>
    <xf numFmtId="176" fontId="0" fillId="0" borderId="0" xfId="0" applyNumberFormat="1"/>
    <xf numFmtId="176" fontId="4" fillId="0" borderId="0" xfId="0" applyNumberFormat="1" applyFont="1" applyAlignment="1">
      <alignment vertical="center"/>
    </xf>
    <xf numFmtId="176" fontId="3" fillId="0" borderId="0" xfId="0" applyNumberFormat="1" applyFont="1"/>
    <xf numFmtId="176" fontId="4" fillId="0" borderId="0" xfId="0" quotePrefix="1" applyNumberFormat="1" applyFont="1" applyAlignment="1">
      <alignment horizontal="right" vertical="center"/>
    </xf>
    <xf numFmtId="176" fontId="5" fillId="0" borderId="0" xfId="0" quotePrefix="1" applyNumberFormat="1" applyFont="1" applyAlignment="1">
      <alignment horizontal="left" vertical="top"/>
    </xf>
    <xf numFmtId="0" fontId="0" fillId="0" borderId="0" xfId="0" applyAlignment="1">
      <alignment vertical="top"/>
    </xf>
    <xf numFmtId="176" fontId="5" fillId="0" borderId="0" xfId="0" applyNumberFormat="1" applyFont="1" applyAlignment="1">
      <alignment horizontal="right"/>
    </xf>
    <xf numFmtId="176" fontId="0" fillId="0" borderId="19" xfId="0" applyNumberFormat="1" applyBorder="1" applyAlignment="1">
      <alignment vertical="center" wrapText="1"/>
    </xf>
    <xf numFmtId="176" fontId="0" fillId="0" borderId="10" xfId="0" applyNumberFormat="1" applyBorder="1" applyAlignment="1">
      <alignment vertical="center" wrapText="1"/>
    </xf>
    <xf numFmtId="176" fontId="0" fillId="0" borderId="5" xfId="0" applyNumberFormat="1" applyBorder="1" applyAlignment="1">
      <alignment vertical="center" wrapText="1"/>
    </xf>
    <xf numFmtId="176" fontId="0" fillId="0" borderId="4" xfId="0" applyNumberFormat="1" applyBorder="1" applyAlignment="1">
      <alignment vertical="center" wrapText="1"/>
    </xf>
    <xf numFmtId="176" fontId="0" fillId="0" borderId="22" xfId="0" applyNumberFormat="1" applyBorder="1"/>
    <xf numFmtId="176" fontId="0" fillId="0" borderId="2" xfId="0" applyNumberFormat="1" applyBorder="1" applyAlignment="1">
      <alignment vertical="center" wrapText="1"/>
    </xf>
    <xf numFmtId="176" fontId="0" fillId="0" borderId="6" xfId="0" applyNumberFormat="1" applyBorder="1" applyAlignment="1">
      <alignment vertical="center" wrapText="1"/>
    </xf>
    <xf numFmtId="176" fontId="0" fillId="0" borderId="3" xfId="0" applyNumberFormat="1" applyBorder="1" applyAlignment="1">
      <alignment vertical="center" wrapText="1" justifyLastLine="1"/>
    </xf>
    <xf numFmtId="176" fontId="0" fillId="0" borderId="23" xfId="0" applyNumberFormat="1" applyBorder="1" applyAlignment="1">
      <alignment horizontal="center" vertical="center"/>
    </xf>
    <xf numFmtId="176" fontId="0" fillId="0" borderId="20" xfId="0" applyNumberFormat="1" applyBorder="1" applyAlignment="1">
      <alignment horizontal="center" vertical="center"/>
    </xf>
    <xf numFmtId="0" fontId="0" fillId="0" borderId="4" xfId="0" applyBorder="1" applyAlignment="1">
      <alignment horizontal="right" vertical="top"/>
    </xf>
    <xf numFmtId="176" fontId="0" fillId="0" borderId="0" xfId="0" applyNumberFormat="1" applyAlignment="1">
      <alignment horizontal="right" vertical="top"/>
    </xf>
    <xf numFmtId="176" fontId="0" fillId="0" borderId="5" xfId="0" applyNumberFormat="1" applyBorder="1" applyAlignment="1">
      <alignment horizontal="right" vertical="center"/>
    </xf>
    <xf numFmtId="0" fontId="0" fillId="0" borderId="0" xfId="0" applyAlignment="1">
      <alignment horizontal="right" vertical="top"/>
    </xf>
    <xf numFmtId="0" fontId="0" fillId="0" borderId="6" xfId="0" applyBorder="1" applyAlignment="1">
      <alignment horizontal="right" vertical="top"/>
    </xf>
    <xf numFmtId="178" fontId="0" fillId="0" borderId="0" xfId="0" applyNumberFormat="1" applyAlignment="1">
      <alignment horizontal="right" vertical="center"/>
    </xf>
    <xf numFmtId="176" fontId="0" fillId="0" borderId="2" xfId="0" applyNumberFormat="1" applyBorder="1" applyAlignment="1">
      <alignment horizontal="right" vertical="center"/>
    </xf>
    <xf numFmtId="38" fontId="6" fillId="0" borderId="2" xfId="2" applyFont="1" applyFill="1" applyBorder="1" applyAlignment="1">
      <alignment horizontal="right" vertical="center"/>
    </xf>
    <xf numFmtId="38" fontId="6" fillId="0" borderId="0" xfId="2" applyFont="1" applyFill="1" applyBorder="1" applyAlignment="1">
      <alignment horizontal="right" vertical="center"/>
    </xf>
    <xf numFmtId="0" fontId="6" fillId="0" borderId="2" xfId="6" applyFont="1" applyBorder="1">
      <alignment vertical="center"/>
    </xf>
    <xf numFmtId="176" fontId="6" fillId="0" borderId="0" xfId="0" applyNumberFormat="1" applyFont="1" applyAlignment="1">
      <alignment vertical="top"/>
    </xf>
    <xf numFmtId="0" fontId="0" fillId="0" borderId="0" xfId="4" applyFont="1" applyAlignment="1">
      <alignment vertical="center"/>
    </xf>
    <xf numFmtId="0" fontId="14" fillId="0" borderId="6" xfId="4" applyFont="1" applyBorder="1" applyAlignment="1">
      <alignment vertical="center"/>
    </xf>
    <xf numFmtId="176" fontId="0" fillId="0" borderId="0" xfId="0" applyNumberFormat="1" applyAlignment="1">
      <alignment vertical="top"/>
    </xf>
    <xf numFmtId="0" fontId="6" fillId="0" borderId="0" xfId="4" applyFont="1" applyAlignment="1">
      <alignment vertical="center"/>
    </xf>
    <xf numFmtId="0" fontId="34" fillId="0" borderId="6" xfId="4" applyFont="1" applyBorder="1" applyAlignment="1">
      <alignment vertical="center"/>
    </xf>
    <xf numFmtId="176" fontId="6" fillId="0" borderId="0" xfId="0" applyNumberFormat="1" applyFont="1"/>
    <xf numFmtId="0" fontId="14" fillId="0" borderId="6" xfId="4" applyFont="1" applyBorder="1" applyAlignment="1">
      <alignment horizontal="left" vertical="center"/>
    </xf>
    <xf numFmtId="49" fontId="34" fillId="0" borderId="6" xfId="5" applyNumberFormat="1" applyFont="1" applyBorder="1" applyAlignment="1">
      <alignment vertical="center"/>
    </xf>
    <xf numFmtId="0" fontId="0" fillId="0" borderId="6" xfId="4" applyFont="1" applyBorder="1" applyAlignment="1">
      <alignment horizontal="left" vertical="center"/>
    </xf>
    <xf numFmtId="0" fontId="6" fillId="0" borderId="6" xfId="4" applyFont="1" applyBorder="1" applyAlignment="1">
      <alignment horizontal="left" vertical="center"/>
    </xf>
    <xf numFmtId="49" fontId="14" fillId="0" borderId="6" xfId="5" applyNumberFormat="1" applyFont="1" applyBorder="1" applyAlignment="1">
      <alignment vertical="center"/>
    </xf>
    <xf numFmtId="49" fontId="14" fillId="0" borderId="8" xfId="5" applyNumberFormat="1" applyFont="1" applyBorder="1" applyAlignment="1">
      <alignment vertical="top"/>
    </xf>
    <xf numFmtId="38" fontId="0" fillId="0" borderId="7" xfId="0" applyNumberFormat="1" applyBorder="1"/>
    <xf numFmtId="177" fontId="0" fillId="0" borderId="0" xfId="0" applyNumberFormat="1" applyAlignment="1">
      <alignment horizontal="right"/>
    </xf>
    <xf numFmtId="176" fontId="0" fillId="0" borderId="0" xfId="0" applyNumberFormat="1" applyAlignment="1">
      <alignment vertical="center"/>
    </xf>
    <xf numFmtId="176" fontId="5" fillId="0" borderId="0" xfId="0" applyNumberFormat="1" applyFont="1" applyAlignment="1">
      <alignment horizontal="right" vertical="top"/>
    </xf>
    <xf numFmtId="38" fontId="0" fillId="0" borderId="0" xfId="0" applyNumberFormat="1" applyAlignment="1">
      <alignment horizontal="right" vertical="top"/>
    </xf>
    <xf numFmtId="0" fontId="0" fillId="0" borderId="0" xfId="4" applyFont="1" applyAlignment="1">
      <alignment horizontal="left" vertical="center"/>
    </xf>
    <xf numFmtId="49" fontId="6" fillId="0" borderId="0" xfId="5" applyNumberFormat="1" applyFont="1" applyAlignment="1">
      <alignment vertical="center"/>
    </xf>
    <xf numFmtId="38" fontId="6" fillId="0" borderId="0" xfId="4" applyNumberFormat="1" applyFont="1" applyAlignment="1">
      <alignment horizontal="right" vertical="center"/>
    </xf>
    <xf numFmtId="0" fontId="13" fillId="0" borderId="7" xfId="4" applyFont="1" applyBorder="1" applyAlignment="1">
      <alignment vertical="top"/>
    </xf>
    <xf numFmtId="49" fontId="13" fillId="0" borderId="8" xfId="5" applyNumberFormat="1" applyFont="1" applyBorder="1" applyAlignment="1">
      <alignment vertical="top"/>
    </xf>
    <xf numFmtId="176" fontId="0" fillId="0" borderId="7" xfId="0" applyNumberFormat="1" applyBorder="1" applyAlignment="1">
      <alignment horizontal="right"/>
    </xf>
    <xf numFmtId="176" fontId="5" fillId="0" borderId="0" xfId="0" applyNumberFormat="1" applyFont="1"/>
    <xf numFmtId="3" fontId="11" fillId="0" borderId="0" xfId="0" applyNumberFormat="1" applyFont="1" applyAlignment="1">
      <alignment vertical="center"/>
    </xf>
    <xf numFmtId="0" fontId="19" fillId="0" borderId="0" xfId="0" applyFont="1" applyAlignment="1">
      <alignment vertical="center"/>
    </xf>
    <xf numFmtId="0" fontId="4" fillId="0" borderId="0" xfId="0" quotePrefix="1" applyFont="1" applyAlignment="1">
      <alignment vertical="center"/>
    </xf>
    <xf numFmtId="176" fontId="0" fillId="0" borderId="2" xfId="0" applyNumberFormat="1" applyBorder="1" applyAlignment="1">
      <alignment horizontal="left" vertical="center"/>
    </xf>
    <xf numFmtId="178" fontId="6" fillId="0" borderId="0" xfId="0" applyNumberFormat="1" applyFont="1" applyAlignment="1">
      <alignment horizontal="right" vertical="center"/>
    </xf>
    <xf numFmtId="176" fontId="6" fillId="0" borderId="2" xfId="0" applyNumberFormat="1" applyFont="1" applyBorder="1" applyAlignment="1">
      <alignment horizontal="left" vertical="center"/>
    </xf>
    <xf numFmtId="176" fontId="5" fillId="0" borderId="6" xfId="0" applyNumberFormat="1" applyFont="1" applyBorder="1" applyAlignment="1">
      <alignment vertical="center"/>
    </xf>
    <xf numFmtId="49" fontId="6" fillId="0" borderId="6" xfId="0" applyNumberFormat="1" applyFont="1" applyBorder="1" applyAlignment="1">
      <alignment vertical="center"/>
    </xf>
    <xf numFmtId="0" fontId="0" fillId="0" borderId="6" xfId="4" applyFont="1" applyBorder="1" applyAlignment="1">
      <alignment vertical="center"/>
    </xf>
    <xf numFmtId="176" fontId="5" fillId="0" borderId="6" xfId="0" applyNumberFormat="1" applyFont="1" applyBorder="1" applyAlignment="1">
      <alignment horizontal="center" vertical="center"/>
    </xf>
    <xf numFmtId="176" fontId="18" fillId="0" borderId="6" xfId="0" applyNumberFormat="1" applyFont="1" applyBorder="1" applyAlignment="1">
      <alignment vertical="center"/>
    </xf>
    <xf numFmtId="0" fontId="6" fillId="0" borderId="0" xfId="0" applyFont="1"/>
    <xf numFmtId="49" fontId="6" fillId="0" borderId="0" xfId="5" applyNumberFormat="1" applyFont="1" applyAlignment="1">
      <alignment horizontal="left" vertical="center"/>
    </xf>
    <xf numFmtId="49" fontId="18" fillId="0" borderId="6" xfId="6" applyNumberFormat="1" applyFont="1" applyBorder="1" applyAlignment="1">
      <alignment horizontal="distributed" vertical="center"/>
    </xf>
    <xf numFmtId="49" fontId="5" fillId="0" borderId="6" xfId="6" applyNumberFormat="1" applyBorder="1" applyAlignment="1">
      <alignment horizontal="distributed" vertical="center"/>
    </xf>
    <xf numFmtId="0" fontId="18" fillId="0" borderId="6" xfId="0" applyFont="1" applyBorder="1" applyAlignment="1">
      <alignment horizontal="distributed" vertical="center"/>
    </xf>
    <xf numFmtId="0" fontId="5" fillId="0" borderId="6" xfId="0" applyFont="1" applyBorder="1" applyAlignment="1">
      <alignment horizontal="distributed" vertical="center"/>
    </xf>
    <xf numFmtId="49" fontId="5" fillId="0" borderId="6" xfId="0" applyNumberFormat="1" applyFont="1" applyBorder="1" applyAlignment="1">
      <alignment horizontal="distributed" vertical="center"/>
    </xf>
    <xf numFmtId="49" fontId="18" fillId="0" borderId="6" xfId="0" applyNumberFormat="1" applyFont="1" applyBorder="1" applyAlignment="1">
      <alignment horizontal="distributed" vertical="center"/>
    </xf>
    <xf numFmtId="0" fontId="16" fillId="0" borderId="7" xfId="0" applyFont="1" applyBorder="1" applyAlignment="1">
      <alignment horizontal="center"/>
    </xf>
    <xf numFmtId="49" fontId="5" fillId="0" borderId="8" xfId="0" applyNumberFormat="1" applyFont="1" applyBorder="1" applyAlignment="1">
      <alignment horizontal="distributed"/>
    </xf>
    <xf numFmtId="0" fontId="16" fillId="0" borderId="3" xfId="0" applyFont="1" applyBorder="1" applyAlignment="1">
      <alignment horizontal="center" vertical="center"/>
    </xf>
    <xf numFmtId="176" fontId="22" fillId="0" borderId="0" xfId="0" applyNumberFormat="1" applyFont="1"/>
    <xf numFmtId="176" fontId="0" fillId="0" borderId="0" xfId="0" applyNumberFormat="1" applyAlignment="1">
      <alignment horizontal="right"/>
    </xf>
    <xf numFmtId="176" fontId="6" fillId="0" borderId="0" xfId="0" applyNumberFormat="1" applyFont="1" applyAlignment="1">
      <alignment horizontal="right"/>
    </xf>
    <xf numFmtId="0" fontId="5" fillId="0" borderId="13" xfId="0" applyFont="1" applyBorder="1" applyAlignment="1">
      <alignment horizontal="right" vertical="top"/>
    </xf>
    <xf numFmtId="0" fontId="18" fillId="0" borderId="0" xfId="0" applyFont="1" applyAlignment="1">
      <alignment horizontal="distributed" vertical="center"/>
    </xf>
    <xf numFmtId="178" fontId="6" fillId="0" borderId="2" xfId="0" applyNumberFormat="1" applyFont="1" applyBorder="1" applyAlignment="1">
      <alignment horizontal="right" vertical="center"/>
    </xf>
    <xf numFmtId="0" fontId="6" fillId="0" borderId="0" xfId="0" applyFont="1" applyAlignment="1">
      <alignment vertical="top"/>
    </xf>
    <xf numFmtId="178" fontId="0" fillId="0" borderId="2" xfId="0" applyNumberFormat="1" applyBorder="1" applyAlignment="1">
      <alignment horizontal="right" vertical="center"/>
    </xf>
    <xf numFmtId="0" fontId="5" fillId="0" borderId="0" xfId="0" applyFont="1" applyAlignment="1">
      <alignment horizontal="distributed" vertical="center"/>
    </xf>
    <xf numFmtId="0" fontId="29" fillId="0" borderId="0" xfId="0" applyFont="1" applyAlignment="1">
      <alignment horizontal="distributed" vertical="center"/>
    </xf>
    <xf numFmtId="178" fontId="0" fillId="0" borderId="6" xfId="0" applyNumberFormat="1" applyBorder="1" applyAlignment="1">
      <alignment horizontal="right" vertical="center"/>
    </xf>
    <xf numFmtId="0" fontId="5" fillId="0" borderId="7" xfId="0" applyFont="1" applyBorder="1" applyAlignment="1">
      <alignment horizontal="distributed"/>
    </xf>
    <xf numFmtId="0" fontId="16" fillId="0" borderId="3" xfId="0" applyFont="1" applyBorder="1" applyAlignment="1">
      <alignment horizontal="center"/>
    </xf>
    <xf numFmtId="0" fontId="0" fillId="0" borderId="0" xfId="0" applyAlignment="1">
      <alignment horizontal="distributed"/>
    </xf>
    <xf numFmtId="179" fontId="7" fillId="0" borderId="0" xfId="0" applyNumberFormat="1" applyFont="1" applyAlignment="1">
      <alignment vertical="center"/>
    </xf>
    <xf numFmtId="179" fontId="11" fillId="0" borderId="0" xfId="0" applyNumberFormat="1" applyFont="1" applyAlignment="1">
      <alignment vertical="center"/>
    </xf>
    <xf numFmtId="179" fontId="4" fillId="0" borderId="0" xfId="0" applyNumberFormat="1" applyFont="1" applyAlignment="1">
      <alignment vertical="center"/>
    </xf>
    <xf numFmtId="179" fontId="3" fillId="0" borderId="0" xfId="0" applyNumberFormat="1" applyFont="1" applyAlignment="1">
      <alignment vertical="center"/>
    </xf>
    <xf numFmtId="179" fontId="4" fillId="0" borderId="0" xfId="0" applyNumberFormat="1" applyFont="1" applyAlignment="1">
      <alignment horizontal="right" vertical="center"/>
    </xf>
    <xf numFmtId="176" fontId="0" fillId="0" borderId="0" xfId="0" quotePrefix="1" applyNumberFormat="1" applyAlignment="1">
      <alignment horizontal="left" vertical="top"/>
    </xf>
    <xf numFmtId="179" fontId="7" fillId="0" borderId="1" xfId="0" applyNumberFormat="1" applyFont="1" applyBorder="1" applyAlignment="1">
      <alignment horizontal="right" vertical="top"/>
    </xf>
    <xf numFmtId="179" fontId="7" fillId="0" borderId="4" xfId="0" applyNumberFormat="1" applyFont="1" applyBorder="1" applyAlignment="1">
      <alignment horizontal="right" vertical="top"/>
    </xf>
    <xf numFmtId="176" fontId="7" fillId="0" borderId="1" xfId="0" applyNumberFormat="1" applyFont="1" applyBorder="1" applyAlignment="1">
      <alignment horizontal="right" vertical="top"/>
    </xf>
    <xf numFmtId="179" fontId="7" fillId="0" borderId="0" xfId="0" applyNumberFormat="1" applyFont="1" applyAlignment="1">
      <alignment horizontal="right" vertical="top"/>
    </xf>
    <xf numFmtId="176" fontId="0" fillId="0" borderId="1" xfId="0" applyNumberFormat="1" applyBorder="1" applyAlignment="1">
      <alignment horizontal="right" vertical="top"/>
    </xf>
    <xf numFmtId="180" fontId="7" fillId="0" borderId="0" xfId="0" applyNumberFormat="1" applyFont="1" applyAlignment="1">
      <alignment horizontal="right" vertical="center"/>
    </xf>
    <xf numFmtId="180" fontId="7" fillId="0" borderId="0" xfId="0" applyNumberFormat="1" applyFont="1" applyAlignment="1">
      <alignment horizontal="right" vertical="top"/>
    </xf>
    <xf numFmtId="180" fontId="6" fillId="0" borderId="0" xfId="0" applyNumberFormat="1" applyFont="1" applyAlignment="1">
      <alignment horizontal="right" vertical="center"/>
    </xf>
    <xf numFmtId="179" fontId="6" fillId="0" borderId="0" xfId="0" applyNumberFormat="1" applyFont="1" applyAlignment="1">
      <alignment vertical="center"/>
    </xf>
    <xf numFmtId="185" fontId="7" fillId="0" borderId="0" xfId="0" applyNumberFormat="1" applyFont="1" applyAlignment="1" applyProtection="1">
      <alignment horizontal="right" vertical="center"/>
      <protection hidden="1"/>
    </xf>
    <xf numFmtId="185" fontId="6" fillId="0" borderId="0" xfId="0" applyNumberFormat="1" applyFont="1" applyAlignment="1">
      <alignment horizontal="right" vertical="center"/>
    </xf>
    <xf numFmtId="179" fontId="25" fillId="0" borderId="0" xfId="0" applyNumberFormat="1" applyFont="1" applyAlignment="1">
      <alignment vertical="center"/>
    </xf>
    <xf numFmtId="0" fontId="7" fillId="0" borderId="6" xfId="0" quotePrefix="1" applyFont="1" applyBorder="1" applyAlignment="1">
      <alignment horizontal="distributed" vertical="distributed"/>
    </xf>
    <xf numFmtId="3" fontId="7"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179" fontId="7" fillId="0" borderId="6" xfId="0" quotePrefix="1" applyNumberFormat="1" applyFont="1" applyBorder="1" applyAlignment="1">
      <alignment horizontal="distributed" vertical="distributed"/>
    </xf>
    <xf numFmtId="179" fontId="7" fillId="0" borderId="7" xfId="0" applyNumberFormat="1" applyFont="1" applyBorder="1" applyAlignment="1">
      <alignment horizontal="distributed" vertical="distributed"/>
    </xf>
    <xf numFmtId="179" fontId="7" fillId="0" borderId="8" xfId="0" applyNumberFormat="1" applyFont="1" applyBorder="1" applyAlignment="1">
      <alignment horizontal="distributed" vertical="distributed"/>
    </xf>
    <xf numFmtId="3" fontId="0" fillId="0" borderId="3" xfId="0" applyNumberFormat="1" applyBorder="1" applyAlignment="1">
      <alignment vertical="center"/>
    </xf>
    <xf numFmtId="3" fontId="0" fillId="0" borderId="7" xfId="0" applyNumberFormat="1" applyBorder="1" applyAlignment="1">
      <alignment vertical="center"/>
    </xf>
    <xf numFmtId="0" fontId="0" fillId="0" borderId="7" xfId="0" applyBorder="1" applyAlignment="1">
      <alignment vertical="center"/>
    </xf>
    <xf numFmtId="0" fontId="0" fillId="0" borderId="3" xfId="0" applyBorder="1" applyAlignment="1">
      <alignment vertical="center"/>
    </xf>
    <xf numFmtId="179" fontId="7" fillId="0" borderId="0" xfId="0" quotePrefix="1" applyNumberFormat="1" applyFont="1" applyAlignment="1">
      <alignment vertical="center"/>
    </xf>
    <xf numFmtId="179" fontId="7" fillId="0" borderId="0" xfId="0" quotePrefix="1" applyNumberFormat="1" applyFont="1" applyAlignment="1">
      <alignment horizontal="right" vertical="center"/>
    </xf>
    <xf numFmtId="179" fontId="4" fillId="0" borderId="0" xfId="0" applyNumberFormat="1" applyFont="1" applyAlignment="1">
      <alignment horizontal="left" vertical="center"/>
    </xf>
    <xf numFmtId="176" fontId="7" fillId="0" borderId="7" xfId="0" applyNumberFormat="1" applyFont="1" applyBorder="1" applyAlignment="1">
      <alignment horizontal="right" vertical="center"/>
    </xf>
    <xf numFmtId="38" fontId="7" fillId="0" borderId="7" xfId="0" applyNumberFormat="1" applyFont="1" applyBorder="1" applyAlignment="1">
      <alignment horizontal="right" vertical="center"/>
    </xf>
    <xf numFmtId="179" fontId="7" fillId="0" borderId="0" xfId="0" applyNumberFormat="1" applyFont="1"/>
    <xf numFmtId="0" fontId="11"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xf>
    <xf numFmtId="0" fontId="24" fillId="0" borderId="10" xfId="0" applyFont="1" applyBorder="1" applyAlignment="1">
      <alignment vertical="center"/>
    </xf>
    <xf numFmtId="0" fontId="24" fillId="0" borderId="11" xfId="0" applyFont="1" applyBorder="1" applyAlignment="1">
      <alignment vertical="center"/>
    </xf>
    <xf numFmtId="0" fontId="0" fillId="0" borderId="11" xfId="0" applyBorder="1" applyAlignment="1">
      <alignment vertical="center" justifyLastLine="1"/>
    </xf>
    <xf numFmtId="0" fontId="5" fillId="0" borderId="0" xfId="0" applyFont="1" applyAlignment="1">
      <alignment horizontal="right" vertical="top"/>
    </xf>
    <xf numFmtId="178" fontId="5" fillId="0" borderId="0" xfId="0" applyNumberFormat="1" applyFont="1" applyAlignment="1">
      <alignment horizontal="right" vertical="center"/>
    </xf>
    <xf numFmtId="0" fontId="0" fillId="0" borderId="6" xfId="0" quotePrefix="1" applyBorder="1" applyAlignment="1">
      <alignment horizontal="distributed" vertical="distributed"/>
    </xf>
    <xf numFmtId="179" fontId="0" fillId="0" borderId="6" xfId="0" applyNumberFormat="1" applyBorder="1" applyAlignment="1">
      <alignment horizontal="distributed" vertical="distributed"/>
    </xf>
    <xf numFmtId="179" fontId="0" fillId="0" borderId="6" xfId="0" quotePrefix="1" applyNumberFormat="1" applyBorder="1" applyAlignment="1">
      <alignment horizontal="distributed" vertical="distributed"/>
    </xf>
    <xf numFmtId="0" fontId="4" fillId="0" borderId="0" xfId="0" applyFont="1" applyAlignment="1">
      <alignment horizontal="left" vertical="center"/>
    </xf>
    <xf numFmtId="0" fontId="5" fillId="0" borderId="4" xfId="0" applyFont="1" applyBorder="1" applyAlignment="1">
      <alignment horizontal="distributed" vertical="distributed" indent="1"/>
    </xf>
    <xf numFmtId="0" fontId="0" fillId="0" borderId="7" xfId="0" applyBorder="1"/>
    <xf numFmtId="0" fontId="7" fillId="0" borderId="0" xfId="12" applyFont="1">
      <alignment vertical="center"/>
    </xf>
    <xf numFmtId="0" fontId="5" fillId="0" borderId="0" xfId="12" applyFont="1" applyAlignment="1">
      <alignment horizontal="right" vertical="top"/>
    </xf>
    <xf numFmtId="0" fontId="7" fillId="0" borderId="23" xfId="12" applyFont="1" applyBorder="1" applyAlignment="1">
      <alignment horizontal="distributed" vertical="center" wrapText="1" justifyLastLine="1"/>
    </xf>
    <xf numFmtId="0" fontId="7" fillId="0" borderId="20" xfId="12" applyFont="1" applyBorder="1" applyAlignment="1">
      <alignment horizontal="distributed" vertical="center" wrapText="1" justifyLastLine="1"/>
    </xf>
    <xf numFmtId="0" fontId="7" fillId="0" borderId="5" xfId="12" applyFont="1" applyBorder="1" applyAlignment="1">
      <alignment horizontal="right" vertical="top"/>
    </xf>
    <xf numFmtId="0" fontId="7" fillId="0" borderId="1" xfId="12" applyFont="1" applyBorder="1" applyAlignment="1">
      <alignment horizontal="right" vertical="top"/>
    </xf>
    <xf numFmtId="49" fontId="7" fillId="0" borderId="0" xfId="12" applyNumberFormat="1" applyFont="1">
      <alignment vertical="center"/>
    </xf>
    <xf numFmtId="49" fontId="11" fillId="0" borderId="0" xfId="12" applyNumberFormat="1" applyFont="1">
      <alignment vertical="center"/>
    </xf>
    <xf numFmtId="0" fontId="7" fillId="0" borderId="5" xfId="12" applyFont="1" applyBorder="1" applyAlignment="1">
      <alignment horizontal="center" vertical="center"/>
    </xf>
    <xf numFmtId="0" fontId="7" fillId="0" borderId="3" xfId="12" applyFont="1" applyBorder="1" applyAlignment="1">
      <alignment horizontal="distributed" vertical="center" wrapText="1" justifyLastLine="1"/>
    </xf>
    <xf numFmtId="49" fontId="7" fillId="0" borderId="0" xfId="12" applyNumberFormat="1" applyFont="1" applyAlignment="1">
      <alignment vertical="top"/>
    </xf>
    <xf numFmtId="49" fontId="7" fillId="0" borderId="6" xfId="5" applyNumberFormat="1" applyFont="1" applyBorder="1" applyAlignment="1">
      <alignment horizontal="left" vertical="center" wrapText="1"/>
    </xf>
    <xf numFmtId="0" fontId="25" fillId="0" borderId="0" xfId="12" applyFont="1">
      <alignment vertical="center"/>
    </xf>
    <xf numFmtId="0" fontId="7" fillId="0" borderId="6" xfId="16" applyFont="1" applyBorder="1" applyAlignment="1">
      <alignment vertical="center" wrapText="1"/>
    </xf>
    <xf numFmtId="0" fontId="7" fillId="0" borderId="6" xfId="5" applyFont="1" applyBorder="1" applyAlignment="1">
      <alignment vertical="center" wrapText="1"/>
    </xf>
    <xf numFmtId="49" fontId="7" fillId="0" borderId="7" xfId="12" applyNumberFormat="1" applyFont="1" applyBorder="1">
      <alignment vertical="center"/>
    </xf>
    <xf numFmtId="182" fontId="7" fillId="0" borderId="3" xfId="12" applyNumberFormat="1" applyFont="1" applyBorder="1">
      <alignment vertical="center"/>
    </xf>
    <xf numFmtId="182" fontId="7" fillId="0" borderId="7" xfId="12" applyNumberFormat="1" applyFont="1" applyBorder="1">
      <alignment vertical="center"/>
    </xf>
    <xf numFmtId="182" fontId="7" fillId="0" borderId="0" xfId="12" applyNumberFormat="1" applyFont="1">
      <alignment vertical="center"/>
    </xf>
    <xf numFmtId="0" fontId="7" fillId="0" borderId="0" xfId="12" applyFont="1" applyAlignment="1">
      <alignment horizontal="right" vertical="top"/>
    </xf>
    <xf numFmtId="0" fontId="7" fillId="0" borderId="2" xfId="12" applyFont="1" applyBorder="1" applyAlignment="1">
      <alignment horizontal="center" vertical="center"/>
    </xf>
    <xf numFmtId="177" fontId="7" fillId="0" borderId="0" xfId="0" applyNumberFormat="1" applyFont="1" applyAlignment="1">
      <alignment horizontal="right" vertical="center"/>
    </xf>
    <xf numFmtId="49" fontId="7" fillId="0" borderId="8" xfId="12" applyNumberFormat="1" applyFont="1" applyBorder="1">
      <alignment vertical="center"/>
    </xf>
    <xf numFmtId="0" fontId="7" fillId="0" borderId="3" xfId="12" applyFont="1" applyBorder="1" applyAlignment="1">
      <alignment horizontal="center" vertical="center"/>
    </xf>
    <xf numFmtId="0" fontId="7" fillId="0" borderId="0" xfId="12" applyFont="1" applyAlignment="1"/>
    <xf numFmtId="0" fontId="11" fillId="0" borderId="0" xfId="0" applyFont="1" applyAlignment="1">
      <alignment horizontal="left" vertical="center"/>
    </xf>
    <xf numFmtId="0" fontId="31" fillId="0" borderId="0" xfId="0" applyFont="1" applyAlignment="1">
      <alignment horizontal="centerContinuous"/>
    </xf>
    <xf numFmtId="0" fontId="31" fillId="0" borderId="0" xfId="0" applyFont="1" applyAlignment="1">
      <alignment horizontal="left"/>
    </xf>
    <xf numFmtId="0" fontId="0" fillId="0" borderId="0" xfId="0" applyAlignment="1">
      <alignment horizontal="centerContinuous"/>
    </xf>
    <xf numFmtId="177" fontId="0" fillId="0" borderId="0" xfId="0" applyNumberFormat="1" applyAlignment="1">
      <alignment horizontal="right" vertical="center"/>
    </xf>
    <xf numFmtId="177" fontId="0" fillId="0" borderId="0" xfId="0" applyNumberFormat="1" applyAlignment="1">
      <alignment horizontal="right" vertical="top"/>
    </xf>
    <xf numFmtId="177" fontId="0" fillId="0" borderId="0" xfId="0" applyNumberFormat="1" applyAlignment="1">
      <alignment horizontal="right" vertical="top" justifyLastLine="1"/>
    </xf>
    <xf numFmtId="177" fontId="0" fillId="0" borderId="0" xfId="0" applyNumberFormat="1" applyAlignment="1">
      <alignment horizontal="right" vertical="top" wrapText="1"/>
    </xf>
    <xf numFmtId="177" fontId="0" fillId="0" borderId="0" xfId="0" applyNumberFormat="1" applyAlignment="1">
      <alignment horizontal="right" vertical="top" shrinkToFit="1"/>
    </xf>
    <xf numFmtId="176" fontId="3" fillId="0" borderId="0" xfId="0" applyNumberFormat="1" applyFont="1" applyAlignment="1">
      <alignment vertical="center"/>
    </xf>
    <xf numFmtId="176" fontId="5" fillId="0" borderId="0" xfId="0" quotePrefix="1" applyNumberFormat="1" applyFont="1" applyAlignment="1">
      <alignment vertical="center"/>
    </xf>
    <xf numFmtId="176" fontId="5" fillId="0" borderId="0" xfId="0" applyNumberFormat="1" applyFont="1" applyAlignment="1">
      <alignment vertical="center"/>
    </xf>
    <xf numFmtId="176" fontId="5" fillId="0" borderId="0" xfId="0" quotePrefix="1" applyNumberFormat="1" applyFont="1" applyAlignment="1">
      <alignment horizontal="left" vertical="center"/>
    </xf>
    <xf numFmtId="0" fontId="5" fillId="0" borderId="13" xfId="0" applyFont="1" applyBorder="1" applyAlignment="1">
      <alignment horizontal="right" vertical="center"/>
    </xf>
    <xf numFmtId="0" fontId="0" fillId="0" borderId="0" xfId="0" applyAlignment="1">
      <alignment horizontal="right" vertical="center"/>
    </xf>
    <xf numFmtId="0" fontId="0" fillId="0" borderId="0" xfId="0" applyAlignment="1">
      <alignment horizontal="right" vertical="center" justifyLastLine="1"/>
    </xf>
    <xf numFmtId="0" fontId="0" fillId="0" borderId="0" xfId="0" applyAlignment="1">
      <alignment horizontal="right" vertical="center" wrapText="1"/>
    </xf>
    <xf numFmtId="0" fontId="0" fillId="0" borderId="0" xfId="0" applyAlignment="1">
      <alignment horizontal="right" vertical="center" shrinkToFit="1"/>
    </xf>
    <xf numFmtId="41" fontId="0" fillId="0" borderId="0" xfId="0" applyNumberFormat="1" applyAlignment="1">
      <alignment horizontal="right" vertical="center"/>
    </xf>
    <xf numFmtId="41" fontId="0" fillId="0" borderId="0" xfId="0" applyNumberFormat="1" applyAlignment="1">
      <alignment horizontal="right" vertical="center" justifyLastLine="1"/>
    </xf>
    <xf numFmtId="41" fontId="0" fillId="0" borderId="0" xfId="0" applyNumberFormat="1" applyAlignment="1">
      <alignment horizontal="right" vertical="center" wrapText="1"/>
    </xf>
    <xf numFmtId="41" fontId="0" fillId="0" borderId="0" xfId="0" applyNumberFormat="1" applyAlignment="1">
      <alignment horizontal="right" vertical="center" shrinkToFit="1"/>
    </xf>
    <xf numFmtId="37" fontId="6" fillId="0" borderId="0" xfId="0" applyNumberFormat="1" applyFont="1" applyAlignment="1">
      <alignment vertical="center"/>
    </xf>
    <xf numFmtId="0" fontId="6" fillId="0" borderId="0" xfId="0" applyFont="1" applyAlignment="1">
      <alignment vertical="center"/>
    </xf>
    <xf numFmtId="41" fontId="0" fillId="0" borderId="0" xfId="0" applyNumberFormat="1" applyAlignment="1">
      <alignment vertical="center"/>
    </xf>
    <xf numFmtId="41" fontId="6" fillId="0" borderId="0" xfId="0" applyNumberFormat="1" applyFont="1" applyAlignment="1">
      <alignment vertical="center"/>
    </xf>
    <xf numFmtId="37" fontId="0" fillId="0" borderId="0" xfId="0" applyNumberFormat="1" applyAlignment="1">
      <alignment vertical="center"/>
    </xf>
    <xf numFmtId="181" fontId="0" fillId="0" borderId="7" xfId="0" applyNumberFormat="1" applyBorder="1" applyAlignment="1">
      <alignment horizontal="right" vertical="center"/>
    </xf>
    <xf numFmtId="0" fontId="4" fillId="0" borderId="0" xfId="0" applyFont="1" applyAlignment="1">
      <alignment horizontal="right" vertical="center"/>
    </xf>
    <xf numFmtId="181" fontId="6" fillId="0" borderId="0" xfId="0" applyNumberFormat="1" applyFont="1" applyAlignment="1">
      <alignment horizontal="right"/>
    </xf>
    <xf numFmtId="176" fontId="4" fillId="0" borderId="0" xfId="0" applyNumberFormat="1" applyFont="1" applyAlignment="1">
      <alignment vertical="center" justifyLastLine="1"/>
    </xf>
    <xf numFmtId="0" fontId="4" fillId="0" borderId="0" xfId="0" applyFont="1" applyAlignment="1">
      <alignment horizontal="distributed"/>
    </xf>
    <xf numFmtId="181" fontId="0" fillId="0" borderId="0" xfId="0" applyNumberFormat="1" applyAlignment="1">
      <alignment horizontal="right" vertical="center"/>
    </xf>
    <xf numFmtId="181" fontId="0" fillId="0" borderId="2" xfId="0" applyNumberFormat="1" applyBorder="1" applyAlignment="1">
      <alignment horizontal="right" vertical="center"/>
    </xf>
    <xf numFmtId="0" fontId="0" fillId="0" borderId="8" xfId="0" applyBorder="1" applyAlignment="1">
      <alignment horizontal="distributed"/>
    </xf>
    <xf numFmtId="0" fontId="0" fillId="0" borderId="3" xfId="0" applyBorder="1"/>
    <xf numFmtId="181" fontId="0" fillId="0" borderId="7" xfId="0" applyNumberFormat="1" applyBorder="1" applyAlignment="1">
      <alignment horizontal="right"/>
    </xf>
    <xf numFmtId="0" fontId="0" fillId="0" borderId="0" xfId="8" applyFont="1" applyFill="1" applyAlignment="1" applyProtection="1"/>
    <xf numFmtId="0" fontId="4" fillId="0" borderId="0" xfId="0" quotePrefix="1" applyFont="1" applyAlignment="1">
      <alignment horizontal="left" vertical="center"/>
    </xf>
    <xf numFmtId="0" fontId="0" fillId="0" borderId="0" xfId="0" applyAlignment="1">
      <alignment horizontal="centerContinuous" vertical="center"/>
    </xf>
    <xf numFmtId="0" fontId="0" fillId="0" borderId="0" xfId="0" applyAlignment="1">
      <alignment horizontal="distributed" vertical="center"/>
    </xf>
    <xf numFmtId="0" fontId="0" fillId="0" borderId="0" xfId="0" applyAlignment="1">
      <alignment vertical="center"/>
    </xf>
    <xf numFmtId="0" fontId="0" fillId="0" borderId="0" xfId="0" applyAlignment="1">
      <alignment horizontal="right" vertical="center"/>
    </xf>
    <xf numFmtId="0" fontId="7" fillId="0" borderId="0" xfId="0" applyFont="1" applyBorder="1" applyAlignment="1">
      <alignment horizontal="distributed" vertical="distributed"/>
    </xf>
    <xf numFmtId="179" fontId="7" fillId="0" borderId="0" xfId="0" applyNumberFormat="1" applyFont="1" applyBorder="1" applyAlignment="1">
      <alignment vertical="center"/>
    </xf>
    <xf numFmtId="0" fontId="0" fillId="0" borderId="0" xfId="0" applyBorder="1"/>
    <xf numFmtId="181" fontId="0" fillId="0" borderId="6" xfId="0" applyNumberFormat="1" applyBorder="1" applyAlignment="1">
      <alignment horizontal="right" vertical="center"/>
    </xf>
    <xf numFmtId="186" fontId="7" fillId="0" borderId="0" xfId="0" applyNumberFormat="1" applyFont="1" applyAlignment="1">
      <alignment horizontal="right" vertical="center"/>
    </xf>
    <xf numFmtId="0" fontId="7" fillId="2" borderId="1" xfId="12" applyFont="1" applyFill="1" applyBorder="1" applyAlignment="1">
      <alignment horizontal="right" vertical="top"/>
    </xf>
    <xf numFmtId="187" fontId="0" fillId="0" borderId="0" xfId="0" applyNumberFormat="1" applyAlignment="1">
      <alignment horizontal="right" vertical="center"/>
    </xf>
    <xf numFmtId="188" fontId="0" fillId="0" borderId="0" xfId="0" applyNumberFormat="1" applyAlignment="1">
      <alignment horizontal="right" vertical="center"/>
    </xf>
    <xf numFmtId="0" fontId="0" fillId="0" borderId="2" xfId="0" applyBorder="1" applyAlignment="1">
      <alignment horizontal="center" vertical="center"/>
    </xf>
    <xf numFmtId="0" fontId="35" fillId="0" borderId="3" xfId="0" applyFont="1" applyBorder="1" applyAlignment="1">
      <alignment horizontal="justify" vertical="center"/>
    </xf>
    <xf numFmtId="0" fontId="21" fillId="0" borderId="0" xfId="17" applyFont="1" applyFill="1" applyAlignment="1"/>
    <xf numFmtId="0" fontId="21" fillId="0" borderId="0" xfId="17" applyFont="1" applyFill="1">
      <alignment vertical="center"/>
    </xf>
    <xf numFmtId="49" fontId="37" fillId="0" borderId="0" xfId="12" applyNumberFormat="1" applyFont="1">
      <alignment vertical="center"/>
    </xf>
    <xf numFmtId="0" fontId="0" fillId="0" borderId="8" xfId="0" applyBorder="1" applyAlignment="1">
      <alignment horizontal="distributed" vertical="center"/>
    </xf>
    <xf numFmtId="179" fontId="0" fillId="0" borderId="8" xfId="0" applyNumberFormat="1" applyBorder="1" applyAlignment="1">
      <alignment horizontal="distributed" vertical="center"/>
    </xf>
    <xf numFmtId="0" fontId="7" fillId="0" borderId="0" xfId="4" applyFont="1" applyAlignment="1">
      <alignment horizontal="right" vertical="top"/>
    </xf>
    <xf numFmtId="0" fontId="7" fillId="0" borderId="4" xfId="0" applyFont="1" applyBorder="1" applyAlignment="1">
      <alignment horizontal="right" vertical="top"/>
    </xf>
    <xf numFmtId="176" fontId="7" fillId="0" borderId="0" xfId="0" applyNumberFormat="1" applyFont="1" applyAlignment="1">
      <alignment horizontal="right" vertical="top"/>
    </xf>
    <xf numFmtId="176" fontId="7" fillId="0" borderId="5" xfId="0" applyNumberFormat="1" applyFont="1" applyBorder="1" applyAlignment="1">
      <alignment horizontal="right" vertical="center"/>
    </xf>
    <xf numFmtId="38" fontId="7" fillId="0" borderId="2" xfId="2" applyFont="1" applyBorder="1" applyAlignment="1">
      <alignment vertical="center"/>
    </xf>
    <xf numFmtId="38" fontId="7" fillId="0" borderId="0" xfId="2" applyFont="1" applyBorder="1" applyAlignment="1">
      <alignment vertical="center"/>
    </xf>
    <xf numFmtId="38" fontId="7" fillId="0" borderId="6" xfId="2" applyFont="1" applyBorder="1" applyAlignment="1">
      <alignment vertical="center"/>
    </xf>
    <xf numFmtId="0" fontId="7" fillId="0" borderId="2" xfId="6" applyFont="1" applyBorder="1">
      <alignment vertical="center"/>
    </xf>
    <xf numFmtId="0" fontId="7" fillId="0" borderId="0" xfId="0" applyFont="1" applyAlignment="1">
      <alignment horizontal="right" vertical="top"/>
    </xf>
    <xf numFmtId="38" fontId="6" fillId="0" borderId="2" xfId="2" applyFont="1" applyBorder="1" applyAlignment="1">
      <alignment horizontal="right" vertical="center"/>
    </xf>
    <xf numFmtId="38" fontId="6" fillId="0" borderId="0" xfId="2" applyFont="1" applyBorder="1" applyAlignment="1">
      <alignment horizontal="right" vertical="center"/>
    </xf>
    <xf numFmtId="0" fontId="7" fillId="0" borderId="0" xfId="4" applyFont="1" applyAlignment="1">
      <alignment vertical="center"/>
    </xf>
    <xf numFmtId="38" fontId="26" fillId="0" borderId="0" xfId="2" applyFont="1" applyFill="1" applyBorder="1" applyAlignment="1">
      <alignment horizontal="right" vertical="center"/>
    </xf>
    <xf numFmtId="38" fontId="7" fillId="0" borderId="2" xfId="2" applyFont="1" applyBorder="1" applyAlignment="1">
      <alignment horizontal="right" vertical="center"/>
    </xf>
    <xf numFmtId="38" fontId="27" fillId="0" borderId="0" xfId="2" applyFont="1" applyFill="1" applyBorder="1" applyAlignment="1">
      <alignment horizontal="right" vertical="center"/>
    </xf>
    <xf numFmtId="38" fontId="7" fillId="0" borderId="0" xfId="2" applyFont="1" applyBorder="1" applyAlignment="1">
      <alignment horizontal="right" vertical="center"/>
    </xf>
    <xf numFmtId="38" fontId="7" fillId="0" borderId="0" xfId="2" applyFont="1" applyFill="1" applyBorder="1" applyAlignment="1">
      <alignment horizontal="right" vertical="center"/>
    </xf>
    <xf numFmtId="38" fontId="7" fillId="0" borderId="2" xfId="2" applyFont="1" applyFill="1" applyBorder="1" applyAlignment="1">
      <alignment horizontal="right" vertical="center"/>
    </xf>
    <xf numFmtId="0" fontId="7" fillId="0" borderId="6" xfId="4" applyFont="1" applyBorder="1" applyAlignment="1">
      <alignment horizontal="left" vertical="center"/>
    </xf>
    <xf numFmtId="0" fontId="7" fillId="0" borderId="7" xfId="4" applyFont="1" applyBorder="1" applyAlignment="1">
      <alignment vertical="top"/>
    </xf>
    <xf numFmtId="38" fontId="7" fillId="0" borderId="7" xfId="0" applyNumberFormat="1" applyFont="1" applyBorder="1"/>
    <xf numFmtId="38" fontId="7" fillId="0" borderId="7" xfId="0" applyNumberFormat="1" applyFont="1" applyBorder="1" applyAlignment="1">
      <alignment horizontal="right"/>
    </xf>
    <xf numFmtId="0" fontId="7" fillId="0" borderId="3" xfId="6" applyFont="1" applyBorder="1">
      <alignment vertical="center"/>
    </xf>
    <xf numFmtId="0" fontId="36" fillId="0" borderId="0" xfId="1" applyFont="1" applyFill="1" applyAlignment="1" applyProtection="1">
      <alignment vertical="center"/>
    </xf>
    <xf numFmtId="176" fontId="36" fillId="0" borderId="0" xfId="1" applyNumberFormat="1" applyFont="1" applyFill="1" applyAlignment="1" applyProtection="1"/>
    <xf numFmtId="0" fontId="7" fillId="0" borderId="0" xfId="6" applyFont="1" applyAlignment="1"/>
    <xf numFmtId="0" fontId="7" fillId="0" borderId="0" xfId="4" applyFont="1" applyAlignment="1">
      <alignment horizontal="left" vertical="center"/>
    </xf>
    <xf numFmtId="38" fontId="7" fillId="0" borderId="0" xfId="4" applyNumberFormat="1" applyFont="1" applyAlignment="1">
      <alignment horizontal="right" vertical="center"/>
    </xf>
    <xf numFmtId="38" fontId="27" fillId="0" borderId="0" xfId="20" applyNumberFormat="1" applyFont="1" applyAlignment="1">
      <alignment horizontal="right" vertical="center"/>
    </xf>
    <xf numFmtId="38" fontId="26" fillId="0" borderId="0" xfId="20" applyNumberFormat="1" applyFont="1" applyAlignment="1">
      <alignment horizontal="right" vertical="center"/>
    </xf>
    <xf numFmtId="38" fontId="7" fillId="0" borderId="2" xfId="4" applyNumberFormat="1" applyFont="1" applyBorder="1" applyAlignment="1">
      <alignment horizontal="right" vertical="center"/>
    </xf>
    <xf numFmtId="176" fontId="7" fillId="0" borderId="7" xfId="0" applyNumberFormat="1" applyFont="1" applyBorder="1" applyAlignment="1">
      <alignment horizontal="right"/>
    </xf>
    <xf numFmtId="0" fontId="7" fillId="0" borderId="1" xfId="0" applyFont="1" applyBorder="1" applyAlignment="1">
      <alignment horizontal="right" vertical="top"/>
    </xf>
    <xf numFmtId="0" fontId="7" fillId="0" borderId="5" xfId="0" applyFont="1" applyBorder="1" applyAlignment="1">
      <alignment horizontal="right" vertical="top"/>
    </xf>
    <xf numFmtId="0" fontId="7" fillId="0" borderId="2" xfId="0" applyFont="1" applyBorder="1" applyAlignment="1">
      <alignment horizontal="right" vertical="top"/>
    </xf>
    <xf numFmtId="0" fontId="21" fillId="0" borderId="0" xfId="8" applyFont="1" applyFill="1"/>
    <xf numFmtId="176" fontId="7" fillId="0" borderId="0" xfId="0" applyNumberFormat="1" applyFont="1" applyAlignment="1">
      <alignment horizontal="right"/>
    </xf>
    <xf numFmtId="0" fontId="7" fillId="0" borderId="0" xfId="0" applyFont="1" applyAlignment="1">
      <alignment horizontal="center"/>
    </xf>
    <xf numFmtId="176" fontId="7" fillId="0" borderId="3" xfId="0" applyNumberFormat="1" applyFont="1" applyBorder="1" applyAlignment="1">
      <alignment horizontal="right"/>
    </xf>
    <xf numFmtId="176" fontId="7" fillId="0" borderId="0" xfId="0" applyNumberFormat="1" applyFont="1"/>
    <xf numFmtId="180" fontId="26" fillId="0" borderId="0" xfId="0" applyNumberFormat="1" applyFont="1" applyAlignment="1">
      <alignment horizontal="right" vertical="center"/>
    </xf>
    <xf numFmtId="0" fontId="36" fillId="0" borderId="0" xfId="11" applyFont="1" applyFill="1" applyAlignment="1" applyProtection="1"/>
    <xf numFmtId="176" fontId="21" fillId="0" borderId="0" xfId="11" applyNumberFormat="1" applyFont="1" applyFill="1" applyAlignment="1" applyProtection="1"/>
    <xf numFmtId="179" fontId="36" fillId="0" borderId="0" xfId="11" applyNumberFormat="1" applyFont="1" applyFill="1" applyBorder="1" applyAlignment="1" applyProtection="1">
      <alignment vertical="center"/>
    </xf>
    <xf numFmtId="0" fontId="7" fillId="0" borderId="0" xfId="0" applyFont="1" applyAlignment="1">
      <alignment horizontal="left" vertical="center"/>
    </xf>
    <xf numFmtId="0" fontId="7" fillId="0" borderId="11" xfId="0" applyFont="1" applyBorder="1" applyAlignment="1">
      <alignment vertical="center" justifyLastLine="1"/>
    </xf>
    <xf numFmtId="0" fontId="7" fillId="0" borderId="22" xfId="0" applyFont="1" applyBorder="1" applyAlignment="1">
      <alignment vertical="center"/>
    </xf>
    <xf numFmtId="0" fontId="7" fillId="0" borderId="1"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horizontal="distributed" vertical="center" justifyLastLine="1"/>
    </xf>
    <xf numFmtId="0" fontId="7" fillId="0" borderId="20" xfId="0" applyFont="1" applyBorder="1" applyAlignment="1">
      <alignment horizontal="distributed" vertical="center" justifyLastLine="1"/>
    </xf>
    <xf numFmtId="178" fontId="7" fillId="0" borderId="0" xfId="0" applyNumberFormat="1" applyFont="1" applyAlignment="1">
      <alignment horizontal="right" vertical="center"/>
    </xf>
    <xf numFmtId="0" fontId="7" fillId="0" borderId="7" xfId="0" applyFont="1" applyBorder="1" applyAlignment="1">
      <alignment horizontal="distributed" vertical="distributed"/>
    </xf>
    <xf numFmtId="179" fontId="7" fillId="0" borderId="8" xfId="0" applyNumberFormat="1" applyFont="1" applyBorder="1" applyAlignment="1">
      <alignment horizontal="distributed" vertical="distributed" indent="1"/>
    </xf>
    <xf numFmtId="177" fontId="7" fillId="0" borderId="7" xfId="0" applyNumberFormat="1" applyFont="1" applyBorder="1"/>
    <xf numFmtId="177" fontId="7" fillId="0" borderId="0" xfId="0" applyNumberFormat="1" applyFont="1"/>
    <xf numFmtId="176" fontId="7" fillId="0" borderId="1" xfId="0" applyNumberFormat="1" applyFont="1" applyBorder="1" applyAlignment="1">
      <alignment horizontal="right"/>
    </xf>
    <xf numFmtId="0" fontId="7" fillId="0" borderId="1" xfId="0" applyFont="1" applyBorder="1"/>
    <xf numFmtId="0" fontId="7" fillId="0" borderId="0" xfId="0" applyFont="1" applyAlignment="1">
      <alignment horizontal="right"/>
    </xf>
    <xf numFmtId="3" fontId="7" fillId="0" borderId="0" xfId="12" applyNumberFormat="1" applyFont="1" applyAlignment="1">
      <alignment horizontal="right" vertical="center"/>
    </xf>
    <xf numFmtId="3" fontId="7" fillId="0" borderId="2" xfId="12" applyNumberFormat="1" applyFont="1" applyBorder="1" applyAlignment="1">
      <alignment horizontal="right" vertical="center"/>
    </xf>
    <xf numFmtId="0" fontId="7" fillId="0" borderId="7" xfId="0" applyFont="1" applyBorder="1"/>
    <xf numFmtId="0" fontId="7" fillId="0" borderId="8" xfId="0" applyFont="1" applyBorder="1" applyAlignment="1">
      <alignment horizontal="distributed" indent="1"/>
    </xf>
    <xf numFmtId="177" fontId="7" fillId="0" borderId="3" xfId="0" applyNumberFormat="1" applyFont="1" applyBorder="1"/>
    <xf numFmtId="41" fontId="26" fillId="0" borderId="0" xfId="0" applyNumberFormat="1" applyFont="1" applyAlignment="1">
      <alignment horizontal="right" vertical="center"/>
    </xf>
    <xf numFmtId="41" fontId="27" fillId="0" borderId="0" xfId="0" applyNumberFormat="1" applyFont="1" applyAlignment="1">
      <alignment horizontal="right" vertical="center"/>
    </xf>
    <xf numFmtId="41" fontId="27" fillId="0" borderId="0" xfId="0" quotePrefix="1" applyNumberFormat="1" applyFont="1" applyAlignment="1">
      <alignment horizontal="right" vertical="center"/>
    </xf>
    <xf numFmtId="41" fontId="27" fillId="0" borderId="0" xfId="0" applyNumberFormat="1" applyFont="1" applyAlignment="1">
      <alignment vertical="center"/>
    </xf>
    <xf numFmtId="176" fontId="21" fillId="0" borderId="0" xfId="8" applyNumberFormat="1" applyFont="1" applyFill="1" applyAlignment="1" applyProtection="1">
      <alignment vertical="center"/>
    </xf>
    <xf numFmtId="0" fontId="21" fillId="0" borderId="0" xfId="8" applyFont="1" applyFill="1" applyAlignment="1">
      <alignment vertical="center"/>
    </xf>
    <xf numFmtId="37" fontId="38" fillId="0" borderId="0" xfId="0" applyNumberFormat="1" applyFont="1" applyAlignment="1">
      <alignment horizontal="right" vertical="center"/>
    </xf>
    <xf numFmtId="37" fontId="27" fillId="0" borderId="0" xfId="0" applyNumberFormat="1" applyFont="1" applyAlignment="1">
      <alignment horizontal="right" vertical="center"/>
    </xf>
    <xf numFmtId="37" fontId="26" fillId="0" borderId="0" xfId="0" applyNumberFormat="1" applyFont="1" applyAlignment="1">
      <alignment horizontal="right" vertical="center"/>
    </xf>
    <xf numFmtId="176" fontId="21" fillId="0" borderId="0" xfId="8" applyNumberFormat="1" applyFont="1" applyFill="1" applyAlignment="1" applyProtection="1"/>
    <xf numFmtId="0" fontId="0" fillId="0" borderId="0" xfId="0" applyAlignment="1">
      <alignment horizontal="left"/>
    </xf>
    <xf numFmtId="176" fontId="0" fillId="0" borderId="0" xfId="0" applyNumberFormat="1" applyAlignment="1">
      <alignment horizontal="distributed" vertical="center" wrapText="1"/>
    </xf>
    <xf numFmtId="179" fontId="7" fillId="0" borderId="8" xfId="0" applyNumberFormat="1" applyFont="1" applyBorder="1" applyAlignment="1">
      <alignment horizontal="distributed" vertical="center"/>
    </xf>
    <xf numFmtId="179" fontId="7" fillId="0" borderId="7" xfId="0" applyNumberFormat="1" applyFont="1" applyBorder="1" applyAlignment="1">
      <alignment horizontal="distributed" vertical="center"/>
    </xf>
    <xf numFmtId="179" fontId="7" fillId="0" borderId="0" xfId="0" applyNumberFormat="1" applyFont="1" applyAlignment="1">
      <alignment horizontal="distributed" vertical="distributed"/>
    </xf>
    <xf numFmtId="179" fontId="7" fillId="0" borderId="6" xfId="0" applyNumberFormat="1" applyFont="1" applyBorder="1" applyAlignment="1">
      <alignment horizontal="distributed" vertical="distributed"/>
    </xf>
    <xf numFmtId="179" fontId="7" fillId="0" borderId="0" xfId="0" applyNumberFormat="1" applyFont="1" applyBorder="1" applyAlignment="1">
      <alignment horizontal="distributed" vertical="distributed"/>
    </xf>
    <xf numFmtId="0" fontId="6" fillId="0" borderId="0" xfId="0" applyFont="1" applyAlignment="1">
      <alignment horizontal="distributed" vertical="distributed"/>
    </xf>
    <xf numFmtId="0" fontId="5" fillId="0" borderId="0" xfId="0" applyFont="1" applyAlignment="1">
      <alignment horizontal="distributed" vertical="distributed"/>
    </xf>
    <xf numFmtId="0" fontId="7" fillId="0" borderId="0" xfId="0" applyFont="1" applyAlignment="1">
      <alignment horizontal="distributed" vertical="distributed"/>
    </xf>
    <xf numFmtId="0" fontId="7" fillId="0" borderId="6" xfId="0" applyFont="1" applyBorder="1" applyAlignment="1">
      <alignment horizontal="distributed" vertical="distributed"/>
    </xf>
    <xf numFmtId="0" fontId="7" fillId="0" borderId="6" xfId="0" applyFont="1" applyBorder="1" applyAlignment="1">
      <alignment horizontal="distributed" vertical="distributed" indent="1"/>
    </xf>
    <xf numFmtId="176" fontId="4" fillId="0" borderId="0" xfId="0" applyNumberFormat="1" applyFont="1" applyAlignment="1">
      <alignment horizontal="center" vertical="center"/>
    </xf>
    <xf numFmtId="0" fontId="6" fillId="0" borderId="6" xfId="0" applyFont="1" applyBorder="1" applyAlignment="1">
      <alignment horizontal="distributed" vertical="center"/>
    </xf>
    <xf numFmtId="0" fontId="0" fillId="0" borderId="0" xfId="0" applyAlignment="1">
      <alignment vertical="center"/>
    </xf>
    <xf numFmtId="0" fontId="0" fillId="0" borderId="6" xfId="0" applyBorder="1" applyAlignment="1">
      <alignment vertical="center"/>
    </xf>
    <xf numFmtId="0" fontId="0" fillId="0" borderId="0" xfId="0" applyAlignment="1">
      <alignment horizontal="distributed" vertical="center"/>
    </xf>
    <xf numFmtId="0" fontId="0" fillId="0" borderId="6" xfId="0" applyBorder="1" applyAlignment="1">
      <alignment horizontal="distributed" vertical="center"/>
    </xf>
    <xf numFmtId="0" fontId="0" fillId="0" borderId="0" xfId="0" applyAlignment="1">
      <alignment horizontal="right" vertical="center"/>
    </xf>
    <xf numFmtId="0" fontId="0" fillId="0" borderId="6" xfId="0" applyBorder="1" applyAlignment="1">
      <alignment horizontal="right" vertical="center"/>
    </xf>
    <xf numFmtId="0" fontId="0" fillId="0" borderId="0" xfId="0" applyAlignment="1">
      <alignment vertical="center"/>
    </xf>
    <xf numFmtId="0" fontId="21" fillId="0" borderId="0" xfId="8" applyFont="1" applyFill="1" applyAlignment="1" applyProtection="1"/>
    <xf numFmtId="179" fontId="11" fillId="0" borderId="0" xfId="0" applyNumberFormat="1" applyFont="1" applyBorder="1" applyAlignment="1">
      <alignment vertical="center"/>
    </xf>
    <xf numFmtId="179" fontId="3" fillId="0" borderId="0" xfId="0" applyNumberFormat="1" applyFont="1" applyBorder="1" applyAlignment="1">
      <alignment vertical="center"/>
    </xf>
    <xf numFmtId="0" fontId="21" fillId="0" borderId="0" xfId="17" applyFont="1" applyFill="1" applyAlignment="1" applyProtection="1"/>
    <xf numFmtId="0" fontId="36" fillId="0" borderId="0" xfId="8" applyFont="1" applyFill="1" applyAlignment="1" applyProtection="1">
      <alignment vertical="center"/>
    </xf>
    <xf numFmtId="0" fontId="7" fillId="0" borderId="0" xfId="0" applyFont="1" applyAlignment="1">
      <alignment horizontal="centerContinuous"/>
    </xf>
    <xf numFmtId="0" fontId="7" fillId="0" borderId="6" xfId="0" applyFont="1" applyBorder="1" applyAlignment="1">
      <alignment horizontal="right" vertical="top"/>
    </xf>
    <xf numFmtId="0" fontId="7" fillId="0" borderId="0" xfId="0" applyFont="1" applyAlignment="1">
      <alignment horizontal="right" vertical="top" justifyLastLine="1"/>
    </xf>
    <xf numFmtId="0" fontId="7" fillId="0" borderId="0" xfId="0" applyFont="1" applyAlignment="1">
      <alignment horizontal="right" vertical="top" wrapText="1"/>
    </xf>
    <xf numFmtId="0" fontId="7" fillId="0" borderId="0" xfId="0" applyFont="1" applyAlignment="1">
      <alignment horizontal="right" vertical="top" shrinkToFit="1"/>
    </xf>
    <xf numFmtId="0" fontId="7" fillId="0" borderId="0" xfId="0" applyFont="1" applyAlignment="1">
      <alignment horizontal="distributed" vertical="top" indent="2"/>
    </xf>
    <xf numFmtId="0" fontId="7" fillId="0" borderId="6" xfId="0" applyFont="1" applyBorder="1" applyAlignment="1">
      <alignment horizontal="distributed" vertical="top" indent="2"/>
    </xf>
    <xf numFmtId="0" fontId="7" fillId="0" borderId="0" xfId="19" applyFont="1" applyAlignment="1">
      <alignment horizontal="right" vertical="center"/>
    </xf>
    <xf numFmtId="37" fontId="27" fillId="0" borderId="0" xfId="0" quotePrefix="1" applyNumberFormat="1" applyFont="1" applyAlignment="1">
      <alignment horizontal="right" vertical="center"/>
    </xf>
    <xf numFmtId="0" fontId="7" fillId="0" borderId="0" xfId="19" applyFont="1" applyAlignment="1">
      <alignment vertical="center"/>
    </xf>
    <xf numFmtId="0" fontId="7" fillId="0" borderId="6" xfId="19" applyFont="1" applyBorder="1" applyAlignment="1">
      <alignment vertical="center"/>
    </xf>
    <xf numFmtId="3" fontId="7" fillId="0" borderId="0" xfId="19" applyNumberFormat="1" applyFont="1" applyAlignment="1">
      <alignment horizontal="right" vertical="center"/>
    </xf>
    <xf numFmtId="3" fontId="7" fillId="0" borderId="0" xfId="19" applyNumberFormat="1" applyFont="1" applyAlignment="1">
      <alignment vertical="center"/>
    </xf>
    <xf numFmtId="0" fontId="7" fillId="0" borderId="7" xfId="19" applyFont="1" applyBorder="1" applyAlignment="1">
      <alignment horizontal="right" vertical="center"/>
    </xf>
    <xf numFmtId="37" fontId="27" fillId="0" borderId="3" xfId="0" applyNumberFormat="1" applyFont="1" applyBorder="1" applyAlignment="1">
      <alignment horizontal="right" vertical="center"/>
    </xf>
    <xf numFmtId="37" fontId="27" fillId="0" borderId="7" xfId="0" quotePrefix="1" applyNumberFormat="1" applyFont="1" applyBorder="1" applyAlignment="1">
      <alignment horizontal="right" vertical="center"/>
    </xf>
    <xf numFmtId="37" fontId="27" fillId="0" borderId="7" xfId="0" applyNumberFormat="1" applyFont="1" applyBorder="1" applyAlignment="1">
      <alignment horizontal="right" vertical="center"/>
    </xf>
    <xf numFmtId="176" fontId="21" fillId="0" borderId="0" xfId="18" applyNumberFormat="1" applyFont="1" applyFill="1" applyAlignment="1" applyProtection="1"/>
    <xf numFmtId="0" fontId="21" fillId="0" borderId="0" xfId="18" applyFont="1" applyFill="1" applyAlignment="1"/>
    <xf numFmtId="0" fontId="21" fillId="0" borderId="0" xfId="18" quotePrefix="1" applyFont="1" applyFill="1" applyAlignment="1"/>
    <xf numFmtId="0" fontId="36" fillId="0" borderId="0" xfId="18" applyFont="1" applyFill="1" applyAlignment="1" applyProtection="1"/>
    <xf numFmtId="183" fontId="31" fillId="0" borderId="0" xfId="0" applyNumberFormat="1" applyFont="1"/>
    <xf numFmtId="0" fontId="0" fillId="0" borderId="0" xfId="0" applyAlignment="1">
      <alignment horizontal="distributed" vertical="center"/>
    </xf>
    <xf numFmtId="0" fontId="6" fillId="0" borderId="0" xfId="0" applyFont="1" applyAlignment="1">
      <alignment horizontal="distributed" vertical="center"/>
    </xf>
    <xf numFmtId="0" fontId="7" fillId="0" borderId="7" xfId="0" applyFont="1" applyBorder="1" applyAlignment="1">
      <alignment horizontal="distributed" vertical="center" justifyLastLine="1"/>
    </xf>
    <xf numFmtId="0" fontId="0" fillId="0" borderId="6" xfId="0" applyBorder="1" applyAlignment="1">
      <alignment horizontal="distributed" vertical="center" justifyLastLine="1"/>
    </xf>
    <xf numFmtId="0" fontId="6" fillId="0" borderId="6" xfId="0" applyFont="1" applyBorder="1" applyAlignment="1">
      <alignment horizontal="distributed" vertical="center" justifyLastLine="1"/>
    </xf>
    <xf numFmtId="176" fontId="0" fillId="0" borderId="7" xfId="0" applyNumberFormat="1" applyBorder="1"/>
    <xf numFmtId="176" fontId="0" fillId="0" borderId="8" xfId="0" applyNumberFormat="1" applyBorder="1"/>
    <xf numFmtId="176" fontId="0" fillId="0" borderId="22" xfId="0" applyNumberFormat="1" applyBorder="1" applyAlignment="1">
      <alignment vertical="center" wrapText="1"/>
    </xf>
    <xf numFmtId="176" fontId="0" fillId="0" borderId="22" xfId="0" applyNumberFormat="1" applyBorder="1" applyAlignment="1">
      <alignment vertical="center" wrapText="1" justifyLastLine="1"/>
    </xf>
    <xf numFmtId="176" fontId="5" fillId="0" borderId="13" xfId="0" applyNumberFormat="1" applyFont="1" applyBorder="1" applyAlignment="1">
      <alignment vertical="top"/>
    </xf>
    <xf numFmtId="179" fontId="7" fillId="0" borderId="13" xfId="0" applyNumberFormat="1" applyFont="1" applyBorder="1" applyAlignment="1">
      <alignment vertical="center"/>
    </xf>
    <xf numFmtId="0" fontId="5" fillId="0" borderId="13" xfId="0" applyFont="1" applyBorder="1" applyAlignment="1">
      <alignment vertical="top"/>
    </xf>
    <xf numFmtId="179" fontId="4" fillId="0" borderId="13" xfId="0" applyNumberFormat="1" applyFont="1" applyBorder="1" applyAlignment="1">
      <alignment vertical="center"/>
    </xf>
    <xf numFmtId="179" fontId="4" fillId="0" borderId="13" xfId="0" applyNumberFormat="1" applyFont="1" applyBorder="1" applyAlignment="1">
      <alignment horizontal="right" vertical="center"/>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0" xfId="12" applyFont="1" applyBorder="1" applyAlignment="1">
      <alignment horizontal="right" vertical="top"/>
    </xf>
    <xf numFmtId="0" fontId="7" fillId="0" borderId="15" xfId="12" applyFont="1" applyBorder="1" applyAlignment="1">
      <alignment horizontal="distributed" vertical="center" wrapText="1" justifyLastLine="1"/>
    </xf>
    <xf numFmtId="0" fontId="7" fillId="0" borderId="22" xfId="12" applyFont="1" applyBorder="1" applyAlignment="1">
      <alignment horizontal="distributed" vertical="center" wrapText="1" justifyLastLine="1"/>
    </xf>
    <xf numFmtId="176" fontId="5" fillId="0" borderId="13" xfId="0" applyNumberFormat="1" applyFont="1" applyBorder="1" applyAlignment="1">
      <alignment vertical="center"/>
    </xf>
    <xf numFmtId="0" fontId="0" fillId="0" borderId="13" xfId="0" applyBorder="1"/>
    <xf numFmtId="176" fontId="3" fillId="0" borderId="13" xfId="0" applyNumberFormat="1" applyFont="1" applyBorder="1"/>
    <xf numFmtId="0" fontId="7" fillId="0" borderId="7" xfId="0" applyFont="1" applyBorder="1" applyAlignment="1">
      <alignment horizontal="distributed" vertical="center"/>
    </xf>
    <xf numFmtId="0" fontId="0" fillId="0" borderId="20" xfId="0" applyBorder="1" applyAlignment="1">
      <alignment horizontal="distributed" vertical="center" justifyLastLine="1"/>
    </xf>
    <xf numFmtId="0" fontId="0" fillId="0" borderId="0" xfId="0" applyAlignment="1">
      <alignment vertical="center"/>
    </xf>
    <xf numFmtId="0" fontId="0" fillId="0" borderId="8" xfId="0" applyBorder="1" applyAlignment="1">
      <alignment horizontal="distributed" vertical="center" justifyLastLine="1"/>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0" xfId="0" applyNumberFormat="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6" xfId="0" applyNumberFormat="1" applyBorder="1" applyAlignment="1">
      <alignment horizontal="distributed" vertical="center" justifyLastLine="1"/>
    </xf>
    <xf numFmtId="176" fontId="0" fillId="0" borderId="17" xfId="0" applyNumberFormat="1" applyBorder="1" applyAlignment="1">
      <alignment horizontal="distributed" vertical="center" justifyLastLine="1"/>
    </xf>
    <xf numFmtId="176" fontId="0" fillId="0" borderId="15" xfId="0" applyNumberFormat="1" applyBorder="1" applyAlignment="1">
      <alignment horizontal="distributed" vertical="center" justifyLastLine="1"/>
    </xf>
    <xf numFmtId="176" fontId="0" fillId="0" borderId="10" xfId="0" applyNumberFormat="1" applyBorder="1" applyAlignment="1">
      <alignment horizontal="distributed" vertical="center" wrapText="1"/>
    </xf>
    <xf numFmtId="176" fontId="0" fillId="0" borderId="10" xfId="0" applyNumberFormat="1" applyBorder="1" applyAlignment="1">
      <alignment horizontal="center" vertical="center" justifyLastLine="1"/>
    </xf>
    <xf numFmtId="176" fontId="0" fillId="0" borderId="18" xfId="0" applyNumberFormat="1" applyBorder="1" applyAlignment="1">
      <alignment horizontal="center" vertical="center" justifyLastLine="1"/>
    </xf>
    <xf numFmtId="0" fontId="0" fillId="0" borderId="9" xfId="0" applyBorder="1" applyAlignment="1">
      <alignment horizontal="distributed" vertical="center" wrapText="1"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176" fontId="0" fillId="0" borderId="1" xfId="0" applyNumberFormat="1" applyBorder="1" applyAlignment="1">
      <alignment horizontal="distributed" vertical="center" wrapText="1"/>
    </xf>
    <xf numFmtId="176" fontId="0" fillId="0" borderId="7" xfId="0" applyNumberFormat="1" applyBorder="1" applyAlignment="1">
      <alignment horizontal="distributed" vertical="center" wrapText="1"/>
    </xf>
    <xf numFmtId="176" fontId="0" fillId="0" borderId="5" xfId="0" applyNumberFormat="1" applyBorder="1" applyAlignment="1">
      <alignment horizontal="distributed" vertical="center" wrapText="1"/>
    </xf>
    <xf numFmtId="176" fontId="0" fillId="0" borderId="4" xfId="0" applyNumberFormat="1" applyBorder="1" applyAlignment="1">
      <alignment horizontal="distributed" vertical="center" wrapText="1"/>
    </xf>
    <xf numFmtId="176" fontId="0" fillId="0" borderId="2" xfId="0" applyNumberFormat="1" applyBorder="1" applyAlignment="1">
      <alignment horizontal="distributed" vertical="center" wrapText="1"/>
    </xf>
    <xf numFmtId="176" fontId="0" fillId="0" borderId="0" xfId="0" applyNumberFormat="1" applyAlignment="1">
      <alignment horizontal="distributed" vertical="center" wrapText="1"/>
    </xf>
    <xf numFmtId="176" fontId="0" fillId="0" borderId="6" xfId="0" applyNumberFormat="1" applyBorder="1" applyAlignment="1">
      <alignment horizontal="distributed" vertical="center" wrapText="1"/>
    </xf>
    <xf numFmtId="176" fontId="0" fillId="0" borderId="0" xfId="0" applyNumberFormat="1" applyBorder="1" applyAlignment="1">
      <alignment horizontal="distributed" vertical="center" wrapText="1"/>
    </xf>
    <xf numFmtId="176" fontId="0" fillId="0" borderId="7" xfId="0" applyNumberFormat="1" applyBorder="1" applyAlignment="1">
      <alignment horizontal="distributed"/>
    </xf>
    <xf numFmtId="0" fontId="7" fillId="0" borderId="5"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8"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1" xfId="0" applyFont="1" applyBorder="1" applyAlignment="1">
      <alignment horizontal="distributed" vertical="center"/>
    </xf>
    <xf numFmtId="0" fontId="7" fillId="0" borderId="7" xfId="0" applyFont="1" applyBorder="1" applyAlignment="1">
      <alignment horizontal="distributed" vertical="center"/>
    </xf>
    <xf numFmtId="0" fontId="0" fillId="0" borderId="19" xfId="0" applyBorder="1" applyAlignment="1">
      <alignment horizontal="distributed" vertical="center" justifyLastLine="1"/>
    </xf>
    <xf numFmtId="0" fontId="0" fillId="0" borderId="18" xfId="0" applyBorder="1" applyAlignment="1">
      <alignment horizontal="distributed" vertical="center" justifyLastLine="1"/>
    </xf>
    <xf numFmtId="0" fontId="7" fillId="0" borderId="19"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5" fillId="0" borderId="16"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15" xfId="0" applyFont="1" applyBorder="1" applyAlignment="1">
      <alignment horizontal="distributed" vertical="center" wrapText="1"/>
    </xf>
    <xf numFmtId="0" fontId="0" fillId="0" borderId="9" xfId="0" applyBorder="1" applyAlignment="1">
      <alignment horizontal="distributed" vertical="center" wrapText="1"/>
    </xf>
    <xf numFmtId="0" fontId="0" fillId="0" borderId="2" xfId="0" applyBorder="1"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distributed" vertical="center" indent="4"/>
    </xf>
    <xf numFmtId="0" fontId="0" fillId="0" borderId="6" xfId="0" applyBorder="1" applyAlignment="1">
      <alignment horizontal="distributed" vertical="center" indent="4"/>
    </xf>
    <xf numFmtId="0" fontId="6" fillId="0" borderId="0" xfId="0" applyFont="1" applyAlignment="1">
      <alignment horizontal="distributed" vertical="center" indent="4"/>
    </xf>
    <xf numFmtId="0" fontId="6" fillId="0" borderId="6" xfId="0" applyFont="1" applyBorder="1" applyAlignment="1">
      <alignment horizontal="distributed" vertical="center" indent="4"/>
    </xf>
    <xf numFmtId="0" fontId="4" fillId="0" borderId="0" xfId="0" quotePrefix="1" applyFont="1" applyAlignment="1">
      <alignment horizontal="distributed" vertical="center"/>
    </xf>
    <xf numFmtId="0" fontId="0" fillId="0" borderId="11" xfId="0" applyBorder="1" applyAlignment="1">
      <alignment horizontal="distributed" vertical="center" indent="4"/>
    </xf>
    <xf numFmtId="0" fontId="0" fillId="0" borderId="12" xfId="0" applyBorder="1" applyAlignment="1">
      <alignment horizontal="distributed" vertical="center" indent="4"/>
    </xf>
    <xf numFmtId="0" fontId="0" fillId="0" borderId="7" xfId="0" applyBorder="1" applyAlignment="1">
      <alignment horizontal="distributed" vertical="center" indent="4"/>
    </xf>
    <xf numFmtId="0" fontId="0" fillId="0" borderId="8" xfId="0" applyBorder="1" applyAlignment="1">
      <alignment horizontal="distributed" vertical="center" indent="4"/>
    </xf>
    <xf numFmtId="0" fontId="0" fillId="0" borderId="10" xfId="0" applyBorder="1" applyAlignment="1">
      <alignment horizontal="distributed" vertical="center" justifyLastLine="1"/>
    </xf>
    <xf numFmtId="0" fontId="7" fillId="0" borderId="10" xfId="0" applyFont="1" applyBorder="1" applyAlignment="1">
      <alignment horizontal="distributed" vertical="center" justifyLastLine="1"/>
    </xf>
    <xf numFmtId="0" fontId="7" fillId="0" borderId="23" xfId="0" applyFont="1" applyBorder="1" applyAlignment="1">
      <alignment horizontal="distributed" vertical="center"/>
    </xf>
    <xf numFmtId="0" fontId="0" fillId="0" borderId="7" xfId="0" applyBorder="1" applyAlignment="1">
      <alignment horizontal="distributed" vertical="center" justifyLastLine="1"/>
    </xf>
    <xf numFmtId="179" fontId="7" fillId="0" borderId="0" xfId="0" applyNumberFormat="1" applyFont="1" applyAlignment="1">
      <alignment horizontal="distributed" vertical="distributed"/>
    </xf>
    <xf numFmtId="179" fontId="7" fillId="0" borderId="6" xfId="0" applyNumberFormat="1" applyFont="1" applyBorder="1" applyAlignment="1">
      <alignment horizontal="distributed" vertical="distributed"/>
    </xf>
    <xf numFmtId="179" fontId="7" fillId="0" borderId="0" xfId="0" applyNumberFormat="1" applyFont="1" applyBorder="1" applyAlignment="1">
      <alignment horizontal="distributed" vertical="distributed"/>
    </xf>
    <xf numFmtId="179" fontId="7" fillId="0" borderId="14" xfId="0" applyNumberFormat="1" applyFont="1" applyBorder="1" applyAlignment="1">
      <alignment horizontal="distributed" vertical="center" justifyLastLine="1"/>
    </xf>
    <xf numFmtId="179" fontId="7" fillId="0" borderId="15" xfId="0" applyNumberFormat="1" applyFont="1" applyBorder="1" applyAlignment="1">
      <alignment horizontal="distributed" vertical="center" justifyLastLine="1"/>
    </xf>
    <xf numFmtId="179" fontId="7" fillId="0" borderId="5" xfId="0" applyNumberFormat="1" applyFont="1" applyBorder="1" applyAlignment="1">
      <alignment horizontal="distributed" vertical="center" justifyLastLine="1"/>
    </xf>
    <xf numFmtId="179" fontId="7" fillId="0" borderId="3" xfId="0" applyNumberFormat="1" applyFont="1" applyBorder="1" applyAlignment="1">
      <alignment horizontal="distributed" vertical="center" justifyLastLine="1"/>
    </xf>
    <xf numFmtId="179" fontId="7" fillId="0" borderId="4" xfId="0" applyNumberFormat="1" applyFont="1" applyBorder="1" applyAlignment="1">
      <alignment horizontal="distributed" vertical="center" justifyLastLine="1"/>
    </xf>
    <xf numFmtId="179" fontId="7" fillId="0" borderId="8" xfId="0" applyNumberFormat="1" applyFont="1" applyBorder="1" applyAlignment="1">
      <alignment horizontal="distributed" vertical="center" justifyLastLine="1"/>
    </xf>
    <xf numFmtId="179" fontId="7" fillId="0" borderId="14" xfId="0" applyNumberFormat="1" applyFont="1" applyBorder="1" applyAlignment="1">
      <alignment horizontal="distributed" vertical="center" wrapText="1" justifyLastLine="1"/>
    </xf>
    <xf numFmtId="179" fontId="7" fillId="0" borderId="15" xfId="0" applyNumberFormat="1" applyFont="1" applyBorder="1" applyAlignment="1">
      <alignment horizontal="distributed" vertical="center" wrapText="1" justifyLastLine="1"/>
    </xf>
    <xf numFmtId="179" fontId="7" fillId="0" borderId="9"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2" xfId="0" applyNumberFormat="1" applyFont="1" applyBorder="1" applyAlignment="1">
      <alignment horizontal="distributed" vertical="center" wrapText="1" justifyLastLine="1"/>
    </xf>
    <xf numFmtId="0" fontId="0" fillId="0" borderId="0" xfId="0" applyAlignment="1">
      <alignment horizontal="distributed" vertical="center" justifyLastLine="1"/>
    </xf>
    <xf numFmtId="179" fontId="7" fillId="0" borderId="2" xfId="10" applyNumberFormat="1" applyFont="1" applyFill="1" applyBorder="1" applyAlignment="1">
      <alignment horizontal="distributed" vertical="center" wrapText="1" justifyLastLine="1"/>
    </xf>
    <xf numFmtId="179" fontId="7" fillId="0" borderId="6" xfId="10" applyNumberFormat="1" applyFont="1" applyFill="1" applyBorder="1" applyAlignment="1">
      <alignment horizontal="distributed" vertical="center" wrapText="1" justifyLastLine="1"/>
    </xf>
    <xf numFmtId="179" fontId="7" fillId="0" borderId="3" xfId="10" applyNumberFormat="1" applyFont="1" applyFill="1" applyBorder="1" applyAlignment="1">
      <alignment horizontal="distributed" vertical="center" wrapText="1" justifyLastLine="1"/>
    </xf>
    <xf numFmtId="179" fontId="7" fillId="0" borderId="8" xfId="10" applyNumberFormat="1" applyFont="1" applyFill="1" applyBorder="1" applyAlignment="1">
      <alignment horizontal="distributed" vertical="center" wrapText="1" justifyLastLine="1"/>
    </xf>
    <xf numFmtId="179" fontId="7" fillId="0" borderId="2" xfId="0" applyNumberFormat="1" applyFont="1" applyBorder="1" applyAlignment="1">
      <alignment horizontal="distributed" vertical="center" wrapText="1"/>
    </xf>
    <xf numFmtId="179" fontId="7" fillId="0" borderId="6" xfId="0" applyNumberFormat="1" applyFont="1" applyBorder="1" applyAlignment="1">
      <alignment horizontal="distributed" vertical="center"/>
    </xf>
    <xf numFmtId="179" fontId="7" fillId="0" borderId="3" xfId="0" applyNumberFormat="1" applyFont="1" applyBorder="1" applyAlignment="1">
      <alignment horizontal="distributed" vertical="center"/>
    </xf>
    <xf numFmtId="179" fontId="7" fillId="0" borderId="8" xfId="0" applyNumberFormat="1" applyFont="1" applyBorder="1" applyAlignment="1">
      <alignment horizontal="distributed" vertical="center"/>
    </xf>
    <xf numFmtId="179" fontId="7" fillId="0" borderId="0" xfId="0" applyNumberFormat="1" applyFont="1" applyAlignment="1">
      <alignment horizontal="distributed" vertical="center" justifyLastLine="1"/>
    </xf>
    <xf numFmtId="179" fontId="7" fillId="0" borderId="0" xfId="0" applyNumberFormat="1" applyFont="1" applyBorder="1" applyAlignment="1">
      <alignment horizontal="distributed" vertical="center" justifyLastLine="1"/>
    </xf>
    <xf numFmtId="179" fontId="7" fillId="0" borderId="7" xfId="0" applyNumberFormat="1" applyFont="1" applyBorder="1" applyAlignment="1">
      <alignment horizontal="distributed" vertical="center" justifyLastLine="1"/>
    </xf>
    <xf numFmtId="179" fontId="7" fillId="0" borderId="2" xfId="0" applyNumberFormat="1" applyFont="1" applyBorder="1" applyAlignment="1">
      <alignment horizontal="distributed" vertical="center" justifyLastLine="1"/>
    </xf>
    <xf numFmtId="179" fontId="7" fillId="0" borderId="6" xfId="0" applyNumberFormat="1" applyFont="1" applyBorder="1" applyAlignment="1">
      <alignment horizontal="distributed" vertical="center" justifyLastLine="1"/>
    </xf>
    <xf numFmtId="179" fontId="7" fillId="0" borderId="0" xfId="0" applyNumberFormat="1" applyFont="1" applyAlignment="1">
      <alignment horizontal="distributed" vertical="center" wrapText="1" justifyLastLine="1"/>
    </xf>
    <xf numFmtId="179" fontId="7" fillId="0" borderId="3" xfId="0" applyNumberFormat="1" applyFont="1" applyBorder="1" applyAlignment="1">
      <alignment horizontal="distributed" vertical="center" wrapText="1" justifyLastLine="1"/>
    </xf>
    <xf numFmtId="179" fontId="7" fillId="0" borderId="7" xfId="0" applyNumberFormat="1" applyFont="1" applyBorder="1" applyAlignment="1">
      <alignment horizontal="distributed" vertical="center" wrapText="1" justifyLastLine="1"/>
    </xf>
    <xf numFmtId="179" fontId="7" fillId="0" borderId="12" xfId="0" applyNumberFormat="1" applyFont="1" applyBorder="1" applyAlignment="1">
      <alignment horizontal="center" vertical="center"/>
    </xf>
    <xf numFmtId="179" fontId="7" fillId="0" borderId="6" xfId="0" applyNumberFormat="1" applyFont="1" applyBorder="1" applyAlignment="1">
      <alignment horizontal="distributed" vertical="center" wrapText="1" justifyLastLine="1"/>
    </xf>
    <xf numFmtId="179" fontId="7" fillId="0" borderId="8" xfId="0" applyNumberFormat="1" applyFont="1" applyBorder="1" applyAlignment="1">
      <alignment horizontal="distributed" vertical="center" wrapText="1" justifyLastLine="1"/>
    </xf>
    <xf numFmtId="179" fontId="6" fillId="0" borderId="0" xfId="0" applyNumberFormat="1" applyFont="1" applyAlignment="1">
      <alignment horizontal="distributed" vertical="distributed"/>
    </xf>
    <xf numFmtId="179" fontId="6" fillId="0" borderId="6" xfId="0" applyNumberFormat="1" applyFont="1" applyBorder="1" applyAlignment="1">
      <alignment horizontal="distributed" vertical="distributed"/>
    </xf>
    <xf numFmtId="179" fontId="6" fillId="0" borderId="0" xfId="0" applyNumberFormat="1" applyFont="1" applyBorder="1" applyAlignment="1">
      <alignment horizontal="distributed" vertical="distributed"/>
    </xf>
    <xf numFmtId="179" fontId="4" fillId="0" borderId="0" xfId="0" applyNumberFormat="1" applyFont="1" applyAlignment="1">
      <alignment horizontal="distributed" vertical="center"/>
    </xf>
    <xf numFmtId="179" fontId="7" fillId="0" borderId="11" xfId="0" applyNumberFormat="1" applyFont="1" applyBorder="1" applyAlignment="1">
      <alignment horizontal="distributed" vertical="center" justifyLastLine="1"/>
    </xf>
    <xf numFmtId="179" fontId="7" fillId="0" borderId="12" xfId="0" applyNumberFormat="1" applyFont="1" applyBorder="1" applyAlignment="1">
      <alignment horizontal="distributed" vertical="center" justifyLastLine="1"/>
    </xf>
    <xf numFmtId="179" fontId="7" fillId="0" borderId="0" xfId="0" applyNumberFormat="1" applyFont="1" applyBorder="1" applyAlignment="1">
      <alignment horizontal="center" vertical="center"/>
    </xf>
    <xf numFmtId="179" fontId="0" fillId="0" borderId="0" xfId="0" applyNumberFormat="1" applyFont="1" applyAlignment="1">
      <alignment horizontal="distributed" vertical="distributed"/>
    </xf>
    <xf numFmtId="179" fontId="0" fillId="0" borderId="0" xfId="0" applyNumberFormat="1" applyFont="1" applyBorder="1" applyAlignment="1">
      <alignment horizontal="distributed" vertical="distributed"/>
    </xf>
    <xf numFmtId="0" fontId="6" fillId="0" borderId="0" xfId="0" applyFont="1" applyAlignment="1">
      <alignment horizontal="distributed" vertical="distributed"/>
    </xf>
    <xf numFmtId="0" fontId="6" fillId="0" borderId="6" xfId="0" applyFont="1" applyBorder="1" applyAlignment="1">
      <alignment horizontal="distributed" vertical="distributed"/>
    </xf>
    <xf numFmtId="0" fontId="6" fillId="0" borderId="0" xfId="0" applyFont="1" applyBorder="1" applyAlignment="1">
      <alignment horizontal="distributed" vertical="distributed"/>
    </xf>
    <xf numFmtId="179" fontId="7" fillId="0" borderId="1" xfId="0" applyNumberFormat="1" applyFont="1" applyBorder="1" applyAlignment="1">
      <alignment horizontal="distributed" vertical="center" justifyLastLine="1"/>
    </xf>
    <xf numFmtId="179" fontId="7" fillId="0" borderId="23" xfId="0" applyNumberFormat="1" applyFont="1" applyBorder="1" applyAlignment="1">
      <alignment horizontal="distributed" vertical="center" justifyLastLine="1"/>
    </xf>
    <xf numFmtId="179" fontId="7" fillId="0" borderId="0" xfId="0" applyNumberFormat="1" applyFont="1" applyBorder="1" applyAlignment="1">
      <alignment horizontal="distributed" vertical="center"/>
    </xf>
    <xf numFmtId="179" fontId="7" fillId="0" borderId="7" xfId="0" applyNumberFormat="1" applyFont="1" applyBorder="1" applyAlignment="1">
      <alignment horizontal="distributed" vertical="center"/>
    </xf>
    <xf numFmtId="179" fontId="7" fillId="0" borderId="0" xfId="0" applyNumberFormat="1" applyFont="1" applyBorder="1" applyAlignment="1">
      <alignment horizontal="distributed" vertical="center" wrapText="1"/>
    </xf>
    <xf numFmtId="0" fontId="7" fillId="0" borderId="0" xfId="0" applyFont="1" applyAlignment="1">
      <alignment horizontal="distributed" vertical="distributed" indent="1"/>
    </xf>
    <xf numFmtId="0" fontId="7" fillId="0" borderId="6" xfId="0" applyFont="1" applyBorder="1" applyAlignment="1">
      <alignment horizontal="distributed" vertical="distributed" indent="1"/>
    </xf>
    <xf numFmtId="0" fontId="7" fillId="0" borderId="0" xfId="0" applyFont="1" applyAlignment="1">
      <alignment horizontal="distributed" vertical="distributed"/>
    </xf>
    <xf numFmtId="0" fontId="7" fillId="0" borderId="6" xfId="0" applyFont="1" applyBorder="1" applyAlignment="1">
      <alignment horizontal="distributed" vertical="distributed"/>
    </xf>
    <xf numFmtId="0" fontId="0" fillId="0" borderId="5"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0" xfId="0" applyAlignment="1">
      <alignment horizontal="distributed" vertical="distributed" indent="1"/>
    </xf>
    <xf numFmtId="0" fontId="0" fillId="0" borderId="6" xfId="0" applyBorder="1" applyAlignment="1">
      <alignment horizontal="distributed" vertical="distributed" indent="1"/>
    </xf>
    <xf numFmtId="0" fontId="4" fillId="0" borderId="0" xfId="0" applyFont="1" applyAlignment="1">
      <alignment horizontal="distributed" vertical="center"/>
    </xf>
    <xf numFmtId="0" fontId="0" fillId="0" borderId="11" xfId="0" applyBorder="1" applyAlignment="1">
      <alignment horizontal="distributed" vertical="distributed" justifyLastLine="1"/>
    </xf>
    <xf numFmtId="0" fontId="0" fillId="0" borderId="12" xfId="0" applyBorder="1" applyAlignment="1">
      <alignment horizontal="distributed" vertical="distributed" justifyLastLine="1"/>
    </xf>
    <xf numFmtId="0" fontId="0" fillId="0" borderId="0" xfId="0" applyBorder="1" applyAlignment="1">
      <alignment horizontal="distributed" vertical="distributed" justifyLastLine="1"/>
    </xf>
    <xf numFmtId="0" fontId="0" fillId="0" borderId="6" xfId="0" applyBorder="1" applyAlignment="1">
      <alignment horizontal="distributed" vertical="distributed" justifyLastLine="1"/>
    </xf>
    <xf numFmtId="0" fontId="0" fillId="0" borderId="7" xfId="0" applyBorder="1" applyAlignment="1">
      <alignment horizontal="distributed" vertical="distributed" justifyLastLine="1"/>
    </xf>
    <xf numFmtId="0" fontId="0" fillId="0" borderId="8" xfId="0" applyBorder="1" applyAlignment="1">
      <alignment horizontal="distributed" vertical="distributed" justifyLastLine="1"/>
    </xf>
    <xf numFmtId="0" fontId="0" fillId="0" borderId="9"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0" xfId="0" applyBorder="1" applyAlignment="1">
      <alignment horizontal="distributed" vertical="center" justifyLastLine="1"/>
    </xf>
    <xf numFmtId="0" fontId="6" fillId="0" borderId="0" xfId="0" applyFont="1" applyAlignment="1">
      <alignment horizontal="distributed" vertical="distributed" indent="1"/>
    </xf>
    <xf numFmtId="0" fontId="6" fillId="0" borderId="6" xfId="0" applyFont="1" applyBorder="1" applyAlignment="1">
      <alignment horizontal="distributed" vertical="distributed" indent="1"/>
    </xf>
    <xf numFmtId="0" fontId="0" fillId="0" borderId="0" xfId="0"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4" fillId="0" borderId="0" xfId="12" applyFont="1" applyAlignment="1">
      <alignment horizontal="distributed" vertical="center" indent="1"/>
    </xf>
    <xf numFmtId="0" fontId="7" fillId="0" borderId="1" xfId="12" applyFont="1" applyBorder="1" applyAlignment="1">
      <alignment horizontal="distributed" vertical="center" indent="2"/>
    </xf>
    <xf numFmtId="0" fontId="7" fillId="0" borderId="7" xfId="12" applyFont="1" applyBorder="1" applyAlignment="1">
      <alignment horizontal="distributed" vertical="center" indent="2"/>
    </xf>
    <xf numFmtId="0" fontId="7" fillId="0" borderId="20" xfId="12" applyFont="1" applyBorder="1" applyAlignment="1">
      <alignment horizontal="center" vertical="center"/>
    </xf>
    <xf numFmtId="0" fontId="7" fillId="0" borderId="22" xfId="12" applyFont="1" applyBorder="1" applyAlignment="1">
      <alignment horizontal="center" vertical="center"/>
    </xf>
    <xf numFmtId="0" fontId="7" fillId="0" borderId="21" xfId="12" applyFont="1" applyBorder="1" applyAlignment="1">
      <alignment horizontal="center" vertical="center"/>
    </xf>
    <xf numFmtId="0" fontId="7" fillId="0" borderId="20" xfId="12" applyFont="1" applyBorder="1" applyAlignment="1">
      <alignment horizontal="distributed" vertical="center" justifyLastLine="1"/>
    </xf>
    <xf numFmtId="0" fontId="7" fillId="0" borderId="22" xfId="12" applyFont="1" applyBorder="1" applyAlignment="1">
      <alignment horizontal="distributed" vertical="center" justifyLastLine="1"/>
    </xf>
    <xf numFmtId="0" fontId="7" fillId="0" borderId="21" xfId="12" applyFont="1" applyBorder="1" applyAlignment="1">
      <alignment horizontal="distributed" vertical="center" justifyLastLine="1"/>
    </xf>
    <xf numFmtId="176" fontId="4" fillId="0" borderId="0" xfId="0" applyNumberFormat="1" applyFont="1" applyAlignment="1">
      <alignment horizontal="center" vertical="center"/>
    </xf>
    <xf numFmtId="0" fontId="4" fillId="0" borderId="0" xfId="0" applyFont="1" applyAlignment="1">
      <alignment horizontal="distributed" vertical="center" indent="6"/>
    </xf>
    <xf numFmtId="0" fontId="7" fillId="0" borderId="16"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16"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wrapText="1" justifyLastLine="1"/>
    </xf>
    <xf numFmtId="0" fontId="7" fillId="0" borderId="17" xfId="0" applyFont="1" applyBorder="1" applyAlignment="1">
      <alignment horizontal="distributed" vertical="center" wrapText="1" justifyLastLine="1"/>
    </xf>
    <xf numFmtId="0" fontId="7" fillId="0" borderId="15" xfId="0" applyFont="1" applyBorder="1" applyAlignment="1">
      <alignment horizontal="distributed" vertical="center" wrapText="1" justifyLastLine="1"/>
    </xf>
    <xf numFmtId="0" fontId="7" fillId="0" borderId="12"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7" xfId="19" applyFont="1" applyBorder="1" applyAlignment="1">
      <alignment horizontal="left" vertical="center"/>
    </xf>
    <xf numFmtId="0" fontId="7" fillId="0" borderId="8" xfId="19" applyFont="1" applyBorder="1" applyAlignment="1">
      <alignment horizontal="left" vertical="center"/>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6"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0" xfId="19" applyFont="1" applyAlignment="1">
      <alignment horizontal="left" vertical="center"/>
    </xf>
    <xf numFmtId="0" fontId="7" fillId="0" borderId="6" xfId="19" applyFont="1" applyBorder="1" applyAlignment="1">
      <alignment horizontal="left" vertical="center"/>
    </xf>
    <xf numFmtId="0" fontId="0" fillId="0" borderId="6" xfId="0" applyBorder="1" applyAlignment="1">
      <alignment horizontal="distributed" vertical="center" justifyLastLine="1"/>
    </xf>
    <xf numFmtId="0" fontId="6" fillId="0" borderId="0" xfId="0" applyFont="1" applyAlignment="1">
      <alignment horizontal="distributed" vertical="center" justifyLastLine="1"/>
    </xf>
    <xf numFmtId="0" fontId="6" fillId="0" borderId="6" xfId="0" applyFont="1" applyBorder="1" applyAlignment="1">
      <alignment horizontal="distributed" vertical="center" justifyLastLine="1"/>
    </xf>
    <xf numFmtId="0" fontId="0" fillId="0" borderId="0" xfId="0" applyAlignment="1">
      <alignment horizontal="distributed" vertical="center"/>
    </xf>
    <xf numFmtId="0" fontId="0" fillId="0" borderId="6" xfId="0" applyBorder="1" applyAlignment="1">
      <alignment horizontal="distributed" vertical="center"/>
    </xf>
    <xf numFmtId="0" fontId="0" fillId="0" borderId="0" xfId="0" applyAlignment="1">
      <alignment vertical="center"/>
    </xf>
    <xf numFmtId="0" fontId="0" fillId="0" borderId="6" xfId="0" applyBorder="1" applyAlignment="1">
      <alignment vertical="center"/>
    </xf>
    <xf numFmtId="0" fontId="0" fillId="0" borderId="11" xfId="0" applyBorder="1" applyAlignment="1">
      <alignment horizontal="distributed" vertical="distributed"/>
    </xf>
    <xf numFmtId="0" fontId="0" fillId="0" borderId="12" xfId="0" applyBorder="1" applyAlignment="1">
      <alignment horizontal="distributed" vertical="distributed"/>
    </xf>
    <xf numFmtId="0" fontId="0" fillId="0" borderId="0" xfId="0" applyAlignment="1">
      <alignment horizontal="distributed" vertical="distributed"/>
    </xf>
    <xf numFmtId="0" fontId="0" fillId="0" borderId="6" xfId="0" applyBorder="1" applyAlignment="1">
      <alignment horizontal="distributed" vertical="distributed"/>
    </xf>
    <xf numFmtId="0" fontId="0" fillId="0" borderId="7" xfId="0" applyBorder="1" applyAlignment="1">
      <alignment horizontal="distributed" vertical="distributed"/>
    </xf>
    <xf numFmtId="0" fontId="0" fillId="0" borderId="8" xfId="0" applyBorder="1" applyAlignment="1">
      <alignment horizontal="distributed" vertical="distributed"/>
    </xf>
    <xf numFmtId="0" fontId="6" fillId="0" borderId="0" xfId="0" applyFont="1" applyAlignment="1">
      <alignment horizontal="distributed" vertical="center"/>
    </xf>
    <xf numFmtId="0" fontId="6" fillId="0" borderId="6" xfId="0" applyFont="1" applyBorder="1" applyAlignment="1">
      <alignment horizontal="distributed" vertical="center"/>
    </xf>
    <xf numFmtId="0" fontId="0" fillId="0" borderId="0" xfId="0" applyAlignment="1">
      <alignment horizontal="right" vertical="center"/>
    </xf>
    <xf numFmtId="0" fontId="0" fillId="0" borderId="6" xfId="0" applyBorder="1" applyAlignment="1">
      <alignment horizontal="right" vertical="center"/>
    </xf>
    <xf numFmtId="0" fontId="0" fillId="0" borderId="16" xfId="0" applyBorder="1" applyAlignment="1">
      <alignment horizontal="distributed" vertical="center" wrapText="1"/>
    </xf>
    <xf numFmtId="0" fontId="7" fillId="0" borderId="11"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7" xfId="0" applyFont="1" applyBorder="1" applyAlignment="1">
      <alignment horizontal="distributed" vertical="center" wrapText="1"/>
    </xf>
    <xf numFmtId="176" fontId="4" fillId="0" borderId="0" xfId="0" applyNumberFormat="1" applyFont="1" applyAlignment="1">
      <alignment horizontal="distributed" vertical="center" justifyLastLine="1"/>
    </xf>
    <xf numFmtId="179" fontId="7" fillId="0" borderId="2" xfId="7" applyNumberFormat="1" applyFont="1" applyFill="1" applyBorder="1" applyAlignment="1">
      <alignment horizontal="distributed" vertical="center" wrapText="1" justifyLastLine="1"/>
    </xf>
    <xf numFmtId="179" fontId="7" fillId="0" borderId="6" xfId="7" applyNumberFormat="1" applyFont="1" applyFill="1" applyBorder="1" applyAlignment="1">
      <alignment horizontal="distributed" vertical="center" wrapText="1" justifyLastLine="1"/>
    </xf>
    <xf numFmtId="179" fontId="7" fillId="0" borderId="3" xfId="7" applyNumberFormat="1" applyFont="1" applyFill="1" applyBorder="1" applyAlignment="1">
      <alignment horizontal="distributed" vertical="center" wrapText="1" justifyLastLine="1"/>
    </xf>
    <xf numFmtId="179" fontId="7" fillId="0" borderId="8" xfId="7" applyNumberFormat="1" applyFont="1" applyFill="1" applyBorder="1" applyAlignment="1">
      <alignment horizontal="distributed" vertical="center" wrapText="1" justifyLastLine="1"/>
    </xf>
    <xf numFmtId="179" fontId="0" fillId="0" borderId="0" xfId="0" applyNumberFormat="1" applyAlignment="1">
      <alignment horizontal="distributed" vertical="center" justifyLastLine="1"/>
    </xf>
    <xf numFmtId="0" fontId="0" fillId="0" borderId="12" xfId="0" applyBorder="1" applyAlignment="1">
      <alignment horizontal="distributed" vertical="center" justifyLastLine="1"/>
    </xf>
    <xf numFmtId="0" fontId="0" fillId="0" borderId="8" xfId="0" applyBorder="1" applyAlignment="1">
      <alignment horizontal="distributed" vertical="center" justifyLastLine="1"/>
    </xf>
    <xf numFmtId="179" fontId="0" fillId="0" borderId="11" xfId="0" applyNumberFormat="1" applyBorder="1" applyAlignment="1">
      <alignment horizontal="center" vertical="center"/>
    </xf>
    <xf numFmtId="0" fontId="4" fillId="0" borderId="0" xfId="0" applyFont="1" applyAlignment="1">
      <alignment horizontal="distributed" vertical="center" justifyLastLine="1"/>
    </xf>
    <xf numFmtId="0" fontId="3" fillId="0" borderId="0" xfId="0" applyFont="1" applyAlignment="1">
      <alignment horizontal="left"/>
    </xf>
    <xf numFmtId="0" fontId="4" fillId="0" borderId="0" xfId="0" applyFont="1" applyAlignment="1">
      <alignment horizontal="left"/>
    </xf>
    <xf numFmtId="183" fontId="31" fillId="0" borderId="0" xfId="0" applyNumberFormat="1" applyFont="1" applyAlignment="1">
      <alignment vertical="center"/>
    </xf>
    <xf numFmtId="0" fontId="7" fillId="0" borderId="1" xfId="0" applyFont="1" applyBorder="1" applyAlignment="1">
      <alignment horizontal="right" vertical="top" justifyLastLine="1"/>
    </xf>
    <xf numFmtId="177" fontId="0" fillId="0" borderId="2" xfId="0" applyNumberFormat="1" applyBorder="1" applyAlignment="1">
      <alignment horizontal="right" vertical="center"/>
    </xf>
    <xf numFmtId="177" fontId="0" fillId="0" borderId="2" xfId="0" applyNumberFormat="1" applyBorder="1" applyAlignment="1">
      <alignment horizontal="right" vertical="top"/>
    </xf>
    <xf numFmtId="37" fontId="26" fillId="0" borderId="2" xfId="0" applyNumberFormat="1"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distributed" vertical="center"/>
    </xf>
    <xf numFmtId="37" fontId="27" fillId="0" borderId="2"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0" xfId="0" applyNumberFormat="1" applyFont="1" applyAlignment="1">
      <alignment horizontal="distributed" vertical="center"/>
    </xf>
    <xf numFmtId="3" fontId="7" fillId="0" borderId="7" xfId="0" applyNumberFormat="1" applyFont="1" applyBorder="1" applyAlignment="1">
      <alignment horizontal="right" vertical="center"/>
    </xf>
    <xf numFmtId="0" fontId="7" fillId="0" borderId="7" xfId="0" applyFont="1" applyBorder="1" applyAlignment="1">
      <alignment horizontal="left" vertical="center"/>
    </xf>
    <xf numFmtId="176" fontId="39" fillId="0" borderId="0" xfId="18" applyNumberFormat="1" applyFont="1" applyFill="1" applyAlignment="1" applyProtection="1"/>
    <xf numFmtId="0" fontId="21" fillId="0" borderId="0" xfId="18" applyFont="1" applyFill="1"/>
    <xf numFmtId="0" fontId="7" fillId="0" borderId="0" xfId="13" applyFont="1"/>
    <xf numFmtId="3" fontId="11" fillId="0" borderId="0" xfId="13" applyNumberFormat="1" applyFont="1"/>
    <xf numFmtId="3" fontId="11" fillId="0" borderId="0" xfId="13" applyNumberFormat="1" applyFont="1" applyAlignment="1">
      <alignment vertical="center"/>
    </xf>
    <xf numFmtId="0" fontId="4" fillId="0" borderId="0" xfId="12" applyFont="1" applyAlignment="1">
      <alignment horizontal="left" vertical="center"/>
    </xf>
    <xf numFmtId="0" fontId="4" fillId="0" borderId="0" xfId="12" applyFont="1" applyAlignment="1"/>
    <xf numFmtId="0" fontId="4" fillId="0" borderId="0" xfId="12" applyFont="1" applyAlignment="1">
      <alignment horizontal="distributed" vertical="center"/>
    </xf>
    <xf numFmtId="0" fontId="4" fillId="0" borderId="0" xfId="12" applyFont="1">
      <alignment vertical="center"/>
    </xf>
    <xf numFmtId="3" fontId="4" fillId="0" borderId="0" xfId="13" applyNumberFormat="1" applyFont="1" applyAlignment="1">
      <alignment vertical="distributed"/>
    </xf>
    <xf numFmtId="0" fontId="3" fillId="0" borderId="0" xfId="12" applyFont="1" applyAlignment="1">
      <alignment horizontal="left" vertical="center"/>
    </xf>
    <xf numFmtId="0" fontId="5" fillId="0" borderId="0" xfId="12" applyFont="1" applyAlignment="1">
      <alignment horizontal="left" vertical="center"/>
    </xf>
    <xf numFmtId="0" fontId="5" fillId="0" borderId="0" xfId="13" quotePrefix="1" applyFont="1" applyAlignment="1">
      <alignment vertical="top"/>
    </xf>
    <xf numFmtId="176" fontId="5" fillId="0" borderId="0" xfId="13" quotePrefix="1" applyNumberFormat="1" applyFont="1" applyAlignment="1">
      <alignment horizontal="left" vertical="top"/>
    </xf>
    <xf numFmtId="0" fontId="7" fillId="0" borderId="11" xfId="12" applyFont="1" applyBorder="1" applyAlignment="1">
      <alignment horizontal="distributed" vertical="center" indent="3"/>
    </xf>
    <xf numFmtId="0" fontId="7" fillId="0" borderId="12" xfId="12" applyFont="1" applyBorder="1" applyAlignment="1">
      <alignment horizontal="distributed" vertical="center" indent="3"/>
    </xf>
    <xf numFmtId="0" fontId="7" fillId="0" borderId="19" xfId="12" applyFont="1" applyBorder="1" applyAlignment="1">
      <alignment horizontal="distributed" vertical="center" indent="2"/>
    </xf>
    <xf numFmtId="0" fontId="7" fillId="0" borderId="10" xfId="12" applyFont="1" applyBorder="1" applyAlignment="1">
      <alignment horizontal="distributed" vertical="center" indent="2"/>
    </xf>
    <xf numFmtId="0" fontId="7" fillId="0" borderId="18" xfId="12" applyFont="1" applyBorder="1" applyAlignment="1">
      <alignment horizontal="distributed" vertical="center" indent="2"/>
    </xf>
    <xf numFmtId="0" fontId="7" fillId="0" borderId="19" xfId="12" applyFont="1" applyBorder="1" applyAlignment="1">
      <alignment horizontal="distributed" vertical="center" indent="1"/>
    </xf>
    <xf numFmtId="0" fontId="7" fillId="0" borderId="10" xfId="12" applyFont="1" applyBorder="1" applyAlignment="1">
      <alignment horizontal="distributed" vertical="center" indent="1"/>
    </xf>
    <xf numFmtId="0" fontId="7" fillId="0" borderId="18" xfId="12" applyFont="1" applyBorder="1" applyAlignment="1">
      <alignment horizontal="distributed" vertical="center" indent="1"/>
    </xf>
    <xf numFmtId="0" fontId="7" fillId="0" borderId="19" xfId="12" applyFont="1" applyBorder="1" applyAlignment="1">
      <alignment horizontal="distributed" vertical="center" justifyLastLine="1"/>
    </xf>
    <xf numFmtId="0" fontId="7" fillId="0" borderId="10" xfId="12" applyFont="1" applyBorder="1" applyAlignment="1">
      <alignment horizontal="distributed" vertical="center" justifyLastLine="1"/>
    </xf>
    <xf numFmtId="0" fontId="7" fillId="0" borderId="18" xfId="12" applyFont="1" applyBorder="1" applyAlignment="1">
      <alignment horizontal="distributed" vertical="center" justifyLastLine="1"/>
    </xf>
    <xf numFmtId="0" fontId="7" fillId="0" borderId="7" xfId="12" applyFont="1" applyBorder="1" applyAlignment="1">
      <alignment horizontal="distributed" vertical="center" indent="3"/>
    </xf>
    <xf numFmtId="0" fontId="7" fillId="0" borderId="8" xfId="12" applyFont="1" applyBorder="1" applyAlignment="1">
      <alignment horizontal="distributed" vertical="center" indent="3"/>
    </xf>
    <xf numFmtId="0" fontId="7" fillId="0" borderId="1" xfId="12" applyFont="1" applyBorder="1" applyAlignment="1">
      <alignment horizontal="right" vertical="center"/>
    </xf>
    <xf numFmtId="0" fontId="7" fillId="0" borderId="1" xfId="5" applyFont="1" applyBorder="1" applyAlignment="1">
      <alignment horizontal="right" vertical="center"/>
    </xf>
    <xf numFmtId="0" fontId="7" fillId="0" borderId="0" xfId="12" applyFont="1" applyAlignment="1">
      <alignment horizontal="right" vertical="center"/>
    </xf>
    <xf numFmtId="0" fontId="7" fillId="0" borderId="0" xfId="14" applyFont="1" applyAlignment="1">
      <alignment horizontal="left" vertical="center"/>
    </xf>
    <xf numFmtId="49" fontId="7" fillId="0" borderId="0" xfId="13" applyNumberFormat="1" applyFont="1" applyAlignment="1">
      <alignment horizontal="left" vertical="center"/>
    </xf>
    <xf numFmtId="49" fontId="7" fillId="0" borderId="0" xfId="13" applyNumberFormat="1" applyFont="1" applyAlignment="1">
      <alignment vertical="center"/>
    </xf>
    <xf numFmtId="1" fontId="40" fillId="0" borderId="2" xfId="13" applyNumberFormat="1" applyFont="1" applyBorder="1" applyAlignment="1">
      <alignment horizontal="right" vertical="center"/>
    </xf>
    <xf numFmtId="189" fontId="40" fillId="0" borderId="0" xfId="13" applyNumberFormat="1" applyFont="1" applyAlignment="1">
      <alignment horizontal="right" vertical="center"/>
    </xf>
    <xf numFmtId="1" fontId="40" fillId="0" borderId="0" xfId="13" applyNumberFormat="1" applyFont="1" applyAlignment="1">
      <alignment horizontal="right" vertical="center"/>
    </xf>
    <xf numFmtId="0" fontId="6" fillId="0" borderId="0" xfId="12" applyFont="1">
      <alignment vertical="center"/>
    </xf>
    <xf numFmtId="0" fontId="7" fillId="0" borderId="0" xfId="12" applyFont="1" applyAlignment="1">
      <alignment horizontal="left" vertical="center"/>
    </xf>
    <xf numFmtId="0" fontId="7" fillId="0" borderId="0" xfId="16" applyFont="1" applyAlignment="1">
      <alignment horizontal="left" vertical="center" wrapText="1"/>
    </xf>
    <xf numFmtId="0" fontId="7" fillId="0" borderId="0" xfId="16" applyFont="1" applyAlignment="1">
      <alignment vertical="center" wrapText="1"/>
    </xf>
    <xf numFmtId="180" fontId="24" fillId="0" borderId="2" xfId="15" applyNumberFormat="1" applyFont="1" applyFill="1" applyBorder="1" applyAlignment="1">
      <alignment horizontal="right" vertical="center"/>
    </xf>
    <xf numFmtId="180" fontId="24" fillId="0" borderId="0" xfId="15" applyNumberFormat="1" applyFont="1" applyFill="1" applyBorder="1" applyAlignment="1">
      <alignment horizontal="right" vertical="center"/>
    </xf>
    <xf numFmtId="180" fontId="40" fillId="0" borderId="0" xfId="15" applyNumberFormat="1" applyFont="1" applyFill="1" applyBorder="1" applyAlignment="1">
      <alignment horizontal="right" vertical="center"/>
    </xf>
    <xf numFmtId="0" fontId="7" fillId="0" borderId="0" xfId="5" applyFont="1" applyAlignment="1">
      <alignment horizontal="left" vertical="center"/>
    </xf>
    <xf numFmtId="38" fontId="24" fillId="0" borderId="2" xfId="15" applyFont="1" applyBorder="1" applyAlignment="1">
      <alignment horizontal="right" vertical="center"/>
    </xf>
    <xf numFmtId="38" fontId="24" fillId="0" borderId="0" xfId="15" applyFont="1" applyBorder="1" applyAlignment="1">
      <alignment horizontal="right" vertical="center"/>
    </xf>
    <xf numFmtId="38" fontId="40" fillId="0" borderId="0" xfId="15" applyFont="1" applyFill="1" applyBorder="1" applyAlignment="1">
      <alignment horizontal="right" vertical="center"/>
    </xf>
    <xf numFmtId="176" fontId="7" fillId="0" borderId="0" xfId="13" quotePrefix="1" applyNumberFormat="1" applyFont="1" applyAlignment="1">
      <alignment horizontal="left" vertical="center"/>
    </xf>
    <xf numFmtId="0" fontId="7" fillId="0" borderId="0" xfId="5" applyFont="1" applyAlignment="1">
      <alignment horizontal="left" vertical="center" wrapText="1"/>
    </xf>
    <xf numFmtId="0" fontId="7" fillId="0" borderId="0" xfId="5" applyFont="1" applyAlignment="1">
      <alignment vertical="center" wrapText="1"/>
    </xf>
    <xf numFmtId="0" fontId="7" fillId="0" borderId="0" xfId="14" applyFont="1" applyAlignment="1">
      <alignment vertical="center"/>
    </xf>
    <xf numFmtId="176" fontId="27" fillId="0" borderId="0" xfId="13" applyNumberFormat="1" applyAlignment="1">
      <alignment horizontal="left" vertical="center"/>
    </xf>
    <xf numFmtId="38" fontId="24" fillId="0" borderId="2" xfId="15" applyFont="1" applyFill="1" applyBorder="1" applyAlignment="1">
      <alignment horizontal="right" vertical="center"/>
    </xf>
    <xf numFmtId="38" fontId="24" fillId="0" borderId="0" xfId="15" applyFont="1" applyFill="1" applyBorder="1" applyAlignment="1">
      <alignment horizontal="right" vertical="center"/>
    </xf>
    <xf numFmtId="49" fontId="7" fillId="0" borderId="0" xfId="5" applyNumberFormat="1" applyFont="1" applyAlignment="1">
      <alignment horizontal="left" vertical="center"/>
    </xf>
    <xf numFmtId="49" fontId="5" fillId="0" borderId="0" xfId="6" applyNumberFormat="1" applyAlignment="1">
      <alignment horizontal="left" vertical="center"/>
    </xf>
    <xf numFmtId="49" fontId="5" fillId="0" borderId="0" xfId="6" applyNumberFormat="1" applyAlignment="1">
      <alignment horizontal="distributed" vertical="center"/>
    </xf>
    <xf numFmtId="176" fontId="27" fillId="0" borderId="0" xfId="13" applyNumberFormat="1" applyAlignment="1">
      <alignment vertical="center"/>
    </xf>
    <xf numFmtId="181" fontId="24" fillId="0" borderId="2" xfId="15" applyNumberFormat="1" applyFont="1" applyFill="1" applyBorder="1" applyAlignment="1">
      <alignment horizontal="right" vertical="center"/>
    </xf>
    <xf numFmtId="181" fontId="24" fillId="0" borderId="0" xfId="15" applyNumberFormat="1" applyFont="1" applyFill="1" applyBorder="1" applyAlignment="1">
      <alignment horizontal="right" vertical="center"/>
    </xf>
    <xf numFmtId="181" fontId="40" fillId="0" borderId="0" xfId="15" applyNumberFormat="1" applyFont="1" applyFill="1" applyBorder="1" applyAlignment="1">
      <alignment horizontal="right" vertical="center"/>
    </xf>
    <xf numFmtId="0" fontId="5" fillId="0" borderId="0" xfId="13" applyFont="1" applyAlignment="1">
      <alignment horizontal="left" vertical="center"/>
    </xf>
    <xf numFmtId="0" fontId="5" fillId="0" borderId="0" xfId="13" applyFont="1" applyAlignment="1">
      <alignment horizontal="distributed" vertical="center"/>
    </xf>
    <xf numFmtId="0" fontId="27" fillId="0" borderId="0" xfId="13" applyAlignment="1">
      <alignment horizontal="left" vertical="center"/>
    </xf>
    <xf numFmtId="0" fontId="27" fillId="0" borderId="0" xfId="13" applyAlignment="1">
      <alignment vertical="center"/>
    </xf>
    <xf numFmtId="0" fontId="7" fillId="0" borderId="0" xfId="13" applyFont="1" applyAlignment="1">
      <alignment horizontal="left" vertical="center"/>
    </xf>
    <xf numFmtId="0" fontId="41" fillId="0" borderId="0" xfId="13" applyFont="1" applyAlignment="1">
      <alignment horizontal="distributed" vertical="center"/>
    </xf>
    <xf numFmtId="0" fontId="27" fillId="0" borderId="0" xfId="14" applyFont="1" applyAlignment="1">
      <alignment horizontal="left" vertical="center"/>
    </xf>
    <xf numFmtId="0" fontId="27" fillId="0" borderId="0" xfId="14" applyFont="1" applyAlignment="1">
      <alignment vertical="center"/>
    </xf>
    <xf numFmtId="180" fontId="24" fillId="0" borderId="2" xfId="12" applyNumberFormat="1" applyFont="1" applyBorder="1" applyAlignment="1">
      <alignment horizontal="right" vertical="center"/>
    </xf>
    <xf numFmtId="180" fontId="24" fillId="0" borderId="0" xfId="12" applyNumberFormat="1" applyFont="1" applyAlignment="1">
      <alignment horizontal="right" vertical="center"/>
    </xf>
    <xf numFmtId="38" fontId="24" fillId="0" borderId="2" xfId="12" applyNumberFormat="1" applyFont="1" applyBorder="1" applyAlignment="1">
      <alignment horizontal="right" vertical="center"/>
    </xf>
    <xf numFmtId="38" fontId="24" fillId="0" borderId="0" xfId="12" applyNumberFormat="1" applyFont="1" applyAlignment="1">
      <alignment horizontal="right" vertical="center"/>
    </xf>
    <xf numFmtId="49" fontId="7" fillId="0" borderId="7" xfId="5" applyNumberFormat="1" applyFont="1" applyBorder="1" applyAlignment="1">
      <alignment vertical="center"/>
    </xf>
    <xf numFmtId="0" fontId="5" fillId="0" borderId="7" xfId="13" applyFont="1" applyBorder="1" applyAlignment="1">
      <alignment vertical="center"/>
    </xf>
    <xf numFmtId="181" fontId="7" fillId="0" borderId="3" xfId="12" applyNumberFormat="1" applyFont="1" applyBorder="1" applyAlignment="1">
      <alignment horizontal="right" vertical="center"/>
    </xf>
    <xf numFmtId="181" fontId="7" fillId="0" borderId="7" xfId="12" applyNumberFormat="1" applyFont="1" applyBorder="1" applyAlignment="1">
      <alignment horizontal="right" vertical="center"/>
    </xf>
    <xf numFmtId="38" fontId="7" fillId="0" borderId="1" xfId="15" applyFont="1" applyFill="1" applyBorder="1" applyAlignment="1">
      <alignment horizontal="right" vertical="center"/>
    </xf>
    <xf numFmtId="38" fontId="7" fillId="0" borderId="0" xfId="15" applyFont="1" applyFill="1" applyBorder="1" applyAlignment="1">
      <alignment horizontal="right" vertical="center"/>
    </xf>
    <xf numFmtId="38" fontId="27" fillId="0" borderId="0" xfId="15" applyFont="1" applyFill="1" applyBorder="1" applyAlignment="1">
      <alignment horizontal="right" vertical="center"/>
    </xf>
    <xf numFmtId="0" fontId="0" fillId="0" borderId="12" xfId="0" quotePrefix="1" applyBorder="1" applyAlignment="1">
      <alignment horizontal="distributed" vertical="center" justifyLastLine="1"/>
    </xf>
    <xf numFmtId="0" fontId="0" fillId="0" borderId="19" xfId="0" quotePrefix="1" applyBorder="1" applyAlignment="1">
      <alignment horizontal="distributed" vertical="center" justifyLastLine="1"/>
    </xf>
    <xf numFmtId="0" fontId="0" fillId="0" borderId="10" xfId="0" quotePrefix="1" applyBorder="1" applyAlignment="1">
      <alignment horizontal="distributed" vertical="center" justifyLastLine="1"/>
    </xf>
    <xf numFmtId="0" fontId="0" fillId="0" borderId="8" xfId="0" quotePrefix="1" applyBorder="1" applyAlignment="1">
      <alignment horizontal="distributed" vertical="center" justifyLastLine="1"/>
    </xf>
    <xf numFmtId="0" fontId="0" fillId="0" borderId="3" xfId="0" quotePrefix="1" applyBorder="1" applyAlignment="1">
      <alignment horizontal="distributed" vertical="center" justifyLastLine="1"/>
    </xf>
    <xf numFmtId="0" fontId="0" fillId="0" borderId="15" xfId="0" quotePrefix="1" applyBorder="1" applyAlignment="1">
      <alignment horizontal="distributed" vertical="center" justifyLastLine="1"/>
    </xf>
    <xf numFmtId="0" fontId="0" fillId="0" borderId="15" xfId="0" applyBorder="1" applyAlignment="1">
      <alignment horizontal="distributed" vertical="center" justifyLastLine="1"/>
    </xf>
    <xf numFmtId="0" fontId="0" fillId="0" borderId="1" xfId="0" applyBorder="1" applyAlignment="1">
      <alignment horizontal="right" vertical="top"/>
    </xf>
    <xf numFmtId="0" fontId="0" fillId="0" borderId="6" xfId="0" quotePrefix="1" applyBorder="1" applyAlignment="1" applyProtection="1">
      <alignment horizontal="distributed" vertical="center" wrapText="1"/>
      <protection locked="0"/>
    </xf>
    <xf numFmtId="184" fontId="7" fillId="0" borderId="0" xfId="0" applyNumberFormat="1" applyFont="1" applyAlignment="1">
      <alignment horizontal="right" vertical="center"/>
    </xf>
    <xf numFmtId="184" fontId="0" fillId="0" borderId="0" xfId="0" applyNumberFormat="1" applyAlignment="1">
      <alignment horizontal="right" vertical="center"/>
    </xf>
    <xf numFmtId="0" fontId="6" fillId="0" borderId="6" xfId="0" quotePrefix="1" applyFont="1" applyBorder="1" applyAlignment="1" applyProtection="1">
      <alignment horizontal="distributed" wrapText="1"/>
      <protection locked="0"/>
    </xf>
    <xf numFmtId="184" fontId="6" fillId="0" borderId="0" xfId="0" applyNumberFormat="1" applyFont="1" applyAlignment="1">
      <alignment horizontal="right"/>
    </xf>
    <xf numFmtId="184" fontId="7" fillId="0" borderId="3" xfId="0" applyNumberFormat="1" applyFont="1" applyBorder="1" applyAlignment="1">
      <alignment vertical="center"/>
    </xf>
    <xf numFmtId="184" fontId="7" fillId="0" borderId="7" xfId="0" applyNumberFormat="1" applyFont="1" applyBorder="1" applyAlignment="1">
      <alignment vertical="center"/>
    </xf>
    <xf numFmtId="0" fontId="7" fillId="0" borderId="7" xfId="0" quotePrefix="1" applyFont="1" applyBorder="1" applyAlignment="1">
      <alignment horizontal="right" vertical="center"/>
    </xf>
    <xf numFmtId="184" fontId="7" fillId="0" borderId="7" xfId="0" applyNumberFormat="1" applyFont="1" applyBorder="1" applyAlignment="1" applyProtection="1">
      <alignment horizontal="right" vertical="center"/>
      <protection locked="0"/>
    </xf>
    <xf numFmtId="184" fontId="7" fillId="0" borderId="7" xfId="0" applyNumberFormat="1" applyFont="1" applyBorder="1" applyAlignment="1" applyProtection="1">
      <alignment vertical="center"/>
      <protection locked="0"/>
    </xf>
    <xf numFmtId="184" fontId="7" fillId="0" borderId="7" xfId="0" quotePrefix="1" applyNumberFormat="1" applyFont="1" applyBorder="1" applyAlignment="1" applyProtection="1">
      <alignment horizontal="right" vertical="center"/>
      <protection locked="0"/>
    </xf>
    <xf numFmtId="0" fontId="21" fillId="0" borderId="0" xfId="8" quotePrefix="1" applyFont="1"/>
    <xf numFmtId="184" fontId="0" fillId="0" borderId="0" xfId="0" applyNumberFormat="1"/>
  </cellXfs>
  <cellStyles count="21">
    <cellStyle name="ハイパーリンク" xfId="1" builtinId="8"/>
    <cellStyle name="ハイパーリンク 2" xfId="8" xr:uid="{00000000-0005-0000-0000-000001000000}"/>
    <cellStyle name="ハイパーリンク 3" xfId="11" xr:uid="{00000000-0005-0000-0000-000002000000}"/>
    <cellStyle name="ハイパーリンク 4" xfId="17" xr:uid="{00000000-0005-0000-0000-000003000000}"/>
    <cellStyle name="ハイパーリンク 5" xfId="18" xr:uid="{00000000-0005-0000-0000-000004000000}"/>
    <cellStyle name="桁区切り" xfId="2" builtinId="6"/>
    <cellStyle name="桁区切り 2" xfId="7" xr:uid="{00000000-0005-0000-0000-000006000000}"/>
    <cellStyle name="桁区切り 3" xfId="10" xr:uid="{00000000-0005-0000-0000-000007000000}"/>
    <cellStyle name="桁区切り 4" xfId="15" xr:uid="{00000000-0005-0000-0000-000008000000}"/>
    <cellStyle name="標準" xfId="0" builtinId="0"/>
    <cellStyle name="標準 2" xfId="9" xr:uid="{00000000-0005-0000-0000-00000A000000}"/>
    <cellStyle name="標準 2 2" xfId="20" xr:uid="{C49454CD-6605-4EC3-801D-00237FFF1A42}"/>
    <cellStyle name="標準 3" xfId="3" xr:uid="{00000000-0005-0000-0000-00000B000000}"/>
    <cellStyle name="標準 4" xfId="4" xr:uid="{00000000-0005-0000-0000-00000C000000}"/>
    <cellStyle name="標準 4 2" xfId="12" xr:uid="{00000000-0005-0000-0000-00000D000000}"/>
    <cellStyle name="標準 4 2 2" xfId="14" xr:uid="{00000000-0005-0000-0000-00000E000000}"/>
    <cellStyle name="標準 5" xfId="13" xr:uid="{00000000-0005-0000-0000-00000F000000}"/>
    <cellStyle name="標準_16 表15図１３資本金階級別企業数" xfId="19" xr:uid="{00000000-0005-0000-0000-000010000000}"/>
    <cellStyle name="標準_18年様式（全国編1-16)_21年様式（速報-会社企業)" xfId="16" xr:uid="{00000000-0005-0000-0000-000011000000}"/>
    <cellStyle name="標準_７．資料１参考速報(素案)" xfId="5" xr:uid="{00000000-0005-0000-0000-000012000000}"/>
    <cellStyle name="標準_産業　小分類　1－634" xfId="6"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00_&#32113;&#35336;&#35506;/52_&#22823;&#38442;&#24220;&#32113;&#35336;&#24180;&#37969;/&#22823;&#38442;&#24220;&#32113;&#35336;&#24180;&#37969;&#32232;&#38598;&#29992;&#65288;7&#24180;&#24230;&#65289;/&#9733;03_HomePage/4&#31456;/n2025-04-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10"/>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stat-search/files?page=1&amp;toukei=00200553&amp;metadata=1&amp;data=1"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stat-search/files?page=1&amp;toukei=00200553&amp;metadata=1&amp;data=1"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jpo.go.jp/resources/report/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toukei=00200553&amp;metadata=1&amp;data=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stat.go.jp/stat-search/files?page=1&amp;toukei=00200553&amp;metadata=1&amp;data=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stat.go.jp/stat-search/files?page=1&amp;toukei=00200553&amp;metadata=1&amp;data=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stat-search/files?page=1&amp;toukei=00200553&amp;metadata=1&amp;data=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stat.go.jp/stat-search/files?page=1&amp;toukei=00200553&amp;metadata=1&amp;data=1"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stat.go.jp/stat-search/files?page=1&amp;toukei=00200553&amp;metadata=1&amp;data=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at.go.jp/stat-search/files?page=1&amp;toukei=00200553&amp;metadata=1&amp;data=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stat.go.jp/stat-search/files?page=1&amp;toukei=00200553&amp;metadata=1&amp;dat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0"/>
  <sheetViews>
    <sheetView showGridLines="0" tabSelected="1" view="pageBreakPreview" zoomScale="75" zoomScaleNormal="75" zoomScaleSheetLayoutView="75" workbookViewId="0"/>
  </sheetViews>
  <sheetFormatPr defaultColWidth="9" defaultRowHeight="13.2"/>
  <cols>
    <col min="1" max="1" width="5.6640625" style="71" customWidth="1"/>
    <col min="2" max="2" width="44.88671875" style="20" customWidth="1"/>
    <col min="3" max="3" width="9.88671875" style="20" customWidth="1"/>
    <col min="4" max="6" width="11.109375" style="20" bestFit="1" customWidth="1"/>
    <col min="7" max="15" width="8.109375" style="20" customWidth="1"/>
    <col min="16" max="30" width="10" style="20" customWidth="1"/>
    <col min="31" max="31" width="12.77734375" style="20" customWidth="1"/>
    <col min="32" max="16384" width="9" style="20"/>
  </cols>
  <sheetData>
    <row r="1" spans="1:31" customFormat="1" ht="21.75" customHeight="1">
      <c r="A1" s="18"/>
    </row>
    <row r="2" spans="1:31" customFormat="1" ht="21.6" customHeight="1">
      <c r="A2" s="19" t="s">
        <v>1</v>
      </c>
      <c r="B2" s="19"/>
      <c r="C2" s="20"/>
      <c r="G2" s="21" t="s">
        <v>752</v>
      </c>
      <c r="H2" s="20"/>
      <c r="I2" s="21"/>
      <c r="J2" s="21"/>
      <c r="K2" s="21"/>
      <c r="L2" s="21"/>
      <c r="M2" s="21"/>
      <c r="N2" s="21"/>
      <c r="O2" s="21"/>
      <c r="P2" s="21" t="s">
        <v>753</v>
      </c>
      <c r="Q2" s="20"/>
      <c r="R2" s="21"/>
      <c r="S2" s="21"/>
      <c r="T2" s="21"/>
      <c r="U2" s="21"/>
      <c r="V2" s="21"/>
      <c r="W2" s="21"/>
      <c r="X2" s="21"/>
      <c r="Y2" s="21"/>
      <c r="Z2" s="21"/>
      <c r="AA2" s="21"/>
      <c r="AB2" s="21"/>
      <c r="AC2" s="21"/>
      <c r="AD2" s="21"/>
      <c r="AE2" s="20"/>
    </row>
    <row r="3" spans="1:31" customFormat="1" ht="24" customHeight="1">
      <c r="B3" s="22"/>
      <c r="F3" s="20"/>
      <c r="P3" s="20"/>
      <c r="Q3" s="23"/>
      <c r="R3" s="21"/>
      <c r="S3" s="21"/>
      <c r="T3" s="21"/>
      <c r="U3" s="21"/>
      <c r="V3" s="21"/>
      <c r="W3" s="21"/>
      <c r="X3" s="21"/>
      <c r="Y3" s="21"/>
      <c r="Z3" s="21"/>
      <c r="AA3" s="21"/>
      <c r="AB3" s="21"/>
      <c r="AC3" s="21"/>
      <c r="AD3" s="21"/>
      <c r="AE3" s="20"/>
    </row>
    <row r="4" spans="1:31" customFormat="1" ht="12" customHeight="1">
      <c r="A4" s="7"/>
      <c r="B4" s="22"/>
      <c r="F4" s="20"/>
      <c r="P4" s="20"/>
      <c r="Q4" s="23"/>
      <c r="R4" s="21"/>
      <c r="S4" s="21"/>
      <c r="T4" s="21"/>
      <c r="U4" s="21"/>
      <c r="V4" s="21"/>
      <c r="W4" s="21"/>
      <c r="X4" s="21"/>
      <c r="Y4" s="21"/>
      <c r="Z4" s="21"/>
      <c r="AA4" s="21"/>
      <c r="AB4" s="21"/>
      <c r="AC4" s="21"/>
      <c r="AD4" s="21"/>
    </row>
    <row r="5" spans="1:31" s="8" customFormat="1" ht="15" customHeight="1" thickBot="1">
      <c r="A5" s="24" t="s">
        <v>647</v>
      </c>
      <c r="B5" s="7"/>
      <c r="C5" s="25"/>
      <c r="D5" s="25"/>
      <c r="E5" s="25"/>
      <c r="F5" s="25"/>
      <c r="G5" s="25"/>
      <c r="H5" s="25"/>
      <c r="I5" s="25"/>
      <c r="J5" s="25"/>
      <c r="K5" s="25"/>
      <c r="L5" s="25"/>
      <c r="M5" s="25"/>
      <c r="N5" s="25"/>
      <c r="O5" s="25"/>
      <c r="P5" s="25"/>
      <c r="Q5" s="25"/>
      <c r="R5" s="7"/>
      <c r="S5" s="7"/>
      <c r="T5" s="7"/>
      <c r="U5" s="7"/>
      <c r="V5" s="7"/>
      <c r="W5" s="7"/>
      <c r="X5" s="7"/>
      <c r="Y5" s="7"/>
      <c r="Z5" s="7"/>
      <c r="AA5" s="7"/>
      <c r="AB5" s="7"/>
      <c r="AC5" s="7"/>
      <c r="AD5" s="7"/>
      <c r="AE5" s="26" t="s">
        <v>729</v>
      </c>
    </row>
    <row r="6" spans="1:31" ht="15.6" customHeight="1">
      <c r="A6" s="388" t="s">
        <v>735</v>
      </c>
      <c r="B6" s="389"/>
      <c r="C6" s="394" t="s">
        <v>46</v>
      </c>
      <c r="D6" s="27"/>
      <c r="E6" s="28"/>
      <c r="F6" s="28"/>
      <c r="G6" s="28"/>
      <c r="H6" s="28" t="s">
        <v>107</v>
      </c>
      <c r="I6" s="397" t="s">
        <v>648</v>
      </c>
      <c r="J6" s="397"/>
      <c r="K6" s="397"/>
      <c r="L6" s="397"/>
      <c r="M6" s="397"/>
      <c r="N6" s="28"/>
      <c r="O6" s="28"/>
      <c r="P6" s="398"/>
      <c r="Q6" s="398"/>
      <c r="R6" s="398"/>
      <c r="S6" s="398"/>
      <c r="T6" s="398"/>
      <c r="U6" s="398"/>
      <c r="V6" s="398"/>
      <c r="W6" s="398"/>
      <c r="X6" s="398"/>
      <c r="Y6" s="398"/>
      <c r="Z6" s="398"/>
      <c r="AA6" s="398"/>
      <c r="AB6" s="398"/>
      <c r="AC6" s="398"/>
      <c r="AD6" s="399"/>
      <c r="AE6" s="400" t="s">
        <v>94</v>
      </c>
    </row>
    <row r="7" spans="1:31" ht="15.6" customHeight="1">
      <c r="A7" s="390"/>
      <c r="B7" s="391"/>
      <c r="C7" s="395"/>
      <c r="D7" s="29"/>
      <c r="E7" s="403" t="s">
        <v>554</v>
      </c>
      <c r="F7" s="30"/>
      <c r="G7" s="405" t="s">
        <v>649</v>
      </c>
      <c r="H7" s="403"/>
      <c r="I7" s="406"/>
      <c r="J7" s="405" t="s">
        <v>650</v>
      </c>
      <c r="K7" s="403"/>
      <c r="L7" s="406"/>
      <c r="M7" s="405" t="s">
        <v>651</v>
      </c>
      <c r="N7" s="403"/>
      <c r="O7" s="403"/>
      <c r="P7" s="31"/>
      <c r="Q7" s="367"/>
      <c r="R7" s="367"/>
      <c r="S7" s="367"/>
      <c r="T7" s="367"/>
      <c r="U7" s="411" t="s">
        <v>652</v>
      </c>
      <c r="V7" s="411"/>
      <c r="W7" s="411"/>
      <c r="X7" s="411"/>
      <c r="Y7" s="411"/>
      <c r="Z7" s="367"/>
      <c r="AA7" s="367"/>
      <c r="AB7" s="367"/>
      <c r="AC7" s="367"/>
      <c r="AD7" s="368"/>
      <c r="AE7" s="401"/>
    </row>
    <row r="8" spans="1:31" ht="15.6" customHeight="1">
      <c r="A8" s="390"/>
      <c r="B8" s="391"/>
      <c r="C8" s="395"/>
      <c r="D8" s="32"/>
      <c r="E8" s="404"/>
      <c r="F8" s="33"/>
      <c r="G8" s="407"/>
      <c r="H8" s="408"/>
      <c r="I8" s="409"/>
      <c r="J8" s="407"/>
      <c r="K8" s="408"/>
      <c r="L8" s="409"/>
      <c r="M8" s="407"/>
      <c r="N8" s="410"/>
      <c r="O8" s="410"/>
      <c r="P8" s="369"/>
      <c r="Q8" s="315" t="s">
        <v>554</v>
      </c>
      <c r="R8" s="33"/>
      <c r="S8" s="407" t="s">
        <v>653</v>
      </c>
      <c r="T8" s="408"/>
      <c r="U8" s="409"/>
      <c r="V8" s="407" t="s">
        <v>654</v>
      </c>
      <c r="W8" s="408"/>
      <c r="X8" s="409"/>
      <c r="Y8" s="407" t="s">
        <v>655</v>
      </c>
      <c r="Z8" s="408"/>
      <c r="AA8" s="409"/>
      <c r="AB8" s="407" t="s">
        <v>656</v>
      </c>
      <c r="AC8" s="408"/>
      <c r="AD8" s="409"/>
      <c r="AE8" s="401"/>
    </row>
    <row r="9" spans="1:31" ht="15.9" customHeight="1">
      <c r="A9" s="392"/>
      <c r="B9" s="393"/>
      <c r="C9" s="396"/>
      <c r="D9" s="34"/>
      <c r="E9" s="35" t="s">
        <v>2</v>
      </c>
      <c r="F9" s="36" t="s">
        <v>3</v>
      </c>
      <c r="G9" s="34"/>
      <c r="H9" s="35" t="s">
        <v>2</v>
      </c>
      <c r="I9" s="36" t="s">
        <v>3</v>
      </c>
      <c r="J9" s="34"/>
      <c r="K9" s="35" t="s">
        <v>2</v>
      </c>
      <c r="L9" s="36" t="s">
        <v>3</v>
      </c>
      <c r="M9" s="34"/>
      <c r="N9" s="35" t="s">
        <v>2</v>
      </c>
      <c r="O9" s="36" t="s">
        <v>3</v>
      </c>
      <c r="P9" s="370"/>
      <c r="Q9" s="35" t="s">
        <v>2</v>
      </c>
      <c r="R9" s="36" t="s">
        <v>3</v>
      </c>
      <c r="S9" s="34"/>
      <c r="T9" s="35" t="s">
        <v>2</v>
      </c>
      <c r="U9" s="36" t="s">
        <v>3</v>
      </c>
      <c r="V9" s="34"/>
      <c r="W9" s="35" t="s">
        <v>2</v>
      </c>
      <c r="X9" s="36" t="s">
        <v>3</v>
      </c>
      <c r="Y9" s="34"/>
      <c r="Z9" s="35" t="s">
        <v>2</v>
      </c>
      <c r="AA9" s="36" t="s">
        <v>3</v>
      </c>
      <c r="AB9" s="34"/>
      <c r="AC9" s="35" t="s">
        <v>2</v>
      </c>
      <c r="AD9" s="36" t="s">
        <v>3</v>
      </c>
      <c r="AE9" s="402"/>
    </row>
    <row r="10" spans="1:31" s="38" customFormat="1" ht="15.9" customHeight="1">
      <c r="A10" s="240"/>
      <c r="B10" s="241" t="s">
        <v>4</v>
      </c>
      <c r="C10" s="38" t="s">
        <v>6</v>
      </c>
      <c r="D10" s="242" t="s">
        <v>0</v>
      </c>
      <c r="E10" s="242" t="s">
        <v>5</v>
      </c>
      <c r="F10" s="242" t="s">
        <v>5</v>
      </c>
      <c r="G10" s="242"/>
      <c r="H10" s="242"/>
      <c r="I10" s="242"/>
      <c r="J10" s="242" t="s">
        <v>5</v>
      </c>
      <c r="K10" s="242"/>
      <c r="L10" s="242"/>
      <c r="M10" s="242"/>
      <c r="N10" s="242"/>
      <c r="O10" s="242"/>
      <c r="P10" s="242" t="s">
        <v>5</v>
      </c>
      <c r="Q10" s="242" t="s">
        <v>5</v>
      </c>
      <c r="R10" s="242" t="s">
        <v>5</v>
      </c>
      <c r="S10" s="242"/>
      <c r="T10" s="242"/>
      <c r="U10" s="242"/>
      <c r="V10" s="242"/>
      <c r="W10" s="242"/>
      <c r="X10" s="242"/>
      <c r="Y10" s="242"/>
      <c r="Z10" s="242"/>
      <c r="AA10" s="242"/>
      <c r="AB10" s="242"/>
      <c r="AC10" s="242"/>
      <c r="AD10" s="242"/>
      <c r="AE10" s="243"/>
    </row>
    <row r="11" spans="1:31" s="38" customFormat="1" ht="15.9" customHeight="1">
      <c r="A11" s="362"/>
      <c r="B11" s="365" t="s">
        <v>750</v>
      </c>
      <c r="C11" s="244">
        <v>392940</v>
      </c>
      <c r="D11" s="245">
        <v>4393139</v>
      </c>
      <c r="E11" s="245">
        <v>2428585</v>
      </c>
      <c r="F11" s="245">
        <v>1942365</v>
      </c>
      <c r="G11" s="245">
        <v>148774</v>
      </c>
      <c r="H11" s="245">
        <v>107813</v>
      </c>
      <c r="I11" s="245">
        <v>40488</v>
      </c>
      <c r="J11" s="245">
        <v>44430</v>
      </c>
      <c r="K11" s="245">
        <v>9022</v>
      </c>
      <c r="L11" s="245">
        <v>35408</v>
      </c>
      <c r="M11" s="245">
        <v>251665</v>
      </c>
      <c r="N11" s="245">
        <v>177576</v>
      </c>
      <c r="O11" s="245">
        <v>74073</v>
      </c>
      <c r="P11" s="245">
        <f>+S11+AB11</f>
        <v>3948270</v>
      </c>
      <c r="Q11" s="245">
        <f>+T11+AC11</f>
        <v>2134174</v>
      </c>
      <c r="R11" s="245">
        <f>+U11+AD11</f>
        <v>1792396</v>
      </c>
      <c r="S11" s="245">
        <v>3804322</v>
      </c>
      <c r="T11" s="245">
        <v>2064132</v>
      </c>
      <c r="U11" s="245">
        <v>1718668</v>
      </c>
      <c r="V11" s="245">
        <v>2281369</v>
      </c>
      <c r="W11" s="245">
        <v>1536787</v>
      </c>
      <c r="X11" s="245">
        <v>727644</v>
      </c>
      <c r="Y11" s="245">
        <v>1522953</v>
      </c>
      <c r="Z11" s="245">
        <v>527345</v>
      </c>
      <c r="AA11" s="245">
        <v>991024</v>
      </c>
      <c r="AB11" s="245">
        <v>143948</v>
      </c>
      <c r="AC11" s="245">
        <v>70042</v>
      </c>
      <c r="AD11" s="246">
        <v>73728</v>
      </c>
      <c r="AE11" s="247" t="s">
        <v>106</v>
      </c>
    </row>
    <row r="12" spans="1:31" s="38" customFormat="1" ht="7.5" customHeight="1">
      <c r="A12" s="248"/>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3"/>
    </row>
    <row r="13" spans="1:31" s="47" customFormat="1" ht="15.9" customHeight="1">
      <c r="A13" s="363"/>
      <c r="B13" s="366" t="s">
        <v>751</v>
      </c>
      <c r="C13" s="249">
        <v>384332</v>
      </c>
      <c r="D13" s="250">
        <v>4528208</v>
      </c>
      <c r="E13" s="250">
        <v>2487318</v>
      </c>
      <c r="F13" s="250">
        <v>1996113</v>
      </c>
      <c r="G13" s="250">
        <v>121830</v>
      </c>
      <c r="H13" s="250">
        <v>88796</v>
      </c>
      <c r="I13" s="250">
        <v>32903</v>
      </c>
      <c r="J13" s="250">
        <v>32575</v>
      </c>
      <c r="K13" s="250">
        <v>6569</v>
      </c>
      <c r="L13" s="250">
        <v>26000</v>
      </c>
      <c r="M13" s="250">
        <v>289201</v>
      </c>
      <c r="N13" s="250">
        <v>199765</v>
      </c>
      <c r="O13" s="250">
        <v>89303</v>
      </c>
      <c r="P13" s="250">
        <f>SUM(S13,AB13)</f>
        <v>4084602</v>
      </c>
      <c r="Q13" s="250">
        <f t="shared" ref="Q13:R13" si="0">SUM(T13,AC13)</f>
        <v>2192188</v>
      </c>
      <c r="R13" s="250">
        <f t="shared" si="0"/>
        <v>1847907</v>
      </c>
      <c r="S13" s="250">
        <v>3978869</v>
      </c>
      <c r="T13" s="250">
        <v>2141575</v>
      </c>
      <c r="U13" s="250">
        <v>1795234</v>
      </c>
      <c r="V13" s="250">
        <v>2785502</v>
      </c>
      <c r="W13" s="250">
        <v>1674442</v>
      </c>
      <c r="X13" s="250">
        <v>1082361</v>
      </c>
      <c r="Y13" s="250">
        <v>1193367</v>
      </c>
      <c r="Z13" s="250">
        <v>467133</v>
      </c>
      <c r="AA13" s="250">
        <v>712873</v>
      </c>
      <c r="AB13" s="250">
        <v>105733</v>
      </c>
      <c r="AC13" s="250">
        <v>50613</v>
      </c>
      <c r="AD13" s="250">
        <v>52673</v>
      </c>
      <c r="AE13" s="46" t="s">
        <v>106</v>
      </c>
    </row>
    <row r="14" spans="1:31" s="50" customFormat="1" ht="7.5" customHeight="1">
      <c r="A14" s="251"/>
      <c r="B14" s="49"/>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247"/>
    </row>
    <row r="15" spans="1:31" s="53" customFormat="1" ht="15.9" customHeight="1">
      <c r="A15" s="51" t="s">
        <v>7</v>
      </c>
      <c r="B15" s="52"/>
      <c r="C15" s="249">
        <v>355</v>
      </c>
      <c r="D15" s="252">
        <v>2805</v>
      </c>
      <c r="E15" s="250">
        <v>2050</v>
      </c>
      <c r="F15" s="250">
        <v>745</v>
      </c>
      <c r="G15" s="250" t="s">
        <v>418</v>
      </c>
      <c r="H15" s="250" t="s">
        <v>418</v>
      </c>
      <c r="I15" s="250" t="s">
        <v>418</v>
      </c>
      <c r="J15" s="250" t="s">
        <v>418</v>
      </c>
      <c r="K15" s="250" t="s">
        <v>418</v>
      </c>
      <c r="L15" s="250" t="s">
        <v>418</v>
      </c>
      <c r="M15" s="250">
        <v>765</v>
      </c>
      <c r="N15" s="250">
        <v>640</v>
      </c>
      <c r="O15" s="250">
        <v>125</v>
      </c>
      <c r="P15" s="250">
        <f t="shared" ref="P15:R17" si="1">SUM(S15,AB15)</f>
        <v>2040</v>
      </c>
      <c r="Q15" s="250">
        <f t="shared" si="1"/>
        <v>1410</v>
      </c>
      <c r="R15" s="250">
        <f t="shared" si="1"/>
        <v>620</v>
      </c>
      <c r="S15" s="250">
        <v>1842</v>
      </c>
      <c r="T15" s="250">
        <v>1280</v>
      </c>
      <c r="U15" s="250">
        <v>552</v>
      </c>
      <c r="V15" s="250">
        <v>1332</v>
      </c>
      <c r="W15" s="250">
        <v>961</v>
      </c>
      <c r="X15" s="250">
        <v>361</v>
      </c>
      <c r="Y15" s="250">
        <v>510</v>
      </c>
      <c r="Z15" s="250">
        <v>319</v>
      </c>
      <c r="AA15" s="250">
        <v>191</v>
      </c>
      <c r="AB15" s="250">
        <v>198</v>
      </c>
      <c r="AC15" s="250">
        <v>130</v>
      </c>
      <c r="AD15" s="250">
        <v>68</v>
      </c>
      <c r="AE15" s="46" t="s">
        <v>96</v>
      </c>
    </row>
    <row r="16" spans="1:31" s="50" customFormat="1" ht="15.9" customHeight="1">
      <c r="A16" s="251" t="s">
        <v>8</v>
      </c>
      <c r="B16" s="54"/>
      <c r="C16" s="253">
        <v>336</v>
      </c>
      <c r="D16" s="254">
        <v>2657</v>
      </c>
      <c r="E16" s="255">
        <v>1923</v>
      </c>
      <c r="F16" s="255">
        <v>724</v>
      </c>
      <c r="G16" s="255" t="s">
        <v>418</v>
      </c>
      <c r="H16" s="255" t="s">
        <v>418</v>
      </c>
      <c r="I16" s="255" t="s">
        <v>418</v>
      </c>
      <c r="J16" s="255" t="s">
        <v>418</v>
      </c>
      <c r="K16" s="255" t="s">
        <v>418</v>
      </c>
      <c r="L16" s="255" t="s">
        <v>418</v>
      </c>
      <c r="M16" s="255">
        <v>754</v>
      </c>
      <c r="N16" s="255">
        <v>631</v>
      </c>
      <c r="O16" s="255">
        <v>123</v>
      </c>
      <c r="P16" s="255">
        <f t="shared" si="1"/>
        <v>1903</v>
      </c>
      <c r="Q16" s="255">
        <f t="shared" si="1"/>
        <v>1292</v>
      </c>
      <c r="R16" s="255">
        <f t="shared" si="1"/>
        <v>601</v>
      </c>
      <c r="S16" s="255">
        <v>1750</v>
      </c>
      <c r="T16" s="255">
        <v>1202</v>
      </c>
      <c r="U16" s="255">
        <v>538</v>
      </c>
      <c r="V16" s="255">
        <v>1272</v>
      </c>
      <c r="W16" s="255">
        <v>908</v>
      </c>
      <c r="X16" s="255">
        <v>354</v>
      </c>
      <c r="Y16" s="256">
        <v>478</v>
      </c>
      <c r="Z16" s="256">
        <v>294</v>
      </c>
      <c r="AA16" s="256">
        <v>184</v>
      </c>
      <c r="AB16" s="256">
        <v>153</v>
      </c>
      <c r="AC16" s="256">
        <v>90</v>
      </c>
      <c r="AD16" s="256">
        <v>63</v>
      </c>
      <c r="AE16" s="247" t="s">
        <v>109</v>
      </c>
    </row>
    <row r="17" spans="1:31" s="50" customFormat="1" ht="15.9" customHeight="1">
      <c r="A17" s="251" t="s">
        <v>47</v>
      </c>
      <c r="B17" s="54"/>
      <c r="C17" s="253">
        <v>19</v>
      </c>
      <c r="D17" s="254">
        <v>148</v>
      </c>
      <c r="E17" s="255">
        <v>127</v>
      </c>
      <c r="F17" s="255">
        <v>21</v>
      </c>
      <c r="G17" s="255" t="s">
        <v>418</v>
      </c>
      <c r="H17" s="255" t="s">
        <v>418</v>
      </c>
      <c r="I17" s="255" t="s">
        <v>418</v>
      </c>
      <c r="J17" s="255" t="s">
        <v>418</v>
      </c>
      <c r="K17" s="255" t="s">
        <v>418</v>
      </c>
      <c r="L17" s="255" t="s">
        <v>418</v>
      </c>
      <c r="M17" s="255">
        <v>11</v>
      </c>
      <c r="N17" s="255">
        <v>9</v>
      </c>
      <c r="O17" s="255">
        <v>2</v>
      </c>
      <c r="P17" s="255">
        <f t="shared" si="1"/>
        <v>137</v>
      </c>
      <c r="Q17" s="255">
        <f t="shared" si="1"/>
        <v>118</v>
      </c>
      <c r="R17" s="255">
        <f t="shared" si="1"/>
        <v>19</v>
      </c>
      <c r="S17" s="255">
        <v>92</v>
      </c>
      <c r="T17" s="255">
        <v>78</v>
      </c>
      <c r="U17" s="255">
        <v>14</v>
      </c>
      <c r="V17" s="255">
        <v>60</v>
      </c>
      <c r="W17" s="255">
        <v>53</v>
      </c>
      <c r="X17" s="255">
        <v>7</v>
      </c>
      <c r="Y17" s="255">
        <v>32</v>
      </c>
      <c r="Z17" s="255">
        <v>25</v>
      </c>
      <c r="AA17" s="255">
        <v>7</v>
      </c>
      <c r="AB17" s="255">
        <v>45</v>
      </c>
      <c r="AC17" s="255">
        <v>40</v>
      </c>
      <c r="AD17" s="255">
        <v>5</v>
      </c>
      <c r="AE17" s="247" t="s">
        <v>110</v>
      </c>
    </row>
    <row r="18" spans="1:31" s="50" customFormat="1" ht="7.5" customHeight="1">
      <c r="A18" s="251"/>
      <c r="B18" s="54"/>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247"/>
    </row>
    <row r="19" spans="1:31" s="47" customFormat="1" ht="15.9" customHeight="1">
      <c r="A19" s="51" t="s">
        <v>9</v>
      </c>
      <c r="B19" s="55"/>
      <c r="C19" s="249">
        <v>11</v>
      </c>
      <c r="D19" s="252">
        <v>127</v>
      </c>
      <c r="E19" s="250">
        <v>99</v>
      </c>
      <c r="F19" s="250">
        <v>28</v>
      </c>
      <c r="G19" s="250" t="s">
        <v>418</v>
      </c>
      <c r="H19" s="250" t="s">
        <v>418</v>
      </c>
      <c r="I19" s="250" t="s">
        <v>418</v>
      </c>
      <c r="J19" s="250" t="s">
        <v>418</v>
      </c>
      <c r="K19" s="250" t="s">
        <v>418</v>
      </c>
      <c r="L19" s="250" t="s">
        <v>418</v>
      </c>
      <c r="M19" s="250">
        <v>14</v>
      </c>
      <c r="N19" s="250">
        <v>12</v>
      </c>
      <c r="O19" s="250">
        <v>2</v>
      </c>
      <c r="P19" s="250">
        <f t="shared" ref="P19:R21" si="2">SUM(S19,AB19)</f>
        <v>113</v>
      </c>
      <c r="Q19" s="250">
        <f t="shared" si="2"/>
        <v>87</v>
      </c>
      <c r="R19" s="250">
        <f t="shared" si="2"/>
        <v>26</v>
      </c>
      <c r="S19" s="250">
        <v>113</v>
      </c>
      <c r="T19" s="250">
        <v>87</v>
      </c>
      <c r="U19" s="250">
        <v>26</v>
      </c>
      <c r="V19" s="250">
        <v>104</v>
      </c>
      <c r="W19" s="250">
        <v>85</v>
      </c>
      <c r="X19" s="250">
        <v>19</v>
      </c>
      <c r="Y19" s="250">
        <v>9</v>
      </c>
      <c r="Z19" s="250">
        <v>2</v>
      </c>
      <c r="AA19" s="250">
        <v>7</v>
      </c>
      <c r="AB19" s="250" t="s">
        <v>418</v>
      </c>
      <c r="AC19" s="250" t="s">
        <v>418</v>
      </c>
      <c r="AD19" s="250" t="s">
        <v>418</v>
      </c>
      <c r="AE19" s="46" t="s">
        <v>97</v>
      </c>
    </row>
    <row r="20" spans="1:31" s="50" customFormat="1" ht="15.9" customHeight="1">
      <c r="A20" s="251" t="s">
        <v>10</v>
      </c>
      <c r="B20" s="54"/>
      <c r="C20" s="253">
        <v>7</v>
      </c>
      <c r="D20" s="254">
        <v>114</v>
      </c>
      <c r="E20" s="255">
        <v>90</v>
      </c>
      <c r="F20" s="255">
        <v>24</v>
      </c>
      <c r="G20" s="254" t="s">
        <v>418</v>
      </c>
      <c r="H20" s="255" t="s">
        <v>418</v>
      </c>
      <c r="I20" s="255" t="s">
        <v>418</v>
      </c>
      <c r="J20" s="255" t="s">
        <v>418</v>
      </c>
      <c r="K20" s="255" t="s">
        <v>418</v>
      </c>
      <c r="L20" s="255" t="s">
        <v>418</v>
      </c>
      <c r="M20" s="255">
        <v>12</v>
      </c>
      <c r="N20" s="255">
        <v>10</v>
      </c>
      <c r="O20" s="255">
        <v>2</v>
      </c>
      <c r="P20" s="255">
        <f t="shared" si="2"/>
        <v>102</v>
      </c>
      <c r="Q20" s="255">
        <f t="shared" si="2"/>
        <v>80</v>
      </c>
      <c r="R20" s="255">
        <f t="shared" si="2"/>
        <v>22</v>
      </c>
      <c r="S20" s="255">
        <v>102</v>
      </c>
      <c r="T20" s="255">
        <v>80</v>
      </c>
      <c r="U20" s="255">
        <v>22</v>
      </c>
      <c r="V20" s="255">
        <v>95</v>
      </c>
      <c r="W20" s="255">
        <v>80</v>
      </c>
      <c r="X20" s="255">
        <v>15</v>
      </c>
      <c r="Y20" s="255">
        <v>7</v>
      </c>
      <c r="Z20" s="255" t="s">
        <v>418</v>
      </c>
      <c r="AA20" s="255">
        <v>7</v>
      </c>
      <c r="AB20" s="255" t="s">
        <v>418</v>
      </c>
      <c r="AC20" s="255" t="s">
        <v>418</v>
      </c>
      <c r="AD20" s="255" t="s">
        <v>418</v>
      </c>
      <c r="AE20" s="247" t="s">
        <v>111</v>
      </c>
    </row>
    <row r="21" spans="1:31" s="50" customFormat="1" ht="15.9" customHeight="1">
      <c r="A21" s="251" t="s">
        <v>48</v>
      </c>
      <c r="B21" s="54"/>
      <c r="C21" s="253">
        <v>3</v>
      </c>
      <c r="D21" s="254">
        <v>12</v>
      </c>
      <c r="E21" s="255">
        <v>8</v>
      </c>
      <c r="F21" s="255">
        <v>4</v>
      </c>
      <c r="G21" s="254" t="s">
        <v>418</v>
      </c>
      <c r="H21" s="255" t="s">
        <v>418</v>
      </c>
      <c r="I21" s="255" t="s">
        <v>418</v>
      </c>
      <c r="J21" s="255" t="s">
        <v>418</v>
      </c>
      <c r="K21" s="255" t="s">
        <v>418</v>
      </c>
      <c r="L21" s="255" t="s">
        <v>418</v>
      </c>
      <c r="M21" s="255">
        <v>1</v>
      </c>
      <c r="N21" s="255">
        <v>1</v>
      </c>
      <c r="O21" s="255" t="s">
        <v>418</v>
      </c>
      <c r="P21" s="255">
        <f t="shared" si="2"/>
        <v>11</v>
      </c>
      <c r="Q21" s="255">
        <f t="shared" si="2"/>
        <v>7</v>
      </c>
      <c r="R21" s="255">
        <f t="shared" si="2"/>
        <v>4</v>
      </c>
      <c r="S21" s="255">
        <v>11</v>
      </c>
      <c r="T21" s="255">
        <v>7</v>
      </c>
      <c r="U21" s="255">
        <v>4</v>
      </c>
      <c r="V21" s="255">
        <v>9</v>
      </c>
      <c r="W21" s="255">
        <v>5</v>
      </c>
      <c r="X21" s="255">
        <v>4</v>
      </c>
      <c r="Y21" s="255">
        <v>2</v>
      </c>
      <c r="Z21" s="255">
        <v>2</v>
      </c>
      <c r="AA21" s="255" t="s">
        <v>418</v>
      </c>
      <c r="AB21" s="255" t="s">
        <v>418</v>
      </c>
      <c r="AC21" s="255" t="s">
        <v>418</v>
      </c>
      <c r="AD21" s="255" t="s">
        <v>418</v>
      </c>
      <c r="AE21" s="247" t="s">
        <v>112</v>
      </c>
    </row>
    <row r="22" spans="1:31" s="50" customFormat="1" ht="7.5" customHeight="1">
      <c r="A22" s="251"/>
      <c r="B22" s="54"/>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247"/>
    </row>
    <row r="23" spans="1:31" s="47" customFormat="1" ht="15.9" customHeight="1">
      <c r="A23" s="51" t="s">
        <v>11</v>
      </c>
      <c r="B23" s="52"/>
      <c r="C23" s="249">
        <v>17</v>
      </c>
      <c r="D23" s="252">
        <v>207</v>
      </c>
      <c r="E23" s="250">
        <v>172</v>
      </c>
      <c r="F23" s="250">
        <v>35</v>
      </c>
      <c r="G23" s="250" t="s">
        <v>418</v>
      </c>
      <c r="H23" s="250" t="s">
        <v>418</v>
      </c>
      <c r="I23" s="250" t="s">
        <v>418</v>
      </c>
      <c r="J23" s="250" t="s">
        <v>418</v>
      </c>
      <c r="K23" s="250" t="s">
        <v>418</v>
      </c>
      <c r="L23" s="250" t="s">
        <v>418</v>
      </c>
      <c r="M23" s="250">
        <v>32</v>
      </c>
      <c r="N23" s="250">
        <v>22</v>
      </c>
      <c r="O23" s="250">
        <v>10</v>
      </c>
      <c r="P23" s="250">
        <f t="shared" ref="P23:R24" si="3">SUM(S23,AB23)</f>
        <v>175</v>
      </c>
      <c r="Q23" s="250">
        <f t="shared" si="3"/>
        <v>150</v>
      </c>
      <c r="R23" s="250">
        <f t="shared" si="3"/>
        <v>25</v>
      </c>
      <c r="S23" s="250">
        <v>171</v>
      </c>
      <c r="T23" s="250">
        <v>146</v>
      </c>
      <c r="U23" s="250">
        <v>25</v>
      </c>
      <c r="V23" s="250">
        <v>131</v>
      </c>
      <c r="W23" s="250">
        <v>114</v>
      </c>
      <c r="X23" s="250">
        <v>17</v>
      </c>
      <c r="Y23" s="250">
        <v>40</v>
      </c>
      <c r="Z23" s="250">
        <v>32</v>
      </c>
      <c r="AA23" s="250">
        <v>8</v>
      </c>
      <c r="AB23" s="250">
        <v>4</v>
      </c>
      <c r="AC23" s="250">
        <v>4</v>
      </c>
      <c r="AD23" s="250" t="s">
        <v>418</v>
      </c>
      <c r="AE23" s="46" t="s">
        <v>98</v>
      </c>
    </row>
    <row r="24" spans="1:31" s="50" customFormat="1" ht="15.9" customHeight="1">
      <c r="A24" s="251" t="s">
        <v>49</v>
      </c>
      <c r="B24" s="54"/>
      <c r="C24" s="253">
        <v>17</v>
      </c>
      <c r="D24" s="254">
        <v>207</v>
      </c>
      <c r="E24" s="255">
        <v>172</v>
      </c>
      <c r="F24" s="255">
        <v>35</v>
      </c>
      <c r="G24" s="255" t="s">
        <v>418</v>
      </c>
      <c r="H24" s="255" t="s">
        <v>418</v>
      </c>
      <c r="I24" s="255" t="s">
        <v>418</v>
      </c>
      <c r="J24" s="255" t="s">
        <v>418</v>
      </c>
      <c r="K24" s="255" t="s">
        <v>418</v>
      </c>
      <c r="L24" s="255" t="s">
        <v>418</v>
      </c>
      <c r="M24" s="255">
        <v>32</v>
      </c>
      <c r="N24" s="255">
        <v>22</v>
      </c>
      <c r="O24" s="255">
        <v>10</v>
      </c>
      <c r="P24" s="255">
        <f t="shared" si="3"/>
        <v>175</v>
      </c>
      <c r="Q24" s="255">
        <f t="shared" si="3"/>
        <v>150</v>
      </c>
      <c r="R24" s="255">
        <f t="shared" si="3"/>
        <v>25</v>
      </c>
      <c r="S24" s="255">
        <v>171</v>
      </c>
      <c r="T24" s="255">
        <v>146</v>
      </c>
      <c r="U24" s="255">
        <v>25</v>
      </c>
      <c r="V24" s="255">
        <v>131</v>
      </c>
      <c r="W24" s="255">
        <v>114</v>
      </c>
      <c r="X24" s="255">
        <v>17</v>
      </c>
      <c r="Y24" s="255">
        <v>40</v>
      </c>
      <c r="Z24" s="255">
        <v>32</v>
      </c>
      <c r="AA24" s="255">
        <v>8</v>
      </c>
      <c r="AB24" s="255">
        <v>4</v>
      </c>
      <c r="AC24" s="255">
        <v>4</v>
      </c>
      <c r="AD24" s="255" t="s">
        <v>418</v>
      </c>
      <c r="AE24" s="247" t="s">
        <v>113</v>
      </c>
    </row>
    <row r="25" spans="1:31" s="50" customFormat="1" ht="7.5" customHeight="1">
      <c r="A25" s="251"/>
      <c r="B25" s="54"/>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247"/>
    </row>
    <row r="26" spans="1:31" s="47" customFormat="1" ht="15.9" customHeight="1">
      <c r="A26" s="51" t="s">
        <v>12</v>
      </c>
      <c r="B26" s="52"/>
      <c r="C26" s="249">
        <v>27254</v>
      </c>
      <c r="D26" s="252">
        <v>242668</v>
      </c>
      <c r="E26" s="250">
        <v>193325</v>
      </c>
      <c r="F26" s="250">
        <v>47327</v>
      </c>
      <c r="G26" s="252">
        <v>4422</v>
      </c>
      <c r="H26" s="250">
        <v>4317</v>
      </c>
      <c r="I26" s="250">
        <v>100</v>
      </c>
      <c r="J26" s="250">
        <v>1265</v>
      </c>
      <c r="K26" s="250">
        <v>256</v>
      </c>
      <c r="L26" s="250">
        <v>1009</v>
      </c>
      <c r="M26" s="250">
        <v>35846</v>
      </c>
      <c r="N26" s="250">
        <v>26175</v>
      </c>
      <c r="O26" s="250">
        <v>9648</v>
      </c>
      <c r="P26" s="250">
        <f t="shared" ref="P26:R29" si="4">SUM(S26,AB26)</f>
        <v>201135</v>
      </c>
      <c r="Q26" s="250">
        <f t="shared" si="4"/>
        <v>162577</v>
      </c>
      <c r="R26" s="250">
        <f t="shared" si="4"/>
        <v>36570</v>
      </c>
      <c r="S26" s="250">
        <v>194409</v>
      </c>
      <c r="T26" s="250">
        <v>156634</v>
      </c>
      <c r="U26" s="250">
        <v>35787</v>
      </c>
      <c r="V26" s="250">
        <v>171897</v>
      </c>
      <c r="W26" s="250">
        <v>140052</v>
      </c>
      <c r="X26" s="250">
        <v>30049</v>
      </c>
      <c r="Y26" s="250">
        <v>22512</v>
      </c>
      <c r="Z26" s="250">
        <v>16582</v>
      </c>
      <c r="AA26" s="250">
        <v>5738</v>
      </c>
      <c r="AB26" s="250">
        <v>6726</v>
      </c>
      <c r="AC26" s="250">
        <v>5943</v>
      </c>
      <c r="AD26" s="250">
        <v>783</v>
      </c>
      <c r="AE26" s="46" t="s">
        <v>99</v>
      </c>
    </row>
    <row r="27" spans="1:31" s="50" customFormat="1" ht="15.9" customHeight="1">
      <c r="A27" s="251" t="s">
        <v>50</v>
      </c>
      <c r="B27" s="54"/>
      <c r="C27" s="253">
        <v>10850</v>
      </c>
      <c r="D27" s="254">
        <v>106199</v>
      </c>
      <c r="E27" s="255">
        <v>81821</v>
      </c>
      <c r="F27" s="255">
        <v>22569</v>
      </c>
      <c r="G27" s="254">
        <v>1547</v>
      </c>
      <c r="H27" s="255">
        <v>1504</v>
      </c>
      <c r="I27" s="255">
        <v>42</v>
      </c>
      <c r="J27" s="255">
        <v>468</v>
      </c>
      <c r="K27" s="255">
        <v>95</v>
      </c>
      <c r="L27" s="255">
        <v>373</v>
      </c>
      <c r="M27" s="255">
        <v>14570</v>
      </c>
      <c r="N27" s="255">
        <v>10491</v>
      </c>
      <c r="O27" s="255">
        <v>4062</v>
      </c>
      <c r="P27" s="255">
        <f t="shared" si="4"/>
        <v>89614</v>
      </c>
      <c r="Q27" s="255">
        <f t="shared" si="4"/>
        <v>69731</v>
      </c>
      <c r="R27" s="255">
        <f t="shared" si="4"/>
        <v>18092</v>
      </c>
      <c r="S27" s="255">
        <v>87058</v>
      </c>
      <c r="T27" s="255">
        <v>67536</v>
      </c>
      <c r="U27" s="255">
        <v>17731</v>
      </c>
      <c r="V27" s="255">
        <v>76551</v>
      </c>
      <c r="W27" s="255">
        <v>60380</v>
      </c>
      <c r="X27" s="255">
        <v>14557</v>
      </c>
      <c r="Y27" s="255">
        <v>10507</v>
      </c>
      <c r="Z27" s="255">
        <v>7156</v>
      </c>
      <c r="AA27" s="255">
        <v>3174</v>
      </c>
      <c r="AB27" s="255">
        <v>2556</v>
      </c>
      <c r="AC27" s="255">
        <v>2195</v>
      </c>
      <c r="AD27" s="255">
        <v>361</v>
      </c>
      <c r="AE27" s="247" t="s">
        <v>114</v>
      </c>
    </row>
    <row r="28" spans="1:31" s="50" customFormat="1" ht="15.9" customHeight="1">
      <c r="A28" s="251" t="s">
        <v>51</v>
      </c>
      <c r="B28" s="54"/>
      <c r="C28" s="257">
        <v>7856</v>
      </c>
      <c r="D28" s="254">
        <v>54169</v>
      </c>
      <c r="E28" s="256">
        <v>43359</v>
      </c>
      <c r="F28" s="256">
        <v>10751</v>
      </c>
      <c r="G28" s="254">
        <v>1642</v>
      </c>
      <c r="H28" s="256">
        <v>1608</v>
      </c>
      <c r="I28" s="256">
        <v>33</v>
      </c>
      <c r="J28" s="256">
        <v>462</v>
      </c>
      <c r="K28" s="256">
        <v>98</v>
      </c>
      <c r="L28" s="256">
        <v>364</v>
      </c>
      <c r="M28" s="256">
        <v>9966</v>
      </c>
      <c r="N28" s="256">
        <v>7228</v>
      </c>
      <c r="O28" s="256">
        <v>2733</v>
      </c>
      <c r="P28" s="255">
        <f t="shared" si="4"/>
        <v>42099</v>
      </c>
      <c r="Q28" s="255">
        <f t="shared" si="4"/>
        <v>34425</v>
      </c>
      <c r="R28" s="255">
        <f t="shared" si="4"/>
        <v>7621</v>
      </c>
      <c r="S28" s="256">
        <v>39339</v>
      </c>
      <c r="T28" s="256">
        <v>31904</v>
      </c>
      <c r="U28" s="256">
        <v>7382</v>
      </c>
      <c r="V28" s="256">
        <v>34198</v>
      </c>
      <c r="W28" s="256">
        <v>27784</v>
      </c>
      <c r="X28" s="256">
        <v>6371</v>
      </c>
      <c r="Y28" s="256">
        <v>5141</v>
      </c>
      <c r="Z28" s="256">
        <v>4120</v>
      </c>
      <c r="AA28" s="256">
        <v>1011</v>
      </c>
      <c r="AB28" s="256">
        <v>2760</v>
      </c>
      <c r="AC28" s="256">
        <v>2521</v>
      </c>
      <c r="AD28" s="256">
        <v>239</v>
      </c>
      <c r="AE28" s="247" t="s">
        <v>115</v>
      </c>
    </row>
    <row r="29" spans="1:31" s="50" customFormat="1" ht="15.9" customHeight="1">
      <c r="A29" s="251" t="s">
        <v>52</v>
      </c>
      <c r="B29" s="54"/>
      <c r="C29" s="257">
        <v>8545</v>
      </c>
      <c r="D29" s="254">
        <v>82289</v>
      </c>
      <c r="E29" s="256">
        <v>68140</v>
      </c>
      <c r="F29" s="256">
        <v>14001</v>
      </c>
      <c r="G29" s="254">
        <v>1231</v>
      </c>
      <c r="H29" s="256">
        <v>1203</v>
      </c>
      <c r="I29" s="256">
        <v>25</v>
      </c>
      <c r="J29" s="256">
        <v>335</v>
      </c>
      <c r="K29" s="256">
        <v>63</v>
      </c>
      <c r="L29" s="256">
        <v>272</v>
      </c>
      <c r="M29" s="256">
        <v>11310</v>
      </c>
      <c r="N29" s="256">
        <v>8456</v>
      </c>
      <c r="O29" s="256">
        <v>2853</v>
      </c>
      <c r="P29" s="255">
        <f t="shared" si="4"/>
        <v>69413</v>
      </c>
      <c r="Q29" s="255">
        <f t="shared" si="4"/>
        <v>58418</v>
      </c>
      <c r="R29" s="255">
        <f t="shared" si="4"/>
        <v>10851</v>
      </c>
      <c r="S29" s="256">
        <v>68008</v>
      </c>
      <c r="T29" s="256">
        <v>57191</v>
      </c>
      <c r="U29" s="256">
        <v>10673</v>
      </c>
      <c r="V29" s="256">
        <v>61144</v>
      </c>
      <c r="W29" s="256">
        <v>51885</v>
      </c>
      <c r="X29" s="256">
        <v>9120</v>
      </c>
      <c r="Y29" s="256">
        <v>6864</v>
      </c>
      <c r="Z29" s="256">
        <v>5306</v>
      </c>
      <c r="AA29" s="256">
        <v>1553</v>
      </c>
      <c r="AB29" s="256">
        <v>1405</v>
      </c>
      <c r="AC29" s="256">
        <v>1227</v>
      </c>
      <c r="AD29" s="256">
        <v>178</v>
      </c>
      <c r="AE29" s="247" t="s">
        <v>116</v>
      </c>
    </row>
    <row r="30" spans="1:31" s="50" customFormat="1" ht="7.5" customHeight="1">
      <c r="A30" s="251"/>
      <c r="B30" s="54"/>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247"/>
    </row>
    <row r="31" spans="1:31" s="47" customFormat="1" ht="15.9" customHeight="1">
      <c r="A31" s="51" t="s">
        <v>13</v>
      </c>
      <c r="B31" s="52"/>
      <c r="C31" s="44">
        <v>38943</v>
      </c>
      <c r="D31" s="252">
        <v>593281</v>
      </c>
      <c r="E31" s="45">
        <v>416044</v>
      </c>
      <c r="F31" s="45">
        <v>177040</v>
      </c>
      <c r="G31" s="252">
        <v>9983</v>
      </c>
      <c r="H31" s="45">
        <v>9449</v>
      </c>
      <c r="I31" s="45">
        <v>530</v>
      </c>
      <c r="J31" s="45">
        <v>3219</v>
      </c>
      <c r="K31" s="45">
        <v>647</v>
      </c>
      <c r="L31" s="45">
        <v>2572</v>
      </c>
      <c r="M31" s="45">
        <v>52072</v>
      </c>
      <c r="N31" s="45">
        <v>37602</v>
      </c>
      <c r="O31" s="45">
        <v>14465</v>
      </c>
      <c r="P31" s="250">
        <f t="shared" ref="P31:R55" si="5">SUM(S31,AB31)</f>
        <v>528007</v>
      </c>
      <c r="Q31" s="250">
        <f t="shared" si="5"/>
        <v>368346</v>
      </c>
      <c r="R31" s="250">
        <f t="shared" si="5"/>
        <v>159473</v>
      </c>
      <c r="S31" s="45">
        <v>521808</v>
      </c>
      <c r="T31" s="45">
        <v>365276</v>
      </c>
      <c r="U31" s="45">
        <v>156344</v>
      </c>
      <c r="V31" s="45">
        <v>428233</v>
      </c>
      <c r="W31" s="45">
        <v>324139</v>
      </c>
      <c r="X31" s="45">
        <v>103917</v>
      </c>
      <c r="Y31" s="45">
        <v>93575</v>
      </c>
      <c r="Z31" s="45">
        <v>41137</v>
      </c>
      <c r="AA31" s="45">
        <v>52427</v>
      </c>
      <c r="AB31" s="45">
        <v>6199</v>
      </c>
      <c r="AC31" s="45">
        <v>3070</v>
      </c>
      <c r="AD31" s="45">
        <v>3129</v>
      </c>
      <c r="AE31" s="46" t="s">
        <v>100</v>
      </c>
    </row>
    <row r="32" spans="1:31" s="50" customFormat="1" ht="15.9" customHeight="1">
      <c r="A32" s="251" t="s">
        <v>53</v>
      </c>
      <c r="B32" s="54"/>
      <c r="C32" s="257">
        <v>1640</v>
      </c>
      <c r="D32" s="254">
        <v>61267</v>
      </c>
      <c r="E32" s="256">
        <v>29591</v>
      </c>
      <c r="F32" s="256">
        <v>31644</v>
      </c>
      <c r="G32" s="254">
        <v>218</v>
      </c>
      <c r="H32" s="256">
        <v>191</v>
      </c>
      <c r="I32" s="256">
        <v>26</v>
      </c>
      <c r="J32" s="256">
        <v>109</v>
      </c>
      <c r="K32" s="256">
        <v>22</v>
      </c>
      <c r="L32" s="256">
        <v>87</v>
      </c>
      <c r="M32" s="256">
        <v>2160</v>
      </c>
      <c r="N32" s="256">
        <v>1499</v>
      </c>
      <c r="O32" s="256">
        <v>661</v>
      </c>
      <c r="P32" s="255">
        <f t="shared" si="5"/>
        <v>58780</v>
      </c>
      <c r="Q32" s="255">
        <f t="shared" si="5"/>
        <v>27879</v>
      </c>
      <c r="R32" s="255">
        <f t="shared" si="5"/>
        <v>30870</v>
      </c>
      <c r="S32" s="256">
        <v>58070</v>
      </c>
      <c r="T32" s="256">
        <v>27648</v>
      </c>
      <c r="U32" s="256">
        <v>30391</v>
      </c>
      <c r="V32" s="256">
        <v>31690</v>
      </c>
      <c r="W32" s="256">
        <v>19242</v>
      </c>
      <c r="X32" s="256">
        <v>12417</v>
      </c>
      <c r="Y32" s="256">
        <v>26380</v>
      </c>
      <c r="Z32" s="256">
        <v>8406</v>
      </c>
      <c r="AA32" s="256">
        <v>17974</v>
      </c>
      <c r="AB32" s="256">
        <v>710</v>
      </c>
      <c r="AC32" s="256">
        <v>231</v>
      </c>
      <c r="AD32" s="256">
        <v>479</v>
      </c>
      <c r="AE32" s="247" t="s">
        <v>117</v>
      </c>
    </row>
    <row r="33" spans="1:31" s="50" customFormat="1" ht="15.9" customHeight="1">
      <c r="A33" s="251" t="s">
        <v>54</v>
      </c>
      <c r="B33" s="54"/>
      <c r="C33" s="257">
        <v>164</v>
      </c>
      <c r="D33" s="254">
        <v>2534</v>
      </c>
      <c r="E33" s="256">
        <v>1627</v>
      </c>
      <c r="F33" s="256">
        <v>907</v>
      </c>
      <c r="G33" s="254">
        <v>17</v>
      </c>
      <c r="H33" s="256">
        <v>16</v>
      </c>
      <c r="I33" s="256">
        <v>1</v>
      </c>
      <c r="J33" s="256">
        <v>5</v>
      </c>
      <c r="K33" s="256">
        <v>2</v>
      </c>
      <c r="L33" s="256">
        <v>3</v>
      </c>
      <c r="M33" s="256">
        <v>216</v>
      </c>
      <c r="N33" s="256">
        <v>159</v>
      </c>
      <c r="O33" s="256">
        <v>57</v>
      </c>
      <c r="P33" s="255">
        <f t="shared" si="5"/>
        <v>2296</v>
      </c>
      <c r="Q33" s="255">
        <f t="shared" si="5"/>
        <v>1450</v>
      </c>
      <c r="R33" s="255">
        <f t="shared" si="5"/>
        <v>846</v>
      </c>
      <c r="S33" s="256">
        <v>2249</v>
      </c>
      <c r="T33" s="256">
        <v>1433</v>
      </c>
      <c r="U33" s="256">
        <v>816</v>
      </c>
      <c r="V33" s="256">
        <v>1723</v>
      </c>
      <c r="W33" s="256">
        <v>1274</v>
      </c>
      <c r="X33" s="256">
        <v>449</v>
      </c>
      <c r="Y33" s="256">
        <v>526</v>
      </c>
      <c r="Z33" s="256">
        <v>159</v>
      </c>
      <c r="AA33" s="256">
        <v>367</v>
      </c>
      <c r="AB33" s="256">
        <v>47</v>
      </c>
      <c r="AC33" s="256">
        <v>17</v>
      </c>
      <c r="AD33" s="256">
        <v>30</v>
      </c>
      <c r="AE33" s="247" t="s">
        <v>118</v>
      </c>
    </row>
    <row r="34" spans="1:31" s="50" customFormat="1" ht="15.9" customHeight="1">
      <c r="A34" s="251" t="s">
        <v>55</v>
      </c>
      <c r="B34" s="54"/>
      <c r="C34" s="257">
        <v>3043</v>
      </c>
      <c r="D34" s="254">
        <v>24002</v>
      </c>
      <c r="E34" s="256">
        <v>12227</v>
      </c>
      <c r="F34" s="256">
        <v>11771</v>
      </c>
      <c r="G34" s="254">
        <v>1259</v>
      </c>
      <c r="H34" s="256">
        <v>1144</v>
      </c>
      <c r="I34" s="256">
        <v>115</v>
      </c>
      <c r="J34" s="256">
        <v>565</v>
      </c>
      <c r="K34" s="256">
        <v>87</v>
      </c>
      <c r="L34" s="256">
        <v>478</v>
      </c>
      <c r="M34" s="256">
        <v>3128</v>
      </c>
      <c r="N34" s="256">
        <v>2115</v>
      </c>
      <c r="O34" s="256">
        <v>1013</v>
      </c>
      <c r="P34" s="255">
        <f t="shared" si="5"/>
        <v>19050</v>
      </c>
      <c r="Q34" s="255">
        <f t="shared" si="5"/>
        <v>8881</v>
      </c>
      <c r="R34" s="255">
        <f t="shared" si="5"/>
        <v>10165</v>
      </c>
      <c r="S34" s="256">
        <v>18568</v>
      </c>
      <c r="T34" s="256">
        <v>8714</v>
      </c>
      <c r="U34" s="256">
        <v>9850</v>
      </c>
      <c r="V34" s="256">
        <v>14795</v>
      </c>
      <c r="W34" s="256">
        <v>7746</v>
      </c>
      <c r="X34" s="256">
        <v>7045</v>
      </c>
      <c r="Y34" s="256">
        <v>3773</v>
      </c>
      <c r="Z34" s="256">
        <v>968</v>
      </c>
      <c r="AA34" s="256">
        <v>2805</v>
      </c>
      <c r="AB34" s="256">
        <v>482</v>
      </c>
      <c r="AC34" s="256">
        <v>167</v>
      </c>
      <c r="AD34" s="256">
        <v>315</v>
      </c>
      <c r="AE34" s="247" t="s">
        <v>119</v>
      </c>
    </row>
    <row r="35" spans="1:31" s="50" customFormat="1" ht="15.9" customHeight="1">
      <c r="A35" s="251" t="s">
        <v>56</v>
      </c>
      <c r="B35" s="258"/>
      <c r="C35" s="257">
        <v>476</v>
      </c>
      <c r="D35" s="254">
        <v>4839</v>
      </c>
      <c r="E35" s="256">
        <v>3691</v>
      </c>
      <c r="F35" s="256">
        <v>1148</v>
      </c>
      <c r="G35" s="254">
        <v>143</v>
      </c>
      <c r="H35" s="256">
        <v>135</v>
      </c>
      <c r="I35" s="256">
        <v>8</v>
      </c>
      <c r="J35" s="256">
        <v>49</v>
      </c>
      <c r="K35" s="256">
        <v>10</v>
      </c>
      <c r="L35" s="256">
        <v>39</v>
      </c>
      <c r="M35" s="256">
        <v>575</v>
      </c>
      <c r="N35" s="256">
        <v>428</v>
      </c>
      <c r="O35" s="256">
        <v>147</v>
      </c>
      <c r="P35" s="255">
        <f t="shared" si="5"/>
        <v>4072</v>
      </c>
      <c r="Q35" s="255">
        <f t="shared" si="5"/>
        <v>3118</v>
      </c>
      <c r="R35" s="255">
        <f t="shared" si="5"/>
        <v>954</v>
      </c>
      <c r="S35" s="256">
        <v>4024</v>
      </c>
      <c r="T35" s="256">
        <v>3084</v>
      </c>
      <c r="U35" s="256">
        <v>940</v>
      </c>
      <c r="V35" s="256">
        <v>3422</v>
      </c>
      <c r="W35" s="256">
        <v>2720</v>
      </c>
      <c r="X35" s="256">
        <v>702</v>
      </c>
      <c r="Y35" s="256">
        <v>602</v>
      </c>
      <c r="Z35" s="256">
        <v>364</v>
      </c>
      <c r="AA35" s="256">
        <v>238</v>
      </c>
      <c r="AB35" s="256">
        <v>48</v>
      </c>
      <c r="AC35" s="256">
        <v>34</v>
      </c>
      <c r="AD35" s="256">
        <v>14</v>
      </c>
      <c r="AE35" s="247" t="s">
        <v>120</v>
      </c>
    </row>
    <row r="36" spans="1:31" s="50" customFormat="1" ht="15.9" customHeight="1">
      <c r="A36" s="251" t="s">
        <v>57</v>
      </c>
      <c r="B36" s="258"/>
      <c r="C36" s="257">
        <v>1239</v>
      </c>
      <c r="D36" s="254">
        <v>10727</v>
      </c>
      <c r="E36" s="256">
        <v>8036</v>
      </c>
      <c r="F36" s="256">
        <v>2691</v>
      </c>
      <c r="G36" s="254">
        <v>480</v>
      </c>
      <c r="H36" s="256">
        <v>464</v>
      </c>
      <c r="I36" s="256">
        <v>16</v>
      </c>
      <c r="J36" s="256">
        <v>148</v>
      </c>
      <c r="K36" s="256">
        <v>43</v>
      </c>
      <c r="L36" s="256">
        <v>105</v>
      </c>
      <c r="M36" s="256">
        <v>1302</v>
      </c>
      <c r="N36" s="256">
        <v>914</v>
      </c>
      <c r="O36" s="256">
        <v>388</v>
      </c>
      <c r="P36" s="255">
        <f t="shared" si="5"/>
        <v>8797</v>
      </c>
      <c r="Q36" s="255">
        <f t="shared" si="5"/>
        <v>6615</v>
      </c>
      <c r="R36" s="255">
        <f t="shared" si="5"/>
        <v>2182</v>
      </c>
      <c r="S36" s="256">
        <v>8572</v>
      </c>
      <c r="T36" s="256">
        <v>6448</v>
      </c>
      <c r="U36" s="256">
        <v>2124</v>
      </c>
      <c r="V36" s="256">
        <v>7508</v>
      </c>
      <c r="W36" s="256">
        <v>5861</v>
      </c>
      <c r="X36" s="256">
        <v>1647</v>
      </c>
      <c r="Y36" s="256">
        <v>1064</v>
      </c>
      <c r="Z36" s="256">
        <v>587</v>
      </c>
      <c r="AA36" s="256">
        <v>477</v>
      </c>
      <c r="AB36" s="256">
        <v>225</v>
      </c>
      <c r="AC36" s="256">
        <v>167</v>
      </c>
      <c r="AD36" s="256">
        <v>58</v>
      </c>
      <c r="AE36" s="247" t="s">
        <v>121</v>
      </c>
    </row>
    <row r="37" spans="1:31" s="50" customFormat="1" ht="15.9" customHeight="1">
      <c r="A37" s="251" t="s">
        <v>58</v>
      </c>
      <c r="B37" s="258"/>
      <c r="C37" s="257">
        <v>1267</v>
      </c>
      <c r="D37" s="254">
        <v>17373</v>
      </c>
      <c r="E37" s="256">
        <v>11420</v>
      </c>
      <c r="F37" s="256">
        <v>5940</v>
      </c>
      <c r="G37" s="254">
        <v>298</v>
      </c>
      <c r="H37" s="256">
        <v>275</v>
      </c>
      <c r="I37" s="256">
        <v>23</v>
      </c>
      <c r="J37" s="256">
        <v>83</v>
      </c>
      <c r="K37" s="256">
        <v>12</v>
      </c>
      <c r="L37" s="256">
        <v>71</v>
      </c>
      <c r="M37" s="256">
        <v>1808</v>
      </c>
      <c r="N37" s="256">
        <v>1286</v>
      </c>
      <c r="O37" s="256">
        <v>522</v>
      </c>
      <c r="P37" s="255">
        <f t="shared" si="5"/>
        <v>15184</v>
      </c>
      <c r="Q37" s="255">
        <f t="shared" si="5"/>
        <v>9847</v>
      </c>
      <c r="R37" s="255">
        <f t="shared" si="5"/>
        <v>5324</v>
      </c>
      <c r="S37" s="256">
        <v>15013</v>
      </c>
      <c r="T37" s="256">
        <v>9779</v>
      </c>
      <c r="U37" s="256">
        <v>5221</v>
      </c>
      <c r="V37" s="256">
        <v>12164</v>
      </c>
      <c r="W37" s="256">
        <v>8682</v>
      </c>
      <c r="X37" s="256">
        <v>3469</v>
      </c>
      <c r="Y37" s="256">
        <v>2849</v>
      </c>
      <c r="Z37" s="256">
        <v>1097</v>
      </c>
      <c r="AA37" s="256">
        <v>1752</v>
      </c>
      <c r="AB37" s="256">
        <v>171</v>
      </c>
      <c r="AC37" s="256">
        <v>68</v>
      </c>
      <c r="AD37" s="256">
        <v>103</v>
      </c>
      <c r="AE37" s="247" t="s">
        <v>122</v>
      </c>
    </row>
    <row r="38" spans="1:31" s="50" customFormat="1" ht="15.9" customHeight="1">
      <c r="A38" s="251" t="s">
        <v>59</v>
      </c>
      <c r="B38" s="258"/>
      <c r="C38" s="257">
        <v>3060</v>
      </c>
      <c r="D38" s="254">
        <v>35266</v>
      </c>
      <c r="E38" s="256">
        <v>23683</v>
      </c>
      <c r="F38" s="256">
        <v>11562</v>
      </c>
      <c r="G38" s="254">
        <v>742</v>
      </c>
      <c r="H38" s="256">
        <v>692</v>
      </c>
      <c r="I38" s="256">
        <v>50</v>
      </c>
      <c r="J38" s="256">
        <v>265</v>
      </c>
      <c r="K38" s="256">
        <v>45</v>
      </c>
      <c r="L38" s="256">
        <v>220</v>
      </c>
      <c r="M38" s="256">
        <v>3872</v>
      </c>
      <c r="N38" s="256">
        <v>2762</v>
      </c>
      <c r="O38" s="256">
        <v>1110</v>
      </c>
      <c r="P38" s="255">
        <f t="shared" si="5"/>
        <v>30387</v>
      </c>
      <c r="Q38" s="255">
        <f t="shared" si="5"/>
        <v>20184</v>
      </c>
      <c r="R38" s="255">
        <f t="shared" si="5"/>
        <v>10182</v>
      </c>
      <c r="S38" s="256">
        <v>30002</v>
      </c>
      <c r="T38" s="256">
        <v>20064</v>
      </c>
      <c r="U38" s="256">
        <v>9917</v>
      </c>
      <c r="V38" s="256">
        <v>25483</v>
      </c>
      <c r="W38" s="256">
        <v>18210</v>
      </c>
      <c r="X38" s="256">
        <v>7253</v>
      </c>
      <c r="Y38" s="256">
        <v>4519</v>
      </c>
      <c r="Z38" s="256">
        <v>1854</v>
      </c>
      <c r="AA38" s="256">
        <v>2664</v>
      </c>
      <c r="AB38" s="256">
        <v>385</v>
      </c>
      <c r="AC38" s="256">
        <v>120</v>
      </c>
      <c r="AD38" s="256">
        <v>265</v>
      </c>
      <c r="AE38" s="247" t="s">
        <v>123</v>
      </c>
    </row>
    <row r="39" spans="1:31" s="50" customFormat="1" ht="15.9" customHeight="1">
      <c r="A39" s="251" t="s">
        <v>60</v>
      </c>
      <c r="B39" s="258"/>
      <c r="C39" s="253">
        <v>1231</v>
      </c>
      <c r="D39" s="254">
        <v>45728</v>
      </c>
      <c r="E39" s="255">
        <v>30555</v>
      </c>
      <c r="F39" s="255">
        <v>15167</v>
      </c>
      <c r="G39" s="255">
        <v>42</v>
      </c>
      <c r="H39" s="255">
        <v>37</v>
      </c>
      <c r="I39" s="255">
        <v>5</v>
      </c>
      <c r="J39" s="255">
        <v>13</v>
      </c>
      <c r="K39" s="255">
        <v>3</v>
      </c>
      <c r="L39" s="255">
        <v>10</v>
      </c>
      <c r="M39" s="255">
        <v>2098</v>
      </c>
      <c r="N39" s="255">
        <v>1668</v>
      </c>
      <c r="O39" s="255">
        <v>430</v>
      </c>
      <c r="P39" s="255">
        <f t="shared" si="5"/>
        <v>43575</v>
      </c>
      <c r="Q39" s="255">
        <f t="shared" si="5"/>
        <v>28847</v>
      </c>
      <c r="R39" s="255">
        <f t="shared" si="5"/>
        <v>14722</v>
      </c>
      <c r="S39" s="255">
        <v>43291</v>
      </c>
      <c r="T39" s="255">
        <v>28772</v>
      </c>
      <c r="U39" s="255">
        <v>14513</v>
      </c>
      <c r="V39" s="255">
        <v>37644</v>
      </c>
      <c r="W39" s="255">
        <v>26306</v>
      </c>
      <c r="X39" s="255">
        <v>11333</v>
      </c>
      <c r="Y39" s="255">
        <v>5647</v>
      </c>
      <c r="Z39" s="255">
        <v>2466</v>
      </c>
      <c r="AA39" s="255">
        <v>3180</v>
      </c>
      <c r="AB39" s="255">
        <v>284</v>
      </c>
      <c r="AC39" s="255">
        <v>75</v>
      </c>
      <c r="AD39" s="255">
        <v>209</v>
      </c>
      <c r="AE39" s="247" t="s">
        <v>124</v>
      </c>
    </row>
    <row r="40" spans="1:31" s="50" customFormat="1" ht="15.9" customHeight="1">
      <c r="A40" s="251" t="s">
        <v>61</v>
      </c>
      <c r="B40" s="258"/>
      <c r="C40" s="253">
        <v>86</v>
      </c>
      <c r="D40" s="254">
        <v>1651</v>
      </c>
      <c r="E40" s="255">
        <v>1433</v>
      </c>
      <c r="F40" s="255">
        <v>218</v>
      </c>
      <c r="G40" s="255">
        <v>3</v>
      </c>
      <c r="H40" s="255">
        <v>3</v>
      </c>
      <c r="I40" s="255" t="s">
        <v>418</v>
      </c>
      <c r="J40" s="255">
        <v>1</v>
      </c>
      <c r="K40" s="255" t="s">
        <v>418</v>
      </c>
      <c r="L40" s="255">
        <v>1</v>
      </c>
      <c r="M40" s="255">
        <v>77</v>
      </c>
      <c r="N40" s="255">
        <v>62</v>
      </c>
      <c r="O40" s="255">
        <v>15</v>
      </c>
      <c r="P40" s="255">
        <f t="shared" si="5"/>
        <v>1570</v>
      </c>
      <c r="Q40" s="255">
        <f t="shared" si="5"/>
        <v>1368</v>
      </c>
      <c r="R40" s="255">
        <f t="shared" si="5"/>
        <v>202</v>
      </c>
      <c r="S40" s="255">
        <v>1566</v>
      </c>
      <c r="T40" s="255">
        <v>1365</v>
      </c>
      <c r="U40" s="255">
        <v>201</v>
      </c>
      <c r="V40" s="255">
        <v>1506</v>
      </c>
      <c r="W40" s="255">
        <v>1336</v>
      </c>
      <c r="X40" s="255">
        <v>170</v>
      </c>
      <c r="Y40" s="255">
        <v>60</v>
      </c>
      <c r="Z40" s="255">
        <v>29</v>
      </c>
      <c r="AA40" s="255">
        <v>31</v>
      </c>
      <c r="AB40" s="255">
        <v>4</v>
      </c>
      <c r="AC40" s="255">
        <v>3</v>
      </c>
      <c r="AD40" s="255">
        <v>1</v>
      </c>
      <c r="AE40" s="247" t="s">
        <v>125</v>
      </c>
    </row>
    <row r="41" spans="1:31" s="50" customFormat="1" ht="15.9" customHeight="1">
      <c r="A41" s="251" t="s">
        <v>62</v>
      </c>
      <c r="B41" s="258"/>
      <c r="C41" s="253">
        <v>2815</v>
      </c>
      <c r="D41" s="254">
        <v>39488</v>
      </c>
      <c r="E41" s="255">
        <v>24445</v>
      </c>
      <c r="F41" s="255">
        <v>15043</v>
      </c>
      <c r="G41" s="255">
        <v>672</v>
      </c>
      <c r="H41" s="255">
        <v>629</v>
      </c>
      <c r="I41" s="255">
        <v>43</v>
      </c>
      <c r="J41" s="255">
        <v>234</v>
      </c>
      <c r="K41" s="255">
        <v>48</v>
      </c>
      <c r="L41" s="255">
        <v>186</v>
      </c>
      <c r="M41" s="255">
        <v>3868</v>
      </c>
      <c r="N41" s="255">
        <v>2729</v>
      </c>
      <c r="O41" s="255">
        <v>1139</v>
      </c>
      <c r="P41" s="255">
        <f t="shared" si="5"/>
        <v>34714</v>
      </c>
      <c r="Q41" s="255">
        <f t="shared" si="5"/>
        <v>21039</v>
      </c>
      <c r="R41" s="255">
        <f t="shared" si="5"/>
        <v>13675</v>
      </c>
      <c r="S41" s="255">
        <v>34075</v>
      </c>
      <c r="T41" s="255">
        <v>20783</v>
      </c>
      <c r="U41" s="255">
        <v>13292</v>
      </c>
      <c r="V41" s="255">
        <v>26717</v>
      </c>
      <c r="W41" s="255">
        <v>18194</v>
      </c>
      <c r="X41" s="255">
        <v>8523</v>
      </c>
      <c r="Y41" s="256">
        <v>7358</v>
      </c>
      <c r="Z41" s="256">
        <v>2589</v>
      </c>
      <c r="AA41" s="256">
        <v>4769</v>
      </c>
      <c r="AB41" s="256">
        <v>639</v>
      </c>
      <c r="AC41" s="256">
        <v>256</v>
      </c>
      <c r="AD41" s="256">
        <v>383</v>
      </c>
      <c r="AE41" s="247" t="s">
        <v>126</v>
      </c>
    </row>
    <row r="42" spans="1:31" s="50" customFormat="1" ht="15.9" customHeight="1">
      <c r="A42" s="251" t="s">
        <v>63</v>
      </c>
      <c r="B42" s="258"/>
      <c r="C42" s="253">
        <v>546</v>
      </c>
      <c r="D42" s="254">
        <v>7565</v>
      </c>
      <c r="E42" s="255">
        <v>5151</v>
      </c>
      <c r="F42" s="255">
        <v>2410</v>
      </c>
      <c r="G42" s="255">
        <v>168</v>
      </c>
      <c r="H42" s="255">
        <v>146</v>
      </c>
      <c r="I42" s="255">
        <v>22</v>
      </c>
      <c r="J42" s="255">
        <v>72</v>
      </c>
      <c r="K42" s="255">
        <v>17</v>
      </c>
      <c r="L42" s="255">
        <v>55</v>
      </c>
      <c r="M42" s="255">
        <v>1223</v>
      </c>
      <c r="N42" s="255">
        <v>982</v>
      </c>
      <c r="O42" s="255">
        <v>241</v>
      </c>
      <c r="P42" s="255">
        <f t="shared" si="5"/>
        <v>6102</v>
      </c>
      <c r="Q42" s="255">
        <f t="shared" si="5"/>
        <v>4006</v>
      </c>
      <c r="R42" s="255">
        <f t="shared" si="5"/>
        <v>2092</v>
      </c>
      <c r="S42" s="255">
        <v>6022</v>
      </c>
      <c r="T42" s="255">
        <v>3970</v>
      </c>
      <c r="U42" s="255">
        <v>2048</v>
      </c>
      <c r="V42" s="255">
        <v>4964</v>
      </c>
      <c r="W42" s="255">
        <v>3561</v>
      </c>
      <c r="X42" s="255">
        <v>1399</v>
      </c>
      <c r="Y42" s="255">
        <v>1058</v>
      </c>
      <c r="Z42" s="255">
        <v>409</v>
      </c>
      <c r="AA42" s="255">
        <v>649</v>
      </c>
      <c r="AB42" s="255">
        <v>80</v>
      </c>
      <c r="AC42" s="255">
        <v>36</v>
      </c>
      <c r="AD42" s="255">
        <v>44</v>
      </c>
      <c r="AE42" s="247" t="s">
        <v>127</v>
      </c>
    </row>
    <row r="43" spans="1:31" s="50" customFormat="1" ht="15.9" customHeight="1">
      <c r="A43" s="251" t="s">
        <v>64</v>
      </c>
      <c r="B43" s="258"/>
      <c r="C43" s="253">
        <v>508</v>
      </c>
      <c r="D43" s="254">
        <v>3134</v>
      </c>
      <c r="E43" s="255">
        <v>1454</v>
      </c>
      <c r="F43" s="255">
        <v>1673</v>
      </c>
      <c r="G43" s="255">
        <v>257</v>
      </c>
      <c r="H43" s="255">
        <v>238</v>
      </c>
      <c r="I43" s="255">
        <v>19</v>
      </c>
      <c r="J43" s="255">
        <v>132</v>
      </c>
      <c r="K43" s="255">
        <v>21</v>
      </c>
      <c r="L43" s="255">
        <v>111</v>
      </c>
      <c r="M43" s="255">
        <v>431</v>
      </c>
      <c r="N43" s="255">
        <v>288</v>
      </c>
      <c r="O43" s="255">
        <v>143</v>
      </c>
      <c r="P43" s="255">
        <f t="shared" si="5"/>
        <v>2314</v>
      </c>
      <c r="Q43" s="255">
        <f t="shared" si="5"/>
        <v>907</v>
      </c>
      <c r="R43" s="255">
        <f t="shared" si="5"/>
        <v>1400</v>
      </c>
      <c r="S43" s="255">
        <v>2222</v>
      </c>
      <c r="T43" s="255">
        <v>890</v>
      </c>
      <c r="U43" s="255">
        <v>1325</v>
      </c>
      <c r="V43" s="255">
        <v>1633</v>
      </c>
      <c r="W43" s="255">
        <v>766</v>
      </c>
      <c r="X43" s="255">
        <v>861</v>
      </c>
      <c r="Y43" s="255">
        <v>589</v>
      </c>
      <c r="Z43" s="255">
        <v>124</v>
      </c>
      <c r="AA43" s="255">
        <v>464</v>
      </c>
      <c r="AB43" s="255">
        <v>92</v>
      </c>
      <c r="AC43" s="255">
        <v>17</v>
      </c>
      <c r="AD43" s="255">
        <v>75</v>
      </c>
      <c r="AE43" s="247" t="s">
        <v>128</v>
      </c>
    </row>
    <row r="44" spans="1:31" s="50" customFormat="1" ht="15.9" customHeight="1">
      <c r="A44" s="251" t="s">
        <v>65</v>
      </c>
      <c r="B44" s="258"/>
      <c r="C44" s="253">
        <v>686</v>
      </c>
      <c r="D44" s="254">
        <v>9052</v>
      </c>
      <c r="E44" s="255">
        <v>6629</v>
      </c>
      <c r="F44" s="255">
        <v>2423</v>
      </c>
      <c r="G44" s="254">
        <v>136</v>
      </c>
      <c r="H44" s="255">
        <v>117</v>
      </c>
      <c r="I44" s="255">
        <v>19</v>
      </c>
      <c r="J44" s="255">
        <v>52</v>
      </c>
      <c r="K44" s="255">
        <v>11</v>
      </c>
      <c r="L44" s="255">
        <v>41</v>
      </c>
      <c r="M44" s="255">
        <v>926</v>
      </c>
      <c r="N44" s="255">
        <v>657</v>
      </c>
      <c r="O44" s="255">
        <v>269</v>
      </c>
      <c r="P44" s="255">
        <f t="shared" si="5"/>
        <v>7938</v>
      </c>
      <c r="Q44" s="255">
        <f t="shared" si="5"/>
        <v>5844</v>
      </c>
      <c r="R44" s="255">
        <f t="shared" si="5"/>
        <v>2094</v>
      </c>
      <c r="S44" s="255">
        <v>7793</v>
      </c>
      <c r="T44" s="255">
        <v>5737</v>
      </c>
      <c r="U44" s="255">
        <v>2056</v>
      </c>
      <c r="V44" s="255">
        <v>6564</v>
      </c>
      <c r="W44" s="255">
        <v>5113</v>
      </c>
      <c r="X44" s="255">
        <v>1451</v>
      </c>
      <c r="Y44" s="255">
        <v>1229</v>
      </c>
      <c r="Z44" s="255">
        <v>624</v>
      </c>
      <c r="AA44" s="255">
        <v>605</v>
      </c>
      <c r="AB44" s="255">
        <v>145</v>
      </c>
      <c r="AC44" s="255">
        <v>107</v>
      </c>
      <c r="AD44" s="255">
        <v>38</v>
      </c>
      <c r="AE44" s="247" t="s">
        <v>129</v>
      </c>
    </row>
    <row r="45" spans="1:31" s="50" customFormat="1" ht="15.9" customHeight="1">
      <c r="A45" s="251" t="s">
        <v>66</v>
      </c>
      <c r="B45" s="258"/>
      <c r="C45" s="253">
        <v>1177</v>
      </c>
      <c r="D45" s="254">
        <v>22504</v>
      </c>
      <c r="E45" s="255">
        <v>19252</v>
      </c>
      <c r="F45" s="255">
        <v>3250</v>
      </c>
      <c r="G45" s="254">
        <v>210</v>
      </c>
      <c r="H45" s="255">
        <v>204</v>
      </c>
      <c r="I45" s="255">
        <v>6</v>
      </c>
      <c r="J45" s="255">
        <v>60</v>
      </c>
      <c r="K45" s="255">
        <v>9</v>
      </c>
      <c r="L45" s="255">
        <v>51</v>
      </c>
      <c r="M45" s="255">
        <v>1811</v>
      </c>
      <c r="N45" s="255">
        <v>1363</v>
      </c>
      <c r="O45" s="255">
        <v>448</v>
      </c>
      <c r="P45" s="255">
        <f t="shared" si="5"/>
        <v>20423</v>
      </c>
      <c r="Q45" s="255">
        <f t="shared" si="5"/>
        <v>17676</v>
      </c>
      <c r="R45" s="255">
        <f t="shared" si="5"/>
        <v>2745</v>
      </c>
      <c r="S45" s="255">
        <v>20342</v>
      </c>
      <c r="T45" s="255">
        <v>17616</v>
      </c>
      <c r="U45" s="255">
        <v>2724</v>
      </c>
      <c r="V45" s="255">
        <v>18525</v>
      </c>
      <c r="W45" s="255">
        <v>16247</v>
      </c>
      <c r="X45" s="255">
        <v>2276</v>
      </c>
      <c r="Y45" s="255">
        <v>1817</v>
      </c>
      <c r="Z45" s="255">
        <v>1369</v>
      </c>
      <c r="AA45" s="255">
        <v>448</v>
      </c>
      <c r="AB45" s="255">
        <v>81</v>
      </c>
      <c r="AC45" s="255">
        <v>60</v>
      </c>
      <c r="AD45" s="255">
        <v>21</v>
      </c>
      <c r="AE45" s="247" t="s">
        <v>130</v>
      </c>
    </row>
    <row r="46" spans="1:31" s="50" customFormat="1" ht="15.9" customHeight="1">
      <c r="A46" s="251" t="s">
        <v>67</v>
      </c>
      <c r="B46" s="258"/>
      <c r="C46" s="257">
        <v>598</v>
      </c>
      <c r="D46" s="254">
        <v>12381</v>
      </c>
      <c r="E46" s="256">
        <v>9829</v>
      </c>
      <c r="F46" s="256">
        <v>2552</v>
      </c>
      <c r="G46" s="254">
        <v>95</v>
      </c>
      <c r="H46" s="256">
        <v>93</v>
      </c>
      <c r="I46" s="256">
        <v>2</v>
      </c>
      <c r="J46" s="256">
        <v>26</v>
      </c>
      <c r="K46" s="256">
        <v>3</v>
      </c>
      <c r="L46" s="256">
        <v>23</v>
      </c>
      <c r="M46" s="256">
        <v>1029</v>
      </c>
      <c r="N46" s="256">
        <v>753</v>
      </c>
      <c r="O46" s="256">
        <v>276</v>
      </c>
      <c r="P46" s="255">
        <f t="shared" si="5"/>
        <v>11231</v>
      </c>
      <c r="Q46" s="255">
        <f t="shared" si="5"/>
        <v>8980</v>
      </c>
      <c r="R46" s="255">
        <f t="shared" si="5"/>
        <v>2251</v>
      </c>
      <c r="S46" s="256">
        <v>11183</v>
      </c>
      <c r="T46" s="256">
        <v>8952</v>
      </c>
      <c r="U46" s="256">
        <v>2231</v>
      </c>
      <c r="V46" s="256">
        <v>9826</v>
      </c>
      <c r="W46" s="256">
        <v>8234</v>
      </c>
      <c r="X46" s="256">
        <v>1592</v>
      </c>
      <c r="Y46" s="256">
        <v>1357</v>
      </c>
      <c r="Z46" s="256">
        <v>718</v>
      </c>
      <c r="AA46" s="256">
        <v>639</v>
      </c>
      <c r="AB46" s="256">
        <v>48</v>
      </c>
      <c r="AC46" s="256">
        <v>28</v>
      </c>
      <c r="AD46" s="256">
        <v>20</v>
      </c>
      <c r="AE46" s="247" t="s">
        <v>131</v>
      </c>
    </row>
    <row r="47" spans="1:31" s="50" customFormat="1" ht="15.9" customHeight="1">
      <c r="A47" s="251" t="s">
        <v>68</v>
      </c>
      <c r="B47" s="258"/>
      <c r="C47" s="257">
        <v>7967</v>
      </c>
      <c r="D47" s="254">
        <v>81975</v>
      </c>
      <c r="E47" s="256">
        <v>61672</v>
      </c>
      <c r="F47" s="256">
        <v>20263</v>
      </c>
      <c r="G47" s="254">
        <v>2382</v>
      </c>
      <c r="H47" s="256">
        <v>2300</v>
      </c>
      <c r="I47" s="256">
        <v>80</v>
      </c>
      <c r="J47" s="256">
        <v>623</v>
      </c>
      <c r="K47" s="256">
        <v>136</v>
      </c>
      <c r="L47" s="256">
        <v>487</v>
      </c>
      <c r="M47" s="256">
        <v>10243</v>
      </c>
      <c r="N47" s="256">
        <v>7192</v>
      </c>
      <c r="O47" s="256">
        <v>3051</v>
      </c>
      <c r="P47" s="255">
        <f t="shared" si="5"/>
        <v>68727</v>
      </c>
      <c r="Q47" s="255">
        <f t="shared" si="5"/>
        <v>52044</v>
      </c>
      <c r="R47" s="255">
        <f t="shared" si="5"/>
        <v>16645</v>
      </c>
      <c r="S47" s="256">
        <v>67614</v>
      </c>
      <c r="T47" s="256">
        <v>51260</v>
      </c>
      <c r="U47" s="256">
        <v>16316</v>
      </c>
      <c r="V47" s="256">
        <v>58195</v>
      </c>
      <c r="W47" s="256">
        <v>45906</v>
      </c>
      <c r="X47" s="256">
        <v>12257</v>
      </c>
      <c r="Y47" s="256">
        <v>9419</v>
      </c>
      <c r="Z47" s="256">
        <v>5354</v>
      </c>
      <c r="AA47" s="256">
        <v>4059</v>
      </c>
      <c r="AB47" s="256">
        <v>1113</v>
      </c>
      <c r="AC47" s="256">
        <v>784</v>
      </c>
      <c r="AD47" s="256">
        <v>329</v>
      </c>
      <c r="AE47" s="247" t="s">
        <v>132</v>
      </c>
    </row>
    <row r="48" spans="1:31" s="50" customFormat="1" ht="15.9" customHeight="1">
      <c r="A48" s="251" t="s">
        <v>69</v>
      </c>
      <c r="B48" s="258"/>
      <c r="C48" s="257">
        <v>2258</v>
      </c>
      <c r="D48" s="254">
        <v>38983</v>
      </c>
      <c r="E48" s="256">
        <v>32197</v>
      </c>
      <c r="F48" s="256">
        <v>6786</v>
      </c>
      <c r="G48" s="254">
        <v>665</v>
      </c>
      <c r="H48" s="256">
        <v>654</v>
      </c>
      <c r="I48" s="256">
        <v>11</v>
      </c>
      <c r="J48" s="256">
        <v>175</v>
      </c>
      <c r="K48" s="256">
        <v>39</v>
      </c>
      <c r="L48" s="256">
        <v>136</v>
      </c>
      <c r="M48" s="256">
        <v>2836</v>
      </c>
      <c r="N48" s="256">
        <v>2098</v>
      </c>
      <c r="O48" s="256">
        <v>738</v>
      </c>
      <c r="P48" s="255">
        <f t="shared" si="5"/>
        <v>35307</v>
      </c>
      <c r="Q48" s="255">
        <f t="shared" si="5"/>
        <v>29406</v>
      </c>
      <c r="R48" s="255">
        <f t="shared" si="5"/>
        <v>5901</v>
      </c>
      <c r="S48" s="256">
        <v>35016</v>
      </c>
      <c r="T48" s="256">
        <v>29201</v>
      </c>
      <c r="U48" s="256">
        <v>5815</v>
      </c>
      <c r="V48" s="256">
        <v>31611</v>
      </c>
      <c r="W48" s="256">
        <v>26867</v>
      </c>
      <c r="X48" s="256">
        <v>4744</v>
      </c>
      <c r="Y48" s="256">
        <v>3405</v>
      </c>
      <c r="Z48" s="256">
        <v>2334</v>
      </c>
      <c r="AA48" s="256">
        <v>1071</v>
      </c>
      <c r="AB48" s="256">
        <v>291</v>
      </c>
      <c r="AC48" s="256">
        <v>205</v>
      </c>
      <c r="AD48" s="256">
        <v>86</v>
      </c>
      <c r="AE48" s="247" t="s">
        <v>133</v>
      </c>
    </row>
    <row r="49" spans="1:31" s="50" customFormat="1" ht="15.9" customHeight="1">
      <c r="A49" s="251" t="s">
        <v>70</v>
      </c>
      <c r="B49" s="258"/>
      <c r="C49" s="257">
        <v>3996</v>
      </c>
      <c r="D49" s="254">
        <v>64370</v>
      </c>
      <c r="E49" s="256">
        <v>53331</v>
      </c>
      <c r="F49" s="256">
        <v>11036</v>
      </c>
      <c r="G49" s="254">
        <v>827</v>
      </c>
      <c r="H49" s="256">
        <v>804</v>
      </c>
      <c r="I49" s="256">
        <v>23</v>
      </c>
      <c r="J49" s="256">
        <v>202</v>
      </c>
      <c r="K49" s="256">
        <v>43</v>
      </c>
      <c r="L49" s="256">
        <v>159</v>
      </c>
      <c r="M49" s="256">
        <v>5911</v>
      </c>
      <c r="N49" s="256">
        <v>4333</v>
      </c>
      <c r="O49" s="256">
        <v>1578</v>
      </c>
      <c r="P49" s="255">
        <f t="shared" si="5"/>
        <v>57430</v>
      </c>
      <c r="Q49" s="255">
        <f t="shared" si="5"/>
        <v>48151</v>
      </c>
      <c r="R49" s="255">
        <f t="shared" si="5"/>
        <v>9276</v>
      </c>
      <c r="S49" s="256">
        <v>57106</v>
      </c>
      <c r="T49" s="256">
        <v>47944</v>
      </c>
      <c r="U49" s="256">
        <v>9159</v>
      </c>
      <c r="V49" s="256">
        <v>51329</v>
      </c>
      <c r="W49" s="256">
        <v>43685</v>
      </c>
      <c r="X49" s="256">
        <v>7641</v>
      </c>
      <c r="Y49" s="256">
        <v>5777</v>
      </c>
      <c r="Z49" s="256">
        <v>4259</v>
      </c>
      <c r="AA49" s="256">
        <v>1518</v>
      </c>
      <c r="AB49" s="256">
        <v>324</v>
      </c>
      <c r="AC49" s="256">
        <v>207</v>
      </c>
      <c r="AD49" s="256">
        <v>117</v>
      </c>
      <c r="AE49" s="247" t="s">
        <v>134</v>
      </c>
    </row>
    <row r="50" spans="1:31" s="50" customFormat="1" ht="15.9" customHeight="1">
      <c r="A50" s="251" t="s">
        <v>71</v>
      </c>
      <c r="B50" s="258"/>
      <c r="C50" s="257">
        <v>722</v>
      </c>
      <c r="D50" s="254">
        <v>12632</v>
      </c>
      <c r="E50" s="256">
        <v>9381</v>
      </c>
      <c r="F50" s="256">
        <v>3246</v>
      </c>
      <c r="G50" s="254">
        <v>99</v>
      </c>
      <c r="H50" s="256">
        <v>96</v>
      </c>
      <c r="I50" s="256">
        <v>3</v>
      </c>
      <c r="J50" s="256">
        <v>24</v>
      </c>
      <c r="K50" s="256">
        <v>7</v>
      </c>
      <c r="L50" s="256">
        <v>17</v>
      </c>
      <c r="M50" s="256">
        <v>1047</v>
      </c>
      <c r="N50" s="256">
        <v>799</v>
      </c>
      <c r="O50" s="256">
        <v>248</v>
      </c>
      <c r="P50" s="255">
        <f t="shared" si="5"/>
        <v>11462</v>
      </c>
      <c r="Q50" s="255">
        <f t="shared" si="5"/>
        <v>8479</v>
      </c>
      <c r="R50" s="255">
        <f t="shared" si="5"/>
        <v>2978</v>
      </c>
      <c r="S50" s="256">
        <v>11419</v>
      </c>
      <c r="T50" s="256">
        <v>8451</v>
      </c>
      <c r="U50" s="256">
        <v>2963</v>
      </c>
      <c r="V50" s="256">
        <v>9125</v>
      </c>
      <c r="W50" s="256">
        <v>7085</v>
      </c>
      <c r="X50" s="256">
        <v>2035</v>
      </c>
      <c r="Y50" s="256">
        <v>2294</v>
      </c>
      <c r="Z50" s="256">
        <v>1366</v>
      </c>
      <c r="AA50" s="256">
        <v>928</v>
      </c>
      <c r="AB50" s="256">
        <v>43</v>
      </c>
      <c r="AC50" s="256">
        <v>28</v>
      </c>
      <c r="AD50" s="256">
        <v>15</v>
      </c>
      <c r="AE50" s="247" t="s">
        <v>135</v>
      </c>
    </row>
    <row r="51" spans="1:31" s="50" customFormat="1" ht="15.9" customHeight="1">
      <c r="A51" s="251" t="s">
        <v>72</v>
      </c>
      <c r="B51" s="258"/>
      <c r="C51" s="257">
        <v>453</v>
      </c>
      <c r="D51" s="254">
        <v>9210</v>
      </c>
      <c r="E51" s="256">
        <v>6139</v>
      </c>
      <c r="F51" s="256">
        <v>3071</v>
      </c>
      <c r="G51" s="254">
        <v>78</v>
      </c>
      <c r="H51" s="256">
        <v>72</v>
      </c>
      <c r="I51" s="256">
        <v>6</v>
      </c>
      <c r="J51" s="256">
        <v>24</v>
      </c>
      <c r="K51" s="256">
        <v>4</v>
      </c>
      <c r="L51" s="256">
        <v>20</v>
      </c>
      <c r="M51" s="256">
        <v>585</v>
      </c>
      <c r="N51" s="256">
        <v>432</v>
      </c>
      <c r="O51" s="256">
        <v>153</v>
      </c>
      <c r="P51" s="255">
        <f t="shared" si="5"/>
        <v>8523</v>
      </c>
      <c r="Q51" s="255">
        <f t="shared" si="5"/>
        <v>5631</v>
      </c>
      <c r="R51" s="255">
        <f t="shared" si="5"/>
        <v>2892</v>
      </c>
      <c r="S51" s="256">
        <v>8348</v>
      </c>
      <c r="T51" s="256">
        <v>5591</v>
      </c>
      <c r="U51" s="256">
        <v>2757</v>
      </c>
      <c r="V51" s="256">
        <v>6947</v>
      </c>
      <c r="W51" s="256">
        <v>5048</v>
      </c>
      <c r="X51" s="256">
        <v>1899</v>
      </c>
      <c r="Y51" s="256">
        <v>1401</v>
      </c>
      <c r="Z51" s="256">
        <v>543</v>
      </c>
      <c r="AA51" s="256">
        <v>858</v>
      </c>
      <c r="AB51" s="256">
        <v>175</v>
      </c>
      <c r="AC51" s="256">
        <v>40</v>
      </c>
      <c r="AD51" s="256">
        <v>135</v>
      </c>
      <c r="AE51" s="247" t="s">
        <v>136</v>
      </c>
    </row>
    <row r="52" spans="1:31" s="50" customFormat="1" ht="15.9" customHeight="1">
      <c r="A52" s="251" t="s">
        <v>73</v>
      </c>
      <c r="B52" s="258"/>
      <c r="C52" s="257">
        <v>1679</v>
      </c>
      <c r="D52" s="254">
        <v>33929</v>
      </c>
      <c r="E52" s="256">
        <v>23962</v>
      </c>
      <c r="F52" s="256">
        <v>9967</v>
      </c>
      <c r="G52" s="254">
        <v>258</v>
      </c>
      <c r="H52" s="256">
        <v>251</v>
      </c>
      <c r="I52" s="256">
        <v>7</v>
      </c>
      <c r="J52" s="256">
        <v>76</v>
      </c>
      <c r="K52" s="256">
        <v>21</v>
      </c>
      <c r="L52" s="256">
        <v>55</v>
      </c>
      <c r="M52" s="256">
        <v>2672</v>
      </c>
      <c r="N52" s="256">
        <v>1990</v>
      </c>
      <c r="O52" s="256">
        <v>682</v>
      </c>
      <c r="P52" s="255">
        <f t="shared" si="5"/>
        <v>30923</v>
      </c>
      <c r="Q52" s="255">
        <f t="shared" si="5"/>
        <v>21700</v>
      </c>
      <c r="R52" s="255">
        <f t="shared" si="5"/>
        <v>9223</v>
      </c>
      <c r="S52" s="256">
        <v>30664</v>
      </c>
      <c r="T52" s="256">
        <v>21532</v>
      </c>
      <c r="U52" s="256">
        <v>9132</v>
      </c>
      <c r="V52" s="256">
        <v>25009</v>
      </c>
      <c r="W52" s="256">
        <v>19212</v>
      </c>
      <c r="X52" s="256">
        <v>5797</v>
      </c>
      <c r="Y52" s="256">
        <v>5655</v>
      </c>
      <c r="Z52" s="256">
        <v>2320</v>
      </c>
      <c r="AA52" s="256">
        <v>3335</v>
      </c>
      <c r="AB52" s="256">
        <v>259</v>
      </c>
      <c r="AC52" s="256">
        <v>168</v>
      </c>
      <c r="AD52" s="256">
        <v>91</v>
      </c>
      <c r="AE52" s="247" t="s">
        <v>137</v>
      </c>
    </row>
    <row r="53" spans="1:31" s="50" customFormat="1" ht="15.9" customHeight="1">
      <c r="A53" s="251" t="s">
        <v>74</v>
      </c>
      <c r="B53" s="258"/>
      <c r="C53" s="257">
        <v>161</v>
      </c>
      <c r="D53" s="254">
        <v>6751</v>
      </c>
      <c r="E53" s="256">
        <v>5467</v>
      </c>
      <c r="F53" s="256">
        <v>1281</v>
      </c>
      <c r="G53" s="254">
        <v>9</v>
      </c>
      <c r="H53" s="256">
        <v>9</v>
      </c>
      <c r="I53" s="256" t="s">
        <v>418</v>
      </c>
      <c r="J53" s="256">
        <v>3</v>
      </c>
      <c r="K53" s="256" t="s">
        <v>418</v>
      </c>
      <c r="L53" s="256">
        <v>3</v>
      </c>
      <c r="M53" s="256">
        <v>275</v>
      </c>
      <c r="N53" s="256">
        <v>235</v>
      </c>
      <c r="O53" s="256">
        <v>40</v>
      </c>
      <c r="P53" s="255">
        <f t="shared" si="5"/>
        <v>6464</v>
      </c>
      <c r="Q53" s="255">
        <f t="shared" si="5"/>
        <v>5223</v>
      </c>
      <c r="R53" s="255">
        <f t="shared" si="5"/>
        <v>1238</v>
      </c>
      <c r="S53" s="256">
        <v>6442</v>
      </c>
      <c r="T53" s="256">
        <v>5206</v>
      </c>
      <c r="U53" s="256">
        <v>1233</v>
      </c>
      <c r="V53" s="256">
        <v>5926</v>
      </c>
      <c r="W53" s="256">
        <v>4932</v>
      </c>
      <c r="X53" s="256">
        <v>992</v>
      </c>
      <c r="Y53" s="256">
        <v>516</v>
      </c>
      <c r="Z53" s="256">
        <v>274</v>
      </c>
      <c r="AA53" s="256">
        <v>241</v>
      </c>
      <c r="AB53" s="256">
        <v>22</v>
      </c>
      <c r="AC53" s="256">
        <v>17</v>
      </c>
      <c r="AD53" s="256">
        <v>5</v>
      </c>
      <c r="AE53" s="247" t="s">
        <v>138</v>
      </c>
    </row>
    <row r="54" spans="1:31" s="50" customFormat="1" ht="15.9" customHeight="1">
      <c r="A54" s="251" t="s">
        <v>75</v>
      </c>
      <c r="B54" s="258"/>
      <c r="C54" s="257">
        <v>978</v>
      </c>
      <c r="D54" s="254">
        <v>29666</v>
      </c>
      <c r="E54" s="256">
        <v>24367</v>
      </c>
      <c r="F54" s="256">
        <v>5289</v>
      </c>
      <c r="G54" s="254">
        <v>209</v>
      </c>
      <c r="H54" s="256">
        <v>199</v>
      </c>
      <c r="I54" s="256">
        <v>10</v>
      </c>
      <c r="J54" s="256">
        <v>75</v>
      </c>
      <c r="K54" s="256">
        <v>21</v>
      </c>
      <c r="L54" s="256">
        <v>54</v>
      </c>
      <c r="M54" s="256">
        <v>1501</v>
      </c>
      <c r="N54" s="256">
        <v>1107</v>
      </c>
      <c r="O54" s="256">
        <v>394</v>
      </c>
      <c r="P54" s="255">
        <f t="shared" si="5"/>
        <v>27881</v>
      </c>
      <c r="Q54" s="255">
        <f t="shared" si="5"/>
        <v>23040</v>
      </c>
      <c r="R54" s="255">
        <f t="shared" si="5"/>
        <v>4831</v>
      </c>
      <c r="S54" s="256">
        <v>27713</v>
      </c>
      <c r="T54" s="256">
        <v>22957</v>
      </c>
      <c r="U54" s="256">
        <v>4746</v>
      </c>
      <c r="V54" s="256">
        <v>24721</v>
      </c>
      <c r="W54" s="256">
        <v>21044</v>
      </c>
      <c r="X54" s="256">
        <v>3667</v>
      </c>
      <c r="Y54" s="256">
        <v>2992</v>
      </c>
      <c r="Z54" s="256">
        <v>1913</v>
      </c>
      <c r="AA54" s="256">
        <v>1079</v>
      </c>
      <c r="AB54" s="256">
        <v>168</v>
      </c>
      <c r="AC54" s="256">
        <v>83</v>
      </c>
      <c r="AD54" s="256">
        <v>85</v>
      </c>
      <c r="AE54" s="247" t="s">
        <v>139</v>
      </c>
    </row>
    <row r="55" spans="1:31" s="50" customFormat="1" ht="15.9" customHeight="1">
      <c r="A55" s="251" t="s">
        <v>76</v>
      </c>
      <c r="B55" s="258"/>
      <c r="C55" s="257">
        <v>2185</v>
      </c>
      <c r="D55" s="254">
        <v>18167</v>
      </c>
      <c r="E55" s="256">
        <v>10462</v>
      </c>
      <c r="F55" s="256">
        <v>7658</v>
      </c>
      <c r="G55" s="254">
        <v>714</v>
      </c>
      <c r="H55" s="256">
        <v>678</v>
      </c>
      <c r="I55" s="256">
        <v>35</v>
      </c>
      <c r="J55" s="256">
        <v>203</v>
      </c>
      <c r="K55" s="256">
        <v>43</v>
      </c>
      <c r="L55" s="256">
        <v>160</v>
      </c>
      <c r="M55" s="256">
        <v>2470</v>
      </c>
      <c r="N55" s="256">
        <v>1745</v>
      </c>
      <c r="O55" s="256">
        <v>720</v>
      </c>
      <c r="P55" s="255">
        <f t="shared" si="5"/>
        <v>14780</v>
      </c>
      <c r="Q55" s="255">
        <f t="shared" si="5"/>
        <v>7996</v>
      </c>
      <c r="R55" s="255">
        <f t="shared" si="5"/>
        <v>6743</v>
      </c>
      <c r="S55" s="256">
        <v>14417</v>
      </c>
      <c r="T55" s="256">
        <v>7844</v>
      </c>
      <c r="U55" s="256">
        <v>6532</v>
      </c>
      <c r="V55" s="256">
        <v>11199</v>
      </c>
      <c r="W55" s="256">
        <v>6864</v>
      </c>
      <c r="X55" s="256">
        <v>4295</v>
      </c>
      <c r="Y55" s="256">
        <v>3218</v>
      </c>
      <c r="Z55" s="256">
        <v>980</v>
      </c>
      <c r="AA55" s="256">
        <v>2237</v>
      </c>
      <c r="AB55" s="256">
        <v>363</v>
      </c>
      <c r="AC55" s="256">
        <v>152</v>
      </c>
      <c r="AD55" s="256">
        <v>211</v>
      </c>
      <c r="AE55" s="247" t="s">
        <v>140</v>
      </c>
    </row>
    <row r="56" spans="1:31" s="50" customFormat="1" ht="7.5" customHeight="1">
      <c r="A56" s="251"/>
      <c r="B56" s="258"/>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247"/>
    </row>
    <row r="57" spans="1:31" s="47" customFormat="1" ht="15.9" customHeight="1">
      <c r="A57" s="51" t="s">
        <v>14</v>
      </c>
      <c r="B57" s="57"/>
      <c r="C57" s="249">
        <v>340</v>
      </c>
      <c r="D57" s="252">
        <v>15774</v>
      </c>
      <c r="E57" s="250">
        <v>14017</v>
      </c>
      <c r="F57" s="250">
        <v>1757</v>
      </c>
      <c r="G57" s="250">
        <v>2</v>
      </c>
      <c r="H57" s="250">
        <v>2</v>
      </c>
      <c r="I57" s="250" t="s">
        <v>418</v>
      </c>
      <c r="J57" s="250" t="s">
        <v>418</v>
      </c>
      <c r="K57" s="250" t="s">
        <v>418</v>
      </c>
      <c r="L57" s="250" t="s">
        <v>418</v>
      </c>
      <c r="M57" s="250">
        <v>285</v>
      </c>
      <c r="N57" s="250">
        <v>219</v>
      </c>
      <c r="O57" s="250">
        <v>66</v>
      </c>
      <c r="P57" s="250">
        <f t="shared" ref="P57:R61" si="6">SUM(S57,AB57)</f>
        <v>15487</v>
      </c>
      <c r="Q57" s="250">
        <f t="shared" si="6"/>
        <v>13796</v>
      </c>
      <c r="R57" s="250">
        <f t="shared" si="6"/>
        <v>1691</v>
      </c>
      <c r="S57" s="250">
        <v>15434</v>
      </c>
      <c r="T57" s="250">
        <v>13755</v>
      </c>
      <c r="U57" s="250">
        <v>1679</v>
      </c>
      <c r="V57" s="250">
        <v>14489</v>
      </c>
      <c r="W57" s="250">
        <v>12956</v>
      </c>
      <c r="X57" s="250">
        <v>1533</v>
      </c>
      <c r="Y57" s="250">
        <v>945</v>
      </c>
      <c r="Z57" s="250">
        <v>799</v>
      </c>
      <c r="AA57" s="250">
        <v>146</v>
      </c>
      <c r="AB57" s="250">
        <v>53</v>
      </c>
      <c r="AC57" s="250">
        <v>41</v>
      </c>
      <c r="AD57" s="250">
        <v>12</v>
      </c>
      <c r="AE57" s="46" t="s">
        <v>101</v>
      </c>
    </row>
    <row r="58" spans="1:31" s="50" customFormat="1" ht="15.9" customHeight="1">
      <c r="A58" s="251" t="s">
        <v>77</v>
      </c>
      <c r="B58" s="258"/>
      <c r="C58" s="253">
        <v>130</v>
      </c>
      <c r="D58" s="254">
        <v>9783</v>
      </c>
      <c r="E58" s="255">
        <v>8719</v>
      </c>
      <c r="F58" s="255">
        <v>1064</v>
      </c>
      <c r="G58" s="255">
        <v>2</v>
      </c>
      <c r="H58" s="255">
        <v>2</v>
      </c>
      <c r="I58" s="255" t="s">
        <v>418</v>
      </c>
      <c r="J58" s="255" t="s">
        <v>418</v>
      </c>
      <c r="K58" s="255" t="s">
        <v>418</v>
      </c>
      <c r="L58" s="255" t="s">
        <v>418</v>
      </c>
      <c r="M58" s="255">
        <v>168</v>
      </c>
      <c r="N58" s="255">
        <v>121</v>
      </c>
      <c r="O58" s="255">
        <v>47</v>
      </c>
      <c r="P58" s="255">
        <f t="shared" si="6"/>
        <v>9613</v>
      </c>
      <c r="Q58" s="255">
        <f t="shared" si="6"/>
        <v>8596</v>
      </c>
      <c r="R58" s="255">
        <f t="shared" si="6"/>
        <v>1017</v>
      </c>
      <c r="S58" s="255">
        <v>9597</v>
      </c>
      <c r="T58" s="255">
        <v>8586</v>
      </c>
      <c r="U58" s="255">
        <v>1011</v>
      </c>
      <c r="V58" s="255">
        <v>9332</v>
      </c>
      <c r="W58" s="255">
        <v>8359</v>
      </c>
      <c r="X58" s="255">
        <v>973</v>
      </c>
      <c r="Y58" s="255">
        <v>265</v>
      </c>
      <c r="Z58" s="255">
        <v>227</v>
      </c>
      <c r="AA58" s="255">
        <v>38</v>
      </c>
      <c r="AB58" s="255">
        <v>16</v>
      </c>
      <c r="AC58" s="255">
        <v>10</v>
      </c>
      <c r="AD58" s="255">
        <v>6</v>
      </c>
      <c r="AE58" s="247" t="s">
        <v>141</v>
      </c>
    </row>
    <row r="59" spans="1:31" s="50" customFormat="1" ht="15.9" customHeight="1">
      <c r="A59" s="251" t="s">
        <v>78</v>
      </c>
      <c r="B59" s="54"/>
      <c r="C59" s="253">
        <v>21</v>
      </c>
      <c r="D59" s="254">
        <v>2689</v>
      </c>
      <c r="E59" s="255">
        <v>2198</v>
      </c>
      <c r="F59" s="255">
        <v>491</v>
      </c>
      <c r="G59" s="255" t="s">
        <v>418</v>
      </c>
      <c r="H59" s="255" t="s">
        <v>418</v>
      </c>
      <c r="I59" s="255" t="s">
        <v>418</v>
      </c>
      <c r="J59" s="255" t="s">
        <v>418</v>
      </c>
      <c r="K59" s="255" t="s">
        <v>418</v>
      </c>
      <c r="L59" s="255" t="s">
        <v>418</v>
      </c>
      <c r="M59" s="255">
        <v>33</v>
      </c>
      <c r="N59" s="255">
        <v>29</v>
      </c>
      <c r="O59" s="255">
        <v>4</v>
      </c>
      <c r="P59" s="255">
        <f>SUM(S59,AB59)</f>
        <v>2656</v>
      </c>
      <c r="Q59" s="255">
        <f t="shared" si="6"/>
        <v>2169</v>
      </c>
      <c r="R59" s="255">
        <f t="shared" si="6"/>
        <v>487</v>
      </c>
      <c r="S59" s="255">
        <v>2656</v>
      </c>
      <c r="T59" s="255">
        <v>2169</v>
      </c>
      <c r="U59" s="255">
        <v>487</v>
      </c>
      <c r="V59" s="255">
        <v>2307</v>
      </c>
      <c r="W59" s="255">
        <v>1896</v>
      </c>
      <c r="X59" s="255">
        <v>411</v>
      </c>
      <c r="Y59" s="256">
        <v>349</v>
      </c>
      <c r="Z59" s="256">
        <v>273</v>
      </c>
      <c r="AA59" s="256">
        <v>76</v>
      </c>
      <c r="AB59" s="256" t="s">
        <v>418</v>
      </c>
      <c r="AC59" s="256" t="s">
        <v>418</v>
      </c>
      <c r="AD59" s="256" t="s">
        <v>418</v>
      </c>
      <c r="AE59" s="247" t="s">
        <v>142</v>
      </c>
    </row>
    <row r="60" spans="1:31" s="50" customFormat="1" ht="15.9" customHeight="1">
      <c r="A60" s="251" t="s">
        <v>79</v>
      </c>
      <c r="B60" s="54"/>
      <c r="C60" s="253">
        <v>15</v>
      </c>
      <c r="D60" s="254">
        <v>85</v>
      </c>
      <c r="E60" s="255">
        <v>79</v>
      </c>
      <c r="F60" s="255">
        <v>6</v>
      </c>
      <c r="G60" s="255" t="s">
        <v>418</v>
      </c>
      <c r="H60" s="255" t="s">
        <v>418</v>
      </c>
      <c r="I60" s="255" t="s">
        <v>418</v>
      </c>
      <c r="J60" s="255" t="s">
        <v>418</v>
      </c>
      <c r="K60" s="255" t="s">
        <v>418</v>
      </c>
      <c r="L60" s="255" t="s">
        <v>418</v>
      </c>
      <c r="M60" s="255">
        <v>2</v>
      </c>
      <c r="N60" s="255">
        <v>2</v>
      </c>
      <c r="O60" s="255" t="s">
        <v>418</v>
      </c>
      <c r="P60" s="255">
        <f t="shared" si="6"/>
        <v>83</v>
      </c>
      <c r="Q60" s="255">
        <f t="shared" si="6"/>
        <v>77</v>
      </c>
      <c r="R60" s="255">
        <f t="shared" si="6"/>
        <v>6</v>
      </c>
      <c r="S60" s="255">
        <v>83</v>
      </c>
      <c r="T60" s="255">
        <v>77</v>
      </c>
      <c r="U60" s="255">
        <v>6</v>
      </c>
      <c r="V60" s="255">
        <v>73</v>
      </c>
      <c r="W60" s="255">
        <v>68</v>
      </c>
      <c r="X60" s="255">
        <v>5</v>
      </c>
      <c r="Y60" s="255">
        <v>10</v>
      </c>
      <c r="Z60" s="255">
        <v>9</v>
      </c>
      <c r="AA60" s="255">
        <v>1</v>
      </c>
      <c r="AB60" s="255" t="s">
        <v>418</v>
      </c>
      <c r="AC60" s="255" t="s">
        <v>418</v>
      </c>
      <c r="AD60" s="255" t="s">
        <v>418</v>
      </c>
      <c r="AE60" s="247" t="s">
        <v>143</v>
      </c>
    </row>
    <row r="61" spans="1:31" s="50" customFormat="1" ht="15.9" customHeight="1">
      <c r="A61" s="251" t="s">
        <v>80</v>
      </c>
      <c r="B61" s="54"/>
      <c r="C61" s="253">
        <v>174</v>
      </c>
      <c r="D61" s="254">
        <v>3217</v>
      </c>
      <c r="E61" s="255">
        <v>3021</v>
      </c>
      <c r="F61" s="255">
        <v>196</v>
      </c>
      <c r="G61" s="255" t="s">
        <v>418</v>
      </c>
      <c r="H61" s="255" t="s">
        <v>418</v>
      </c>
      <c r="I61" s="255" t="s">
        <v>418</v>
      </c>
      <c r="J61" s="255" t="s">
        <v>418</v>
      </c>
      <c r="K61" s="255" t="s">
        <v>418</v>
      </c>
      <c r="L61" s="255" t="s">
        <v>418</v>
      </c>
      <c r="M61" s="255">
        <v>82</v>
      </c>
      <c r="N61" s="255">
        <v>67</v>
      </c>
      <c r="O61" s="255">
        <v>15</v>
      </c>
      <c r="P61" s="255">
        <f t="shared" si="6"/>
        <v>3135</v>
      </c>
      <c r="Q61" s="255">
        <f t="shared" si="6"/>
        <v>2954</v>
      </c>
      <c r="R61" s="255">
        <f t="shared" si="6"/>
        <v>181</v>
      </c>
      <c r="S61" s="255">
        <v>3098</v>
      </c>
      <c r="T61" s="255">
        <v>2923</v>
      </c>
      <c r="U61" s="255">
        <v>175</v>
      </c>
      <c r="V61" s="255">
        <v>2777</v>
      </c>
      <c r="W61" s="255">
        <v>2633</v>
      </c>
      <c r="X61" s="255">
        <v>144</v>
      </c>
      <c r="Y61" s="255">
        <v>321</v>
      </c>
      <c r="Z61" s="255">
        <v>290</v>
      </c>
      <c r="AA61" s="255">
        <v>31</v>
      </c>
      <c r="AB61" s="255">
        <v>37</v>
      </c>
      <c r="AC61" s="255">
        <v>31</v>
      </c>
      <c r="AD61" s="255">
        <v>6</v>
      </c>
      <c r="AE61" s="247" t="s">
        <v>144</v>
      </c>
    </row>
    <row r="62" spans="1:31" s="50" customFormat="1" ht="7.5" customHeight="1">
      <c r="A62" s="251"/>
      <c r="B62" s="54"/>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247"/>
    </row>
    <row r="63" spans="1:31" s="47" customFormat="1" ht="15.9" customHeight="1">
      <c r="A63" s="51" t="s">
        <v>15</v>
      </c>
      <c r="B63" s="52"/>
      <c r="C63" s="249">
        <v>6909</v>
      </c>
      <c r="D63" s="252">
        <v>182399</v>
      </c>
      <c r="E63" s="250">
        <v>132820</v>
      </c>
      <c r="F63" s="250">
        <v>47914</v>
      </c>
      <c r="G63" s="252">
        <v>224</v>
      </c>
      <c r="H63" s="250">
        <v>197</v>
      </c>
      <c r="I63" s="250">
        <v>27</v>
      </c>
      <c r="J63" s="250">
        <v>33</v>
      </c>
      <c r="K63" s="250">
        <v>4</v>
      </c>
      <c r="L63" s="250">
        <v>29</v>
      </c>
      <c r="M63" s="250">
        <v>7571</v>
      </c>
      <c r="N63" s="250">
        <v>6205</v>
      </c>
      <c r="O63" s="250">
        <v>1358</v>
      </c>
      <c r="P63" s="250">
        <f>SUM(S63,AB63)</f>
        <v>174571</v>
      </c>
      <c r="Q63" s="250">
        <f t="shared" ref="Q63:R68" si="7">SUM(T63,AC63)</f>
        <v>126414</v>
      </c>
      <c r="R63" s="250">
        <f t="shared" si="7"/>
        <v>46500</v>
      </c>
      <c r="S63" s="250">
        <v>173234</v>
      </c>
      <c r="T63" s="250">
        <v>125603</v>
      </c>
      <c r="U63" s="250">
        <v>45974</v>
      </c>
      <c r="V63" s="250">
        <v>155904</v>
      </c>
      <c r="W63" s="250">
        <v>115828</v>
      </c>
      <c r="X63" s="250">
        <v>38444</v>
      </c>
      <c r="Y63" s="250">
        <v>17330</v>
      </c>
      <c r="Z63" s="250">
        <v>9775</v>
      </c>
      <c r="AA63" s="250">
        <v>7530</v>
      </c>
      <c r="AB63" s="250">
        <v>1337</v>
      </c>
      <c r="AC63" s="250">
        <v>811</v>
      </c>
      <c r="AD63" s="250">
        <v>526</v>
      </c>
      <c r="AE63" s="46" t="s">
        <v>102</v>
      </c>
    </row>
    <row r="64" spans="1:31" s="50" customFormat="1" ht="15.9" customHeight="1">
      <c r="A64" s="251" t="s">
        <v>81</v>
      </c>
      <c r="B64" s="258"/>
      <c r="C64" s="257">
        <v>213</v>
      </c>
      <c r="D64" s="254">
        <v>32004</v>
      </c>
      <c r="E64" s="256">
        <v>24705</v>
      </c>
      <c r="F64" s="256">
        <v>7282</v>
      </c>
      <c r="G64" s="254" t="s">
        <v>418</v>
      </c>
      <c r="H64" s="256" t="s">
        <v>418</v>
      </c>
      <c r="I64" s="256" t="s">
        <v>418</v>
      </c>
      <c r="J64" s="256" t="s">
        <v>418</v>
      </c>
      <c r="K64" s="256" t="s">
        <v>418</v>
      </c>
      <c r="L64" s="256" t="s">
        <v>418</v>
      </c>
      <c r="M64" s="256">
        <v>194</v>
      </c>
      <c r="N64" s="256">
        <v>166</v>
      </c>
      <c r="O64" s="256">
        <v>28</v>
      </c>
      <c r="P64" s="255">
        <f t="shared" ref="P64:P68" si="8">SUM(S64,AB64)</f>
        <v>31810</v>
      </c>
      <c r="Q64" s="255">
        <f t="shared" si="7"/>
        <v>24539</v>
      </c>
      <c r="R64" s="255">
        <f t="shared" si="7"/>
        <v>7254</v>
      </c>
      <c r="S64" s="256">
        <v>31798</v>
      </c>
      <c r="T64" s="256">
        <v>24527</v>
      </c>
      <c r="U64" s="256">
        <v>7254</v>
      </c>
      <c r="V64" s="256">
        <v>30087</v>
      </c>
      <c r="W64" s="256">
        <v>23364</v>
      </c>
      <c r="X64" s="256">
        <v>6706</v>
      </c>
      <c r="Y64" s="256">
        <v>1711</v>
      </c>
      <c r="Z64" s="256">
        <v>1163</v>
      </c>
      <c r="AA64" s="256">
        <v>548</v>
      </c>
      <c r="AB64" s="256">
        <v>12</v>
      </c>
      <c r="AC64" s="256">
        <v>12</v>
      </c>
      <c r="AD64" s="256" t="s">
        <v>418</v>
      </c>
      <c r="AE64" s="247" t="s">
        <v>145</v>
      </c>
    </row>
    <row r="65" spans="1:31" s="50" customFormat="1" ht="15.9" customHeight="1">
      <c r="A65" s="251" t="s">
        <v>82</v>
      </c>
      <c r="B65" s="258"/>
      <c r="C65" s="257">
        <v>151</v>
      </c>
      <c r="D65" s="254">
        <v>4344</v>
      </c>
      <c r="E65" s="256">
        <v>3298</v>
      </c>
      <c r="F65" s="256">
        <v>1046</v>
      </c>
      <c r="G65" s="254">
        <v>1</v>
      </c>
      <c r="H65" s="256">
        <v>1</v>
      </c>
      <c r="I65" s="256" t="s">
        <v>418</v>
      </c>
      <c r="J65" s="256" t="s">
        <v>418</v>
      </c>
      <c r="K65" s="256" t="s">
        <v>418</v>
      </c>
      <c r="L65" s="256" t="s">
        <v>418</v>
      </c>
      <c r="M65" s="256">
        <v>97</v>
      </c>
      <c r="N65" s="256">
        <v>95</v>
      </c>
      <c r="O65" s="256">
        <v>2</v>
      </c>
      <c r="P65" s="255">
        <f t="shared" si="8"/>
        <v>4246</v>
      </c>
      <c r="Q65" s="255">
        <f t="shared" si="7"/>
        <v>3202</v>
      </c>
      <c r="R65" s="255">
        <f t="shared" si="7"/>
        <v>1044</v>
      </c>
      <c r="S65" s="256">
        <v>4246</v>
      </c>
      <c r="T65" s="256">
        <v>3202</v>
      </c>
      <c r="U65" s="256">
        <v>1044</v>
      </c>
      <c r="V65" s="256">
        <v>3957</v>
      </c>
      <c r="W65" s="256">
        <v>3071</v>
      </c>
      <c r="X65" s="256">
        <v>886</v>
      </c>
      <c r="Y65" s="256">
        <v>289</v>
      </c>
      <c r="Z65" s="256">
        <v>131</v>
      </c>
      <c r="AA65" s="256">
        <v>158</v>
      </c>
      <c r="AB65" s="256" t="s">
        <v>418</v>
      </c>
      <c r="AC65" s="256" t="s">
        <v>418</v>
      </c>
      <c r="AD65" s="256" t="s">
        <v>418</v>
      </c>
      <c r="AE65" s="247" t="s">
        <v>146</v>
      </c>
    </row>
    <row r="66" spans="1:31" s="50" customFormat="1" ht="15.9" customHeight="1">
      <c r="A66" s="251" t="s">
        <v>83</v>
      </c>
      <c r="B66" s="258"/>
      <c r="C66" s="257">
        <v>4162</v>
      </c>
      <c r="D66" s="254">
        <v>112661</v>
      </c>
      <c r="E66" s="256">
        <v>83401</v>
      </c>
      <c r="F66" s="256">
        <v>27680</v>
      </c>
      <c r="G66" s="254">
        <v>59</v>
      </c>
      <c r="H66" s="256">
        <v>55</v>
      </c>
      <c r="I66" s="256">
        <v>4</v>
      </c>
      <c r="J66" s="256">
        <v>8</v>
      </c>
      <c r="K66" s="256" t="s">
        <v>418</v>
      </c>
      <c r="L66" s="256">
        <v>8</v>
      </c>
      <c r="M66" s="256">
        <v>4785</v>
      </c>
      <c r="N66" s="256">
        <v>3987</v>
      </c>
      <c r="O66" s="256">
        <v>790</v>
      </c>
      <c r="P66" s="255">
        <f t="shared" si="8"/>
        <v>107809</v>
      </c>
      <c r="Q66" s="255">
        <f t="shared" si="7"/>
        <v>79359</v>
      </c>
      <c r="R66" s="255">
        <f t="shared" si="7"/>
        <v>26878</v>
      </c>
      <c r="S66" s="256">
        <v>107204</v>
      </c>
      <c r="T66" s="256">
        <v>78979</v>
      </c>
      <c r="U66" s="256">
        <v>26653</v>
      </c>
      <c r="V66" s="256">
        <v>98061</v>
      </c>
      <c r="W66" s="256">
        <v>73758</v>
      </c>
      <c r="X66" s="256">
        <v>22744</v>
      </c>
      <c r="Y66" s="256">
        <v>9143</v>
      </c>
      <c r="Z66" s="256">
        <v>5221</v>
      </c>
      <c r="AA66" s="256">
        <v>3909</v>
      </c>
      <c r="AB66" s="256">
        <v>605</v>
      </c>
      <c r="AC66" s="256">
        <v>380</v>
      </c>
      <c r="AD66" s="256">
        <v>225</v>
      </c>
      <c r="AE66" s="247" t="s">
        <v>147</v>
      </c>
    </row>
    <row r="67" spans="1:31" s="50" customFormat="1" ht="15.9" customHeight="1">
      <c r="A67" s="251" t="s">
        <v>84</v>
      </c>
      <c r="B67" s="258"/>
      <c r="C67" s="257">
        <v>825</v>
      </c>
      <c r="D67" s="254">
        <v>15491</v>
      </c>
      <c r="E67" s="256">
        <v>9896</v>
      </c>
      <c r="F67" s="256">
        <v>5552</v>
      </c>
      <c r="G67" s="254">
        <v>33</v>
      </c>
      <c r="H67" s="256">
        <v>27</v>
      </c>
      <c r="I67" s="256">
        <v>6</v>
      </c>
      <c r="J67" s="256">
        <v>1</v>
      </c>
      <c r="K67" s="256">
        <v>1</v>
      </c>
      <c r="L67" s="256" t="s">
        <v>418</v>
      </c>
      <c r="M67" s="256">
        <v>870</v>
      </c>
      <c r="N67" s="256">
        <v>704</v>
      </c>
      <c r="O67" s="256">
        <v>166</v>
      </c>
      <c r="P67" s="255">
        <f t="shared" si="8"/>
        <v>14587</v>
      </c>
      <c r="Q67" s="255">
        <f t="shared" si="7"/>
        <v>9164</v>
      </c>
      <c r="R67" s="255">
        <f t="shared" si="7"/>
        <v>5380</v>
      </c>
      <c r="S67" s="256">
        <v>14142</v>
      </c>
      <c r="T67" s="256">
        <v>8898</v>
      </c>
      <c r="U67" s="256">
        <v>5201</v>
      </c>
      <c r="V67" s="256">
        <v>11343</v>
      </c>
      <c r="W67" s="256">
        <v>7437</v>
      </c>
      <c r="X67" s="256">
        <v>3871</v>
      </c>
      <c r="Y67" s="256">
        <v>2799</v>
      </c>
      <c r="Z67" s="256">
        <v>1461</v>
      </c>
      <c r="AA67" s="256">
        <v>1330</v>
      </c>
      <c r="AB67" s="256">
        <v>445</v>
      </c>
      <c r="AC67" s="256">
        <v>266</v>
      </c>
      <c r="AD67" s="256">
        <v>179</v>
      </c>
      <c r="AE67" s="247" t="s">
        <v>148</v>
      </c>
    </row>
    <row r="68" spans="1:31" s="50" customFormat="1" ht="15.9" customHeight="1">
      <c r="A68" s="251" t="s">
        <v>85</v>
      </c>
      <c r="B68" s="258"/>
      <c r="C68" s="257">
        <v>1554</v>
      </c>
      <c r="D68" s="254">
        <v>17886</v>
      </c>
      <c r="E68" s="256">
        <v>11512</v>
      </c>
      <c r="F68" s="256">
        <v>6349</v>
      </c>
      <c r="G68" s="254">
        <v>131</v>
      </c>
      <c r="H68" s="256">
        <v>114</v>
      </c>
      <c r="I68" s="256">
        <v>17</v>
      </c>
      <c r="J68" s="256">
        <v>24</v>
      </c>
      <c r="K68" s="256">
        <v>3</v>
      </c>
      <c r="L68" s="256">
        <v>21</v>
      </c>
      <c r="M68" s="256">
        <v>1621</v>
      </c>
      <c r="N68" s="256">
        <v>1250</v>
      </c>
      <c r="O68" s="256">
        <v>371</v>
      </c>
      <c r="P68" s="255">
        <f t="shared" si="8"/>
        <v>16110</v>
      </c>
      <c r="Q68" s="255">
        <f t="shared" si="7"/>
        <v>10145</v>
      </c>
      <c r="R68" s="255">
        <f t="shared" si="7"/>
        <v>5940</v>
      </c>
      <c r="S68" s="256">
        <v>15835</v>
      </c>
      <c r="T68" s="256">
        <v>9992</v>
      </c>
      <c r="U68" s="256">
        <v>5818</v>
      </c>
      <c r="V68" s="256">
        <v>12447</v>
      </c>
      <c r="W68" s="256">
        <v>8193</v>
      </c>
      <c r="X68" s="256">
        <v>4233</v>
      </c>
      <c r="Y68" s="256">
        <v>3388</v>
      </c>
      <c r="Z68" s="256">
        <v>1799</v>
      </c>
      <c r="AA68" s="256">
        <v>1585</v>
      </c>
      <c r="AB68" s="256">
        <v>275</v>
      </c>
      <c r="AC68" s="256">
        <v>153</v>
      </c>
      <c r="AD68" s="256">
        <v>122</v>
      </c>
      <c r="AE68" s="247" t="s">
        <v>149</v>
      </c>
    </row>
    <row r="69" spans="1:31" s="50" customFormat="1" ht="7.5" customHeight="1">
      <c r="A69" s="251"/>
      <c r="B69" s="258"/>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247"/>
    </row>
    <row r="70" spans="1:31" s="47" customFormat="1" ht="15.9" customHeight="1">
      <c r="A70" s="51" t="s">
        <v>16</v>
      </c>
      <c r="B70" s="52"/>
      <c r="C70" s="44">
        <v>10121</v>
      </c>
      <c r="D70" s="252">
        <v>272347</v>
      </c>
      <c r="E70" s="45">
        <v>214886</v>
      </c>
      <c r="F70" s="45">
        <v>56935</v>
      </c>
      <c r="G70" s="252">
        <v>735</v>
      </c>
      <c r="H70" s="45">
        <v>716</v>
      </c>
      <c r="I70" s="45">
        <v>18</v>
      </c>
      <c r="J70" s="45">
        <v>132</v>
      </c>
      <c r="K70" s="45">
        <v>16</v>
      </c>
      <c r="L70" s="45">
        <v>116</v>
      </c>
      <c r="M70" s="45">
        <v>9389</v>
      </c>
      <c r="N70" s="45">
        <v>7076</v>
      </c>
      <c r="O70" s="45">
        <v>2305</v>
      </c>
      <c r="P70" s="250">
        <f t="shared" ref="P70:R78" si="9">SUM(S70,AB70)</f>
        <v>262091</v>
      </c>
      <c r="Q70" s="250">
        <f t="shared" si="9"/>
        <v>207078</v>
      </c>
      <c r="R70" s="250">
        <f t="shared" si="9"/>
        <v>54496</v>
      </c>
      <c r="S70" s="45">
        <v>257943</v>
      </c>
      <c r="T70" s="45">
        <v>204152</v>
      </c>
      <c r="U70" s="45">
        <v>53274</v>
      </c>
      <c r="V70" s="45">
        <v>206437</v>
      </c>
      <c r="W70" s="45">
        <v>172431</v>
      </c>
      <c r="X70" s="45">
        <v>33504</v>
      </c>
      <c r="Y70" s="45">
        <v>51506</v>
      </c>
      <c r="Z70" s="45">
        <v>31721</v>
      </c>
      <c r="AA70" s="45">
        <v>19770</v>
      </c>
      <c r="AB70" s="45">
        <v>4148</v>
      </c>
      <c r="AC70" s="45">
        <v>2926</v>
      </c>
      <c r="AD70" s="45">
        <v>1222</v>
      </c>
      <c r="AE70" s="46" t="s">
        <v>103</v>
      </c>
    </row>
    <row r="71" spans="1:31" s="50" customFormat="1" ht="15.9" customHeight="1">
      <c r="A71" s="251" t="s">
        <v>86</v>
      </c>
      <c r="B71" s="54"/>
      <c r="C71" s="257">
        <v>225</v>
      </c>
      <c r="D71" s="254">
        <v>25491</v>
      </c>
      <c r="E71" s="256">
        <v>23227</v>
      </c>
      <c r="F71" s="256">
        <v>2264</v>
      </c>
      <c r="G71" s="254" t="s">
        <v>418</v>
      </c>
      <c r="H71" s="256" t="s">
        <v>418</v>
      </c>
      <c r="I71" s="256" t="s">
        <v>418</v>
      </c>
      <c r="J71" s="256" t="s">
        <v>418</v>
      </c>
      <c r="K71" s="256" t="s">
        <v>418</v>
      </c>
      <c r="L71" s="256" t="s">
        <v>418</v>
      </c>
      <c r="M71" s="256">
        <v>136</v>
      </c>
      <c r="N71" s="256">
        <v>133</v>
      </c>
      <c r="O71" s="256">
        <v>3</v>
      </c>
      <c r="P71" s="255">
        <f t="shared" si="9"/>
        <v>25355</v>
      </c>
      <c r="Q71" s="255">
        <f t="shared" si="9"/>
        <v>23094</v>
      </c>
      <c r="R71" s="255">
        <f t="shared" si="9"/>
        <v>2261</v>
      </c>
      <c r="S71" s="256">
        <v>25352</v>
      </c>
      <c r="T71" s="256">
        <v>23091</v>
      </c>
      <c r="U71" s="256">
        <v>2261</v>
      </c>
      <c r="V71" s="256">
        <v>23879</v>
      </c>
      <c r="W71" s="256">
        <v>22056</v>
      </c>
      <c r="X71" s="256">
        <v>1823</v>
      </c>
      <c r="Y71" s="256">
        <v>1473</v>
      </c>
      <c r="Z71" s="256">
        <v>1035</v>
      </c>
      <c r="AA71" s="256">
        <v>438</v>
      </c>
      <c r="AB71" s="256">
        <v>3</v>
      </c>
      <c r="AC71" s="256">
        <v>3</v>
      </c>
      <c r="AD71" s="256" t="s">
        <v>418</v>
      </c>
      <c r="AE71" s="247" t="s">
        <v>150</v>
      </c>
    </row>
    <row r="72" spans="1:31" s="50" customFormat="1" ht="15.9" customHeight="1">
      <c r="A72" s="251" t="s">
        <v>87</v>
      </c>
      <c r="B72" s="54"/>
      <c r="C72" s="257">
        <v>1127</v>
      </c>
      <c r="D72" s="254">
        <v>31132</v>
      </c>
      <c r="E72" s="256">
        <v>28584</v>
      </c>
      <c r="F72" s="256">
        <v>2542</v>
      </c>
      <c r="G72" s="254">
        <v>550</v>
      </c>
      <c r="H72" s="256">
        <v>543</v>
      </c>
      <c r="I72" s="256">
        <v>7</v>
      </c>
      <c r="J72" s="256">
        <v>78</v>
      </c>
      <c r="K72" s="256">
        <v>7</v>
      </c>
      <c r="L72" s="256">
        <v>71</v>
      </c>
      <c r="M72" s="256">
        <v>680</v>
      </c>
      <c r="N72" s="256">
        <v>521</v>
      </c>
      <c r="O72" s="256">
        <v>159</v>
      </c>
      <c r="P72" s="255">
        <f t="shared" si="9"/>
        <v>29824</v>
      </c>
      <c r="Q72" s="255">
        <f t="shared" si="9"/>
        <v>27513</v>
      </c>
      <c r="R72" s="255">
        <f t="shared" si="9"/>
        <v>2305</v>
      </c>
      <c r="S72" s="256">
        <v>29700</v>
      </c>
      <c r="T72" s="256">
        <v>27420</v>
      </c>
      <c r="U72" s="256">
        <v>2274</v>
      </c>
      <c r="V72" s="256">
        <v>22501</v>
      </c>
      <c r="W72" s="256">
        <v>21047</v>
      </c>
      <c r="X72" s="256">
        <v>1448</v>
      </c>
      <c r="Y72" s="256">
        <v>7199</v>
      </c>
      <c r="Z72" s="256">
        <v>6373</v>
      </c>
      <c r="AA72" s="256">
        <v>826</v>
      </c>
      <c r="AB72" s="256">
        <v>124</v>
      </c>
      <c r="AC72" s="256">
        <v>93</v>
      </c>
      <c r="AD72" s="256">
        <v>31</v>
      </c>
      <c r="AE72" s="247" t="s">
        <v>151</v>
      </c>
    </row>
    <row r="73" spans="1:31" s="50" customFormat="1" ht="15.9" customHeight="1">
      <c r="A73" s="251" t="s">
        <v>88</v>
      </c>
      <c r="B73" s="54"/>
      <c r="C73" s="257">
        <v>5570</v>
      </c>
      <c r="D73" s="254">
        <v>139443</v>
      </c>
      <c r="E73" s="256">
        <v>112073</v>
      </c>
      <c r="F73" s="256">
        <v>26935</v>
      </c>
      <c r="G73" s="254">
        <v>124</v>
      </c>
      <c r="H73" s="256">
        <v>116</v>
      </c>
      <c r="I73" s="256">
        <v>7</v>
      </c>
      <c r="J73" s="256">
        <v>34</v>
      </c>
      <c r="K73" s="256">
        <v>4</v>
      </c>
      <c r="L73" s="256">
        <v>30</v>
      </c>
      <c r="M73" s="256">
        <v>6060</v>
      </c>
      <c r="N73" s="256">
        <v>4469</v>
      </c>
      <c r="O73" s="256">
        <v>1583</v>
      </c>
      <c r="P73" s="255">
        <f t="shared" si="9"/>
        <v>133225</v>
      </c>
      <c r="Q73" s="255">
        <f t="shared" si="9"/>
        <v>107484</v>
      </c>
      <c r="R73" s="255">
        <f t="shared" si="9"/>
        <v>25315</v>
      </c>
      <c r="S73" s="256">
        <v>130259</v>
      </c>
      <c r="T73" s="256">
        <v>105204</v>
      </c>
      <c r="U73" s="256">
        <v>24629</v>
      </c>
      <c r="V73" s="256">
        <v>103368</v>
      </c>
      <c r="W73" s="256">
        <v>89087</v>
      </c>
      <c r="X73" s="256">
        <v>13870</v>
      </c>
      <c r="Y73" s="256">
        <v>26891</v>
      </c>
      <c r="Z73" s="256">
        <v>16117</v>
      </c>
      <c r="AA73" s="256">
        <v>10759</v>
      </c>
      <c r="AB73" s="256">
        <v>2966</v>
      </c>
      <c r="AC73" s="256">
        <v>2280</v>
      </c>
      <c r="AD73" s="256">
        <v>686</v>
      </c>
      <c r="AE73" s="247" t="s">
        <v>152</v>
      </c>
    </row>
    <row r="74" spans="1:31" s="50" customFormat="1" ht="15.9" customHeight="1">
      <c r="A74" s="251" t="s">
        <v>89</v>
      </c>
      <c r="B74" s="54"/>
      <c r="C74" s="253">
        <v>162</v>
      </c>
      <c r="D74" s="254">
        <v>2905</v>
      </c>
      <c r="E74" s="255">
        <v>2222</v>
      </c>
      <c r="F74" s="255">
        <v>683</v>
      </c>
      <c r="G74" s="255">
        <v>1</v>
      </c>
      <c r="H74" s="255">
        <v>1</v>
      </c>
      <c r="I74" s="255" t="s">
        <v>418</v>
      </c>
      <c r="J74" s="255" t="s">
        <v>418</v>
      </c>
      <c r="K74" s="255" t="s">
        <v>418</v>
      </c>
      <c r="L74" s="255" t="s">
        <v>418</v>
      </c>
      <c r="M74" s="255">
        <v>279</v>
      </c>
      <c r="N74" s="255">
        <v>233</v>
      </c>
      <c r="O74" s="255">
        <v>46</v>
      </c>
      <c r="P74" s="255">
        <f t="shared" si="9"/>
        <v>2625</v>
      </c>
      <c r="Q74" s="255">
        <f t="shared" si="9"/>
        <v>1988</v>
      </c>
      <c r="R74" s="255">
        <f t="shared" si="9"/>
        <v>637</v>
      </c>
      <c r="S74" s="255">
        <v>2586</v>
      </c>
      <c r="T74" s="255">
        <v>1964</v>
      </c>
      <c r="U74" s="255">
        <v>622</v>
      </c>
      <c r="V74" s="255">
        <v>2384</v>
      </c>
      <c r="W74" s="255">
        <v>1805</v>
      </c>
      <c r="X74" s="255">
        <v>579</v>
      </c>
      <c r="Y74" s="255">
        <v>202</v>
      </c>
      <c r="Z74" s="255">
        <v>159</v>
      </c>
      <c r="AA74" s="255">
        <v>43</v>
      </c>
      <c r="AB74" s="255">
        <v>39</v>
      </c>
      <c r="AC74" s="255">
        <v>24</v>
      </c>
      <c r="AD74" s="255">
        <v>15</v>
      </c>
      <c r="AE74" s="247" t="s">
        <v>153</v>
      </c>
    </row>
    <row r="75" spans="1:31" s="50" customFormat="1" ht="15.9" customHeight="1">
      <c r="A75" s="251" t="s">
        <v>90</v>
      </c>
      <c r="B75" s="54"/>
      <c r="C75" s="253">
        <v>105</v>
      </c>
      <c r="D75" s="254">
        <v>3601</v>
      </c>
      <c r="E75" s="255">
        <v>1926</v>
      </c>
      <c r="F75" s="255">
        <v>1675</v>
      </c>
      <c r="G75" s="255" t="s">
        <v>418</v>
      </c>
      <c r="H75" s="255" t="s">
        <v>418</v>
      </c>
      <c r="I75" s="255" t="s">
        <v>418</v>
      </c>
      <c r="J75" s="255" t="s">
        <v>418</v>
      </c>
      <c r="K75" s="255" t="s">
        <v>418</v>
      </c>
      <c r="L75" s="255" t="s">
        <v>418</v>
      </c>
      <c r="M75" s="255">
        <v>25</v>
      </c>
      <c r="N75" s="255">
        <v>22</v>
      </c>
      <c r="O75" s="255">
        <v>3</v>
      </c>
      <c r="P75" s="255">
        <f t="shared" si="9"/>
        <v>3576</v>
      </c>
      <c r="Q75" s="255">
        <f t="shared" si="9"/>
        <v>1904</v>
      </c>
      <c r="R75" s="255">
        <f t="shared" si="9"/>
        <v>1672</v>
      </c>
      <c r="S75" s="255">
        <v>3576</v>
      </c>
      <c r="T75" s="255">
        <v>1904</v>
      </c>
      <c r="U75" s="255">
        <v>1672</v>
      </c>
      <c r="V75" s="255">
        <v>3323</v>
      </c>
      <c r="W75" s="255">
        <v>1765</v>
      </c>
      <c r="X75" s="255">
        <v>1558</v>
      </c>
      <c r="Y75" s="255">
        <v>253</v>
      </c>
      <c r="Z75" s="255">
        <v>139</v>
      </c>
      <c r="AA75" s="255">
        <v>114</v>
      </c>
      <c r="AB75" s="255" t="s">
        <v>418</v>
      </c>
      <c r="AC75" s="255" t="s">
        <v>418</v>
      </c>
      <c r="AD75" s="255" t="s">
        <v>418</v>
      </c>
      <c r="AE75" s="247" t="s">
        <v>154</v>
      </c>
    </row>
    <row r="76" spans="1:31" s="50" customFormat="1" ht="15.9" customHeight="1">
      <c r="A76" s="251" t="s">
        <v>91</v>
      </c>
      <c r="B76" s="54"/>
      <c r="C76" s="253">
        <v>1180</v>
      </c>
      <c r="D76" s="254">
        <v>21414</v>
      </c>
      <c r="E76" s="255">
        <v>12548</v>
      </c>
      <c r="F76" s="255">
        <v>8813</v>
      </c>
      <c r="G76" s="255">
        <v>14</v>
      </c>
      <c r="H76" s="255">
        <v>12</v>
      </c>
      <c r="I76" s="255">
        <v>2</v>
      </c>
      <c r="J76" s="255">
        <v>7</v>
      </c>
      <c r="K76" s="255">
        <v>4</v>
      </c>
      <c r="L76" s="255">
        <v>3</v>
      </c>
      <c r="M76" s="255">
        <v>893</v>
      </c>
      <c r="N76" s="255">
        <v>654</v>
      </c>
      <c r="O76" s="255">
        <v>239</v>
      </c>
      <c r="P76" s="255">
        <f t="shared" si="9"/>
        <v>20500</v>
      </c>
      <c r="Q76" s="255">
        <f t="shared" si="9"/>
        <v>11878</v>
      </c>
      <c r="R76" s="255">
        <f t="shared" si="9"/>
        <v>8569</v>
      </c>
      <c r="S76" s="255">
        <v>20095</v>
      </c>
      <c r="T76" s="255">
        <v>11656</v>
      </c>
      <c r="U76" s="255">
        <v>8386</v>
      </c>
      <c r="V76" s="255">
        <v>13242</v>
      </c>
      <c r="W76" s="255">
        <v>9277</v>
      </c>
      <c r="X76" s="255">
        <v>3912</v>
      </c>
      <c r="Y76" s="256">
        <v>6853</v>
      </c>
      <c r="Z76" s="256">
        <v>2379</v>
      </c>
      <c r="AA76" s="256">
        <v>4474</v>
      </c>
      <c r="AB76" s="256">
        <v>405</v>
      </c>
      <c r="AC76" s="256">
        <v>222</v>
      </c>
      <c r="AD76" s="256">
        <v>183</v>
      </c>
      <c r="AE76" s="247" t="s">
        <v>155</v>
      </c>
    </row>
    <row r="77" spans="1:31" s="50" customFormat="1" ht="15.9" customHeight="1">
      <c r="A77" s="251" t="s">
        <v>92</v>
      </c>
      <c r="B77" s="54"/>
      <c r="C77" s="253">
        <v>1713</v>
      </c>
      <c r="D77" s="254">
        <v>37641</v>
      </c>
      <c r="E77" s="255">
        <v>26253</v>
      </c>
      <c r="F77" s="255">
        <v>11356</v>
      </c>
      <c r="G77" s="255">
        <v>46</v>
      </c>
      <c r="H77" s="255">
        <v>44</v>
      </c>
      <c r="I77" s="255">
        <v>2</v>
      </c>
      <c r="J77" s="255">
        <v>13</v>
      </c>
      <c r="K77" s="255">
        <v>1</v>
      </c>
      <c r="L77" s="255">
        <v>12</v>
      </c>
      <c r="M77" s="255">
        <v>1308</v>
      </c>
      <c r="N77" s="255">
        <v>1039</v>
      </c>
      <c r="O77" s="255">
        <v>269</v>
      </c>
      <c r="P77" s="255">
        <f t="shared" si="9"/>
        <v>36274</v>
      </c>
      <c r="Q77" s="255">
        <f t="shared" si="9"/>
        <v>25169</v>
      </c>
      <c r="R77" s="255">
        <f t="shared" si="9"/>
        <v>11073</v>
      </c>
      <c r="S77" s="255">
        <v>35819</v>
      </c>
      <c r="T77" s="255">
        <v>24935</v>
      </c>
      <c r="U77" s="255">
        <v>10852</v>
      </c>
      <c r="V77" s="255">
        <v>30163</v>
      </c>
      <c r="W77" s="255">
        <v>21431</v>
      </c>
      <c r="X77" s="255">
        <v>8700</v>
      </c>
      <c r="Y77" s="255">
        <v>5656</v>
      </c>
      <c r="Z77" s="255">
        <v>3504</v>
      </c>
      <c r="AA77" s="255">
        <v>2152</v>
      </c>
      <c r="AB77" s="255">
        <v>455</v>
      </c>
      <c r="AC77" s="255">
        <v>234</v>
      </c>
      <c r="AD77" s="255">
        <v>221</v>
      </c>
      <c r="AE77" s="247" t="s">
        <v>156</v>
      </c>
    </row>
    <row r="78" spans="1:31" s="50" customFormat="1" ht="15.9" customHeight="1">
      <c r="A78" s="251" t="s">
        <v>93</v>
      </c>
      <c r="B78" s="58"/>
      <c r="C78" s="253">
        <v>34</v>
      </c>
      <c r="D78" s="254">
        <v>10613</v>
      </c>
      <c r="E78" s="255">
        <v>8017</v>
      </c>
      <c r="F78" s="255">
        <v>2596</v>
      </c>
      <c r="G78" s="255" t="s">
        <v>418</v>
      </c>
      <c r="H78" s="255" t="s">
        <v>418</v>
      </c>
      <c r="I78" s="255" t="s">
        <v>418</v>
      </c>
      <c r="J78" s="255" t="s">
        <v>418</v>
      </c>
      <c r="K78" s="255" t="s">
        <v>418</v>
      </c>
      <c r="L78" s="255" t="s">
        <v>418</v>
      </c>
      <c r="M78" s="255">
        <v>1</v>
      </c>
      <c r="N78" s="255" t="s">
        <v>418</v>
      </c>
      <c r="O78" s="255">
        <v>1</v>
      </c>
      <c r="P78" s="255">
        <f t="shared" si="9"/>
        <v>10612</v>
      </c>
      <c r="Q78" s="255">
        <f t="shared" si="9"/>
        <v>8017</v>
      </c>
      <c r="R78" s="255">
        <f t="shared" si="9"/>
        <v>2595</v>
      </c>
      <c r="S78" s="255">
        <v>10458</v>
      </c>
      <c r="T78" s="255">
        <v>7948</v>
      </c>
      <c r="U78" s="255">
        <v>2510</v>
      </c>
      <c r="V78" s="255">
        <v>7553</v>
      </c>
      <c r="W78" s="255">
        <v>5941</v>
      </c>
      <c r="X78" s="255">
        <v>1612</v>
      </c>
      <c r="Y78" s="255">
        <v>2905</v>
      </c>
      <c r="Z78" s="255">
        <v>2007</v>
      </c>
      <c r="AA78" s="255">
        <v>898</v>
      </c>
      <c r="AB78" s="255">
        <v>154</v>
      </c>
      <c r="AC78" s="255">
        <v>69</v>
      </c>
      <c r="AD78" s="255">
        <v>85</v>
      </c>
      <c r="AE78" s="247" t="s">
        <v>157</v>
      </c>
    </row>
    <row r="79" spans="1:31" s="50" customFormat="1" ht="6" customHeight="1">
      <c r="A79" s="259"/>
      <c r="B79" s="59"/>
      <c r="C79" s="60"/>
      <c r="D79" s="260"/>
      <c r="E79" s="260"/>
      <c r="F79" s="260"/>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2"/>
    </row>
    <row r="80" spans="1:31" ht="12" customHeight="1">
      <c r="A80" s="263" t="s">
        <v>734</v>
      </c>
      <c r="B80" s="264"/>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265"/>
    </row>
    <row r="81" spans="1:31" customFormat="1" ht="21.75" customHeight="1"/>
    <row r="82" spans="1:31" customFormat="1" ht="21.75" customHeight="1">
      <c r="A82" s="19" t="s">
        <v>1</v>
      </c>
      <c r="B82" s="19"/>
      <c r="C82" s="62"/>
      <c r="G82" s="21" t="s">
        <v>754</v>
      </c>
      <c r="H82" s="21"/>
      <c r="I82" s="21"/>
      <c r="J82" s="21"/>
      <c r="K82" s="21"/>
      <c r="L82" s="21"/>
      <c r="M82" s="21"/>
      <c r="N82" s="21"/>
      <c r="O82" s="21"/>
      <c r="P82" s="21" t="s">
        <v>755</v>
      </c>
      <c r="Q82" s="21"/>
      <c r="R82" s="21"/>
      <c r="S82" s="21"/>
      <c r="T82" s="21"/>
      <c r="U82" s="21"/>
      <c r="V82" s="21"/>
      <c r="W82" s="21"/>
      <c r="X82" s="20"/>
      <c r="Y82" s="326"/>
      <c r="Z82" s="326"/>
      <c r="AA82" s="326"/>
      <c r="AB82" s="326"/>
      <c r="AC82" s="326"/>
      <c r="AD82" s="326"/>
      <c r="AE82" s="20"/>
    </row>
    <row r="83" spans="1:31" customFormat="1" ht="24" customHeight="1">
      <c r="B83" s="22"/>
      <c r="F83" s="20"/>
      <c r="P83" s="20"/>
      <c r="Q83" s="23"/>
      <c r="R83" s="21"/>
      <c r="S83" s="21"/>
      <c r="T83" s="21"/>
      <c r="U83" s="21"/>
      <c r="V83" s="21"/>
      <c r="W83" s="21"/>
      <c r="X83" s="21"/>
      <c r="Y83" s="21"/>
      <c r="Z83" s="21"/>
      <c r="AA83" s="21"/>
      <c r="AB83" s="21"/>
      <c r="AC83" s="21"/>
      <c r="AD83" s="21"/>
      <c r="AE83" s="20"/>
    </row>
    <row r="84" spans="1:31" s="8" customFormat="1" ht="15.9" customHeight="1" thickBot="1">
      <c r="A84" s="24"/>
      <c r="B84" s="25"/>
      <c r="C84" s="25"/>
      <c r="D84" s="25"/>
      <c r="E84" s="25"/>
      <c r="F84" s="25"/>
      <c r="G84" s="25"/>
      <c r="H84" s="25"/>
      <c r="I84" s="25"/>
      <c r="J84" s="25"/>
      <c r="K84" s="25"/>
      <c r="L84" s="25"/>
      <c r="M84" s="25"/>
      <c r="N84" s="25"/>
      <c r="O84" s="25"/>
      <c r="P84" s="25"/>
      <c r="Q84" s="25"/>
      <c r="R84" s="7"/>
      <c r="S84" s="7"/>
      <c r="T84" s="7"/>
      <c r="U84" s="7"/>
      <c r="V84" s="7"/>
      <c r="W84" s="7"/>
      <c r="X84" s="7"/>
      <c r="Y84" s="7"/>
      <c r="Z84" s="7"/>
      <c r="AA84" s="7"/>
      <c r="AB84" s="7"/>
      <c r="AC84" s="7"/>
      <c r="AD84" s="7"/>
      <c r="AE84" s="63"/>
    </row>
    <row r="85" spans="1:31" ht="15.6" customHeight="1">
      <c r="A85" s="388" t="s">
        <v>735</v>
      </c>
      <c r="B85" s="389"/>
      <c r="C85" s="394" t="s">
        <v>46</v>
      </c>
      <c r="D85" s="27"/>
      <c r="E85" s="28"/>
      <c r="F85" s="28"/>
      <c r="G85" s="28"/>
      <c r="H85" s="28" t="s">
        <v>107</v>
      </c>
      <c r="I85" s="397" t="s">
        <v>648</v>
      </c>
      <c r="J85" s="397"/>
      <c r="K85" s="397"/>
      <c r="L85" s="397"/>
      <c r="M85" s="397"/>
      <c r="N85" s="28"/>
      <c r="O85" s="28"/>
      <c r="P85" s="398"/>
      <c r="Q85" s="398"/>
      <c r="R85" s="398"/>
      <c r="S85" s="398"/>
      <c r="T85" s="398"/>
      <c r="U85" s="398"/>
      <c r="V85" s="398"/>
      <c r="W85" s="398"/>
      <c r="X85" s="398"/>
      <c r="Y85" s="398"/>
      <c r="Z85" s="398"/>
      <c r="AA85" s="398"/>
      <c r="AB85" s="398"/>
      <c r="AC85" s="398"/>
      <c r="AD85" s="399"/>
      <c r="AE85" s="400" t="s">
        <v>94</v>
      </c>
    </row>
    <row r="86" spans="1:31" ht="15.6" customHeight="1">
      <c r="A86" s="390"/>
      <c r="B86" s="391"/>
      <c r="C86" s="395"/>
      <c r="D86" s="29"/>
      <c r="E86" s="403" t="s">
        <v>554</v>
      </c>
      <c r="F86" s="30"/>
      <c r="G86" s="405" t="s">
        <v>649</v>
      </c>
      <c r="H86" s="403"/>
      <c r="I86" s="406"/>
      <c r="J86" s="405" t="s">
        <v>650</v>
      </c>
      <c r="K86" s="403"/>
      <c r="L86" s="406"/>
      <c r="M86" s="405" t="s">
        <v>651</v>
      </c>
      <c r="N86" s="403"/>
      <c r="O86" s="403"/>
      <c r="P86" s="367"/>
      <c r="Q86" s="367"/>
      <c r="R86" s="367"/>
      <c r="S86" s="367"/>
      <c r="T86" s="367"/>
      <c r="U86" s="411" t="s">
        <v>652</v>
      </c>
      <c r="V86" s="411"/>
      <c r="W86" s="411"/>
      <c r="X86" s="411"/>
      <c r="Y86" s="411"/>
      <c r="Z86" s="367"/>
      <c r="AA86" s="367"/>
      <c r="AB86" s="367"/>
      <c r="AC86" s="367"/>
      <c r="AD86" s="368"/>
      <c r="AE86" s="401"/>
    </row>
    <row r="87" spans="1:31" ht="15.6" customHeight="1">
      <c r="A87" s="390"/>
      <c r="B87" s="391"/>
      <c r="C87" s="395"/>
      <c r="D87" s="32"/>
      <c r="E87" s="404"/>
      <c r="F87" s="33"/>
      <c r="G87" s="407"/>
      <c r="H87" s="408"/>
      <c r="I87" s="409"/>
      <c r="J87" s="407"/>
      <c r="K87" s="408"/>
      <c r="L87" s="409"/>
      <c r="M87" s="407"/>
      <c r="N87" s="408"/>
      <c r="O87" s="410"/>
      <c r="P87" s="369"/>
      <c r="Q87" s="315" t="s">
        <v>554</v>
      </c>
      <c r="R87" s="33"/>
      <c r="S87" s="407" t="s">
        <v>653</v>
      </c>
      <c r="T87" s="408"/>
      <c r="U87" s="409"/>
      <c r="V87" s="407" t="s">
        <v>654</v>
      </c>
      <c r="W87" s="408"/>
      <c r="X87" s="409"/>
      <c r="Y87" s="407" t="s">
        <v>655</v>
      </c>
      <c r="Z87" s="408"/>
      <c r="AA87" s="409"/>
      <c r="AB87" s="407" t="s">
        <v>656</v>
      </c>
      <c r="AC87" s="408"/>
      <c r="AD87" s="409"/>
      <c r="AE87" s="401"/>
    </row>
    <row r="88" spans="1:31" ht="15.9" customHeight="1">
      <c r="A88" s="392"/>
      <c r="B88" s="393"/>
      <c r="C88" s="396"/>
      <c r="D88" s="34"/>
      <c r="E88" s="35" t="s">
        <v>2</v>
      </c>
      <c r="F88" s="36" t="s">
        <v>3</v>
      </c>
      <c r="G88" s="34"/>
      <c r="H88" s="35" t="s">
        <v>2</v>
      </c>
      <c r="I88" s="36" t="s">
        <v>3</v>
      </c>
      <c r="J88" s="34"/>
      <c r="K88" s="35" t="s">
        <v>2</v>
      </c>
      <c r="L88" s="36" t="s">
        <v>3</v>
      </c>
      <c r="M88" s="34"/>
      <c r="N88" s="35" t="s">
        <v>2</v>
      </c>
      <c r="O88" s="36" t="s">
        <v>3</v>
      </c>
      <c r="P88" s="370"/>
      <c r="Q88" s="35" t="s">
        <v>2</v>
      </c>
      <c r="R88" s="36" t="s">
        <v>3</v>
      </c>
      <c r="S88" s="34"/>
      <c r="T88" s="35" t="s">
        <v>2</v>
      </c>
      <c r="U88" s="36" t="s">
        <v>3</v>
      </c>
      <c r="V88" s="34"/>
      <c r="W88" s="35" t="s">
        <v>2</v>
      </c>
      <c r="X88" s="36" t="s">
        <v>3</v>
      </c>
      <c r="Y88" s="34"/>
      <c r="Z88" s="35" t="s">
        <v>2</v>
      </c>
      <c r="AA88" s="36" t="s">
        <v>3</v>
      </c>
      <c r="AB88" s="34"/>
      <c r="AC88" s="35" t="s">
        <v>2</v>
      </c>
      <c r="AD88" s="36" t="s">
        <v>3</v>
      </c>
      <c r="AE88" s="402"/>
    </row>
    <row r="89" spans="1:31" s="38" customFormat="1" ht="15.9" customHeight="1">
      <c r="A89" s="63"/>
      <c r="B89" s="37" t="s">
        <v>4</v>
      </c>
      <c r="C89" s="38" t="s">
        <v>6</v>
      </c>
      <c r="D89" s="38" t="s">
        <v>0</v>
      </c>
      <c r="E89" s="38" t="s">
        <v>5</v>
      </c>
      <c r="F89" s="38" t="s">
        <v>5</v>
      </c>
      <c r="J89" s="64" t="s">
        <v>5</v>
      </c>
      <c r="K89" s="64"/>
      <c r="L89" s="64"/>
      <c r="M89" s="64"/>
      <c r="N89" s="64"/>
      <c r="O89" s="64"/>
      <c r="P89" s="64" t="s">
        <v>5</v>
      </c>
      <c r="Q89" s="64" t="s">
        <v>5</v>
      </c>
      <c r="R89" s="64" t="s">
        <v>5</v>
      </c>
      <c r="S89" s="64"/>
      <c r="T89" s="64"/>
      <c r="U89" s="64"/>
      <c r="V89" s="64"/>
      <c r="W89" s="64"/>
      <c r="X89" s="64"/>
      <c r="Y89" s="64"/>
      <c r="Z89" s="64"/>
      <c r="AA89" s="64"/>
      <c r="AB89" s="64"/>
      <c r="AC89" s="64"/>
      <c r="AD89" s="64"/>
      <c r="AE89" s="39"/>
    </row>
    <row r="90" spans="1:31" s="53" customFormat="1" ht="15.9" customHeight="1">
      <c r="A90" s="51" t="s">
        <v>17</v>
      </c>
      <c r="B90" s="52"/>
      <c r="C90" s="249">
        <v>90008</v>
      </c>
      <c r="D90" s="252">
        <v>970064</v>
      </c>
      <c r="E90" s="250">
        <v>508658</v>
      </c>
      <c r="F90" s="250">
        <v>448527</v>
      </c>
      <c r="G90" s="252">
        <v>23535</v>
      </c>
      <c r="H90" s="250">
        <v>17793</v>
      </c>
      <c r="I90" s="250">
        <v>5732</v>
      </c>
      <c r="J90" s="250">
        <v>8736</v>
      </c>
      <c r="K90" s="250">
        <v>1777</v>
      </c>
      <c r="L90" s="250">
        <v>6957</v>
      </c>
      <c r="M90" s="250">
        <v>59475</v>
      </c>
      <c r="N90" s="250">
        <v>42814</v>
      </c>
      <c r="O90" s="250">
        <v>16646</v>
      </c>
      <c r="P90" s="250">
        <f t="shared" ref="P90:R102" si="10">SUM(S90,AB90)</f>
        <v>878318</v>
      </c>
      <c r="Q90" s="250">
        <f t="shared" si="10"/>
        <v>446274</v>
      </c>
      <c r="R90" s="250">
        <f t="shared" si="10"/>
        <v>419192</v>
      </c>
      <c r="S90" s="250">
        <v>863359</v>
      </c>
      <c r="T90" s="250">
        <v>439489</v>
      </c>
      <c r="U90" s="250">
        <v>411042</v>
      </c>
      <c r="V90" s="250">
        <v>588931</v>
      </c>
      <c r="W90" s="250">
        <v>350455</v>
      </c>
      <c r="X90" s="250">
        <v>232263</v>
      </c>
      <c r="Y90" s="250">
        <v>274428</v>
      </c>
      <c r="Z90" s="250">
        <v>89034</v>
      </c>
      <c r="AA90" s="250">
        <v>178779</v>
      </c>
      <c r="AB90" s="250">
        <v>14959</v>
      </c>
      <c r="AC90" s="250">
        <v>6785</v>
      </c>
      <c r="AD90" s="250">
        <v>8150</v>
      </c>
      <c r="AE90" s="46" t="s">
        <v>104</v>
      </c>
    </row>
    <row r="91" spans="1:31" s="47" customFormat="1" ht="15.9" customHeight="1">
      <c r="A91" s="251" t="s">
        <v>18</v>
      </c>
      <c r="B91" s="54"/>
      <c r="C91" s="257">
        <v>130</v>
      </c>
      <c r="D91" s="254">
        <v>2388</v>
      </c>
      <c r="E91" s="256">
        <v>1647</v>
      </c>
      <c r="F91" s="256">
        <v>741</v>
      </c>
      <c r="G91" s="254">
        <v>2</v>
      </c>
      <c r="H91" s="256">
        <v>1</v>
      </c>
      <c r="I91" s="256">
        <v>1</v>
      </c>
      <c r="J91" s="256" t="s">
        <v>418</v>
      </c>
      <c r="K91" s="256" t="s">
        <v>418</v>
      </c>
      <c r="L91" s="256" t="s">
        <v>418</v>
      </c>
      <c r="M91" s="256">
        <v>137</v>
      </c>
      <c r="N91" s="256">
        <v>97</v>
      </c>
      <c r="O91" s="256">
        <v>40</v>
      </c>
      <c r="P91" s="255">
        <f t="shared" si="10"/>
        <v>2249</v>
      </c>
      <c r="Q91" s="255">
        <f t="shared" si="10"/>
        <v>1549</v>
      </c>
      <c r="R91" s="255">
        <f t="shared" si="10"/>
        <v>700</v>
      </c>
      <c r="S91" s="256">
        <v>2234</v>
      </c>
      <c r="T91" s="256">
        <v>1543</v>
      </c>
      <c r="U91" s="256">
        <v>691</v>
      </c>
      <c r="V91" s="256">
        <v>2035</v>
      </c>
      <c r="W91" s="256">
        <v>1439</v>
      </c>
      <c r="X91" s="256">
        <v>596</v>
      </c>
      <c r="Y91" s="256">
        <v>199</v>
      </c>
      <c r="Z91" s="256">
        <v>104</v>
      </c>
      <c r="AA91" s="256">
        <v>95</v>
      </c>
      <c r="AB91" s="256">
        <v>15</v>
      </c>
      <c r="AC91" s="256">
        <v>6</v>
      </c>
      <c r="AD91" s="256">
        <v>9</v>
      </c>
      <c r="AE91" s="247" t="s">
        <v>158</v>
      </c>
    </row>
    <row r="92" spans="1:31" s="47" customFormat="1" ht="15.9" customHeight="1">
      <c r="A92" s="251" t="s">
        <v>19</v>
      </c>
      <c r="B92" s="54"/>
      <c r="C92" s="257">
        <v>3873</v>
      </c>
      <c r="D92" s="254">
        <v>40592</v>
      </c>
      <c r="E92" s="256">
        <v>21076</v>
      </c>
      <c r="F92" s="256">
        <v>19471</v>
      </c>
      <c r="G92" s="254">
        <v>381</v>
      </c>
      <c r="H92" s="256">
        <v>336</v>
      </c>
      <c r="I92" s="256">
        <v>45</v>
      </c>
      <c r="J92" s="256">
        <v>112</v>
      </c>
      <c r="K92" s="256">
        <v>23</v>
      </c>
      <c r="L92" s="256">
        <v>89</v>
      </c>
      <c r="M92" s="256">
        <v>4796</v>
      </c>
      <c r="N92" s="256">
        <v>3549</v>
      </c>
      <c r="O92" s="256">
        <v>1247</v>
      </c>
      <c r="P92" s="255">
        <f t="shared" si="10"/>
        <v>35303</v>
      </c>
      <c r="Q92" s="255">
        <f t="shared" si="10"/>
        <v>17168</v>
      </c>
      <c r="R92" s="255">
        <f t="shared" si="10"/>
        <v>18090</v>
      </c>
      <c r="S92" s="256">
        <v>34868</v>
      </c>
      <c r="T92" s="256">
        <v>17015</v>
      </c>
      <c r="U92" s="256">
        <v>17808</v>
      </c>
      <c r="V92" s="256">
        <v>28104</v>
      </c>
      <c r="W92" s="256">
        <v>15116</v>
      </c>
      <c r="X92" s="256">
        <v>12968</v>
      </c>
      <c r="Y92" s="256">
        <v>6764</v>
      </c>
      <c r="Z92" s="256">
        <v>1899</v>
      </c>
      <c r="AA92" s="256">
        <v>4840</v>
      </c>
      <c r="AB92" s="256">
        <v>435</v>
      </c>
      <c r="AC92" s="256">
        <v>153</v>
      </c>
      <c r="AD92" s="256">
        <v>282</v>
      </c>
      <c r="AE92" s="247" t="s">
        <v>159</v>
      </c>
    </row>
    <row r="93" spans="1:31" s="47" customFormat="1" ht="15.9" customHeight="1">
      <c r="A93" s="251" t="s">
        <v>20</v>
      </c>
      <c r="B93" s="54"/>
      <c r="C93" s="257">
        <v>4550</v>
      </c>
      <c r="D93" s="254">
        <v>57033</v>
      </c>
      <c r="E93" s="256">
        <v>36892</v>
      </c>
      <c r="F93" s="256">
        <v>20088</v>
      </c>
      <c r="G93" s="254">
        <v>491</v>
      </c>
      <c r="H93" s="256">
        <v>440</v>
      </c>
      <c r="I93" s="256">
        <v>51</v>
      </c>
      <c r="J93" s="256">
        <v>208</v>
      </c>
      <c r="K93" s="256">
        <v>50</v>
      </c>
      <c r="L93" s="256">
        <v>158</v>
      </c>
      <c r="M93" s="256">
        <v>5188</v>
      </c>
      <c r="N93" s="256">
        <v>3833</v>
      </c>
      <c r="O93" s="256">
        <v>1353</v>
      </c>
      <c r="P93" s="255">
        <f t="shared" si="10"/>
        <v>51146</v>
      </c>
      <c r="Q93" s="255">
        <f t="shared" si="10"/>
        <v>32569</v>
      </c>
      <c r="R93" s="255">
        <f t="shared" si="10"/>
        <v>18526</v>
      </c>
      <c r="S93" s="256">
        <v>50218</v>
      </c>
      <c r="T93" s="256">
        <v>32093</v>
      </c>
      <c r="U93" s="256">
        <v>18074</v>
      </c>
      <c r="V93" s="256">
        <v>40011</v>
      </c>
      <c r="W93" s="256">
        <v>27540</v>
      </c>
      <c r="X93" s="256">
        <v>12440</v>
      </c>
      <c r="Y93" s="256">
        <v>10207</v>
      </c>
      <c r="Z93" s="256">
        <v>4553</v>
      </c>
      <c r="AA93" s="256">
        <v>5634</v>
      </c>
      <c r="AB93" s="256">
        <v>928</v>
      </c>
      <c r="AC93" s="256">
        <v>476</v>
      </c>
      <c r="AD93" s="256">
        <v>452</v>
      </c>
      <c r="AE93" s="247" t="s">
        <v>160</v>
      </c>
    </row>
    <row r="94" spans="1:31" s="47" customFormat="1" ht="15.9" customHeight="1">
      <c r="A94" s="251" t="s">
        <v>21</v>
      </c>
      <c r="B94" s="54"/>
      <c r="C94" s="257">
        <v>8117</v>
      </c>
      <c r="D94" s="254">
        <v>91047</v>
      </c>
      <c r="E94" s="256">
        <v>64403</v>
      </c>
      <c r="F94" s="256">
        <v>26416</v>
      </c>
      <c r="G94" s="254">
        <v>699</v>
      </c>
      <c r="H94" s="256">
        <v>658</v>
      </c>
      <c r="I94" s="256">
        <v>41</v>
      </c>
      <c r="J94" s="256">
        <v>246</v>
      </c>
      <c r="K94" s="256">
        <v>48</v>
      </c>
      <c r="L94" s="256">
        <v>198</v>
      </c>
      <c r="M94" s="256">
        <v>9947</v>
      </c>
      <c r="N94" s="256">
        <v>7562</v>
      </c>
      <c r="O94" s="256">
        <v>2385</v>
      </c>
      <c r="P94" s="255">
        <f t="shared" si="10"/>
        <v>80155</v>
      </c>
      <c r="Q94" s="255">
        <f t="shared" si="10"/>
        <v>56135</v>
      </c>
      <c r="R94" s="255">
        <f t="shared" si="10"/>
        <v>23792</v>
      </c>
      <c r="S94" s="256">
        <v>79368</v>
      </c>
      <c r="T94" s="256">
        <v>55587</v>
      </c>
      <c r="U94" s="256">
        <v>23554</v>
      </c>
      <c r="V94" s="256">
        <v>71860</v>
      </c>
      <c r="W94" s="256">
        <v>51173</v>
      </c>
      <c r="X94" s="256">
        <v>20477</v>
      </c>
      <c r="Y94" s="256">
        <v>7508</v>
      </c>
      <c r="Z94" s="256">
        <v>4414</v>
      </c>
      <c r="AA94" s="256">
        <v>3077</v>
      </c>
      <c r="AB94" s="256">
        <v>787</v>
      </c>
      <c r="AC94" s="256">
        <v>548</v>
      </c>
      <c r="AD94" s="256">
        <v>238</v>
      </c>
      <c r="AE94" s="247" t="s">
        <v>161</v>
      </c>
    </row>
    <row r="95" spans="1:31" s="47" customFormat="1" ht="15.9" customHeight="1">
      <c r="A95" s="251" t="s">
        <v>22</v>
      </c>
      <c r="B95" s="54"/>
      <c r="C95" s="257">
        <v>9490</v>
      </c>
      <c r="D95" s="254">
        <v>138107</v>
      </c>
      <c r="E95" s="256">
        <v>102126</v>
      </c>
      <c r="F95" s="256">
        <v>34896</v>
      </c>
      <c r="G95" s="254">
        <v>463</v>
      </c>
      <c r="H95" s="256">
        <v>436</v>
      </c>
      <c r="I95" s="256">
        <v>26</v>
      </c>
      <c r="J95" s="256">
        <v>153</v>
      </c>
      <c r="K95" s="256">
        <v>28</v>
      </c>
      <c r="L95" s="256">
        <v>125</v>
      </c>
      <c r="M95" s="256">
        <v>9073</v>
      </c>
      <c r="N95" s="256">
        <v>7022</v>
      </c>
      <c r="O95" s="256">
        <v>2045</v>
      </c>
      <c r="P95" s="255">
        <f t="shared" si="10"/>
        <v>128418</v>
      </c>
      <c r="Q95" s="255">
        <f t="shared" si="10"/>
        <v>94640</v>
      </c>
      <c r="R95" s="255">
        <f t="shared" si="10"/>
        <v>32700</v>
      </c>
      <c r="S95" s="256">
        <v>127693</v>
      </c>
      <c r="T95" s="256">
        <v>94147</v>
      </c>
      <c r="U95" s="256">
        <v>32468</v>
      </c>
      <c r="V95" s="256">
        <v>115579</v>
      </c>
      <c r="W95" s="256">
        <v>86980</v>
      </c>
      <c r="X95" s="256">
        <v>27798</v>
      </c>
      <c r="Y95" s="256">
        <v>12114</v>
      </c>
      <c r="Z95" s="256">
        <v>7167</v>
      </c>
      <c r="AA95" s="256">
        <v>4670</v>
      </c>
      <c r="AB95" s="256">
        <v>725</v>
      </c>
      <c r="AC95" s="256">
        <v>493</v>
      </c>
      <c r="AD95" s="256">
        <v>232</v>
      </c>
      <c r="AE95" s="247" t="s">
        <v>162</v>
      </c>
    </row>
    <row r="96" spans="1:31" s="47" customFormat="1" ht="15.9" customHeight="1">
      <c r="A96" s="251" t="s">
        <v>23</v>
      </c>
      <c r="B96" s="54"/>
      <c r="C96" s="257">
        <v>8476</v>
      </c>
      <c r="D96" s="254">
        <v>112318</v>
      </c>
      <c r="E96" s="256">
        <v>64744</v>
      </c>
      <c r="F96" s="256">
        <v>46881</v>
      </c>
      <c r="G96" s="254">
        <v>769</v>
      </c>
      <c r="H96" s="256">
        <v>618</v>
      </c>
      <c r="I96" s="256">
        <v>151</v>
      </c>
      <c r="J96" s="256">
        <v>228</v>
      </c>
      <c r="K96" s="256">
        <v>44</v>
      </c>
      <c r="L96" s="256">
        <v>184</v>
      </c>
      <c r="M96" s="256">
        <v>9145</v>
      </c>
      <c r="N96" s="256">
        <v>6704</v>
      </c>
      <c r="O96" s="256">
        <v>2440</v>
      </c>
      <c r="P96" s="255">
        <f t="shared" si="10"/>
        <v>102176</v>
      </c>
      <c r="Q96" s="255">
        <f t="shared" si="10"/>
        <v>57378</v>
      </c>
      <c r="R96" s="255">
        <f t="shared" si="10"/>
        <v>44106</v>
      </c>
      <c r="S96" s="256">
        <v>101254</v>
      </c>
      <c r="T96" s="256">
        <v>57002</v>
      </c>
      <c r="U96" s="256">
        <v>43583</v>
      </c>
      <c r="V96" s="256">
        <v>84368</v>
      </c>
      <c r="W96" s="256">
        <v>51350</v>
      </c>
      <c r="X96" s="256">
        <v>32393</v>
      </c>
      <c r="Y96" s="256">
        <v>16886</v>
      </c>
      <c r="Z96" s="256">
        <v>5652</v>
      </c>
      <c r="AA96" s="256">
        <v>11190</v>
      </c>
      <c r="AB96" s="256">
        <v>922</v>
      </c>
      <c r="AC96" s="256">
        <v>376</v>
      </c>
      <c r="AD96" s="256">
        <v>523</v>
      </c>
      <c r="AE96" s="247" t="s">
        <v>163</v>
      </c>
    </row>
    <row r="97" spans="1:31" s="47" customFormat="1" ht="15.9" customHeight="1">
      <c r="A97" s="251" t="s">
        <v>24</v>
      </c>
      <c r="B97" s="54"/>
      <c r="C97" s="257">
        <v>176</v>
      </c>
      <c r="D97" s="254">
        <v>25348</v>
      </c>
      <c r="E97" s="256">
        <v>7796</v>
      </c>
      <c r="F97" s="256">
        <v>17552</v>
      </c>
      <c r="G97" s="254">
        <v>8</v>
      </c>
      <c r="H97" s="256">
        <v>5</v>
      </c>
      <c r="I97" s="256">
        <v>3</v>
      </c>
      <c r="J97" s="256">
        <v>2</v>
      </c>
      <c r="K97" s="256">
        <v>1</v>
      </c>
      <c r="L97" s="256">
        <v>1</v>
      </c>
      <c r="M97" s="256">
        <v>44</v>
      </c>
      <c r="N97" s="256">
        <v>36</v>
      </c>
      <c r="O97" s="256">
        <v>8</v>
      </c>
      <c r="P97" s="255">
        <f t="shared" si="10"/>
        <v>25294</v>
      </c>
      <c r="Q97" s="255">
        <f t="shared" si="10"/>
        <v>7754</v>
      </c>
      <c r="R97" s="255">
        <f t="shared" si="10"/>
        <v>17540</v>
      </c>
      <c r="S97" s="256">
        <v>24798</v>
      </c>
      <c r="T97" s="256">
        <v>7584</v>
      </c>
      <c r="U97" s="256">
        <v>17214</v>
      </c>
      <c r="V97" s="256">
        <v>13670</v>
      </c>
      <c r="W97" s="256">
        <v>4681</v>
      </c>
      <c r="X97" s="256">
        <v>8989</v>
      </c>
      <c r="Y97" s="256">
        <v>11128</v>
      </c>
      <c r="Z97" s="256">
        <v>2903</v>
      </c>
      <c r="AA97" s="256">
        <v>8225</v>
      </c>
      <c r="AB97" s="256">
        <v>496</v>
      </c>
      <c r="AC97" s="256">
        <v>170</v>
      </c>
      <c r="AD97" s="256">
        <v>326</v>
      </c>
      <c r="AE97" s="247" t="s">
        <v>164</v>
      </c>
    </row>
    <row r="98" spans="1:31" s="47" customFormat="1" ht="15.9" customHeight="1">
      <c r="A98" s="251" t="s">
        <v>25</v>
      </c>
      <c r="B98" s="54"/>
      <c r="C98" s="257">
        <v>8533</v>
      </c>
      <c r="D98" s="254">
        <v>46105</v>
      </c>
      <c r="E98" s="256">
        <v>12434</v>
      </c>
      <c r="F98" s="256">
        <v>30978</v>
      </c>
      <c r="G98" s="254">
        <v>2745</v>
      </c>
      <c r="H98" s="256">
        <v>1488</v>
      </c>
      <c r="I98" s="256">
        <v>1257</v>
      </c>
      <c r="J98" s="256">
        <v>897</v>
      </c>
      <c r="K98" s="256">
        <v>162</v>
      </c>
      <c r="L98" s="256">
        <v>735</v>
      </c>
      <c r="M98" s="256">
        <v>1906</v>
      </c>
      <c r="N98" s="256">
        <v>1140</v>
      </c>
      <c r="O98" s="256">
        <v>766</v>
      </c>
      <c r="P98" s="255">
        <f t="shared" si="10"/>
        <v>40557</v>
      </c>
      <c r="Q98" s="255">
        <f t="shared" si="10"/>
        <v>9644</v>
      </c>
      <c r="R98" s="255">
        <f t="shared" si="10"/>
        <v>28220</v>
      </c>
      <c r="S98" s="256">
        <v>39819</v>
      </c>
      <c r="T98" s="256">
        <v>9459</v>
      </c>
      <c r="U98" s="256">
        <v>27667</v>
      </c>
      <c r="V98" s="256">
        <v>24255</v>
      </c>
      <c r="W98" s="256">
        <v>6766</v>
      </c>
      <c r="X98" s="256">
        <v>16288</v>
      </c>
      <c r="Y98" s="256">
        <v>15564</v>
      </c>
      <c r="Z98" s="256">
        <v>2693</v>
      </c>
      <c r="AA98" s="256">
        <v>11379</v>
      </c>
      <c r="AB98" s="256">
        <v>738</v>
      </c>
      <c r="AC98" s="256">
        <v>185</v>
      </c>
      <c r="AD98" s="256">
        <v>553</v>
      </c>
      <c r="AE98" s="247" t="s">
        <v>165</v>
      </c>
    </row>
    <row r="99" spans="1:31" s="47" customFormat="1" ht="15.9" customHeight="1">
      <c r="A99" s="251" t="s">
        <v>26</v>
      </c>
      <c r="B99" s="54"/>
      <c r="C99" s="257">
        <v>15655</v>
      </c>
      <c r="D99" s="254">
        <v>229777</v>
      </c>
      <c r="E99" s="256">
        <v>85160</v>
      </c>
      <c r="F99" s="256">
        <v>144429</v>
      </c>
      <c r="G99" s="254">
        <v>7551</v>
      </c>
      <c r="H99" s="256">
        <v>5982</v>
      </c>
      <c r="I99" s="256">
        <v>1564</v>
      </c>
      <c r="J99" s="256">
        <v>3415</v>
      </c>
      <c r="K99" s="256">
        <v>670</v>
      </c>
      <c r="L99" s="256">
        <v>2745</v>
      </c>
      <c r="M99" s="256">
        <v>4505</v>
      </c>
      <c r="N99" s="256">
        <v>2957</v>
      </c>
      <c r="O99" s="256">
        <v>1547</v>
      </c>
      <c r="P99" s="255">
        <f t="shared" si="10"/>
        <v>214306</v>
      </c>
      <c r="Q99" s="255">
        <f t="shared" si="10"/>
        <v>75551</v>
      </c>
      <c r="R99" s="255">
        <f t="shared" si="10"/>
        <v>138573</v>
      </c>
      <c r="S99" s="256">
        <v>208574</v>
      </c>
      <c r="T99" s="256">
        <v>73201</v>
      </c>
      <c r="U99" s="256">
        <v>135191</v>
      </c>
      <c r="V99" s="256">
        <v>80959</v>
      </c>
      <c r="W99" s="256">
        <v>35954</v>
      </c>
      <c r="X99" s="256">
        <v>44883</v>
      </c>
      <c r="Y99" s="256">
        <v>127615</v>
      </c>
      <c r="Z99" s="256">
        <v>37247</v>
      </c>
      <c r="AA99" s="256">
        <v>90308</v>
      </c>
      <c r="AB99" s="256">
        <v>5732</v>
      </c>
      <c r="AC99" s="256">
        <v>2350</v>
      </c>
      <c r="AD99" s="256">
        <v>3382</v>
      </c>
      <c r="AE99" s="247" t="s">
        <v>166</v>
      </c>
    </row>
    <row r="100" spans="1:31" s="47" customFormat="1" ht="15.9" customHeight="1">
      <c r="A100" s="251" t="s">
        <v>27</v>
      </c>
      <c r="B100" s="54"/>
      <c r="C100" s="257">
        <v>7448</v>
      </c>
      <c r="D100" s="254">
        <v>51534</v>
      </c>
      <c r="E100" s="256">
        <v>36279</v>
      </c>
      <c r="F100" s="256">
        <v>13323</v>
      </c>
      <c r="G100" s="254">
        <v>2940</v>
      </c>
      <c r="H100" s="256">
        <v>2850</v>
      </c>
      <c r="I100" s="256">
        <v>87</v>
      </c>
      <c r="J100" s="256">
        <v>962</v>
      </c>
      <c r="K100" s="256">
        <v>161</v>
      </c>
      <c r="L100" s="256">
        <v>799</v>
      </c>
      <c r="M100" s="256">
        <v>3767</v>
      </c>
      <c r="N100" s="256">
        <v>2785</v>
      </c>
      <c r="O100" s="256">
        <v>981</v>
      </c>
      <c r="P100" s="255">
        <f t="shared" si="10"/>
        <v>43865</v>
      </c>
      <c r="Q100" s="255">
        <f t="shared" si="10"/>
        <v>30483</v>
      </c>
      <c r="R100" s="255">
        <f t="shared" si="10"/>
        <v>11456</v>
      </c>
      <c r="S100" s="256">
        <v>43341</v>
      </c>
      <c r="T100" s="256">
        <v>30075</v>
      </c>
      <c r="U100" s="256">
        <v>11340</v>
      </c>
      <c r="V100" s="256">
        <v>35553</v>
      </c>
      <c r="W100" s="256">
        <v>26320</v>
      </c>
      <c r="X100" s="256">
        <v>8103</v>
      </c>
      <c r="Y100" s="256">
        <v>7788</v>
      </c>
      <c r="Z100" s="256">
        <v>3755</v>
      </c>
      <c r="AA100" s="256">
        <v>3237</v>
      </c>
      <c r="AB100" s="256">
        <v>524</v>
      </c>
      <c r="AC100" s="256">
        <v>408</v>
      </c>
      <c r="AD100" s="256">
        <v>116</v>
      </c>
      <c r="AE100" s="247" t="s">
        <v>167</v>
      </c>
    </row>
    <row r="101" spans="1:31" s="47" customFormat="1" ht="15.9" customHeight="1">
      <c r="A101" s="251" t="s">
        <v>28</v>
      </c>
      <c r="B101" s="54"/>
      <c r="C101" s="257">
        <v>19964</v>
      </c>
      <c r="D101" s="254">
        <v>141925</v>
      </c>
      <c r="E101" s="256">
        <v>58118</v>
      </c>
      <c r="F101" s="256">
        <v>78088</v>
      </c>
      <c r="G101" s="254">
        <v>7145</v>
      </c>
      <c r="H101" s="256">
        <v>4761</v>
      </c>
      <c r="I101" s="256">
        <v>2383</v>
      </c>
      <c r="J101" s="256">
        <v>2431</v>
      </c>
      <c r="K101" s="256">
        <v>569</v>
      </c>
      <c r="L101" s="256">
        <v>1862</v>
      </c>
      <c r="M101" s="256">
        <v>7541</v>
      </c>
      <c r="N101" s="256">
        <v>4739</v>
      </c>
      <c r="O101" s="256">
        <v>2800</v>
      </c>
      <c r="P101" s="255">
        <f t="shared" si="10"/>
        <v>124808</v>
      </c>
      <c r="Q101" s="255">
        <f t="shared" si="10"/>
        <v>48049</v>
      </c>
      <c r="R101" s="255">
        <f t="shared" si="10"/>
        <v>71043</v>
      </c>
      <c r="S101" s="256">
        <v>121609</v>
      </c>
      <c r="T101" s="256">
        <v>46648</v>
      </c>
      <c r="U101" s="256">
        <v>69245</v>
      </c>
      <c r="V101" s="256">
        <v>70357</v>
      </c>
      <c r="W101" s="256">
        <v>30073</v>
      </c>
      <c r="X101" s="256">
        <v>38434</v>
      </c>
      <c r="Y101" s="256">
        <v>51252</v>
      </c>
      <c r="Z101" s="256">
        <v>16575</v>
      </c>
      <c r="AA101" s="256">
        <v>30811</v>
      </c>
      <c r="AB101" s="256">
        <v>3199</v>
      </c>
      <c r="AC101" s="256">
        <v>1401</v>
      </c>
      <c r="AD101" s="256">
        <v>1798</v>
      </c>
      <c r="AE101" s="247" t="s">
        <v>168</v>
      </c>
    </row>
    <row r="102" spans="1:31" s="50" customFormat="1" ht="15.9" customHeight="1">
      <c r="A102" s="251" t="s">
        <v>658</v>
      </c>
      <c r="B102" s="54"/>
      <c r="C102" s="253">
        <v>3551</v>
      </c>
      <c r="D102" s="254">
        <v>33521</v>
      </c>
      <c r="E102" s="255">
        <v>17773</v>
      </c>
      <c r="F102" s="255">
        <v>15505</v>
      </c>
      <c r="G102" s="255">
        <v>332</v>
      </c>
      <c r="H102" s="255">
        <v>211</v>
      </c>
      <c r="I102" s="255">
        <v>121</v>
      </c>
      <c r="J102" s="255">
        <v>79</v>
      </c>
      <c r="K102" s="255">
        <v>21</v>
      </c>
      <c r="L102" s="255">
        <v>58</v>
      </c>
      <c r="M102" s="255">
        <v>3390</v>
      </c>
      <c r="N102" s="255">
        <v>2367</v>
      </c>
      <c r="O102" s="255">
        <v>1021</v>
      </c>
      <c r="P102" s="255">
        <f t="shared" si="10"/>
        <v>29720</v>
      </c>
      <c r="Q102" s="255">
        <f t="shared" si="10"/>
        <v>15174</v>
      </c>
      <c r="R102" s="255">
        <f t="shared" si="10"/>
        <v>14305</v>
      </c>
      <c r="S102" s="255">
        <v>29263</v>
      </c>
      <c r="T102" s="255">
        <v>14955</v>
      </c>
      <c r="U102" s="255">
        <v>14067</v>
      </c>
      <c r="V102" s="255">
        <v>22015</v>
      </c>
      <c r="W102" s="255">
        <v>12951</v>
      </c>
      <c r="X102" s="255">
        <v>8841</v>
      </c>
      <c r="Y102" s="255">
        <v>7248</v>
      </c>
      <c r="Z102" s="255">
        <v>2004</v>
      </c>
      <c r="AA102" s="255">
        <v>5226</v>
      </c>
      <c r="AB102" s="255">
        <v>457</v>
      </c>
      <c r="AC102" s="255">
        <v>219</v>
      </c>
      <c r="AD102" s="255">
        <v>238</v>
      </c>
      <c r="AE102" s="247" t="s">
        <v>169</v>
      </c>
    </row>
    <row r="103" spans="1:31" s="50" customFormat="1" ht="9.75" customHeight="1">
      <c r="A103" s="251"/>
      <c r="B103" s="54"/>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247" t="s">
        <v>170</v>
      </c>
    </row>
    <row r="104" spans="1:31" s="47" customFormat="1" ht="15.9" customHeight="1">
      <c r="A104" s="51" t="s">
        <v>29</v>
      </c>
      <c r="B104" s="55"/>
      <c r="C104" s="249">
        <v>5412</v>
      </c>
      <c r="D104" s="252">
        <v>117785</v>
      </c>
      <c r="E104" s="250">
        <v>47525</v>
      </c>
      <c r="F104" s="250">
        <v>69074</v>
      </c>
      <c r="G104" s="250">
        <v>236</v>
      </c>
      <c r="H104" s="250">
        <v>197</v>
      </c>
      <c r="I104" s="250">
        <v>37</v>
      </c>
      <c r="J104" s="250">
        <v>54</v>
      </c>
      <c r="K104" s="250">
        <v>12</v>
      </c>
      <c r="L104" s="250">
        <v>42</v>
      </c>
      <c r="M104" s="250">
        <v>3272</v>
      </c>
      <c r="N104" s="250">
        <v>2498</v>
      </c>
      <c r="O104" s="250">
        <v>774</v>
      </c>
      <c r="P104" s="250">
        <f t="shared" ref="P104:R110" si="11">SUM(S104,AB104)</f>
        <v>114223</v>
      </c>
      <c r="Q104" s="250">
        <f t="shared" si="11"/>
        <v>44818</v>
      </c>
      <c r="R104" s="250">
        <f t="shared" si="11"/>
        <v>68221</v>
      </c>
      <c r="S104" s="250">
        <v>114037</v>
      </c>
      <c r="T104" s="250">
        <v>44732</v>
      </c>
      <c r="U104" s="250">
        <v>68121</v>
      </c>
      <c r="V104" s="250">
        <v>101478</v>
      </c>
      <c r="W104" s="250">
        <v>40730</v>
      </c>
      <c r="X104" s="250">
        <v>59615</v>
      </c>
      <c r="Y104" s="250">
        <v>12559</v>
      </c>
      <c r="Z104" s="250">
        <v>4002</v>
      </c>
      <c r="AA104" s="250">
        <v>8506</v>
      </c>
      <c r="AB104" s="250">
        <v>186</v>
      </c>
      <c r="AC104" s="250">
        <v>86</v>
      </c>
      <c r="AD104" s="250">
        <v>100</v>
      </c>
      <c r="AE104" s="46" t="s">
        <v>171</v>
      </c>
    </row>
    <row r="105" spans="1:31" s="47" customFormat="1" ht="15.9" customHeight="1">
      <c r="A105" s="251" t="s">
        <v>30</v>
      </c>
      <c r="B105" s="54"/>
      <c r="C105" s="253">
        <v>993</v>
      </c>
      <c r="D105" s="254">
        <v>32677</v>
      </c>
      <c r="E105" s="255">
        <v>12795</v>
      </c>
      <c r="F105" s="255">
        <v>19849</v>
      </c>
      <c r="G105" s="255" t="s">
        <v>418</v>
      </c>
      <c r="H105" s="255" t="s">
        <v>418</v>
      </c>
      <c r="I105" s="255" t="s">
        <v>418</v>
      </c>
      <c r="J105" s="255" t="s">
        <v>418</v>
      </c>
      <c r="K105" s="255" t="s">
        <v>418</v>
      </c>
      <c r="L105" s="255" t="s">
        <v>418</v>
      </c>
      <c r="M105" s="255">
        <v>91</v>
      </c>
      <c r="N105" s="255">
        <v>88</v>
      </c>
      <c r="O105" s="255">
        <v>3</v>
      </c>
      <c r="P105" s="255">
        <f t="shared" si="11"/>
        <v>32586</v>
      </c>
      <c r="Q105" s="255">
        <f t="shared" si="11"/>
        <v>12707</v>
      </c>
      <c r="R105" s="255">
        <f t="shared" si="11"/>
        <v>19846</v>
      </c>
      <c r="S105" s="255">
        <v>32562</v>
      </c>
      <c r="T105" s="255">
        <v>12693</v>
      </c>
      <c r="U105" s="255">
        <v>19836</v>
      </c>
      <c r="V105" s="255">
        <v>29729</v>
      </c>
      <c r="W105" s="255">
        <v>12034</v>
      </c>
      <c r="X105" s="255">
        <v>17695</v>
      </c>
      <c r="Y105" s="255">
        <v>2833</v>
      </c>
      <c r="Z105" s="255">
        <v>659</v>
      </c>
      <c r="AA105" s="255">
        <v>2141</v>
      </c>
      <c r="AB105" s="255">
        <v>24</v>
      </c>
      <c r="AC105" s="255">
        <v>14</v>
      </c>
      <c r="AD105" s="255">
        <v>10</v>
      </c>
      <c r="AE105" s="247" t="s">
        <v>172</v>
      </c>
    </row>
    <row r="106" spans="1:31" s="47" customFormat="1" ht="15.9" customHeight="1">
      <c r="A106" s="251" t="s">
        <v>31</v>
      </c>
      <c r="B106" s="54"/>
      <c r="C106" s="253">
        <v>500</v>
      </c>
      <c r="D106" s="254">
        <v>10650</v>
      </c>
      <c r="E106" s="255">
        <v>6282</v>
      </c>
      <c r="F106" s="255">
        <v>4367</v>
      </c>
      <c r="G106" s="254" t="s">
        <v>418</v>
      </c>
      <c r="H106" s="255" t="s">
        <v>418</v>
      </c>
      <c r="I106" s="255" t="s">
        <v>418</v>
      </c>
      <c r="J106" s="255" t="s">
        <v>418</v>
      </c>
      <c r="K106" s="255" t="s">
        <v>418</v>
      </c>
      <c r="L106" s="255" t="s">
        <v>418</v>
      </c>
      <c r="M106" s="255">
        <v>218</v>
      </c>
      <c r="N106" s="255">
        <v>213</v>
      </c>
      <c r="O106" s="255">
        <v>5</v>
      </c>
      <c r="P106" s="255">
        <f t="shared" si="11"/>
        <v>10432</v>
      </c>
      <c r="Q106" s="255">
        <f t="shared" si="11"/>
        <v>6069</v>
      </c>
      <c r="R106" s="255">
        <f t="shared" si="11"/>
        <v>4362</v>
      </c>
      <c r="S106" s="255">
        <v>10429</v>
      </c>
      <c r="T106" s="255">
        <v>6066</v>
      </c>
      <c r="U106" s="255">
        <v>4362</v>
      </c>
      <c r="V106" s="255">
        <v>9636</v>
      </c>
      <c r="W106" s="255">
        <v>5697</v>
      </c>
      <c r="X106" s="255">
        <v>3938</v>
      </c>
      <c r="Y106" s="255">
        <v>793</v>
      </c>
      <c r="Z106" s="255">
        <v>369</v>
      </c>
      <c r="AA106" s="255">
        <v>424</v>
      </c>
      <c r="AB106" s="255">
        <v>3</v>
      </c>
      <c r="AC106" s="255">
        <v>3</v>
      </c>
      <c r="AD106" s="255" t="s">
        <v>418</v>
      </c>
      <c r="AE106" s="247" t="s">
        <v>173</v>
      </c>
    </row>
    <row r="107" spans="1:31" s="47" customFormat="1" ht="15.9" customHeight="1">
      <c r="A107" s="251" t="s">
        <v>32</v>
      </c>
      <c r="B107" s="54"/>
      <c r="C107" s="253">
        <v>442</v>
      </c>
      <c r="D107" s="254">
        <v>11383</v>
      </c>
      <c r="E107" s="255">
        <v>4673</v>
      </c>
      <c r="F107" s="255">
        <v>6710</v>
      </c>
      <c r="G107" s="254">
        <v>68</v>
      </c>
      <c r="H107" s="255">
        <v>55</v>
      </c>
      <c r="I107" s="255">
        <v>13</v>
      </c>
      <c r="J107" s="255">
        <v>21</v>
      </c>
      <c r="K107" s="255">
        <v>3</v>
      </c>
      <c r="L107" s="255">
        <v>18</v>
      </c>
      <c r="M107" s="255">
        <v>387</v>
      </c>
      <c r="N107" s="255">
        <v>282</v>
      </c>
      <c r="O107" s="255">
        <v>105</v>
      </c>
      <c r="P107" s="255">
        <f t="shared" si="11"/>
        <v>10907</v>
      </c>
      <c r="Q107" s="255">
        <f t="shared" si="11"/>
        <v>4333</v>
      </c>
      <c r="R107" s="255">
        <f t="shared" si="11"/>
        <v>6574</v>
      </c>
      <c r="S107" s="255">
        <v>10894</v>
      </c>
      <c r="T107" s="255">
        <v>4329</v>
      </c>
      <c r="U107" s="255">
        <v>6565</v>
      </c>
      <c r="V107" s="255">
        <v>9175</v>
      </c>
      <c r="W107" s="255">
        <v>3861</v>
      </c>
      <c r="X107" s="255">
        <v>5314</v>
      </c>
      <c r="Y107" s="255">
        <v>1719</v>
      </c>
      <c r="Z107" s="255">
        <v>468</v>
      </c>
      <c r="AA107" s="255">
        <v>1251</v>
      </c>
      <c r="AB107" s="255">
        <v>13</v>
      </c>
      <c r="AC107" s="255">
        <v>4</v>
      </c>
      <c r="AD107" s="255">
        <v>9</v>
      </c>
      <c r="AE107" s="247" t="s">
        <v>174</v>
      </c>
    </row>
    <row r="108" spans="1:31" s="47" customFormat="1" ht="15.9" customHeight="1">
      <c r="A108" s="251" t="s">
        <v>33</v>
      </c>
      <c r="B108" s="54"/>
      <c r="C108" s="257">
        <v>421</v>
      </c>
      <c r="D108" s="254">
        <v>6299</v>
      </c>
      <c r="E108" s="256">
        <v>4031</v>
      </c>
      <c r="F108" s="256">
        <v>2110</v>
      </c>
      <c r="G108" s="254">
        <v>1</v>
      </c>
      <c r="H108" s="256">
        <v>1</v>
      </c>
      <c r="I108" s="256" t="s">
        <v>418</v>
      </c>
      <c r="J108" s="256" t="s">
        <v>418</v>
      </c>
      <c r="K108" s="256" t="s">
        <v>418</v>
      </c>
      <c r="L108" s="256" t="s">
        <v>418</v>
      </c>
      <c r="M108" s="256">
        <v>421</v>
      </c>
      <c r="N108" s="256">
        <v>298</v>
      </c>
      <c r="O108" s="256">
        <v>123</v>
      </c>
      <c r="P108" s="255">
        <f t="shared" si="11"/>
        <v>5877</v>
      </c>
      <c r="Q108" s="255">
        <f t="shared" si="11"/>
        <v>3732</v>
      </c>
      <c r="R108" s="255">
        <f t="shared" si="11"/>
        <v>1987</v>
      </c>
      <c r="S108" s="256">
        <v>5865</v>
      </c>
      <c r="T108" s="256">
        <v>3730</v>
      </c>
      <c r="U108" s="256">
        <v>1977</v>
      </c>
      <c r="V108" s="256">
        <v>5502</v>
      </c>
      <c r="W108" s="256">
        <v>3500</v>
      </c>
      <c r="X108" s="256">
        <v>1844</v>
      </c>
      <c r="Y108" s="256">
        <v>363</v>
      </c>
      <c r="Z108" s="256">
        <v>230</v>
      </c>
      <c r="AA108" s="256">
        <v>133</v>
      </c>
      <c r="AB108" s="256">
        <v>12</v>
      </c>
      <c r="AC108" s="256">
        <v>2</v>
      </c>
      <c r="AD108" s="256">
        <v>10</v>
      </c>
      <c r="AE108" s="247" t="s">
        <v>175</v>
      </c>
    </row>
    <row r="109" spans="1:31" s="47" customFormat="1" ht="15.9" customHeight="1">
      <c r="A109" s="251" t="s">
        <v>34</v>
      </c>
      <c r="B109" s="54"/>
      <c r="C109" s="257">
        <v>184</v>
      </c>
      <c r="D109" s="254">
        <v>2681</v>
      </c>
      <c r="E109" s="256">
        <v>1587</v>
      </c>
      <c r="F109" s="256">
        <v>1068</v>
      </c>
      <c r="G109" s="254">
        <v>1</v>
      </c>
      <c r="H109" s="256">
        <v>1</v>
      </c>
      <c r="I109" s="256" t="s">
        <v>418</v>
      </c>
      <c r="J109" s="256" t="s">
        <v>418</v>
      </c>
      <c r="K109" s="256" t="s">
        <v>418</v>
      </c>
      <c r="L109" s="256" t="s">
        <v>418</v>
      </c>
      <c r="M109" s="256">
        <v>131</v>
      </c>
      <c r="N109" s="256">
        <v>120</v>
      </c>
      <c r="O109" s="256">
        <v>11</v>
      </c>
      <c r="P109" s="255">
        <f t="shared" si="11"/>
        <v>2549</v>
      </c>
      <c r="Q109" s="255">
        <f t="shared" si="11"/>
        <v>1466</v>
      </c>
      <c r="R109" s="255">
        <f t="shared" si="11"/>
        <v>1057</v>
      </c>
      <c r="S109" s="256">
        <v>2527</v>
      </c>
      <c r="T109" s="256">
        <v>1457</v>
      </c>
      <c r="U109" s="256">
        <v>1044</v>
      </c>
      <c r="V109" s="256">
        <v>2056</v>
      </c>
      <c r="W109" s="256">
        <v>1167</v>
      </c>
      <c r="X109" s="256">
        <v>863</v>
      </c>
      <c r="Y109" s="256">
        <v>471</v>
      </c>
      <c r="Z109" s="256">
        <v>290</v>
      </c>
      <c r="AA109" s="256">
        <v>181</v>
      </c>
      <c r="AB109" s="256">
        <v>22</v>
      </c>
      <c r="AC109" s="256">
        <v>9</v>
      </c>
      <c r="AD109" s="256">
        <v>13</v>
      </c>
      <c r="AE109" s="247" t="s">
        <v>176</v>
      </c>
    </row>
    <row r="110" spans="1:31" s="47" customFormat="1" ht="15.9" customHeight="1">
      <c r="A110" s="251" t="s">
        <v>35</v>
      </c>
      <c r="B110" s="54"/>
      <c r="C110" s="257">
        <v>2872</v>
      </c>
      <c r="D110" s="254">
        <v>54095</v>
      </c>
      <c r="E110" s="256">
        <v>18157</v>
      </c>
      <c r="F110" s="256">
        <v>34970</v>
      </c>
      <c r="G110" s="254">
        <v>166</v>
      </c>
      <c r="H110" s="256">
        <v>140</v>
      </c>
      <c r="I110" s="256">
        <v>24</v>
      </c>
      <c r="J110" s="256">
        <v>33</v>
      </c>
      <c r="K110" s="256">
        <v>9</v>
      </c>
      <c r="L110" s="256">
        <v>24</v>
      </c>
      <c r="M110" s="256">
        <v>2024</v>
      </c>
      <c r="N110" s="256">
        <v>1497</v>
      </c>
      <c r="O110" s="256">
        <v>527</v>
      </c>
      <c r="P110" s="255">
        <f t="shared" si="11"/>
        <v>51872</v>
      </c>
      <c r="Q110" s="255">
        <f t="shared" si="11"/>
        <v>16511</v>
      </c>
      <c r="R110" s="255">
        <f t="shared" si="11"/>
        <v>34395</v>
      </c>
      <c r="S110" s="256">
        <v>51760</v>
      </c>
      <c r="T110" s="256">
        <v>16457</v>
      </c>
      <c r="U110" s="256">
        <v>34337</v>
      </c>
      <c r="V110" s="256">
        <v>45380</v>
      </c>
      <c r="W110" s="256">
        <v>14471</v>
      </c>
      <c r="X110" s="256">
        <v>29961</v>
      </c>
      <c r="Y110" s="256">
        <v>6380</v>
      </c>
      <c r="Z110" s="256">
        <v>1986</v>
      </c>
      <c r="AA110" s="256">
        <v>4376</v>
      </c>
      <c r="AB110" s="256">
        <v>112</v>
      </c>
      <c r="AC110" s="256">
        <v>54</v>
      </c>
      <c r="AD110" s="256">
        <v>58</v>
      </c>
      <c r="AE110" s="247" t="s">
        <v>177</v>
      </c>
    </row>
    <row r="111" spans="1:31" s="47" customFormat="1" ht="9.75" customHeight="1">
      <c r="A111" s="266"/>
      <c r="B111" s="54"/>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247" t="s">
        <v>170</v>
      </c>
    </row>
    <row r="112" spans="1:31" s="47" customFormat="1" ht="15.9" customHeight="1">
      <c r="A112" s="66" t="s">
        <v>36</v>
      </c>
      <c r="B112" s="52"/>
      <c r="C112" s="44">
        <v>36325</v>
      </c>
      <c r="D112" s="252">
        <v>167919</v>
      </c>
      <c r="E112" s="45">
        <v>98572</v>
      </c>
      <c r="F112" s="45">
        <v>69121</v>
      </c>
      <c r="G112" s="252">
        <v>8407</v>
      </c>
      <c r="H112" s="45">
        <v>5772</v>
      </c>
      <c r="I112" s="45">
        <v>2633</v>
      </c>
      <c r="J112" s="45">
        <v>2839</v>
      </c>
      <c r="K112" s="45">
        <v>621</v>
      </c>
      <c r="L112" s="45">
        <v>2218</v>
      </c>
      <c r="M112" s="45">
        <v>43931</v>
      </c>
      <c r="N112" s="45">
        <v>24770</v>
      </c>
      <c r="O112" s="45">
        <v>19149</v>
      </c>
      <c r="P112" s="250">
        <f t="shared" ref="P112:R115" si="12">SUM(S112,AB112)</f>
        <v>112742</v>
      </c>
      <c r="Q112" s="250">
        <f t="shared" si="12"/>
        <v>67409</v>
      </c>
      <c r="R112" s="250">
        <f t="shared" si="12"/>
        <v>45121</v>
      </c>
      <c r="S112" s="45">
        <v>109891</v>
      </c>
      <c r="T112" s="45">
        <v>66067</v>
      </c>
      <c r="U112" s="45">
        <v>43612</v>
      </c>
      <c r="V112" s="45">
        <v>82187</v>
      </c>
      <c r="W112" s="45">
        <v>50480</v>
      </c>
      <c r="X112" s="45">
        <v>31511</v>
      </c>
      <c r="Y112" s="45">
        <v>27704</v>
      </c>
      <c r="Z112" s="45">
        <v>15587</v>
      </c>
      <c r="AA112" s="45">
        <v>12101</v>
      </c>
      <c r="AB112" s="45">
        <v>2851</v>
      </c>
      <c r="AC112" s="45">
        <v>1342</v>
      </c>
      <c r="AD112" s="45">
        <v>1509</v>
      </c>
      <c r="AE112" s="46" t="s">
        <v>178</v>
      </c>
    </row>
    <row r="113" spans="1:31" s="47" customFormat="1" ht="15.9" customHeight="1">
      <c r="A113" s="251" t="s">
        <v>659</v>
      </c>
      <c r="B113" s="54"/>
      <c r="C113" s="257">
        <v>6396</v>
      </c>
      <c r="D113" s="254">
        <v>34275</v>
      </c>
      <c r="E113" s="256">
        <v>22295</v>
      </c>
      <c r="F113" s="256">
        <v>11896</v>
      </c>
      <c r="G113" s="254">
        <v>734</v>
      </c>
      <c r="H113" s="256">
        <v>648</v>
      </c>
      <c r="I113" s="256">
        <v>85</v>
      </c>
      <c r="J113" s="256">
        <v>212</v>
      </c>
      <c r="K113" s="256">
        <v>49</v>
      </c>
      <c r="L113" s="256">
        <v>163</v>
      </c>
      <c r="M113" s="256">
        <v>6433</v>
      </c>
      <c r="N113" s="256">
        <v>4625</v>
      </c>
      <c r="O113" s="256">
        <v>1806</v>
      </c>
      <c r="P113" s="255">
        <f t="shared" si="12"/>
        <v>26896</v>
      </c>
      <c r="Q113" s="255">
        <f t="shared" si="12"/>
        <v>16973</v>
      </c>
      <c r="R113" s="255">
        <f t="shared" si="12"/>
        <v>9842</v>
      </c>
      <c r="S113" s="256">
        <v>25787</v>
      </c>
      <c r="T113" s="256">
        <v>16436</v>
      </c>
      <c r="U113" s="256">
        <v>9270</v>
      </c>
      <c r="V113" s="256">
        <v>22309</v>
      </c>
      <c r="W113" s="256">
        <v>14902</v>
      </c>
      <c r="X113" s="256">
        <v>7339</v>
      </c>
      <c r="Y113" s="256">
        <v>3478</v>
      </c>
      <c r="Z113" s="256">
        <v>1534</v>
      </c>
      <c r="AA113" s="256">
        <v>1931</v>
      </c>
      <c r="AB113" s="256">
        <v>1109</v>
      </c>
      <c r="AC113" s="256">
        <v>537</v>
      </c>
      <c r="AD113" s="256">
        <v>572</v>
      </c>
      <c r="AE113" s="247" t="s">
        <v>179</v>
      </c>
    </row>
    <row r="114" spans="1:31" s="47" customFormat="1" ht="15.9" customHeight="1">
      <c r="A114" s="251" t="s">
        <v>660</v>
      </c>
      <c r="B114" s="54"/>
      <c r="C114" s="257">
        <v>27865</v>
      </c>
      <c r="D114" s="254">
        <v>110035</v>
      </c>
      <c r="E114" s="256">
        <v>60843</v>
      </c>
      <c r="F114" s="256">
        <v>49085</v>
      </c>
      <c r="G114" s="254">
        <v>7593</v>
      </c>
      <c r="H114" s="256">
        <v>5065</v>
      </c>
      <c r="I114" s="256">
        <v>2527</v>
      </c>
      <c r="J114" s="256">
        <v>2606</v>
      </c>
      <c r="K114" s="256">
        <v>566</v>
      </c>
      <c r="L114" s="256">
        <v>2040</v>
      </c>
      <c r="M114" s="256">
        <v>35771</v>
      </c>
      <c r="N114" s="256">
        <v>18917</v>
      </c>
      <c r="O114" s="256">
        <v>16844</v>
      </c>
      <c r="P114" s="255">
        <f t="shared" si="12"/>
        <v>64065</v>
      </c>
      <c r="Q114" s="255">
        <f t="shared" si="12"/>
        <v>36295</v>
      </c>
      <c r="R114" s="255">
        <f t="shared" si="12"/>
        <v>27674</v>
      </c>
      <c r="S114" s="256">
        <v>62679</v>
      </c>
      <c r="T114" s="256">
        <v>35637</v>
      </c>
      <c r="U114" s="256">
        <v>26946</v>
      </c>
      <c r="V114" s="256">
        <v>42532</v>
      </c>
      <c r="W114" s="256">
        <v>23844</v>
      </c>
      <c r="X114" s="256">
        <v>18595</v>
      </c>
      <c r="Y114" s="256">
        <v>20147</v>
      </c>
      <c r="Z114" s="256">
        <v>11793</v>
      </c>
      <c r="AA114" s="256">
        <v>8351</v>
      </c>
      <c r="AB114" s="256">
        <v>1386</v>
      </c>
      <c r="AC114" s="256">
        <v>658</v>
      </c>
      <c r="AD114" s="256">
        <v>728</v>
      </c>
      <c r="AE114" s="247" t="s">
        <v>180</v>
      </c>
    </row>
    <row r="115" spans="1:31" s="50" customFormat="1" ht="15.9" customHeight="1">
      <c r="A115" s="251" t="s">
        <v>661</v>
      </c>
      <c r="B115" s="54"/>
      <c r="C115" s="257">
        <v>2050</v>
      </c>
      <c r="D115" s="254">
        <v>23549</v>
      </c>
      <c r="E115" s="256">
        <v>15394</v>
      </c>
      <c r="F115" s="256">
        <v>8120</v>
      </c>
      <c r="G115" s="254">
        <v>79</v>
      </c>
      <c r="H115" s="256">
        <v>58</v>
      </c>
      <c r="I115" s="256">
        <v>21</v>
      </c>
      <c r="J115" s="256">
        <v>21</v>
      </c>
      <c r="K115" s="256">
        <v>6</v>
      </c>
      <c r="L115" s="256">
        <v>15</v>
      </c>
      <c r="M115" s="256">
        <v>1706</v>
      </c>
      <c r="N115" s="256">
        <v>1213</v>
      </c>
      <c r="O115" s="256">
        <v>493</v>
      </c>
      <c r="P115" s="255">
        <f t="shared" si="12"/>
        <v>21743</v>
      </c>
      <c r="Q115" s="255">
        <f t="shared" si="12"/>
        <v>14117</v>
      </c>
      <c r="R115" s="255">
        <f t="shared" si="12"/>
        <v>7591</v>
      </c>
      <c r="S115" s="256">
        <v>21389</v>
      </c>
      <c r="T115" s="256">
        <v>13972</v>
      </c>
      <c r="U115" s="256">
        <v>7382</v>
      </c>
      <c r="V115" s="256">
        <v>17314</v>
      </c>
      <c r="W115" s="256">
        <v>11713</v>
      </c>
      <c r="X115" s="256">
        <v>5566</v>
      </c>
      <c r="Y115" s="256">
        <v>4075</v>
      </c>
      <c r="Z115" s="256">
        <v>2259</v>
      </c>
      <c r="AA115" s="256">
        <v>1816</v>
      </c>
      <c r="AB115" s="256">
        <v>354</v>
      </c>
      <c r="AC115" s="256">
        <v>145</v>
      </c>
      <c r="AD115" s="256">
        <v>209</v>
      </c>
      <c r="AE115" s="247" t="s">
        <v>181</v>
      </c>
    </row>
    <row r="116" spans="1:31" s="50" customFormat="1" ht="9.75" customHeight="1">
      <c r="A116" s="251"/>
      <c r="B116" s="54"/>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247" t="s">
        <v>170</v>
      </c>
    </row>
    <row r="117" spans="1:31" s="47" customFormat="1" ht="15.9" customHeight="1">
      <c r="A117" s="66" t="s">
        <v>37</v>
      </c>
      <c r="B117" s="52"/>
      <c r="C117" s="44">
        <v>21640</v>
      </c>
      <c r="D117" s="252">
        <v>175058</v>
      </c>
      <c r="E117" s="45">
        <v>110662</v>
      </c>
      <c r="F117" s="45">
        <v>63176</v>
      </c>
      <c r="G117" s="252">
        <v>9234</v>
      </c>
      <c r="H117" s="45">
        <v>8185</v>
      </c>
      <c r="I117" s="45">
        <v>1034</v>
      </c>
      <c r="J117" s="45">
        <v>930</v>
      </c>
      <c r="K117" s="45">
        <v>147</v>
      </c>
      <c r="L117" s="45">
        <v>783</v>
      </c>
      <c r="M117" s="45">
        <v>16911</v>
      </c>
      <c r="N117" s="45">
        <v>12730</v>
      </c>
      <c r="O117" s="45">
        <v>4171</v>
      </c>
      <c r="P117" s="250">
        <f t="shared" ref="P117:R121" si="13">SUM(S117,AB117)</f>
        <v>147983</v>
      </c>
      <c r="Q117" s="250">
        <f t="shared" si="13"/>
        <v>89600</v>
      </c>
      <c r="R117" s="250">
        <f t="shared" si="13"/>
        <v>57188</v>
      </c>
      <c r="S117" s="45">
        <v>145145</v>
      </c>
      <c r="T117" s="45">
        <v>88033</v>
      </c>
      <c r="U117" s="45">
        <v>55917</v>
      </c>
      <c r="V117" s="45">
        <v>123038</v>
      </c>
      <c r="W117" s="45">
        <v>77082</v>
      </c>
      <c r="X117" s="45">
        <v>44824</v>
      </c>
      <c r="Y117" s="45">
        <v>22107</v>
      </c>
      <c r="Z117" s="45">
        <v>10951</v>
      </c>
      <c r="AA117" s="45">
        <v>11093</v>
      </c>
      <c r="AB117" s="45">
        <v>2838</v>
      </c>
      <c r="AC117" s="45">
        <v>1567</v>
      </c>
      <c r="AD117" s="45">
        <v>1271</v>
      </c>
      <c r="AE117" s="46" t="s">
        <v>182</v>
      </c>
    </row>
    <row r="118" spans="1:31" s="47" customFormat="1" ht="15.9" customHeight="1">
      <c r="A118" s="251" t="s">
        <v>662</v>
      </c>
      <c r="B118" s="54"/>
      <c r="C118" s="257">
        <v>404</v>
      </c>
      <c r="D118" s="254">
        <v>20788</v>
      </c>
      <c r="E118" s="256">
        <v>14800</v>
      </c>
      <c r="F118" s="256">
        <v>5969</v>
      </c>
      <c r="G118" s="254">
        <v>11</v>
      </c>
      <c r="H118" s="256">
        <v>9</v>
      </c>
      <c r="I118" s="256">
        <v>2</v>
      </c>
      <c r="J118" s="256">
        <v>3</v>
      </c>
      <c r="K118" s="256">
        <v>1</v>
      </c>
      <c r="L118" s="256">
        <v>2</v>
      </c>
      <c r="M118" s="256">
        <v>291</v>
      </c>
      <c r="N118" s="256">
        <v>255</v>
      </c>
      <c r="O118" s="256">
        <v>36</v>
      </c>
      <c r="P118" s="255">
        <f t="shared" si="13"/>
        <v>20483</v>
      </c>
      <c r="Q118" s="255">
        <f t="shared" si="13"/>
        <v>14535</v>
      </c>
      <c r="R118" s="255">
        <f t="shared" si="13"/>
        <v>5929</v>
      </c>
      <c r="S118" s="256">
        <v>20440</v>
      </c>
      <c r="T118" s="256">
        <v>14507</v>
      </c>
      <c r="U118" s="256">
        <v>5914</v>
      </c>
      <c r="V118" s="256">
        <v>17056</v>
      </c>
      <c r="W118" s="256">
        <v>12582</v>
      </c>
      <c r="X118" s="256">
        <v>4457</v>
      </c>
      <c r="Y118" s="256">
        <v>3384</v>
      </c>
      <c r="Z118" s="256">
        <v>1925</v>
      </c>
      <c r="AA118" s="256">
        <v>1457</v>
      </c>
      <c r="AB118" s="256">
        <v>43</v>
      </c>
      <c r="AC118" s="256">
        <v>28</v>
      </c>
      <c r="AD118" s="256">
        <v>15</v>
      </c>
      <c r="AE118" s="247" t="s">
        <v>183</v>
      </c>
    </row>
    <row r="119" spans="1:31" s="47" customFormat="1" ht="15.9" customHeight="1">
      <c r="A119" s="251" t="s">
        <v>38</v>
      </c>
      <c r="B119" s="54"/>
      <c r="C119" s="257">
        <v>13717</v>
      </c>
      <c r="D119" s="254">
        <v>76453</v>
      </c>
      <c r="E119" s="256">
        <v>42725</v>
      </c>
      <c r="F119" s="256">
        <v>33237</v>
      </c>
      <c r="G119" s="254">
        <v>7545</v>
      </c>
      <c r="H119" s="256">
        <v>6628</v>
      </c>
      <c r="I119" s="256">
        <v>903</v>
      </c>
      <c r="J119" s="256">
        <v>613</v>
      </c>
      <c r="K119" s="256">
        <v>96</v>
      </c>
      <c r="L119" s="256">
        <v>517</v>
      </c>
      <c r="M119" s="256">
        <v>9090</v>
      </c>
      <c r="N119" s="256">
        <v>6806</v>
      </c>
      <c r="O119" s="256">
        <v>2275</v>
      </c>
      <c r="P119" s="255">
        <f t="shared" si="13"/>
        <v>59205</v>
      </c>
      <c r="Q119" s="255">
        <f t="shared" si="13"/>
        <v>29195</v>
      </c>
      <c r="R119" s="255">
        <f t="shared" si="13"/>
        <v>29542</v>
      </c>
      <c r="S119" s="256">
        <v>57913</v>
      </c>
      <c r="T119" s="256">
        <v>28624</v>
      </c>
      <c r="U119" s="256">
        <v>28821</v>
      </c>
      <c r="V119" s="256">
        <v>50663</v>
      </c>
      <c r="W119" s="256">
        <v>26060</v>
      </c>
      <c r="X119" s="256">
        <v>24149</v>
      </c>
      <c r="Y119" s="256">
        <v>7250</v>
      </c>
      <c r="Z119" s="256">
        <v>2564</v>
      </c>
      <c r="AA119" s="256">
        <v>4672</v>
      </c>
      <c r="AB119" s="256">
        <v>1292</v>
      </c>
      <c r="AC119" s="256">
        <v>571</v>
      </c>
      <c r="AD119" s="256">
        <v>721</v>
      </c>
      <c r="AE119" s="247" t="s">
        <v>184</v>
      </c>
    </row>
    <row r="120" spans="1:31" s="47" customFormat="1" ht="15.9" customHeight="1">
      <c r="A120" s="251" t="s">
        <v>663</v>
      </c>
      <c r="B120" s="54"/>
      <c r="C120" s="257">
        <v>1031</v>
      </c>
      <c r="D120" s="254">
        <v>12916</v>
      </c>
      <c r="E120" s="256">
        <v>7914</v>
      </c>
      <c r="F120" s="256">
        <v>4925</v>
      </c>
      <c r="G120" s="254">
        <v>46</v>
      </c>
      <c r="H120" s="256">
        <v>39</v>
      </c>
      <c r="I120" s="256">
        <v>7</v>
      </c>
      <c r="J120" s="256">
        <v>10</v>
      </c>
      <c r="K120" s="256">
        <v>1</v>
      </c>
      <c r="L120" s="256">
        <v>9</v>
      </c>
      <c r="M120" s="256">
        <v>1221</v>
      </c>
      <c r="N120" s="256">
        <v>933</v>
      </c>
      <c r="O120" s="256">
        <v>287</v>
      </c>
      <c r="P120" s="255">
        <f t="shared" si="13"/>
        <v>11639</v>
      </c>
      <c r="Q120" s="255">
        <f t="shared" si="13"/>
        <v>6941</v>
      </c>
      <c r="R120" s="255">
        <f t="shared" si="13"/>
        <v>4622</v>
      </c>
      <c r="S120" s="256">
        <v>11451</v>
      </c>
      <c r="T120" s="256">
        <v>6851</v>
      </c>
      <c r="U120" s="256">
        <v>4524</v>
      </c>
      <c r="V120" s="256">
        <v>9680</v>
      </c>
      <c r="W120" s="256">
        <v>5924</v>
      </c>
      <c r="X120" s="256">
        <v>3715</v>
      </c>
      <c r="Y120" s="256">
        <v>1771</v>
      </c>
      <c r="Z120" s="256">
        <v>927</v>
      </c>
      <c r="AA120" s="256">
        <v>809</v>
      </c>
      <c r="AB120" s="256">
        <v>188</v>
      </c>
      <c r="AC120" s="256">
        <v>90</v>
      </c>
      <c r="AD120" s="256">
        <v>98</v>
      </c>
      <c r="AE120" s="247" t="s">
        <v>185</v>
      </c>
    </row>
    <row r="121" spans="1:31" s="47" customFormat="1" ht="15.9" customHeight="1">
      <c r="A121" s="266" t="s">
        <v>39</v>
      </c>
      <c r="B121" s="258"/>
      <c r="C121" s="257">
        <v>6485</v>
      </c>
      <c r="D121" s="254">
        <v>64887</v>
      </c>
      <c r="E121" s="256">
        <v>45215</v>
      </c>
      <c r="F121" s="256">
        <v>19039</v>
      </c>
      <c r="G121" s="254">
        <v>1632</v>
      </c>
      <c r="H121" s="256">
        <v>1509</v>
      </c>
      <c r="I121" s="256">
        <v>122</v>
      </c>
      <c r="J121" s="256">
        <v>304</v>
      </c>
      <c r="K121" s="256">
        <v>49</v>
      </c>
      <c r="L121" s="256">
        <v>255</v>
      </c>
      <c r="M121" s="256">
        <v>6305</v>
      </c>
      <c r="N121" s="256">
        <v>4733</v>
      </c>
      <c r="O121" s="256">
        <v>1572</v>
      </c>
      <c r="P121" s="255">
        <f t="shared" si="13"/>
        <v>56646</v>
      </c>
      <c r="Q121" s="255">
        <f t="shared" si="13"/>
        <v>38924</v>
      </c>
      <c r="R121" s="255">
        <f t="shared" si="13"/>
        <v>17090</v>
      </c>
      <c r="S121" s="256">
        <v>55331</v>
      </c>
      <c r="T121" s="256">
        <v>38046</v>
      </c>
      <c r="U121" s="256">
        <v>16653</v>
      </c>
      <c r="V121" s="256">
        <v>45630</v>
      </c>
      <c r="W121" s="256">
        <v>32511</v>
      </c>
      <c r="X121" s="256">
        <v>12499</v>
      </c>
      <c r="Y121" s="256">
        <v>9701</v>
      </c>
      <c r="Z121" s="256">
        <v>5535</v>
      </c>
      <c r="AA121" s="256">
        <v>4154</v>
      </c>
      <c r="AB121" s="256">
        <v>1315</v>
      </c>
      <c r="AC121" s="256">
        <v>878</v>
      </c>
      <c r="AD121" s="256">
        <v>437</v>
      </c>
      <c r="AE121" s="247" t="s">
        <v>186</v>
      </c>
    </row>
    <row r="122" spans="1:31" s="47" customFormat="1" ht="9.75" customHeight="1">
      <c r="A122" s="266"/>
      <c r="B122" s="258"/>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247" t="s">
        <v>170</v>
      </c>
    </row>
    <row r="123" spans="1:31" s="47" customFormat="1" ht="15.9" customHeight="1">
      <c r="A123" s="66" t="s">
        <v>40</v>
      </c>
      <c r="B123" s="52"/>
      <c r="C123" s="44">
        <v>44729</v>
      </c>
      <c r="D123" s="252">
        <v>362394</v>
      </c>
      <c r="E123" s="45">
        <v>156009</v>
      </c>
      <c r="F123" s="45">
        <v>200826</v>
      </c>
      <c r="G123" s="252">
        <v>27327</v>
      </c>
      <c r="H123" s="45">
        <v>16680</v>
      </c>
      <c r="I123" s="45">
        <v>10605</v>
      </c>
      <c r="J123" s="45">
        <v>8569</v>
      </c>
      <c r="K123" s="45">
        <v>1855</v>
      </c>
      <c r="L123" s="45">
        <v>6714</v>
      </c>
      <c r="M123" s="45">
        <v>7178</v>
      </c>
      <c r="N123" s="45">
        <v>4829</v>
      </c>
      <c r="O123" s="45">
        <v>2343</v>
      </c>
      <c r="P123" s="45">
        <f>SUM(S123,AB123)</f>
        <v>319320</v>
      </c>
      <c r="Q123" s="45">
        <f t="shared" ref="Q123:R126" si="14">SUM(T123,AC123)</f>
        <v>132645</v>
      </c>
      <c r="R123" s="45">
        <f t="shared" si="14"/>
        <v>181164</v>
      </c>
      <c r="S123" s="45">
        <v>303814</v>
      </c>
      <c r="T123" s="45">
        <v>126697</v>
      </c>
      <c r="U123" s="45">
        <v>171621</v>
      </c>
      <c r="V123" s="45">
        <v>119909</v>
      </c>
      <c r="W123" s="45">
        <v>58285</v>
      </c>
      <c r="X123" s="45">
        <v>59559</v>
      </c>
      <c r="Y123" s="45">
        <v>183905</v>
      </c>
      <c r="Z123" s="45">
        <v>68412</v>
      </c>
      <c r="AA123" s="45">
        <v>112062</v>
      </c>
      <c r="AB123" s="45">
        <v>15506</v>
      </c>
      <c r="AC123" s="45">
        <v>5948</v>
      </c>
      <c r="AD123" s="45">
        <v>9543</v>
      </c>
      <c r="AE123" s="46" t="s">
        <v>187</v>
      </c>
    </row>
    <row r="124" spans="1:31" s="47" customFormat="1" ht="15.9" customHeight="1">
      <c r="A124" s="251" t="s">
        <v>664</v>
      </c>
      <c r="B124" s="258"/>
      <c r="C124" s="257">
        <v>1235</v>
      </c>
      <c r="D124" s="254">
        <v>27905</v>
      </c>
      <c r="E124" s="256">
        <v>13023</v>
      </c>
      <c r="F124" s="256">
        <v>14337</v>
      </c>
      <c r="G124" s="254">
        <v>136</v>
      </c>
      <c r="H124" s="256">
        <v>79</v>
      </c>
      <c r="I124" s="256">
        <v>57</v>
      </c>
      <c r="J124" s="256">
        <v>72</v>
      </c>
      <c r="K124" s="256">
        <v>28</v>
      </c>
      <c r="L124" s="256">
        <v>44</v>
      </c>
      <c r="M124" s="256">
        <v>764</v>
      </c>
      <c r="N124" s="256">
        <v>517</v>
      </c>
      <c r="O124" s="256">
        <v>247</v>
      </c>
      <c r="P124" s="256">
        <f t="shared" ref="P124:P126" si="15">SUM(S124,AB124)</f>
        <v>26933</v>
      </c>
      <c r="Q124" s="256">
        <f t="shared" si="14"/>
        <v>12399</v>
      </c>
      <c r="R124" s="256">
        <f t="shared" si="14"/>
        <v>13989</v>
      </c>
      <c r="S124" s="256">
        <v>26056</v>
      </c>
      <c r="T124" s="256">
        <v>12000</v>
      </c>
      <c r="U124" s="256">
        <v>13511</v>
      </c>
      <c r="V124" s="256">
        <v>15740</v>
      </c>
      <c r="W124" s="256">
        <v>8425</v>
      </c>
      <c r="X124" s="256">
        <v>6773</v>
      </c>
      <c r="Y124" s="256">
        <v>10316</v>
      </c>
      <c r="Z124" s="256">
        <v>3575</v>
      </c>
      <c r="AA124" s="256">
        <v>6738</v>
      </c>
      <c r="AB124" s="256">
        <v>877</v>
      </c>
      <c r="AC124" s="256">
        <v>399</v>
      </c>
      <c r="AD124" s="256">
        <v>478</v>
      </c>
      <c r="AE124" s="247" t="s">
        <v>188</v>
      </c>
    </row>
    <row r="125" spans="1:31" s="47" customFormat="1" ht="15.9" customHeight="1">
      <c r="A125" s="251" t="s">
        <v>665</v>
      </c>
      <c r="B125" s="258"/>
      <c r="C125" s="257">
        <v>39639</v>
      </c>
      <c r="D125" s="254">
        <v>291515</v>
      </c>
      <c r="E125" s="256">
        <v>127677</v>
      </c>
      <c r="F125" s="256">
        <v>158924</v>
      </c>
      <c r="G125" s="254">
        <v>26305</v>
      </c>
      <c r="H125" s="256">
        <v>15978</v>
      </c>
      <c r="I125" s="256">
        <v>10286</v>
      </c>
      <c r="J125" s="256">
        <v>8166</v>
      </c>
      <c r="K125" s="256">
        <v>1753</v>
      </c>
      <c r="L125" s="256">
        <v>6413</v>
      </c>
      <c r="M125" s="256">
        <v>5792</v>
      </c>
      <c r="N125" s="256">
        <v>3886</v>
      </c>
      <c r="O125" s="256">
        <v>1900</v>
      </c>
      <c r="P125" s="256">
        <f t="shared" si="15"/>
        <v>251252</v>
      </c>
      <c r="Q125" s="256">
        <f t="shared" si="14"/>
        <v>106060</v>
      </c>
      <c r="R125" s="256">
        <f t="shared" si="14"/>
        <v>140325</v>
      </c>
      <c r="S125" s="256">
        <v>237176</v>
      </c>
      <c r="T125" s="256">
        <v>100758</v>
      </c>
      <c r="U125" s="256">
        <v>131566</v>
      </c>
      <c r="V125" s="256">
        <v>84571</v>
      </c>
      <c r="W125" s="256">
        <v>42443</v>
      </c>
      <c r="X125" s="256">
        <v>40673</v>
      </c>
      <c r="Y125" s="256">
        <v>152605</v>
      </c>
      <c r="Z125" s="256">
        <v>58315</v>
      </c>
      <c r="AA125" s="256">
        <v>90893</v>
      </c>
      <c r="AB125" s="256">
        <v>14076</v>
      </c>
      <c r="AC125" s="256">
        <v>5302</v>
      </c>
      <c r="AD125" s="256">
        <v>8759</v>
      </c>
      <c r="AE125" s="247" t="s">
        <v>189</v>
      </c>
    </row>
    <row r="126" spans="1:31" s="50" customFormat="1" ht="15.9" customHeight="1">
      <c r="A126" s="251" t="s">
        <v>666</v>
      </c>
      <c r="B126" s="258"/>
      <c r="C126" s="257">
        <v>3830</v>
      </c>
      <c r="D126" s="254">
        <v>42864</v>
      </c>
      <c r="E126" s="256">
        <v>15280</v>
      </c>
      <c r="F126" s="256">
        <v>27484</v>
      </c>
      <c r="G126" s="254">
        <v>867</v>
      </c>
      <c r="H126" s="256">
        <v>613</v>
      </c>
      <c r="I126" s="256">
        <v>253</v>
      </c>
      <c r="J126" s="256">
        <v>326</v>
      </c>
      <c r="K126" s="256">
        <v>73</v>
      </c>
      <c r="L126" s="256">
        <v>253</v>
      </c>
      <c r="M126" s="256">
        <v>617</v>
      </c>
      <c r="N126" s="256">
        <v>422</v>
      </c>
      <c r="O126" s="256">
        <v>195</v>
      </c>
      <c r="P126" s="256">
        <f t="shared" si="15"/>
        <v>41054</v>
      </c>
      <c r="Q126" s="256">
        <f t="shared" si="14"/>
        <v>14172</v>
      </c>
      <c r="R126" s="256">
        <f t="shared" si="14"/>
        <v>26783</v>
      </c>
      <c r="S126" s="256">
        <v>40510</v>
      </c>
      <c r="T126" s="256">
        <v>13925</v>
      </c>
      <c r="U126" s="256">
        <v>26486</v>
      </c>
      <c r="V126" s="256">
        <v>19587</v>
      </c>
      <c r="W126" s="256">
        <v>7408</v>
      </c>
      <c r="X126" s="256">
        <v>12111</v>
      </c>
      <c r="Y126" s="256">
        <v>20923</v>
      </c>
      <c r="Z126" s="256">
        <v>6517</v>
      </c>
      <c r="AA126" s="256">
        <v>14375</v>
      </c>
      <c r="AB126" s="256">
        <v>544</v>
      </c>
      <c r="AC126" s="256">
        <v>247</v>
      </c>
      <c r="AD126" s="256">
        <v>297</v>
      </c>
      <c r="AE126" s="247" t="s">
        <v>190</v>
      </c>
    </row>
    <row r="127" spans="1:31" s="50" customFormat="1" ht="9.75" customHeight="1">
      <c r="A127" s="251"/>
      <c r="B127" s="258"/>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247" t="s">
        <v>170</v>
      </c>
    </row>
    <row r="128" spans="1:31" s="47" customFormat="1" ht="15.9" customHeight="1">
      <c r="A128" s="66" t="s">
        <v>41</v>
      </c>
      <c r="B128" s="52"/>
      <c r="C128" s="44">
        <v>27032</v>
      </c>
      <c r="D128" s="252">
        <v>152666</v>
      </c>
      <c r="E128" s="45">
        <v>66632</v>
      </c>
      <c r="F128" s="45">
        <v>83934</v>
      </c>
      <c r="G128" s="252">
        <v>16334</v>
      </c>
      <c r="H128" s="45">
        <v>9335</v>
      </c>
      <c r="I128" s="45">
        <v>6978</v>
      </c>
      <c r="J128" s="45">
        <v>3312</v>
      </c>
      <c r="K128" s="45">
        <v>566</v>
      </c>
      <c r="L128" s="45">
        <v>2744</v>
      </c>
      <c r="M128" s="45">
        <v>6195</v>
      </c>
      <c r="N128" s="45">
        <v>4017</v>
      </c>
      <c r="O128" s="45">
        <v>2175</v>
      </c>
      <c r="P128" s="45">
        <f t="shared" ref="P128:R131" si="16">SUM(S128,AB128)</f>
        <v>126825</v>
      </c>
      <c r="Q128" s="45">
        <f t="shared" si="16"/>
        <v>52714</v>
      </c>
      <c r="R128" s="45">
        <f t="shared" si="16"/>
        <v>72037</v>
      </c>
      <c r="S128" s="45">
        <v>120663</v>
      </c>
      <c r="T128" s="45">
        <v>49690</v>
      </c>
      <c r="U128" s="45">
        <v>68899</v>
      </c>
      <c r="V128" s="45">
        <v>71160</v>
      </c>
      <c r="W128" s="45">
        <v>31430</v>
      </c>
      <c r="X128" s="45">
        <v>39096</v>
      </c>
      <c r="Y128" s="45">
        <v>49503</v>
      </c>
      <c r="Z128" s="45">
        <v>18260</v>
      </c>
      <c r="AA128" s="45">
        <v>29803</v>
      </c>
      <c r="AB128" s="45">
        <v>6162</v>
      </c>
      <c r="AC128" s="45">
        <v>3024</v>
      </c>
      <c r="AD128" s="45">
        <v>3138</v>
      </c>
      <c r="AE128" s="46" t="s">
        <v>191</v>
      </c>
    </row>
    <row r="129" spans="1:31" s="50" customFormat="1" ht="15.9" customHeight="1">
      <c r="A129" s="251" t="s">
        <v>667</v>
      </c>
      <c r="B129" s="258"/>
      <c r="C129" s="257">
        <v>19312</v>
      </c>
      <c r="D129" s="254">
        <v>65719</v>
      </c>
      <c r="E129" s="256">
        <v>23921</v>
      </c>
      <c r="F129" s="256">
        <v>41583</v>
      </c>
      <c r="G129" s="254">
        <v>14188</v>
      </c>
      <c r="H129" s="256">
        <v>8223</v>
      </c>
      <c r="I129" s="256">
        <v>5948</v>
      </c>
      <c r="J129" s="256">
        <v>2836</v>
      </c>
      <c r="K129" s="256">
        <v>448</v>
      </c>
      <c r="L129" s="256">
        <v>2386</v>
      </c>
      <c r="M129" s="256">
        <v>2863</v>
      </c>
      <c r="N129" s="256">
        <v>1680</v>
      </c>
      <c r="O129" s="256">
        <v>1180</v>
      </c>
      <c r="P129" s="256">
        <f t="shared" si="16"/>
        <v>45832</v>
      </c>
      <c r="Q129" s="256">
        <f t="shared" si="16"/>
        <v>13570</v>
      </c>
      <c r="R129" s="256">
        <f t="shared" si="16"/>
        <v>32069</v>
      </c>
      <c r="S129" s="256">
        <v>44500</v>
      </c>
      <c r="T129" s="256">
        <v>13231</v>
      </c>
      <c r="U129" s="256">
        <v>31076</v>
      </c>
      <c r="V129" s="256">
        <v>32315</v>
      </c>
      <c r="W129" s="256">
        <v>10703</v>
      </c>
      <c r="X129" s="256">
        <v>21492</v>
      </c>
      <c r="Y129" s="256">
        <v>12185</v>
      </c>
      <c r="Z129" s="256">
        <v>2528</v>
      </c>
      <c r="AA129" s="256">
        <v>9584</v>
      </c>
      <c r="AB129" s="256">
        <v>1332</v>
      </c>
      <c r="AC129" s="256">
        <v>339</v>
      </c>
      <c r="AD129" s="256">
        <v>993</v>
      </c>
      <c r="AE129" s="247" t="s">
        <v>192</v>
      </c>
    </row>
    <row r="130" spans="1:31" s="50" customFormat="1" ht="15.9" customHeight="1">
      <c r="A130" s="251" t="s">
        <v>668</v>
      </c>
      <c r="B130" s="258"/>
      <c r="C130" s="257">
        <v>4277</v>
      </c>
      <c r="D130" s="254">
        <v>33055</v>
      </c>
      <c r="E130" s="256">
        <v>14643</v>
      </c>
      <c r="F130" s="256">
        <v>18349</v>
      </c>
      <c r="G130" s="254">
        <v>1370</v>
      </c>
      <c r="H130" s="256">
        <v>626</v>
      </c>
      <c r="I130" s="256">
        <v>742</v>
      </c>
      <c r="J130" s="256">
        <v>282</v>
      </c>
      <c r="K130" s="256">
        <v>59</v>
      </c>
      <c r="L130" s="256">
        <v>223</v>
      </c>
      <c r="M130" s="256">
        <v>1701</v>
      </c>
      <c r="N130" s="256">
        <v>1178</v>
      </c>
      <c r="O130" s="256">
        <v>523</v>
      </c>
      <c r="P130" s="256">
        <f t="shared" si="16"/>
        <v>29702</v>
      </c>
      <c r="Q130" s="256">
        <f t="shared" si="16"/>
        <v>12780</v>
      </c>
      <c r="R130" s="256">
        <f t="shared" si="16"/>
        <v>16861</v>
      </c>
      <c r="S130" s="256">
        <v>27411</v>
      </c>
      <c r="T130" s="256">
        <v>11432</v>
      </c>
      <c r="U130" s="256">
        <v>15918</v>
      </c>
      <c r="V130" s="256">
        <v>18121</v>
      </c>
      <c r="W130" s="256">
        <v>8048</v>
      </c>
      <c r="X130" s="256">
        <v>10039</v>
      </c>
      <c r="Y130" s="256">
        <v>9290</v>
      </c>
      <c r="Z130" s="256">
        <v>3384</v>
      </c>
      <c r="AA130" s="256">
        <v>5879</v>
      </c>
      <c r="AB130" s="256">
        <v>2291</v>
      </c>
      <c r="AC130" s="256">
        <v>1348</v>
      </c>
      <c r="AD130" s="256">
        <v>943</v>
      </c>
      <c r="AE130" s="247" t="s">
        <v>193</v>
      </c>
    </row>
    <row r="131" spans="1:31" s="50" customFormat="1" ht="15.9" customHeight="1">
      <c r="A131" s="251" t="s">
        <v>669</v>
      </c>
      <c r="B131" s="258"/>
      <c r="C131" s="257">
        <v>3439</v>
      </c>
      <c r="D131" s="254">
        <v>53870</v>
      </c>
      <c r="E131" s="256">
        <v>28057</v>
      </c>
      <c r="F131" s="256">
        <v>23991</v>
      </c>
      <c r="G131" s="254">
        <v>774</v>
      </c>
      <c r="H131" s="256">
        <v>484</v>
      </c>
      <c r="I131" s="256">
        <v>288</v>
      </c>
      <c r="J131" s="256">
        <v>194</v>
      </c>
      <c r="K131" s="256">
        <v>59</v>
      </c>
      <c r="L131" s="256">
        <v>135</v>
      </c>
      <c r="M131" s="256">
        <v>1631</v>
      </c>
      <c r="N131" s="256">
        <v>1159</v>
      </c>
      <c r="O131" s="256">
        <v>472</v>
      </c>
      <c r="P131" s="256">
        <f t="shared" si="16"/>
        <v>51271</v>
      </c>
      <c r="Q131" s="256">
        <f t="shared" si="16"/>
        <v>26355</v>
      </c>
      <c r="R131" s="256">
        <f t="shared" si="16"/>
        <v>23096</v>
      </c>
      <c r="S131" s="256">
        <v>48732</v>
      </c>
      <c r="T131" s="256">
        <v>25018</v>
      </c>
      <c r="U131" s="256">
        <v>21894</v>
      </c>
      <c r="V131" s="256">
        <v>20719</v>
      </c>
      <c r="W131" s="256">
        <v>12677</v>
      </c>
      <c r="X131" s="256">
        <v>7562</v>
      </c>
      <c r="Y131" s="256">
        <v>28013</v>
      </c>
      <c r="Z131" s="256">
        <v>12341</v>
      </c>
      <c r="AA131" s="256">
        <v>14332</v>
      </c>
      <c r="AB131" s="256">
        <v>2539</v>
      </c>
      <c r="AC131" s="256">
        <v>1337</v>
      </c>
      <c r="AD131" s="256">
        <v>1202</v>
      </c>
      <c r="AE131" s="247" t="s">
        <v>194</v>
      </c>
    </row>
    <row r="132" spans="1:31" s="50" customFormat="1" ht="9.75" customHeight="1">
      <c r="A132" s="251"/>
      <c r="B132" s="258"/>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247" t="s">
        <v>170</v>
      </c>
    </row>
    <row r="133" spans="1:31" s="47" customFormat="1" ht="15.9" customHeight="1">
      <c r="A133" s="66" t="s">
        <v>42</v>
      </c>
      <c r="B133" s="57"/>
      <c r="C133" s="44">
        <v>11746</v>
      </c>
      <c r="D133" s="252">
        <v>159319</v>
      </c>
      <c r="E133" s="45">
        <v>73229</v>
      </c>
      <c r="F133" s="45">
        <v>85815</v>
      </c>
      <c r="G133" s="252">
        <v>5429</v>
      </c>
      <c r="H133" s="45">
        <v>2013</v>
      </c>
      <c r="I133" s="45">
        <v>3414</v>
      </c>
      <c r="J133" s="45">
        <v>723</v>
      </c>
      <c r="K133" s="45">
        <v>217</v>
      </c>
      <c r="L133" s="45">
        <v>506</v>
      </c>
      <c r="M133" s="45">
        <v>3072</v>
      </c>
      <c r="N133" s="45">
        <v>2100</v>
      </c>
      <c r="O133" s="45">
        <v>966</v>
      </c>
      <c r="P133" s="45">
        <f t="shared" ref="P133:R135" si="17">SUM(S133,AB133)</f>
        <v>150095</v>
      </c>
      <c r="Q133" s="45">
        <f t="shared" si="17"/>
        <v>68899</v>
      </c>
      <c r="R133" s="45">
        <f t="shared" si="17"/>
        <v>80929</v>
      </c>
      <c r="S133" s="45">
        <v>144272</v>
      </c>
      <c r="T133" s="45">
        <v>66041</v>
      </c>
      <c r="U133" s="45">
        <v>77983</v>
      </c>
      <c r="V133" s="45">
        <v>69301</v>
      </c>
      <c r="W133" s="45">
        <v>31691</v>
      </c>
      <c r="X133" s="45">
        <v>37419</v>
      </c>
      <c r="Y133" s="45">
        <v>74971</v>
      </c>
      <c r="Z133" s="45">
        <v>34350</v>
      </c>
      <c r="AA133" s="45">
        <v>40564</v>
      </c>
      <c r="AB133" s="45">
        <v>5823</v>
      </c>
      <c r="AC133" s="45">
        <v>2858</v>
      </c>
      <c r="AD133" s="45">
        <v>2946</v>
      </c>
      <c r="AE133" s="46" t="s">
        <v>195</v>
      </c>
    </row>
    <row r="134" spans="1:31" s="50" customFormat="1" ht="15.9" customHeight="1">
      <c r="A134" s="251" t="s">
        <v>670</v>
      </c>
      <c r="B134" s="258"/>
      <c r="C134" s="257">
        <v>1535</v>
      </c>
      <c r="D134" s="254">
        <v>94753</v>
      </c>
      <c r="E134" s="256">
        <v>42612</v>
      </c>
      <c r="F134" s="256">
        <v>52007</v>
      </c>
      <c r="G134" s="254">
        <v>11</v>
      </c>
      <c r="H134" s="256">
        <v>7</v>
      </c>
      <c r="I134" s="256">
        <v>4</v>
      </c>
      <c r="J134" s="256">
        <v>3</v>
      </c>
      <c r="K134" s="256">
        <v>1</v>
      </c>
      <c r="L134" s="256">
        <v>2</v>
      </c>
      <c r="M134" s="256">
        <v>782</v>
      </c>
      <c r="N134" s="256">
        <v>632</v>
      </c>
      <c r="O134" s="256">
        <v>150</v>
      </c>
      <c r="P134" s="256">
        <f t="shared" si="17"/>
        <v>93957</v>
      </c>
      <c r="Q134" s="256">
        <f t="shared" si="17"/>
        <v>41972</v>
      </c>
      <c r="R134" s="256">
        <f t="shared" si="17"/>
        <v>51851</v>
      </c>
      <c r="S134" s="256">
        <v>92246</v>
      </c>
      <c r="T134" s="256">
        <v>41231</v>
      </c>
      <c r="U134" s="256">
        <v>50900</v>
      </c>
      <c r="V134" s="256">
        <v>46119</v>
      </c>
      <c r="W134" s="256">
        <v>19941</v>
      </c>
      <c r="X134" s="256">
        <v>26075</v>
      </c>
      <c r="Y134" s="256">
        <v>46127</v>
      </c>
      <c r="Z134" s="256">
        <v>21290</v>
      </c>
      <c r="AA134" s="256">
        <v>24825</v>
      </c>
      <c r="AB134" s="256">
        <v>1711</v>
      </c>
      <c r="AC134" s="256">
        <v>741</v>
      </c>
      <c r="AD134" s="256">
        <v>951</v>
      </c>
      <c r="AE134" s="247" t="s">
        <v>196</v>
      </c>
    </row>
    <row r="135" spans="1:31" s="47" customFormat="1" ht="15.9" customHeight="1">
      <c r="A135" s="251" t="s">
        <v>671</v>
      </c>
      <c r="B135" s="258"/>
      <c r="C135" s="267">
        <v>10211</v>
      </c>
      <c r="D135" s="267">
        <v>64566</v>
      </c>
      <c r="E135" s="267">
        <v>30617</v>
      </c>
      <c r="F135" s="267">
        <v>33808</v>
      </c>
      <c r="G135" s="268">
        <v>5418</v>
      </c>
      <c r="H135" s="267">
        <v>2006</v>
      </c>
      <c r="I135" s="267">
        <v>3410</v>
      </c>
      <c r="J135" s="267">
        <v>720</v>
      </c>
      <c r="K135" s="267">
        <v>216</v>
      </c>
      <c r="L135" s="267">
        <v>504</v>
      </c>
      <c r="M135" s="267">
        <v>2290</v>
      </c>
      <c r="N135" s="267">
        <v>1468</v>
      </c>
      <c r="O135" s="267">
        <v>816</v>
      </c>
      <c r="P135" s="256">
        <f t="shared" si="17"/>
        <v>56138</v>
      </c>
      <c r="Q135" s="256">
        <f t="shared" si="17"/>
        <v>26927</v>
      </c>
      <c r="R135" s="256">
        <f t="shared" si="17"/>
        <v>29078</v>
      </c>
      <c r="S135" s="267">
        <v>52026</v>
      </c>
      <c r="T135" s="267">
        <v>24810</v>
      </c>
      <c r="U135" s="267">
        <v>27083</v>
      </c>
      <c r="V135" s="267">
        <v>23182</v>
      </c>
      <c r="W135" s="267">
        <v>11750</v>
      </c>
      <c r="X135" s="267">
        <v>11344</v>
      </c>
      <c r="Y135" s="267">
        <v>28844</v>
      </c>
      <c r="Z135" s="267">
        <v>13060</v>
      </c>
      <c r="AA135" s="267">
        <v>15739</v>
      </c>
      <c r="AB135" s="267">
        <v>4112</v>
      </c>
      <c r="AC135" s="267">
        <v>2117</v>
      </c>
      <c r="AD135" s="267">
        <v>1995</v>
      </c>
      <c r="AE135" s="247" t="s">
        <v>197</v>
      </c>
    </row>
    <row r="136" spans="1:31" s="47" customFormat="1" ht="9.75" customHeight="1">
      <c r="A136" s="251"/>
      <c r="B136" s="258"/>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247" t="s">
        <v>170</v>
      </c>
    </row>
    <row r="137" spans="1:31" s="47" customFormat="1" ht="15.9" customHeight="1">
      <c r="A137" s="66" t="s">
        <v>43</v>
      </c>
      <c r="B137" s="52"/>
      <c r="C137" s="67">
        <v>38092</v>
      </c>
      <c r="D137" s="67">
        <v>648267</v>
      </c>
      <c r="E137" s="67">
        <v>188061</v>
      </c>
      <c r="F137" s="67">
        <v>445443</v>
      </c>
      <c r="G137" s="269">
        <v>13593</v>
      </c>
      <c r="H137" s="67">
        <v>11941</v>
      </c>
      <c r="I137" s="67">
        <v>1628</v>
      </c>
      <c r="J137" s="67">
        <v>2092</v>
      </c>
      <c r="K137" s="67">
        <v>310</v>
      </c>
      <c r="L137" s="67">
        <v>1782</v>
      </c>
      <c r="M137" s="67">
        <v>23102</v>
      </c>
      <c r="N137" s="67">
        <v>12901</v>
      </c>
      <c r="O137" s="67">
        <v>10183</v>
      </c>
      <c r="P137" s="45">
        <f t="shared" ref="P137:R140" si="18">SUM(S137,AB137)</f>
        <v>609480</v>
      </c>
      <c r="Q137" s="45">
        <f t="shared" si="18"/>
        <v>162909</v>
      </c>
      <c r="R137" s="45">
        <f t="shared" si="18"/>
        <v>431850</v>
      </c>
      <c r="S137" s="67">
        <v>588990</v>
      </c>
      <c r="T137" s="67">
        <v>156474</v>
      </c>
      <c r="U137" s="67">
        <v>420184</v>
      </c>
      <c r="V137" s="67">
        <v>415679</v>
      </c>
      <c r="W137" s="67">
        <v>114377</v>
      </c>
      <c r="X137" s="67">
        <v>290097</v>
      </c>
      <c r="Y137" s="67">
        <v>173311</v>
      </c>
      <c r="Z137" s="67">
        <v>42097</v>
      </c>
      <c r="AA137" s="67">
        <v>130087</v>
      </c>
      <c r="AB137" s="67">
        <v>20490</v>
      </c>
      <c r="AC137" s="67">
        <v>6435</v>
      </c>
      <c r="AD137" s="67">
        <v>11666</v>
      </c>
      <c r="AE137" s="46" t="s">
        <v>198</v>
      </c>
    </row>
    <row r="138" spans="1:31" s="50" customFormat="1" ht="15.9" customHeight="1">
      <c r="A138" s="251" t="s">
        <v>672</v>
      </c>
      <c r="B138" s="258"/>
      <c r="C138" s="267">
        <v>21896</v>
      </c>
      <c r="D138" s="267">
        <v>345129</v>
      </c>
      <c r="E138" s="267">
        <v>105637</v>
      </c>
      <c r="F138" s="267">
        <v>227285</v>
      </c>
      <c r="G138" s="267">
        <v>13422</v>
      </c>
      <c r="H138" s="267">
        <v>11878</v>
      </c>
      <c r="I138" s="267">
        <v>1522</v>
      </c>
      <c r="J138" s="267">
        <v>2064</v>
      </c>
      <c r="K138" s="267">
        <v>300</v>
      </c>
      <c r="L138" s="267">
        <v>1764</v>
      </c>
      <c r="M138" s="267">
        <v>14963</v>
      </c>
      <c r="N138" s="267">
        <v>8314</v>
      </c>
      <c r="O138" s="267">
        <v>6647</v>
      </c>
      <c r="P138" s="256">
        <f t="shared" si="18"/>
        <v>314680</v>
      </c>
      <c r="Q138" s="256">
        <f t="shared" si="18"/>
        <v>85145</v>
      </c>
      <c r="R138" s="256">
        <f t="shared" si="18"/>
        <v>217352</v>
      </c>
      <c r="S138" s="267">
        <v>302661</v>
      </c>
      <c r="T138" s="267">
        <v>80425</v>
      </c>
      <c r="U138" s="267">
        <v>211928</v>
      </c>
      <c r="V138" s="267">
        <v>238632</v>
      </c>
      <c r="W138" s="267">
        <v>61111</v>
      </c>
      <c r="X138" s="267">
        <v>167962</v>
      </c>
      <c r="Y138" s="267">
        <v>64029</v>
      </c>
      <c r="Z138" s="267">
        <v>19314</v>
      </c>
      <c r="AA138" s="267">
        <v>43966</v>
      </c>
      <c r="AB138" s="267">
        <v>12019</v>
      </c>
      <c r="AC138" s="267">
        <v>4720</v>
      </c>
      <c r="AD138" s="267">
        <v>5424</v>
      </c>
      <c r="AE138" s="247" t="s">
        <v>199</v>
      </c>
    </row>
    <row r="139" spans="1:31" s="50" customFormat="1" ht="15.9" customHeight="1">
      <c r="A139" s="251" t="s">
        <v>673</v>
      </c>
      <c r="B139" s="258"/>
      <c r="C139" s="267">
        <v>229</v>
      </c>
      <c r="D139" s="267">
        <v>6254</v>
      </c>
      <c r="E139" s="267">
        <v>1925</v>
      </c>
      <c r="F139" s="267">
        <v>4222</v>
      </c>
      <c r="G139" s="267">
        <v>37</v>
      </c>
      <c r="H139" s="267">
        <v>23</v>
      </c>
      <c r="I139" s="267">
        <v>14</v>
      </c>
      <c r="J139" s="267" t="s">
        <v>418</v>
      </c>
      <c r="K139" s="267" t="s">
        <v>418</v>
      </c>
      <c r="L139" s="267" t="s">
        <v>418</v>
      </c>
      <c r="M139" s="267">
        <v>235</v>
      </c>
      <c r="N139" s="267">
        <v>181</v>
      </c>
      <c r="O139" s="267">
        <v>54</v>
      </c>
      <c r="P139" s="256">
        <f t="shared" si="18"/>
        <v>5982</v>
      </c>
      <c r="Q139" s="256">
        <f t="shared" si="18"/>
        <v>1721</v>
      </c>
      <c r="R139" s="256">
        <f t="shared" si="18"/>
        <v>4154</v>
      </c>
      <c r="S139" s="267">
        <v>5650</v>
      </c>
      <c r="T139" s="267">
        <v>1677</v>
      </c>
      <c r="U139" s="267">
        <v>3901</v>
      </c>
      <c r="V139" s="267">
        <v>3351</v>
      </c>
      <c r="W139" s="267">
        <v>1110</v>
      </c>
      <c r="X139" s="267">
        <v>2190</v>
      </c>
      <c r="Y139" s="267">
        <v>2299</v>
      </c>
      <c r="Z139" s="267">
        <v>567</v>
      </c>
      <c r="AA139" s="267">
        <v>1711</v>
      </c>
      <c r="AB139" s="267">
        <v>332</v>
      </c>
      <c r="AC139" s="267">
        <v>44</v>
      </c>
      <c r="AD139" s="267">
        <v>253</v>
      </c>
      <c r="AE139" s="247" t="s">
        <v>200</v>
      </c>
    </row>
    <row r="140" spans="1:31" s="50" customFormat="1" ht="15.9" customHeight="1">
      <c r="A140" s="251" t="s">
        <v>674</v>
      </c>
      <c r="B140" s="258"/>
      <c r="C140" s="267">
        <v>15963</v>
      </c>
      <c r="D140" s="267">
        <v>296857</v>
      </c>
      <c r="E140" s="267">
        <v>80488</v>
      </c>
      <c r="F140" s="267">
        <v>213920</v>
      </c>
      <c r="G140" s="267">
        <v>134</v>
      </c>
      <c r="H140" s="267">
        <v>40</v>
      </c>
      <c r="I140" s="267">
        <v>92</v>
      </c>
      <c r="J140" s="267">
        <v>28</v>
      </c>
      <c r="K140" s="267">
        <v>10</v>
      </c>
      <c r="L140" s="267">
        <v>18</v>
      </c>
      <c r="M140" s="267">
        <v>7896</v>
      </c>
      <c r="N140" s="267">
        <v>4402</v>
      </c>
      <c r="O140" s="267">
        <v>3478</v>
      </c>
      <c r="P140" s="256">
        <f t="shared" si="18"/>
        <v>288799</v>
      </c>
      <c r="Q140" s="256">
        <f t="shared" si="18"/>
        <v>76036</v>
      </c>
      <c r="R140" s="256">
        <f t="shared" si="18"/>
        <v>210332</v>
      </c>
      <c r="S140" s="267">
        <v>280660</v>
      </c>
      <c r="T140" s="267">
        <v>74365</v>
      </c>
      <c r="U140" s="267">
        <v>204343</v>
      </c>
      <c r="V140" s="267">
        <v>173683</v>
      </c>
      <c r="W140" s="267">
        <v>52150</v>
      </c>
      <c r="X140" s="267">
        <v>119938</v>
      </c>
      <c r="Y140" s="267">
        <v>106977</v>
      </c>
      <c r="Z140" s="267">
        <v>22215</v>
      </c>
      <c r="AA140" s="267">
        <v>84405</v>
      </c>
      <c r="AB140" s="267">
        <v>8139</v>
      </c>
      <c r="AC140" s="267">
        <v>1671</v>
      </c>
      <c r="AD140" s="267">
        <v>5989</v>
      </c>
      <c r="AE140" s="247" t="s">
        <v>201</v>
      </c>
    </row>
    <row r="141" spans="1:31" s="50" customFormat="1" ht="9.75" customHeight="1">
      <c r="A141" s="251"/>
      <c r="B141" s="258"/>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247" t="s">
        <v>170</v>
      </c>
    </row>
    <row r="142" spans="1:31" s="47" customFormat="1" ht="15.9" customHeight="1">
      <c r="A142" s="66" t="s">
        <v>44</v>
      </c>
      <c r="B142" s="57"/>
      <c r="C142" s="67">
        <v>1373</v>
      </c>
      <c r="D142" s="67">
        <v>20377</v>
      </c>
      <c r="E142" s="67">
        <v>11896</v>
      </c>
      <c r="F142" s="67">
        <v>8481</v>
      </c>
      <c r="G142" s="67">
        <v>23</v>
      </c>
      <c r="H142" s="67">
        <v>11</v>
      </c>
      <c r="I142" s="67">
        <v>12</v>
      </c>
      <c r="J142" s="67">
        <v>10</v>
      </c>
      <c r="K142" s="67">
        <v>2</v>
      </c>
      <c r="L142" s="67">
        <v>8</v>
      </c>
      <c r="M142" s="67">
        <v>250</v>
      </c>
      <c r="N142" s="67">
        <v>211</v>
      </c>
      <c r="O142" s="67">
        <v>39</v>
      </c>
      <c r="P142" s="45">
        <f t="shared" ref="P142:R144" si="19">SUM(S142,AB142)</f>
        <v>20094</v>
      </c>
      <c r="Q142" s="45">
        <f t="shared" si="19"/>
        <v>11672</v>
      </c>
      <c r="R142" s="45">
        <f t="shared" si="19"/>
        <v>8422</v>
      </c>
      <c r="S142" s="67">
        <v>19970</v>
      </c>
      <c r="T142" s="67">
        <v>11614</v>
      </c>
      <c r="U142" s="67">
        <v>8356</v>
      </c>
      <c r="V142" s="67">
        <v>16843</v>
      </c>
      <c r="W142" s="67">
        <v>9970</v>
      </c>
      <c r="X142" s="67">
        <v>6873</v>
      </c>
      <c r="Y142" s="67">
        <v>3127</v>
      </c>
      <c r="Z142" s="67">
        <v>1644</v>
      </c>
      <c r="AA142" s="67">
        <v>1483</v>
      </c>
      <c r="AB142" s="67">
        <v>124</v>
      </c>
      <c r="AC142" s="67">
        <v>58</v>
      </c>
      <c r="AD142" s="67">
        <v>66</v>
      </c>
      <c r="AE142" s="46" t="s">
        <v>202</v>
      </c>
    </row>
    <row r="143" spans="1:31" s="50" customFormat="1" ht="15.9" customHeight="1">
      <c r="A143" s="251" t="s">
        <v>675</v>
      </c>
      <c r="B143" s="258"/>
      <c r="C143" s="267">
        <v>1088</v>
      </c>
      <c r="D143" s="267">
        <v>16462</v>
      </c>
      <c r="E143" s="267">
        <v>9804</v>
      </c>
      <c r="F143" s="267">
        <v>6658</v>
      </c>
      <c r="G143" s="267">
        <v>23</v>
      </c>
      <c r="H143" s="267">
        <v>11</v>
      </c>
      <c r="I143" s="267">
        <v>12</v>
      </c>
      <c r="J143" s="267">
        <v>10</v>
      </c>
      <c r="K143" s="267">
        <v>2</v>
      </c>
      <c r="L143" s="267">
        <v>8</v>
      </c>
      <c r="M143" s="267">
        <v>2</v>
      </c>
      <c r="N143" s="267">
        <v>2</v>
      </c>
      <c r="O143" s="267" t="s">
        <v>418</v>
      </c>
      <c r="P143" s="256">
        <f t="shared" si="19"/>
        <v>16427</v>
      </c>
      <c r="Q143" s="256">
        <f t="shared" si="19"/>
        <v>9789</v>
      </c>
      <c r="R143" s="256">
        <f t="shared" si="19"/>
        <v>6638</v>
      </c>
      <c r="S143" s="267">
        <v>16305</v>
      </c>
      <c r="T143" s="267">
        <v>9731</v>
      </c>
      <c r="U143" s="267">
        <v>6574</v>
      </c>
      <c r="V143" s="267">
        <v>13619</v>
      </c>
      <c r="W143" s="267">
        <v>8263</v>
      </c>
      <c r="X143" s="267">
        <v>5356</v>
      </c>
      <c r="Y143" s="267">
        <v>2686</v>
      </c>
      <c r="Z143" s="267">
        <v>1468</v>
      </c>
      <c r="AA143" s="267">
        <v>1218</v>
      </c>
      <c r="AB143" s="267">
        <v>122</v>
      </c>
      <c r="AC143" s="267">
        <v>58</v>
      </c>
      <c r="AD143" s="267">
        <v>64</v>
      </c>
      <c r="AE143" s="247" t="s">
        <v>203</v>
      </c>
    </row>
    <row r="144" spans="1:31" s="50" customFormat="1" ht="15.9" customHeight="1">
      <c r="A144" s="251" t="s">
        <v>676</v>
      </c>
      <c r="B144" s="54"/>
      <c r="C144" s="267">
        <v>285</v>
      </c>
      <c r="D144" s="267">
        <v>3915</v>
      </c>
      <c r="E144" s="267">
        <v>2092</v>
      </c>
      <c r="F144" s="267">
        <v>1823</v>
      </c>
      <c r="G144" s="267" t="s">
        <v>418</v>
      </c>
      <c r="H144" s="267" t="s">
        <v>418</v>
      </c>
      <c r="I144" s="267" t="s">
        <v>418</v>
      </c>
      <c r="J144" s="267" t="s">
        <v>418</v>
      </c>
      <c r="K144" s="267" t="s">
        <v>418</v>
      </c>
      <c r="L144" s="267" t="s">
        <v>418</v>
      </c>
      <c r="M144" s="267">
        <v>248</v>
      </c>
      <c r="N144" s="267">
        <v>209</v>
      </c>
      <c r="O144" s="267">
        <v>39</v>
      </c>
      <c r="P144" s="256">
        <f t="shared" si="19"/>
        <v>3667</v>
      </c>
      <c r="Q144" s="256">
        <f t="shared" si="19"/>
        <v>1883</v>
      </c>
      <c r="R144" s="256">
        <f t="shared" si="19"/>
        <v>1784</v>
      </c>
      <c r="S144" s="267">
        <v>3665</v>
      </c>
      <c r="T144" s="267">
        <v>1883</v>
      </c>
      <c r="U144" s="267">
        <v>1782</v>
      </c>
      <c r="V144" s="267">
        <v>3224</v>
      </c>
      <c r="W144" s="267">
        <v>1707</v>
      </c>
      <c r="X144" s="267">
        <v>1517</v>
      </c>
      <c r="Y144" s="267">
        <v>441</v>
      </c>
      <c r="Z144" s="267">
        <v>176</v>
      </c>
      <c r="AA144" s="267">
        <v>265</v>
      </c>
      <c r="AB144" s="267">
        <v>2</v>
      </c>
      <c r="AC144" s="267" t="s">
        <v>418</v>
      </c>
      <c r="AD144" s="267">
        <v>2</v>
      </c>
      <c r="AE144" s="247" t="s">
        <v>204</v>
      </c>
    </row>
    <row r="145" spans="1:31" s="50" customFormat="1" ht="9.75" customHeight="1">
      <c r="A145" s="251"/>
      <c r="B145" s="54"/>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247" t="s">
        <v>170</v>
      </c>
    </row>
    <row r="146" spans="1:31" s="47" customFormat="1" ht="15.9" customHeight="1">
      <c r="A146" s="66" t="s">
        <v>45</v>
      </c>
      <c r="B146" s="52"/>
      <c r="C146" s="67">
        <v>24025</v>
      </c>
      <c r="D146" s="67">
        <v>444751</v>
      </c>
      <c r="E146" s="67">
        <v>252661</v>
      </c>
      <c r="F146" s="67">
        <v>189935</v>
      </c>
      <c r="G146" s="67">
        <v>2346</v>
      </c>
      <c r="H146" s="67">
        <v>2188</v>
      </c>
      <c r="I146" s="67">
        <v>155</v>
      </c>
      <c r="J146" s="67">
        <v>661</v>
      </c>
      <c r="K146" s="67">
        <v>139</v>
      </c>
      <c r="L146" s="67">
        <v>520</v>
      </c>
      <c r="M146" s="67">
        <v>19841</v>
      </c>
      <c r="N146" s="67">
        <v>14944</v>
      </c>
      <c r="O146" s="67">
        <v>4878</v>
      </c>
      <c r="P146" s="45">
        <f t="shared" ref="P146:R154" si="20">SUM(S146,AB146)</f>
        <v>421903</v>
      </c>
      <c r="Q146" s="45">
        <f t="shared" si="20"/>
        <v>235390</v>
      </c>
      <c r="R146" s="45">
        <f t="shared" si="20"/>
        <v>184382</v>
      </c>
      <c r="S146" s="67">
        <v>403774</v>
      </c>
      <c r="T146" s="67">
        <v>225805</v>
      </c>
      <c r="U146" s="67">
        <v>175838</v>
      </c>
      <c r="V146" s="67">
        <v>218449</v>
      </c>
      <c r="W146" s="67">
        <v>143376</v>
      </c>
      <c r="X146" s="67">
        <v>73260</v>
      </c>
      <c r="Y146" s="67">
        <v>185325</v>
      </c>
      <c r="Z146" s="67">
        <v>82429</v>
      </c>
      <c r="AA146" s="67">
        <v>102578</v>
      </c>
      <c r="AB146" s="67">
        <v>18129</v>
      </c>
      <c r="AC146" s="67">
        <v>9585</v>
      </c>
      <c r="AD146" s="67">
        <v>8544</v>
      </c>
      <c r="AE146" s="46" t="s">
        <v>205</v>
      </c>
    </row>
    <row r="147" spans="1:31" s="50" customFormat="1" ht="15.9" customHeight="1">
      <c r="A147" s="251" t="s">
        <v>677</v>
      </c>
      <c r="B147" s="54"/>
      <c r="C147" s="267">
        <v>1029</v>
      </c>
      <c r="D147" s="267">
        <v>12792</v>
      </c>
      <c r="E147" s="267">
        <v>10707</v>
      </c>
      <c r="F147" s="267">
        <v>2072</v>
      </c>
      <c r="G147" s="267">
        <v>46</v>
      </c>
      <c r="H147" s="267">
        <v>45</v>
      </c>
      <c r="I147" s="267">
        <v>1</v>
      </c>
      <c r="J147" s="267">
        <v>12</v>
      </c>
      <c r="K147" s="267">
        <v>1</v>
      </c>
      <c r="L147" s="267">
        <v>11</v>
      </c>
      <c r="M147" s="267">
        <v>1588</v>
      </c>
      <c r="N147" s="267">
        <v>1054</v>
      </c>
      <c r="O147" s="267">
        <v>534</v>
      </c>
      <c r="P147" s="256">
        <f t="shared" si="20"/>
        <v>11146</v>
      </c>
      <c r="Q147" s="256">
        <f t="shared" si="20"/>
        <v>9607</v>
      </c>
      <c r="R147" s="256">
        <f t="shared" si="20"/>
        <v>1526</v>
      </c>
      <c r="S147" s="267">
        <v>10958</v>
      </c>
      <c r="T147" s="267">
        <v>9448</v>
      </c>
      <c r="U147" s="267">
        <v>1497</v>
      </c>
      <c r="V147" s="267">
        <v>9475</v>
      </c>
      <c r="W147" s="267">
        <v>8265</v>
      </c>
      <c r="X147" s="267">
        <v>1198</v>
      </c>
      <c r="Y147" s="267">
        <v>1483</v>
      </c>
      <c r="Z147" s="267">
        <v>1183</v>
      </c>
      <c r="AA147" s="267">
        <v>299</v>
      </c>
      <c r="AB147" s="267">
        <v>188</v>
      </c>
      <c r="AC147" s="267">
        <v>159</v>
      </c>
      <c r="AD147" s="267">
        <v>29</v>
      </c>
      <c r="AE147" s="247" t="s">
        <v>206</v>
      </c>
    </row>
    <row r="148" spans="1:31" s="50" customFormat="1" ht="15.9" customHeight="1">
      <c r="A148" s="251" t="s">
        <v>678</v>
      </c>
      <c r="B148" s="54"/>
      <c r="C148" s="267">
        <v>2371</v>
      </c>
      <c r="D148" s="267">
        <v>12200</v>
      </c>
      <c r="E148" s="267">
        <v>9854</v>
      </c>
      <c r="F148" s="267">
        <v>2338</v>
      </c>
      <c r="G148" s="267">
        <v>1238</v>
      </c>
      <c r="H148" s="267">
        <v>1218</v>
      </c>
      <c r="I148" s="267">
        <v>20</v>
      </c>
      <c r="J148" s="267">
        <v>366</v>
      </c>
      <c r="K148" s="267">
        <v>75</v>
      </c>
      <c r="L148" s="267">
        <v>291</v>
      </c>
      <c r="M148" s="267">
        <v>1407</v>
      </c>
      <c r="N148" s="267">
        <v>1047</v>
      </c>
      <c r="O148" s="267">
        <v>360</v>
      </c>
      <c r="P148" s="256">
        <f t="shared" si="20"/>
        <v>9189</v>
      </c>
      <c r="Q148" s="256">
        <f t="shared" si="20"/>
        <v>7514</v>
      </c>
      <c r="R148" s="256">
        <f t="shared" si="20"/>
        <v>1667</v>
      </c>
      <c r="S148" s="267">
        <v>9023</v>
      </c>
      <c r="T148" s="267">
        <v>7377</v>
      </c>
      <c r="U148" s="267">
        <v>1638</v>
      </c>
      <c r="V148" s="267">
        <v>7694</v>
      </c>
      <c r="W148" s="267">
        <v>6485</v>
      </c>
      <c r="X148" s="267">
        <v>1201</v>
      </c>
      <c r="Y148" s="267">
        <v>1329</v>
      </c>
      <c r="Z148" s="267">
        <v>892</v>
      </c>
      <c r="AA148" s="267">
        <v>437</v>
      </c>
      <c r="AB148" s="267">
        <v>166</v>
      </c>
      <c r="AC148" s="267">
        <v>137</v>
      </c>
      <c r="AD148" s="267">
        <v>29</v>
      </c>
      <c r="AE148" s="247" t="s">
        <v>207</v>
      </c>
    </row>
    <row r="149" spans="1:31" s="50" customFormat="1" ht="15.9" customHeight="1">
      <c r="A149" s="251" t="s">
        <v>679</v>
      </c>
      <c r="B149" s="54"/>
      <c r="C149" s="267">
        <v>2140</v>
      </c>
      <c r="D149" s="267">
        <v>21010</v>
      </c>
      <c r="E149" s="267">
        <v>17476</v>
      </c>
      <c r="F149" s="267">
        <v>3467</v>
      </c>
      <c r="G149" s="267">
        <v>549</v>
      </c>
      <c r="H149" s="267">
        <v>527</v>
      </c>
      <c r="I149" s="267">
        <v>21</v>
      </c>
      <c r="J149" s="267">
        <v>115</v>
      </c>
      <c r="K149" s="267">
        <v>26</v>
      </c>
      <c r="L149" s="267">
        <v>89</v>
      </c>
      <c r="M149" s="267">
        <v>1541</v>
      </c>
      <c r="N149" s="267">
        <v>1160</v>
      </c>
      <c r="O149" s="267">
        <v>380</v>
      </c>
      <c r="P149" s="256">
        <f t="shared" si="20"/>
        <v>18805</v>
      </c>
      <c r="Q149" s="256">
        <f t="shared" si="20"/>
        <v>15763</v>
      </c>
      <c r="R149" s="256">
        <f t="shared" si="20"/>
        <v>2977</v>
      </c>
      <c r="S149" s="267">
        <v>18540</v>
      </c>
      <c r="T149" s="267">
        <v>15528</v>
      </c>
      <c r="U149" s="267">
        <v>2947</v>
      </c>
      <c r="V149" s="267">
        <v>16428</v>
      </c>
      <c r="W149" s="267">
        <v>14079</v>
      </c>
      <c r="X149" s="267">
        <v>2284</v>
      </c>
      <c r="Y149" s="267">
        <v>2112</v>
      </c>
      <c r="Z149" s="267">
        <v>1449</v>
      </c>
      <c r="AA149" s="267">
        <v>663</v>
      </c>
      <c r="AB149" s="267">
        <v>265</v>
      </c>
      <c r="AC149" s="267">
        <v>235</v>
      </c>
      <c r="AD149" s="267">
        <v>30</v>
      </c>
      <c r="AE149" s="247" t="s">
        <v>208</v>
      </c>
    </row>
    <row r="150" spans="1:31" s="50" customFormat="1" ht="15.9" customHeight="1">
      <c r="A150" s="251" t="s">
        <v>680</v>
      </c>
      <c r="B150" s="54"/>
      <c r="C150" s="267">
        <v>1783</v>
      </c>
      <c r="D150" s="267">
        <v>122043</v>
      </c>
      <c r="E150" s="267">
        <v>59921</v>
      </c>
      <c r="F150" s="267">
        <v>61908</v>
      </c>
      <c r="G150" s="267">
        <v>39</v>
      </c>
      <c r="H150" s="267">
        <v>22</v>
      </c>
      <c r="I150" s="267">
        <v>17</v>
      </c>
      <c r="J150" s="267">
        <v>8</v>
      </c>
      <c r="K150" s="267">
        <v>1</v>
      </c>
      <c r="L150" s="267">
        <v>7</v>
      </c>
      <c r="M150" s="267">
        <v>1590</v>
      </c>
      <c r="N150" s="267">
        <v>1179</v>
      </c>
      <c r="O150" s="267">
        <v>411</v>
      </c>
      <c r="P150" s="256">
        <f t="shared" si="20"/>
        <v>120406</v>
      </c>
      <c r="Q150" s="256">
        <f t="shared" si="20"/>
        <v>58719</v>
      </c>
      <c r="R150" s="256">
        <f t="shared" si="20"/>
        <v>61473</v>
      </c>
      <c r="S150" s="267">
        <v>113631</v>
      </c>
      <c r="T150" s="267">
        <v>55757</v>
      </c>
      <c r="U150" s="267">
        <v>57660</v>
      </c>
      <c r="V150" s="267">
        <v>43823</v>
      </c>
      <c r="W150" s="267">
        <v>26860</v>
      </c>
      <c r="X150" s="267">
        <v>16891</v>
      </c>
      <c r="Y150" s="267">
        <v>69808</v>
      </c>
      <c r="Z150" s="267">
        <v>28897</v>
      </c>
      <c r="AA150" s="267">
        <v>40769</v>
      </c>
      <c r="AB150" s="267">
        <v>6775</v>
      </c>
      <c r="AC150" s="267">
        <v>2962</v>
      </c>
      <c r="AD150" s="267">
        <v>3813</v>
      </c>
      <c r="AE150" s="247" t="s">
        <v>209</v>
      </c>
    </row>
    <row r="151" spans="1:31" s="50" customFormat="1" ht="15.9" customHeight="1">
      <c r="A151" s="251" t="s">
        <v>681</v>
      </c>
      <c r="B151" s="54"/>
      <c r="C151" s="267">
        <v>7789</v>
      </c>
      <c r="D151" s="267">
        <v>243227</v>
      </c>
      <c r="E151" s="267">
        <v>135174</v>
      </c>
      <c r="F151" s="267">
        <v>106267</v>
      </c>
      <c r="G151" s="267">
        <v>398</v>
      </c>
      <c r="H151" s="267">
        <v>317</v>
      </c>
      <c r="I151" s="267">
        <v>80</v>
      </c>
      <c r="J151" s="267">
        <v>115</v>
      </c>
      <c r="K151" s="267">
        <v>24</v>
      </c>
      <c r="L151" s="267">
        <v>91</v>
      </c>
      <c r="M151" s="267">
        <v>6840</v>
      </c>
      <c r="N151" s="267">
        <v>4907</v>
      </c>
      <c r="O151" s="267">
        <v>1928</v>
      </c>
      <c r="P151" s="256">
        <f t="shared" si="20"/>
        <v>235874</v>
      </c>
      <c r="Q151" s="256">
        <f t="shared" si="20"/>
        <v>129926</v>
      </c>
      <c r="R151" s="256">
        <f t="shared" si="20"/>
        <v>104168</v>
      </c>
      <c r="S151" s="267">
        <v>226610</v>
      </c>
      <c r="T151" s="267">
        <v>124603</v>
      </c>
      <c r="U151" s="267">
        <v>100227</v>
      </c>
      <c r="V151" s="267">
        <v>122511</v>
      </c>
      <c r="W151" s="267">
        <v>77368</v>
      </c>
      <c r="X151" s="267">
        <v>43531</v>
      </c>
      <c r="Y151" s="267">
        <v>104099</v>
      </c>
      <c r="Z151" s="267">
        <v>47235</v>
      </c>
      <c r="AA151" s="267">
        <v>56696</v>
      </c>
      <c r="AB151" s="267">
        <v>9264</v>
      </c>
      <c r="AC151" s="267">
        <v>5323</v>
      </c>
      <c r="AD151" s="267">
        <v>3941</v>
      </c>
      <c r="AE151" s="247" t="s">
        <v>210</v>
      </c>
    </row>
    <row r="152" spans="1:31" s="50" customFormat="1" ht="15.9" customHeight="1">
      <c r="A152" s="251" t="s">
        <v>682</v>
      </c>
      <c r="B152" s="54"/>
      <c r="C152" s="267">
        <v>3141</v>
      </c>
      <c r="D152" s="267">
        <v>15843</v>
      </c>
      <c r="E152" s="267">
        <v>9290</v>
      </c>
      <c r="F152" s="267">
        <v>6503</v>
      </c>
      <c r="G152" s="267" t="s">
        <v>418</v>
      </c>
      <c r="H152" s="267" t="s">
        <v>418</v>
      </c>
      <c r="I152" s="267" t="s">
        <v>418</v>
      </c>
      <c r="J152" s="267" t="s">
        <v>418</v>
      </c>
      <c r="K152" s="267" t="s">
        <v>418</v>
      </c>
      <c r="L152" s="267" t="s">
        <v>418</v>
      </c>
      <c r="M152" s="267">
        <v>1753</v>
      </c>
      <c r="N152" s="267">
        <v>1512</v>
      </c>
      <c r="O152" s="267">
        <v>232</v>
      </c>
      <c r="P152" s="256">
        <f t="shared" si="20"/>
        <v>14090</v>
      </c>
      <c r="Q152" s="256">
        <f t="shared" si="20"/>
        <v>7778</v>
      </c>
      <c r="R152" s="256">
        <f t="shared" si="20"/>
        <v>6271</v>
      </c>
      <c r="S152" s="267">
        <v>13526</v>
      </c>
      <c r="T152" s="267">
        <v>7472</v>
      </c>
      <c r="U152" s="267">
        <v>6013</v>
      </c>
      <c r="V152" s="267">
        <v>9607</v>
      </c>
      <c r="W152" s="267">
        <v>5696</v>
      </c>
      <c r="X152" s="267">
        <v>3875</v>
      </c>
      <c r="Y152" s="267">
        <v>3919</v>
      </c>
      <c r="Z152" s="267">
        <v>1776</v>
      </c>
      <c r="AA152" s="267">
        <v>2138</v>
      </c>
      <c r="AB152" s="267">
        <v>564</v>
      </c>
      <c r="AC152" s="267">
        <v>306</v>
      </c>
      <c r="AD152" s="267">
        <v>258</v>
      </c>
      <c r="AE152" s="247" t="s">
        <v>211</v>
      </c>
    </row>
    <row r="153" spans="1:31" s="50" customFormat="1" ht="15.9" customHeight="1">
      <c r="A153" s="251" t="s">
        <v>683</v>
      </c>
      <c r="B153" s="54"/>
      <c r="C153" s="267">
        <v>5466</v>
      </c>
      <c r="D153" s="267">
        <v>15392</v>
      </c>
      <c r="E153" s="267">
        <v>9219</v>
      </c>
      <c r="F153" s="267">
        <v>6156</v>
      </c>
      <c r="G153" s="267">
        <v>65</v>
      </c>
      <c r="H153" s="267">
        <v>53</v>
      </c>
      <c r="I153" s="267">
        <v>11</v>
      </c>
      <c r="J153" s="267">
        <v>41</v>
      </c>
      <c r="K153" s="267">
        <v>11</v>
      </c>
      <c r="L153" s="267">
        <v>28</v>
      </c>
      <c r="M153" s="267">
        <v>5021</v>
      </c>
      <c r="N153" s="267">
        <v>3998</v>
      </c>
      <c r="O153" s="267">
        <v>1019</v>
      </c>
      <c r="P153" s="256">
        <f t="shared" si="20"/>
        <v>10265</v>
      </c>
      <c r="Q153" s="256">
        <f t="shared" si="20"/>
        <v>5157</v>
      </c>
      <c r="R153" s="256">
        <f t="shared" si="20"/>
        <v>5098</v>
      </c>
      <c r="S153" s="267">
        <v>9461</v>
      </c>
      <c r="T153" s="267">
        <v>4723</v>
      </c>
      <c r="U153" s="267">
        <v>4728</v>
      </c>
      <c r="V153" s="267">
        <v>8049</v>
      </c>
      <c r="W153" s="267">
        <v>4167</v>
      </c>
      <c r="X153" s="267">
        <v>3874</v>
      </c>
      <c r="Y153" s="267">
        <v>1412</v>
      </c>
      <c r="Z153" s="267">
        <v>556</v>
      </c>
      <c r="AA153" s="267">
        <v>854</v>
      </c>
      <c r="AB153" s="267">
        <v>804</v>
      </c>
      <c r="AC153" s="267">
        <v>434</v>
      </c>
      <c r="AD153" s="267">
        <v>370</v>
      </c>
      <c r="AE153" s="247" t="s">
        <v>212</v>
      </c>
    </row>
    <row r="154" spans="1:31" s="50" customFormat="1" ht="15.9" customHeight="1">
      <c r="A154" s="251" t="s">
        <v>684</v>
      </c>
      <c r="B154" s="58"/>
      <c r="C154" s="270">
        <v>292</v>
      </c>
      <c r="D154" s="267">
        <v>2197</v>
      </c>
      <c r="E154" s="267">
        <v>986</v>
      </c>
      <c r="F154" s="267">
        <v>1211</v>
      </c>
      <c r="G154" s="267">
        <v>6</v>
      </c>
      <c r="H154" s="267">
        <v>2</v>
      </c>
      <c r="I154" s="267">
        <v>4</v>
      </c>
      <c r="J154" s="267" t="s">
        <v>418</v>
      </c>
      <c r="K154" s="267" t="s">
        <v>418</v>
      </c>
      <c r="L154" s="267" t="s">
        <v>418</v>
      </c>
      <c r="M154" s="267">
        <v>85</v>
      </c>
      <c r="N154" s="267">
        <v>75</v>
      </c>
      <c r="O154" s="267">
        <v>10</v>
      </c>
      <c r="P154" s="256">
        <f t="shared" si="20"/>
        <v>2106</v>
      </c>
      <c r="Q154" s="256">
        <f t="shared" si="20"/>
        <v>909</v>
      </c>
      <c r="R154" s="256">
        <f t="shared" si="20"/>
        <v>1197</v>
      </c>
      <c r="S154" s="267">
        <v>2004</v>
      </c>
      <c r="T154" s="267">
        <v>880</v>
      </c>
      <c r="U154" s="267">
        <v>1124</v>
      </c>
      <c r="V154" s="267">
        <v>845</v>
      </c>
      <c r="W154" s="267">
        <v>442</v>
      </c>
      <c r="X154" s="267">
        <v>403</v>
      </c>
      <c r="Y154" s="267">
        <v>1159</v>
      </c>
      <c r="Z154" s="267">
        <v>438</v>
      </c>
      <c r="AA154" s="267">
        <v>721</v>
      </c>
      <c r="AB154" s="267">
        <v>102</v>
      </c>
      <c r="AC154" s="267">
        <v>29</v>
      </c>
      <c r="AD154" s="267">
        <v>73</v>
      </c>
      <c r="AE154" s="247" t="s">
        <v>213</v>
      </c>
    </row>
    <row r="155" spans="1:31" s="50" customFormat="1" ht="6" customHeight="1">
      <c r="A155" s="68"/>
      <c r="B155" s="69"/>
      <c r="C155" s="70"/>
      <c r="D155" s="271"/>
      <c r="E155" s="271"/>
      <c r="F155" s="271"/>
      <c r="G155" s="271"/>
      <c r="H155" s="271"/>
      <c r="I155" s="27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2"/>
    </row>
    <row r="156" spans="1:31" ht="15.75" customHeight="1"/>
    <row r="157" spans="1:31" ht="15" customHeight="1"/>
    <row r="160" spans="1:31" ht="14.25" customHeight="1"/>
  </sheetData>
  <mergeCells count="28">
    <mergeCell ref="C6:C9"/>
    <mergeCell ref="A6:B9"/>
    <mergeCell ref="I6:M6"/>
    <mergeCell ref="AE6:AE9"/>
    <mergeCell ref="E7:E8"/>
    <mergeCell ref="G7:I8"/>
    <mergeCell ref="J7:L8"/>
    <mergeCell ref="M7:O8"/>
    <mergeCell ref="U7:Y7"/>
    <mergeCell ref="S8:U8"/>
    <mergeCell ref="V8:X8"/>
    <mergeCell ref="Y8:AA8"/>
    <mergeCell ref="AB8:AD8"/>
    <mergeCell ref="P6:AD6"/>
    <mergeCell ref="A85:B88"/>
    <mergeCell ref="C85:C88"/>
    <mergeCell ref="I85:M85"/>
    <mergeCell ref="P85:AD85"/>
    <mergeCell ref="AE85:AE88"/>
    <mergeCell ref="E86:E87"/>
    <mergeCell ref="G86:I87"/>
    <mergeCell ref="J86:L87"/>
    <mergeCell ref="M86:O87"/>
    <mergeCell ref="U86:Y86"/>
    <mergeCell ref="S87:U87"/>
    <mergeCell ref="V87:X87"/>
    <mergeCell ref="Y87:AA87"/>
    <mergeCell ref="AB87:AD87"/>
  </mergeCells>
  <phoneticPr fontId="10"/>
  <hyperlinks>
    <hyperlink ref="A80" r:id="rId1" xr:uid="{CFF6B6A2-81A0-467F-B24F-710F4B66558A}"/>
  </hyperlinks>
  <printOptions gridLinesSet="0"/>
  <pageMargins left="0.59055118110236227" right="0.59055118110236227" top="0.59055118110236227" bottom="0.19685039370078741" header="0.39370078740157483" footer="0"/>
  <pageSetup paperSize="9" scale="55" firstPageNumber="70" fitToWidth="2" pageOrder="overThenDown" orientation="portrait" useFirstPageNumber="1" r:id="rId2"/>
  <headerFooter differentOddEven="1" scaleWithDoc="0">
    <oddHeader>&amp;L&amp;"ＭＳ ゴシック,標準"&amp;8&amp;P      第 ４ 章  事業所・企業</oddHeader>
    <evenHeader>&amp;R&amp;"ＭＳ ゴシック,標準"&amp;8第 ４ 章  事業所・企業      &amp;P</evenHeader>
  </headerFooter>
  <rowBreaks count="1" manualBreakCount="1">
    <brk id="80" max="30" man="1"/>
  </rowBreaks>
  <colBreaks count="1" manualBreakCount="1">
    <brk id="15" max="154" man="1"/>
  </colBreaks>
  <ignoredErrors>
    <ignoredError sqref="AE16:AE78 AE91:AE15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72D2-1E4F-4A3E-A4DE-0AB904308382}">
  <dimension ref="A1:O45"/>
  <sheetViews>
    <sheetView showGridLines="0" showWhiteSpace="0" view="pageBreakPreview" zoomScale="75" zoomScaleNormal="75" zoomScaleSheetLayoutView="75" zoomScalePageLayoutView="70" workbookViewId="0"/>
  </sheetViews>
  <sheetFormatPr defaultColWidth="9" defaultRowHeight="13.2"/>
  <cols>
    <col min="1" max="1" width="2.33203125" style="603" customWidth="1"/>
    <col min="2" max="2" width="32.77734375" style="157" customWidth="1"/>
    <col min="3" max="3" width="1.5546875" style="157" customWidth="1"/>
    <col min="4" max="4" width="9.109375" style="157" customWidth="1"/>
    <col min="5" max="5" width="9.33203125" style="157" customWidth="1"/>
    <col min="6" max="6" width="12.6640625" style="157" customWidth="1"/>
    <col min="7" max="7" width="9.109375" style="157" customWidth="1"/>
    <col min="8" max="8" width="9.33203125" style="157" customWidth="1"/>
    <col min="9" max="9" width="12.33203125" style="157" customWidth="1"/>
    <col min="10" max="10" width="9.109375" style="157" customWidth="1"/>
    <col min="11" max="11" width="9.33203125" style="157" customWidth="1"/>
    <col min="12" max="12" width="13.109375" style="157" customWidth="1"/>
    <col min="13" max="13" width="9.109375" style="157" customWidth="1"/>
    <col min="14" max="14" width="9.33203125" style="157" customWidth="1"/>
    <col min="15" max="15" width="13.21875" style="157" customWidth="1"/>
    <col min="16" max="16384" width="9" style="157"/>
  </cols>
  <sheetData>
    <row r="1" spans="1:15" ht="21.75" customHeight="1"/>
    <row r="2" spans="1:15" ht="21.75" customHeight="1">
      <c r="A2" s="604" t="s">
        <v>762</v>
      </c>
      <c r="B2" s="605"/>
      <c r="E2" s="606" t="s">
        <v>763</v>
      </c>
      <c r="F2" s="606"/>
      <c r="G2" s="606"/>
      <c r="H2" s="606"/>
      <c r="I2" s="606"/>
      <c r="J2" s="606"/>
      <c r="K2" s="606"/>
      <c r="L2" s="606"/>
      <c r="M2" s="606"/>
      <c r="N2" s="607"/>
      <c r="O2" s="605"/>
    </row>
    <row r="3" spans="1:15" ht="21.75" customHeight="1">
      <c r="A3" s="605"/>
      <c r="B3" s="605"/>
      <c r="E3" s="608" t="s">
        <v>764</v>
      </c>
      <c r="F3" s="608"/>
      <c r="G3" s="608"/>
      <c r="H3" s="608"/>
      <c r="I3" s="609"/>
      <c r="J3" s="609"/>
      <c r="K3" s="609"/>
      <c r="L3" s="609"/>
      <c r="M3" s="610"/>
      <c r="N3" s="610"/>
      <c r="O3" s="605"/>
    </row>
    <row r="4" spans="1:15" ht="24" customHeight="1">
      <c r="B4" s="611"/>
      <c r="C4" s="611"/>
      <c r="D4" s="611"/>
      <c r="E4" s="611"/>
      <c r="F4" s="611"/>
      <c r="G4" s="611"/>
      <c r="H4" s="611"/>
      <c r="I4" s="611"/>
      <c r="J4" s="611"/>
      <c r="K4" s="611"/>
      <c r="L4" s="611"/>
      <c r="M4" s="611"/>
      <c r="N4" s="611"/>
      <c r="O4" s="612"/>
    </row>
    <row r="5" spans="1:15" ht="12" customHeight="1">
      <c r="A5" s="613" t="s">
        <v>765</v>
      </c>
      <c r="C5" s="611"/>
      <c r="D5" s="611"/>
      <c r="E5" s="611"/>
      <c r="F5" s="611"/>
      <c r="G5" s="611"/>
      <c r="H5" s="611"/>
      <c r="I5" s="611"/>
      <c r="J5" s="611"/>
      <c r="K5" s="611"/>
      <c r="L5" s="611"/>
      <c r="M5" s="611"/>
      <c r="N5" s="611"/>
      <c r="O5" s="612"/>
    </row>
    <row r="6" spans="1:15" ht="12" customHeight="1">
      <c r="A6" s="614" t="s">
        <v>766</v>
      </c>
      <c r="B6" s="612"/>
      <c r="C6" s="612"/>
      <c r="D6" s="611"/>
      <c r="E6" s="611"/>
      <c r="F6" s="611"/>
      <c r="G6" s="611"/>
      <c r="H6" s="611"/>
      <c r="I6" s="611"/>
      <c r="J6" s="611"/>
      <c r="K6" s="611"/>
      <c r="L6" s="611"/>
    </row>
    <row r="7" spans="1:15" ht="15" customHeight="1" thickBot="1">
      <c r="A7" s="614" t="s">
        <v>767</v>
      </c>
      <c r="B7" s="612"/>
      <c r="C7" s="612"/>
      <c r="D7" s="611"/>
      <c r="E7" s="611"/>
      <c r="F7" s="611"/>
      <c r="G7" s="611"/>
      <c r="H7" s="611"/>
      <c r="I7" s="611"/>
      <c r="J7" s="611"/>
      <c r="K7" s="611"/>
      <c r="L7" s="611"/>
      <c r="M7" s="611"/>
      <c r="N7" s="611"/>
      <c r="O7" s="158" t="s">
        <v>768</v>
      </c>
    </row>
    <row r="8" spans="1:15" ht="19.95" customHeight="1">
      <c r="A8" s="615" t="s">
        <v>769</v>
      </c>
      <c r="B8" s="615"/>
      <c r="C8" s="616"/>
      <c r="D8" s="617" t="s">
        <v>770</v>
      </c>
      <c r="E8" s="618"/>
      <c r="F8" s="619"/>
      <c r="G8" s="620" t="s">
        <v>771</v>
      </c>
      <c r="H8" s="621"/>
      <c r="I8" s="622"/>
      <c r="J8" s="623" t="s">
        <v>772</v>
      </c>
      <c r="K8" s="624"/>
      <c r="L8" s="625"/>
      <c r="M8" s="623" t="s">
        <v>773</v>
      </c>
      <c r="N8" s="624"/>
      <c r="O8" s="624"/>
    </row>
    <row r="9" spans="1:15" ht="30" customHeight="1">
      <c r="A9" s="626"/>
      <c r="B9" s="626"/>
      <c r="C9" s="627"/>
      <c r="D9" s="159" t="s">
        <v>774</v>
      </c>
      <c r="E9" s="159" t="s">
        <v>775</v>
      </c>
      <c r="F9" s="159" t="s">
        <v>776</v>
      </c>
      <c r="G9" s="159" t="s">
        <v>774</v>
      </c>
      <c r="H9" s="159" t="s">
        <v>775</v>
      </c>
      <c r="I9" s="159" t="s">
        <v>776</v>
      </c>
      <c r="J9" s="159" t="s">
        <v>774</v>
      </c>
      <c r="K9" s="159" t="s">
        <v>775</v>
      </c>
      <c r="L9" s="159" t="s">
        <v>776</v>
      </c>
      <c r="M9" s="159" t="s">
        <v>774</v>
      </c>
      <c r="N9" s="160" t="s">
        <v>775</v>
      </c>
      <c r="O9" s="160" t="s">
        <v>776</v>
      </c>
    </row>
    <row r="10" spans="1:15" s="630" customFormat="1" ht="12.75" customHeight="1">
      <c r="A10" s="628"/>
      <c r="B10" s="629"/>
      <c r="C10" s="629"/>
      <c r="D10" s="161" t="s">
        <v>6</v>
      </c>
      <c r="E10" s="162" t="s">
        <v>550</v>
      </c>
      <c r="F10" s="162" t="s">
        <v>488</v>
      </c>
      <c r="G10" s="628"/>
      <c r="H10" s="628"/>
      <c r="I10" s="628"/>
      <c r="J10" s="628"/>
      <c r="K10" s="628"/>
      <c r="L10" s="628"/>
      <c r="M10" s="628"/>
      <c r="N10" s="628"/>
      <c r="O10" s="628"/>
    </row>
    <row r="11" spans="1:15" s="637" customFormat="1" ht="19.95" customHeight="1">
      <c r="A11" s="631" t="s">
        <v>777</v>
      </c>
      <c r="B11" s="632"/>
      <c r="C11" s="633"/>
      <c r="D11" s="634">
        <v>320</v>
      </c>
      <c r="E11" s="635">
        <v>2697</v>
      </c>
      <c r="F11" s="635">
        <v>22374</v>
      </c>
      <c r="G11" s="636">
        <v>254</v>
      </c>
      <c r="H11" s="635">
        <v>1960</v>
      </c>
      <c r="I11" s="635">
        <v>16522</v>
      </c>
      <c r="J11" s="636">
        <v>22</v>
      </c>
      <c r="K11" s="636">
        <v>323</v>
      </c>
      <c r="L11" s="635">
        <v>1600</v>
      </c>
      <c r="M11" s="636">
        <v>44</v>
      </c>
      <c r="N11" s="636">
        <v>414</v>
      </c>
      <c r="O11" s="635">
        <v>4252</v>
      </c>
    </row>
    <row r="12" spans="1:15" ht="8.1" customHeight="1">
      <c r="A12" s="638"/>
      <c r="B12" s="639"/>
      <c r="C12" s="640"/>
      <c r="D12" s="641"/>
      <c r="E12" s="642"/>
      <c r="F12" s="643"/>
      <c r="G12" s="642"/>
      <c r="H12" s="642"/>
      <c r="I12" s="643"/>
      <c r="J12" s="642"/>
      <c r="K12" s="642"/>
      <c r="L12" s="643"/>
      <c r="M12" s="642"/>
      <c r="N12" s="642"/>
      <c r="O12" s="643"/>
    </row>
    <row r="13" spans="1:15" s="637" customFormat="1" ht="19.95" customHeight="1">
      <c r="A13" s="631" t="s">
        <v>11</v>
      </c>
      <c r="B13" s="644"/>
      <c r="C13" s="644"/>
      <c r="D13" s="645">
        <v>16</v>
      </c>
      <c r="E13" s="646">
        <v>155</v>
      </c>
      <c r="F13" s="647">
        <v>4055</v>
      </c>
      <c r="G13" s="646">
        <v>6</v>
      </c>
      <c r="H13" s="646">
        <v>41</v>
      </c>
      <c r="I13" s="647">
        <v>269</v>
      </c>
      <c r="J13" s="646">
        <v>4</v>
      </c>
      <c r="K13" s="646">
        <v>54</v>
      </c>
      <c r="L13" s="647" t="s">
        <v>418</v>
      </c>
      <c r="M13" s="646">
        <v>6</v>
      </c>
      <c r="N13" s="646">
        <v>60</v>
      </c>
      <c r="O13" s="647">
        <v>3786</v>
      </c>
    </row>
    <row r="14" spans="1:15" ht="7.5" customHeight="1">
      <c r="A14" s="648"/>
      <c r="B14" s="649"/>
      <c r="C14" s="650"/>
      <c r="D14" s="641"/>
      <c r="E14" s="642"/>
      <c r="F14" s="643"/>
      <c r="G14" s="642"/>
      <c r="H14" s="642"/>
      <c r="I14" s="643"/>
      <c r="J14" s="642"/>
      <c r="K14" s="642"/>
      <c r="L14" s="643"/>
      <c r="M14" s="642"/>
      <c r="N14" s="642"/>
      <c r="O14" s="643"/>
    </row>
    <row r="15" spans="1:15" s="637" customFormat="1" ht="19.95" customHeight="1">
      <c r="A15" s="631" t="s">
        <v>12</v>
      </c>
      <c r="B15" s="631"/>
      <c r="C15" s="651"/>
      <c r="D15" s="645">
        <v>25171</v>
      </c>
      <c r="E15" s="646">
        <v>227184</v>
      </c>
      <c r="F15" s="647" t="s">
        <v>778</v>
      </c>
      <c r="G15" s="646">
        <v>20087</v>
      </c>
      <c r="H15" s="646">
        <v>113530</v>
      </c>
      <c r="I15" s="647">
        <v>3147947</v>
      </c>
      <c r="J15" s="646">
        <v>1677</v>
      </c>
      <c r="K15" s="646">
        <v>46153</v>
      </c>
      <c r="L15" s="647" t="s">
        <v>779</v>
      </c>
      <c r="M15" s="646">
        <v>3407</v>
      </c>
      <c r="N15" s="646">
        <v>67501</v>
      </c>
      <c r="O15" s="647" t="s">
        <v>779</v>
      </c>
    </row>
    <row r="16" spans="1:15" ht="8.1" customHeight="1">
      <c r="A16" s="652"/>
      <c r="B16" s="639"/>
      <c r="C16" s="640"/>
      <c r="D16" s="641"/>
      <c r="E16" s="642"/>
      <c r="F16" s="643"/>
      <c r="G16" s="642"/>
      <c r="H16" s="642"/>
      <c r="I16" s="643"/>
      <c r="J16" s="642"/>
      <c r="K16" s="642"/>
      <c r="L16" s="643"/>
      <c r="M16" s="642"/>
      <c r="N16" s="642"/>
      <c r="O16" s="643"/>
    </row>
    <row r="17" spans="1:15" s="637" customFormat="1" ht="19.95" customHeight="1">
      <c r="A17" s="631" t="s">
        <v>13</v>
      </c>
      <c r="B17" s="631"/>
      <c r="C17" s="651"/>
      <c r="D17" s="653">
        <v>37010</v>
      </c>
      <c r="E17" s="654">
        <v>575801</v>
      </c>
      <c r="F17" s="647">
        <v>20233344</v>
      </c>
      <c r="G17" s="654">
        <v>27576</v>
      </c>
      <c r="H17" s="654">
        <v>227257</v>
      </c>
      <c r="I17" s="647">
        <v>4160573</v>
      </c>
      <c r="J17" s="654">
        <v>4277</v>
      </c>
      <c r="K17" s="654">
        <v>183006</v>
      </c>
      <c r="L17" s="647">
        <v>6786229</v>
      </c>
      <c r="M17" s="654">
        <v>5157</v>
      </c>
      <c r="N17" s="654">
        <v>165538</v>
      </c>
      <c r="O17" s="647">
        <v>9286543</v>
      </c>
    </row>
    <row r="18" spans="1:15" ht="8.1" customHeight="1">
      <c r="A18" s="652"/>
      <c r="B18" s="639"/>
      <c r="C18" s="640"/>
      <c r="D18" s="641"/>
      <c r="E18" s="642"/>
      <c r="F18" s="643"/>
      <c r="G18" s="642"/>
      <c r="H18" s="642"/>
      <c r="I18" s="643"/>
      <c r="J18" s="642"/>
      <c r="K18" s="642"/>
      <c r="L18" s="643"/>
      <c r="M18" s="642"/>
      <c r="N18" s="642"/>
      <c r="O18" s="643"/>
    </row>
    <row r="19" spans="1:15" s="637" customFormat="1" ht="19.95" customHeight="1">
      <c r="A19" s="631" t="s">
        <v>14</v>
      </c>
      <c r="B19" s="631"/>
      <c r="C19" s="651"/>
      <c r="D19" s="645">
        <v>320</v>
      </c>
      <c r="E19" s="646">
        <v>15647</v>
      </c>
      <c r="F19" s="647" t="s">
        <v>779</v>
      </c>
      <c r="G19" s="646">
        <v>109</v>
      </c>
      <c r="H19" s="646">
        <v>448</v>
      </c>
      <c r="I19" s="647">
        <v>22328</v>
      </c>
      <c r="J19" s="646">
        <v>21</v>
      </c>
      <c r="K19" s="646">
        <v>7427</v>
      </c>
      <c r="L19" s="647" t="s">
        <v>779</v>
      </c>
      <c r="M19" s="646">
        <v>190</v>
      </c>
      <c r="N19" s="646">
        <v>7772</v>
      </c>
      <c r="O19" s="647" t="s">
        <v>779</v>
      </c>
    </row>
    <row r="20" spans="1:15" ht="8.1" customHeight="1">
      <c r="A20" s="631"/>
      <c r="B20" s="631"/>
      <c r="C20" s="651"/>
      <c r="D20" s="641"/>
      <c r="E20" s="642"/>
      <c r="F20" s="647"/>
      <c r="G20" s="642"/>
      <c r="H20" s="642"/>
      <c r="I20" s="643"/>
      <c r="J20" s="642"/>
      <c r="K20" s="642"/>
      <c r="L20" s="643"/>
      <c r="M20" s="642"/>
      <c r="N20" s="642"/>
      <c r="O20" s="643"/>
    </row>
    <row r="21" spans="1:15" s="637" customFormat="1" ht="19.95" customHeight="1">
      <c r="A21" s="631" t="s">
        <v>15</v>
      </c>
      <c r="B21" s="644"/>
      <c r="C21" s="644"/>
      <c r="D21" s="645">
        <v>6325</v>
      </c>
      <c r="E21" s="646">
        <v>172260</v>
      </c>
      <c r="F21" s="647" t="s">
        <v>779</v>
      </c>
      <c r="G21" s="646">
        <v>3663</v>
      </c>
      <c r="H21" s="646">
        <v>31605</v>
      </c>
      <c r="I21" s="647">
        <v>501788</v>
      </c>
      <c r="J21" s="646">
        <v>581</v>
      </c>
      <c r="K21" s="646">
        <v>58958</v>
      </c>
      <c r="L21" s="647" t="s">
        <v>779</v>
      </c>
      <c r="M21" s="646">
        <v>2081</v>
      </c>
      <c r="N21" s="646">
        <v>81697</v>
      </c>
      <c r="O21" s="647" t="s">
        <v>779</v>
      </c>
    </row>
    <row r="22" spans="1:15" ht="8.1" customHeight="1">
      <c r="A22" s="638"/>
      <c r="B22" s="631"/>
      <c r="C22" s="651"/>
      <c r="D22" s="641"/>
      <c r="E22" s="642"/>
      <c r="F22" s="643"/>
      <c r="G22" s="642"/>
      <c r="H22" s="642"/>
      <c r="I22" s="643"/>
      <c r="J22" s="642"/>
      <c r="K22" s="642"/>
      <c r="L22" s="643"/>
      <c r="M22" s="642"/>
      <c r="N22" s="642"/>
      <c r="O22" s="643"/>
    </row>
    <row r="23" spans="1:15" s="637" customFormat="1" ht="19.95" customHeight="1">
      <c r="A23" s="655" t="s">
        <v>16</v>
      </c>
      <c r="B23" s="656"/>
      <c r="C23" s="657"/>
      <c r="D23" s="653">
        <v>9437</v>
      </c>
      <c r="E23" s="654">
        <v>259732</v>
      </c>
      <c r="F23" s="647" t="s">
        <v>779</v>
      </c>
      <c r="G23" s="654">
        <v>3817</v>
      </c>
      <c r="H23" s="654">
        <v>57376</v>
      </c>
      <c r="I23" s="647">
        <v>980832</v>
      </c>
      <c r="J23" s="654">
        <v>1067</v>
      </c>
      <c r="K23" s="654">
        <v>48371</v>
      </c>
      <c r="L23" s="647" t="s">
        <v>779</v>
      </c>
      <c r="M23" s="654">
        <v>4553</v>
      </c>
      <c r="N23" s="654">
        <v>153985</v>
      </c>
      <c r="O23" s="647" t="s">
        <v>779</v>
      </c>
    </row>
    <row r="24" spans="1:15" ht="6" customHeight="1">
      <c r="A24" s="652"/>
      <c r="B24" s="652"/>
      <c r="C24" s="658"/>
      <c r="D24" s="659"/>
      <c r="E24" s="660"/>
      <c r="F24" s="661"/>
      <c r="G24" s="660"/>
      <c r="H24" s="660"/>
      <c r="I24" s="661"/>
      <c r="J24" s="660"/>
      <c r="K24" s="660"/>
      <c r="L24" s="661"/>
      <c r="M24" s="660"/>
      <c r="N24" s="660"/>
      <c r="O24" s="661"/>
    </row>
    <row r="25" spans="1:15" ht="19.95" customHeight="1">
      <c r="A25" s="631" t="s">
        <v>17</v>
      </c>
      <c r="B25" s="662"/>
      <c r="C25" s="663"/>
      <c r="D25" s="645">
        <v>85090</v>
      </c>
      <c r="E25" s="646">
        <v>933533</v>
      </c>
      <c r="F25" s="647">
        <v>58847754</v>
      </c>
      <c r="G25" s="646">
        <v>45024</v>
      </c>
      <c r="H25" s="646">
        <v>216980</v>
      </c>
      <c r="I25" s="647">
        <v>7730170</v>
      </c>
      <c r="J25" s="646">
        <v>6967</v>
      </c>
      <c r="K25" s="646">
        <v>194018</v>
      </c>
      <c r="L25" s="647">
        <v>15044024</v>
      </c>
      <c r="M25" s="646">
        <v>33099</v>
      </c>
      <c r="N25" s="646">
        <v>522535</v>
      </c>
      <c r="O25" s="647">
        <v>36073560</v>
      </c>
    </row>
    <row r="26" spans="1:15" ht="7.5" customHeight="1">
      <c r="A26" s="664"/>
      <c r="B26" s="664"/>
      <c r="C26" s="665"/>
      <c r="D26" s="641"/>
      <c r="E26" s="642"/>
      <c r="F26" s="643"/>
      <c r="G26" s="642"/>
      <c r="H26" s="642"/>
      <c r="I26" s="643"/>
      <c r="J26" s="642"/>
      <c r="K26" s="642"/>
      <c r="L26" s="643"/>
      <c r="M26" s="642"/>
      <c r="N26" s="642"/>
      <c r="O26" s="643"/>
    </row>
    <row r="27" spans="1:15" ht="19.95" customHeight="1">
      <c r="A27" s="631" t="s">
        <v>29</v>
      </c>
      <c r="B27" s="666"/>
      <c r="C27" s="663"/>
      <c r="D27" s="645">
        <v>5156</v>
      </c>
      <c r="E27" s="646">
        <v>115091</v>
      </c>
      <c r="F27" s="647" t="s">
        <v>779</v>
      </c>
      <c r="G27" s="646">
        <v>1669</v>
      </c>
      <c r="H27" s="646">
        <v>7384</v>
      </c>
      <c r="I27" s="647">
        <v>160948</v>
      </c>
      <c r="J27" s="646">
        <v>178</v>
      </c>
      <c r="K27" s="646">
        <v>14401</v>
      </c>
      <c r="L27" s="647" t="s">
        <v>779</v>
      </c>
      <c r="M27" s="646">
        <v>3309</v>
      </c>
      <c r="N27" s="646">
        <v>93306</v>
      </c>
      <c r="O27" s="647" t="s">
        <v>779</v>
      </c>
    </row>
    <row r="28" spans="1:15" ht="8.1" customHeight="1">
      <c r="A28" s="664"/>
      <c r="B28" s="639"/>
      <c r="C28" s="640"/>
      <c r="D28" s="641"/>
      <c r="E28" s="642"/>
      <c r="F28" s="643"/>
      <c r="G28" s="642"/>
      <c r="H28" s="642"/>
      <c r="I28" s="643"/>
      <c r="J28" s="642"/>
      <c r="K28" s="642"/>
      <c r="L28" s="643"/>
      <c r="M28" s="642"/>
      <c r="N28" s="642"/>
      <c r="O28" s="643"/>
    </row>
    <row r="29" spans="1:15" s="637" customFormat="1" ht="19.95" customHeight="1">
      <c r="A29" s="655" t="s">
        <v>36</v>
      </c>
      <c r="B29" s="666"/>
      <c r="C29" s="663"/>
      <c r="D29" s="653">
        <v>33933</v>
      </c>
      <c r="E29" s="654">
        <v>157519</v>
      </c>
      <c r="F29" s="647">
        <v>6277839</v>
      </c>
      <c r="G29" s="654">
        <v>29400</v>
      </c>
      <c r="H29" s="654">
        <v>84207</v>
      </c>
      <c r="I29" s="647">
        <v>1907666</v>
      </c>
      <c r="J29" s="654">
        <v>1197</v>
      </c>
      <c r="K29" s="654">
        <v>25861</v>
      </c>
      <c r="L29" s="647">
        <v>1312941</v>
      </c>
      <c r="M29" s="654">
        <v>3336</v>
      </c>
      <c r="N29" s="654">
        <v>47451</v>
      </c>
      <c r="O29" s="647">
        <v>3057233</v>
      </c>
    </row>
    <row r="30" spans="1:15" ht="8.1" customHeight="1">
      <c r="A30" s="664"/>
      <c r="B30" s="649"/>
      <c r="C30" s="650"/>
      <c r="D30" s="641"/>
      <c r="E30" s="642"/>
      <c r="F30" s="643"/>
      <c r="G30" s="642"/>
      <c r="H30" s="642"/>
      <c r="I30" s="643"/>
      <c r="J30" s="642"/>
      <c r="K30" s="642"/>
      <c r="L30" s="643"/>
      <c r="M30" s="642"/>
      <c r="N30" s="642"/>
      <c r="O30" s="643"/>
    </row>
    <row r="31" spans="1:15" s="637" customFormat="1" ht="19.95" customHeight="1">
      <c r="A31" s="655" t="s">
        <v>37</v>
      </c>
      <c r="B31" s="666"/>
      <c r="C31" s="663"/>
      <c r="D31" s="653">
        <v>19991</v>
      </c>
      <c r="E31" s="654">
        <v>164617</v>
      </c>
      <c r="F31" s="647">
        <v>3410876</v>
      </c>
      <c r="G31" s="654">
        <v>16608</v>
      </c>
      <c r="H31" s="654">
        <v>69677</v>
      </c>
      <c r="I31" s="647">
        <v>955030</v>
      </c>
      <c r="J31" s="654">
        <v>964</v>
      </c>
      <c r="K31" s="654">
        <v>35220</v>
      </c>
      <c r="L31" s="647">
        <v>1170252</v>
      </c>
      <c r="M31" s="654">
        <v>2419</v>
      </c>
      <c r="N31" s="654">
        <v>59720</v>
      </c>
      <c r="O31" s="647">
        <v>1285594</v>
      </c>
    </row>
    <row r="32" spans="1:15" ht="8.1" customHeight="1">
      <c r="A32" s="664"/>
      <c r="B32" s="664"/>
      <c r="C32" s="665"/>
      <c r="D32" s="641"/>
      <c r="E32" s="642"/>
      <c r="F32" s="643"/>
      <c r="G32" s="642"/>
      <c r="H32" s="642"/>
      <c r="I32" s="643"/>
      <c r="J32" s="642"/>
      <c r="K32" s="642"/>
      <c r="L32" s="643"/>
      <c r="M32" s="642"/>
      <c r="N32" s="642"/>
      <c r="O32" s="643"/>
    </row>
    <row r="33" spans="1:15" s="637" customFormat="1" ht="19.95" customHeight="1">
      <c r="A33" s="655" t="s">
        <v>40</v>
      </c>
      <c r="B33" s="666"/>
      <c r="C33" s="667"/>
      <c r="D33" s="653">
        <v>39564</v>
      </c>
      <c r="E33" s="654">
        <v>333228</v>
      </c>
      <c r="F33" s="647">
        <v>1658428</v>
      </c>
      <c r="G33" s="654">
        <v>26140</v>
      </c>
      <c r="H33" s="654">
        <v>100243</v>
      </c>
      <c r="I33" s="647">
        <v>406531</v>
      </c>
      <c r="J33" s="654">
        <v>1251</v>
      </c>
      <c r="K33" s="654">
        <v>28476</v>
      </c>
      <c r="L33" s="647">
        <v>151056</v>
      </c>
      <c r="M33" s="654">
        <v>12173</v>
      </c>
      <c r="N33" s="654">
        <v>204509</v>
      </c>
      <c r="O33" s="647">
        <v>1100841</v>
      </c>
    </row>
    <row r="34" spans="1:15" ht="8.1" customHeight="1">
      <c r="A34" s="664"/>
      <c r="B34" s="664"/>
      <c r="C34" s="665"/>
      <c r="D34" s="641"/>
      <c r="E34" s="642"/>
      <c r="F34" s="643"/>
      <c r="G34" s="642"/>
      <c r="H34" s="642"/>
      <c r="I34" s="643"/>
      <c r="J34" s="642"/>
      <c r="K34" s="642"/>
      <c r="L34" s="643"/>
      <c r="M34" s="642"/>
      <c r="N34" s="642"/>
      <c r="O34" s="643"/>
    </row>
    <row r="35" spans="1:15" s="637" customFormat="1" ht="19.95" customHeight="1">
      <c r="A35" s="655" t="s">
        <v>41</v>
      </c>
      <c r="B35" s="662"/>
      <c r="C35" s="663"/>
      <c r="D35" s="653">
        <v>24867</v>
      </c>
      <c r="E35" s="654">
        <v>141912</v>
      </c>
      <c r="F35" s="647">
        <v>2427697</v>
      </c>
      <c r="G35" s="654">
        <v>17192</v>
      </c>
      <c r="H35" s="654">
        <v>53098</v>
      </c>
      <c r="I35" s="647">
        <v>555417</v>
      </c>
      <c r="J35" s="654">
        <v>1055</v>
      </c>
      <c r="K35" s="654">
        <v>18526</v>
      </c>
      <c r="L35" s="647">
        <v>202282</v>
      </c>
      <c r="M35" s="654">
        <v>6620</v>
      </c>
      <c r="N35" s="654">
        <v>70288</v>
      </c>
      <c r="O35" s="647">
        <v>1669998</v>
      </c>
    </row>
    <row r="36" spans="1:15" ht="8.1" customHeight="1">
      <c r="A36" s="655"/>
      <c r="B36" s="664"/>
      <c r="C36" s="665"/>
      <c r="D36" s="641"/>
      <c r="E36" s="642"/>
      <c r="F36" s="643"/>
      <c r="G36" s="642"/>
      <c r="H36" s="642"/>
      <c r="I36" s="643"/>
      <c r="J36" s="642"/>
      <c r="K36" s="642"/>
      <c r="L36" s="643"/>
      <c r="M36" s="642"/>
      <c r="N36" s="642"/>
      <c r="O36" s="643"/>
    </row>
    <row r="37" spans="1:15" s="637" customFormat="1" ht="19.95" customHeight="1">
      <c r="A37" s="655" t="s">
        <v>42</v>
      </c>
      <c r="B37" s="662"/>
      <c r="C37" s="663"/>
      <c r="D37" s="653">
        <v>10770</v>
      </c>
      <c r="E37" s="654">
        <v>153032</v>
      </c>
      <c r="F37" s="647" t="s">
        <v>779</v>
      </c>
      <c r="G37" s="654">
        <v>6211</v>
      </c>
      <c r="H37" s="654">
        <v>33909</v>
      </c>
      <c r="I37" s="647">
        <v>166000</v>
      </c>
      <c r="J37" s="654">
        <v>622</v>
      </c>
      <c r="K37" s="654">
        <v>24134</v>
      </c>
      <c r="L37" s="647" t="s">
        <v>779</v>
      </c>
      <c r="M37" s="654">
        <v>3937</v>
      </c>
      <c r="N37" s="654">
        <v>94989</v>
      </c>
      <c r="O37" s="647" t="s">
        <v>779</v>
      </c>
    </row>
    <row r="38" spans="1:15" ht="8.1" customHeight="1">
      <c r="A38" s="664"/>
      <c r="B38" s="668"/>
      <c r="C38" s="669"/>
      <c r="D38" s="670"/>
      <c r="E38" s="671"/>
      <c r="F38" s="671"/>
      <c r="G38" s="671"/>
      <c r="H38" s="671"/>
      <c r="I38" s="671"/>
      <c r="J38" s="671"/>
      <c r="K38" s="671"/>
      <c r="L38" s="671"/>
      <c r="M38" s="671"/>
      <c r="N38" s="671"/>
      <c r="O38" s="671"/>
    </row>
    <row r="39" spans="1:15" s="637" customFormat="1" ht="19.95" customHeight="1">
      <c r="A39" s="655" t="s">
        <v>43</v>
      </c>
      <c r="B39" s="662"/>
      <c r="C39" s="663"/>
      <c r="D39" s="672">
        <v>35539</v>
      </c>
      <c r="E39" s="673">
        <v>619718</v>
      </c>
      <c r="F39" s="673">
        <v>9244976</v>
      </c>
      <c r="G39" s="673">
        <v>21554</v>
      </c>
      <c r="H39" s="673">
        <v>218076</v>
      </c>
      <c r="I39" s="673">
        <v>4998149</v>
      </c>
      <c r="J39" s="673">
        <v>2671</v>
      </c>
      <c r="K39" s="673">
        <v>113846</v>
      </c>
      <c r="L39" s="673">
        <v>938003</v>
      </c>
      <c r="M39" s="673">
        <v>11314</v>
      </c>
      <c r="N39" s="673">
        <v>287796</v>
      </c>
      <c r="O39" s="673">
        <v>3308823</v>
      </c>
    </row>
    <row r="40" spans="1:15" ht="8.1" customHeight="1">
      <c r="A40" s="664"/>
      <c r="B40" s="664"/>
      <c r="C40" s="665"/>
      <c r="D40" s="670"/>
      <c r="E40" s="671"/>
      <c r="F40" s="671"/>
      <c r="G40" s="671"/>
      <c r="H40" s="671"/>
      <c r="I40" s="671"/>
      <c r="J40" s="671"/>
      <c r="K40" s="671"/>
      <c r="L40" s="671"/>
      <c r="M40" s="671"/>
      <c r="N40" s="671"/>
      <c r="O40" s="671"/>
    </row>
    <row r="41" spans="1:15" s="637" customFormat="1" ht="19.95" customHeight="1">
      <c r="A41" s="655" t="s">
        <v>44</v>
      </c>
      <c r="B41" s="662"/>
      <c r="C41" s="663"/>
      <c r="D41" s="672">
        <v>1369</v>
      </c>
      <c r="E41" s="673">
        <v>20344</v>
      </c>
      <c r="F41" s="673" t="s">
        <v>779</v>
      </c>
      <c r="G41" s="673">
        <v>75</v>
      </c>
      <c r="H41" s="673">
        <v>190</v>
      </c>
      <c r="I41" s="673">
        <v>3257</v>
      </c>
      <c r="J41" s="673">
        <v>16</v>
      </c>
      <c r="K41" s="673">
        <v>1344</v>
      </c>
      <c r="L41" s="673" t="s">
        <v>779</v>
      </c>
      <c r="M41" s="673">
        <v>1278</v>
      </c>
      <c r="N41" s="673">
        <v>18810</v>
      </c>
      <c r="O41" s="673" t="s">
        <v>779</v>
      </c>
    </row>
    <row r="42" spans="1:15" ht="8.1" customHeight="1">
      <c r="A42" s="668"/>
      <c r="B42" s="668"/>
      <c r="C42" s="669"/>
      <c r="D42" s="670"/>
      <c r="E42" s="671"/>
      <c r="F42" s="671"/>
      <c r="G42" s="671"/>
      <c r="H42" s="671"/>
      <c r="I42" s="671"/>
      <c r="J42" s="671"/>
      <c r="K42" s="671"/>
      <c r="L42" s="671"/>
      <c r="M42" s="671"/>
      <c r="N42" s="671"/>
      <c r="O42" s="671"/>
    </row>
    <row r="43" spans="1:15" s="637" customFormat="1" ht="19.95" customHeight="1">
      <c r="A43" s="655" t="s">
        <v>45</v>
      </c>
      <c r="B43" s="662"/>
      <c r="C43" s="663"/>
      <c r="D43" s="672">
        <v>21342</v>
      </c>
      <c r="E43" s="673">
        <v>416744</v>
      </c>
      <c r="F43" s="673" t="s">
        <v>779</v>
      </c>
      <c r="G43" s="673">
        <v>14059</v>
      </c>
      <c r="H43" s="673">
        <v>122885</v>
      </c>
      <c r="I43" s="673">
        <v>986547</v>
      </c>
      <c r="J43" s="673">
        <v>1275</v>
      </c>
      <c r="K43" s="673">
        <v>80407</v>
      </c>
      <c r="L43" s="673" t="s">
        <v>779</v>
      </c>
      <c r="M43" s="673">
        <v>6008</v>
      </c>
      <c r="N43" s="673">
        <v>213452</v>
      </c>
      <c r="O43" s="673" t="s">
        <v>779</v>
      </c>
    </row>
    <row r="44" spans="1:15" ht="6" customHeight="1">
      <c r="A44" s="674"/>
      <c r="B44" s="675"/>
      <c r="C44" s="675"/>
      <c r="D44" s="676"/>
      <c r="E44" s="677"/>
      <c r="F44" s="677"/>
      <c r="G44" s="677"/>
      <c r="H44" s="677"/>
      <c r="I44" s="677"/>
      <c r="J44" s="677"/>
      <c r="K44" s="677"/>
      <c r="L44" s="677"/>
      <c r="M44" s="677"/>
      <c r="N44" s="677"/>
      <c r="O44" s="677"/>
    </row>
    <row r="45" spans="1:15" ht="15" customHeight="1">
      <c r="A45" s="338" t="s">
        <v>780</v>
      </c>
      <c r="B45" s="236"/>
      <c r="C45" s="236"/>
      <c r="D45" s="678"/>
      <c r="E45" s="679"/>
      <c r="F45" s="680"/>
      <c r="G45" s="679"/>
      <c r="H45" s="679"/>
      <c r="I45" s="680"/>
      <c r="J45" s="679"/>
      <c r="K45" s="679"/>
      <c r="L45" s="680"/>
      <c r="M45" s="679"/>
      <c r="N45" s="679"/>
      <c r="O45" s="680"/>
    </row>
  </sheetData>
  <mergeCells count="7">
    <mergeCell ref="E2:M2"/>
    <mergeCell ref="E3:H3"/>
    <mergeCell ref="A8:C9"/>
    <mergeCell ref="D8:F8"/>
    <mergeCell ref="G8:I8"/>
    <mergeCell ref="J8:L8"/>
    <mergeCell ref="M8:O8"/>
  </mergeCells>
  <phoneticPr fontId="10"/>
  <hyperlinks>
    <hyperlink ref="A45" r:id="rId1" xr:uid="{5FA4DCD5-B50E-4A54-BCEF-7F4F3FDBDB8D}"/>
  </hyperlinks>
  <pageMargins left="0.59055118110236227" right="0.59055118110236227" top="0.59055118110236227" bottom="0.39370078740157483" header="0.39370078740157483" footer="0"/>
  <pageSetup paperSize="9" scale="56" firstPageNumber="86" fitToWidth="0" fitToHeight="0" pageOrder="overThenDown" orientation="portrait" blackAndWhite="1" r:id="rId2"/>
  <headerFooter differentOddEven="1" scaleWithDoc="0">
    <oddHeader>&amp;L&amp;"ＭＳ ゴシック,標準"&amp;8&amp;P      第 ４ 章  事業所・企業</oddHeader>
    <evenHeader>&amp;R&amp;"ＭＳ ゴシック,標準"&amp;8第 ４ 章  事業所・企業      &amp;P</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973F-C02A-4DD6-B4CE-E2C1E44F2A86}">
  <dimension ref="A1:L17"/>
  <sheetViews>
    <sheetView showGridLines="0" view="pageBreakPreview" zoomScale="75" zoomScaleNormal="75" zoomScaleSheetLayoutView="75" workbookViewId="0"/>
  </sheetViews>
  <sheetFormatPr defaultColWidth="9" defaultRowHeight="13.2"/>
  <cols>
    <col min="1" max="1" width="14.21875" customWidth="1"/>
    <col min="2" max="11" width="11.6640625" customWidth="1"/>
  </cols>
  <sheetData>
    <row r="1" spans="1:12" ht="21.75" customHeight="1">
      <c r="L1" s="145"/>
    </row>
    <row r="2" spans="1:12" s="386" customFormat="1" ht="21.75" customHeight="1">
      <c r="A2" s="182" t="s">
        <v>781</v>
      </c>
      <c r="B2" s="220"/>
      <c r="C2" s="221"/>
      <c r="D2" s="586" t="s">
        <v>782</v>
      </c>
      <c r="E2" s="457"/>
      <c r="F2" s="457"/>
      <c r="G2" s="457"/>
      <c r="H2" s="457"/>
      <c r="I2" s="457"/>
      <c r="J2" s="457"/>
      <c r="K2" s="17"/>
      <c r="L2" s="145"/>
    </row>
    <row r="3" spans="1:12" s="386" customFormat="1" ht="24" customHeight="1"/>
    <row r="4" spans="1:12" s="386" customFormat="1" ht="15" customHeight="1" thickBot="1"/>
    <row r="5" spans="1:12" ht="30" customHeight="1">
      <c r="A5" s="681" t="s">
        <v>783</v>
      </c>
      <c r="B5" s="682" t="s">
        <v>784</v>
      </c>
      <c r="C5" s="683"/>
      <c r="D5" s="682" t="s">
        <v>785</v>
      </c>
      <c r="E5" s="683"/>
      <c r="F5" s="682" t="s">
        <v>786</v>
      </c>
      <c r="G5" s="683"/>
      <c r="H5" s="682" t="s">
        <v>787</v>
      </c>
      <c r="I5" s="683"/>
      <c r="J5" s="682" t="s">
        <v>788</v>
      </c>
      <c r="K5" s="683"/>
    </row>
    <row r="6" spans="1:12" ht="30" customHeight="1">
      <c r="A6" s="684"/>
      <c r="B6" s="685" t="s">
        <v>789</v>
      </c>
      <c r="C6" s="686" t="s">
        <v>790</v>
      </c>
      <c r="D6" s="685" t="s">
        <v>789</v>
      </c>
      <c r="E6" s="686" t="s">
        <v>790</v>
      </c>
      <c r="F6" s="687" t="s">
        <v>791</v>
      </c>
      <c r="G6" s="387" t="s">
        <v>792</v>
      </c>
      <c r="H6" s="387" t="s">
        <v>791</v>
      </c>
      <c r="I6" s="686" t="s">
        <v>790</v>
      </c>
      <c r="J6" s="687" t="s">
        <v>791</v>
      </c>
      <c r="K6" s="385" t="s">
        <v>792</v>
      </c>
    </row>
    <row r="7" spans="1:12" s="40" customFormat="1" ht="15" customHeight="1">
      <c r="A7" s="37"/>
      <c r="B7" s="688" t="s">
        <v>793</v>
      </c>
      <c r="D7" s="688"/>
      <c r="F7" s="688"/>
      <c r="G7" s="688"/>
      <c r="H7" s="688"/>
      <c r="I7" s="688"/>
      <c r="J7" s="688"/>
      <c r="K7" s="688"/>
    </row>
    <row r="8" spans="1:12" s="6" customFormat="1" ht="21.75" customHeight="1">
      <c r="A8" s="689" t="s">
        <v>794</v>
      </c>
      <c r="B8" s="690">
        <v>58053</v>
      </c>
      <c r="C8" s="690">
        <v>31906</v>
      </c>
      <c r="D8" s="690">
        <v>28003</v>
      </c>
      <c r="E8" s="690">
        <v>15766</v>
      </c>
      <c r="F8" s="690">
        <v>577</v>
      </c>
      <c r="G8" s="690">
        <v>517</v>
      </c>
      <c r="H8" s="690">
        <v>4148</v>
      </c>
      <c r="I8" s="690">
        <v>3405</v>
      </c>
      <c r="J8" s="690">
        <v>25325</v>
      </c>
      <c r="K8" s="690">
        <v>12218</v>
      </c>
    </row>
    <row r="9" spans="1:12" s="6" customFormat="1" ht="21.75" customHeight="1">
      <c r="A9" s="689" t="s">
        <v>795</v>
      </c>
      <c r="B9" s="691">
        <v>47508</v>
      </c>
      <c r="C9" s="691">
        <v>34712</v>
      </c>
      <c r="D9" s="691">
        <v>27331</v>
      </c>
      <c r="E9" s="691">
        <v>15906</v>
      </c>
      <c r="F9" s="691">
        <v>525</v>
      </c>
      <c r="G9" s="691">
        <v>553</v>
      </c>
      <c r="H9" s="691">
        <v>3671</v>
      </c>
      <c r="I9" s="691">
        <v>3483</v>
      </c>
      <c r="J9" s="691">
        <v>15981</v>
      </c>
      <c r="K9" s="691">
        <v>14770</v>
      </c>
    </row>
    <row r="10" spans="1:12" s="6" customFormat="1" ht="21.75" customHeight="1">
      <c r="A10" s="689" t="s">
        <v>796</v>
      </c>
      <c r="B10" s="691">
        <v>45011</v>
      </c>
      <c r="C10" s="691">
        <v>35834</v>
      </c>
      <c r="D10" s="691">
        <v>26242</v>
      </c>
      <c r="E10" s="691">
        <v>16864</v>
      </c>
      <c r="F10" s="691">
        <v>392</v>
      </c>
      <c r="G10" s="691">
        <v>403</v>
      </c>
      <c r="H10" s="691">
        <v>3633</v>
      </c>
      <c r="I10" s="691">
        <v>3627</v>
      </c>
      <c r="J10" s="691">
        <v>14744</v>
      </c>
      <c r="K10" s="691">
        <v>14940</v>
      </c>
    </row>
    <row r="11" spans="1:12" s="6" customFormat="1" ht="21.75" customHeight="1">
      <c r="A11" s="689" t="s">
        <v>797</v>
      </c>
      <c r="B11" s="691">
        <v>45754</v>
      </c>
      <c r="C11" s="691">
        <v>31695</v>
      </c>
      <c r="D11" s="691">
        <v>26937</v>
      </c>
      <c r="E11" s="691">
        <v>17719</v>
      </c>
      <c r="F11" s="691">
        <v>338</v>
      </c>
      <c r="G11" s="691">
        <v>333</v>
      </c>
      <c r="H11" s="691">
        <v>3680</v>
      </c>
      <c r="I11" s="691">
        <v>3302</v>
      </c>
      <c r="J11" s="691">
        <v>14799</v>
      </c>
      <c r="K11" s="691">
        <v>10341</v>
      </c>
    </row>
    <row r="12" spans="1:12" s="83" customFormat="1" ht="24.6" customHeight="1">
      <c r="A12" s="692" t="s">
        <v>798</v>
      </c>
      <c r="B12" s="693">
        <v>44212</v>
      </c>
      <c r="C12" s="693">
        <v>31076</v>
      </c>
      <c r="D12" s="693">
        <v>26824</v>
      </c>
      <c r="E12" s="693">
        <v>16392</v>
      </c>
      <c r="F12" s="693">
        <v>372</v>
      </c>
      <c r="G12" s="693">
        <v>357</v>
      </c>
      <c r="H12" s="693">
        <v>3580</v>
      </c>
      <c r="I12" s="693">
        <v>3380</v>
      </c>
      <c r="J12" s="693">
        <v>13436</v>
      </c>
      <c r="K12" s="693">
        <v>10947</v>
      </c>
    </row>
    <row r="13" spans="1:12" s="6" customFormat="1" ht="6" customHeight="1">
      <c r="A13" s="384"/>
      <c r="B13" s="694"/>
      <c r="C13" s="695"/>
      <c r="D13" s="695"/>
      <c r="E13" s="695"/>
      <c r="F13" s="696"/>
      <c r="G13" s="697"/>
      <c r="H13" s="697"/>
      <c r="I13" s="698"/>
      <c r="J13" s="697"/>
      <c r="K13" s="699"/>
    </row>
    <row r="14" spans="1:12" s="6" customFormat="1" ht="15" customHeight="1">
      <c r="A14" s="700" t="s">
        <v>799</v>
      </c>
    </row>
    <row r="17" spans="2:3">
      <c r="B17" s="701"/>
      <c r="C17" s="701"/>
    </row>
  </sheetData>
  <mergeCells count="7">
    <mergeCell ref="D2:J2"/>
    <mergeCell ref="A5:A6"/>
    <mergeCell ref="B5:C5"/>
    <mergeCell ref="D5:E5"/>
    <mergeCell ref="F5:G5"/>
    <mergeCell ref="H5:I5"/>
    <mergeCell ref="J5:K5"/>
  </mergeCells>
  <phoneticPr fontId="10"/>
  <hyperlinks>
    <hyperlink ref="A14" r:id="rId1" xr:uid="{AC071535-110F-4E03-ADA2-380A9A967510}"/>
  </hyperlinks>
  <printOptions gridLinesSet="0"/>
  <pageMargins left="0.59055118110236227" right="0.59055118110236227" top="0.59055118110236227" bottom="0.19685039370078741" header="0.39370078740157483" footer="0"/>
  <pageSetup paperSize="9" scale="70" firstPageNumber="202" orientation="portrait" r:id="rId2"/>
  <headerFooter differentOddEven="1" scaleWithDoc="0">
    <oddHeader>&amp;L&amp;"ＭＳ ゴシック,標準"&amp;8&amp;P      第 ４ 章  事業所・企業</oddHeader>
    <evenHeader>&amp;R&amp;"ＭＳ ゴシック,標準"&amp;8第 ９ 章　運輸・通信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52"/>
  <sheetViews>
    <sheetView showGridLines="0" view="pageBreakPreview" zoomScale="70" zoomScaleNormal="75" zoomScaleSheetLayoutView="70" workbookViewId="0"/>
  </sheetViews>
  <sheetFormatPr defaultColWidth="9" defaultRowHeight="13.2"/>
  <cols>
    <col min="1" max="1" width="1.88671875" customWidth="1"/>
    <col min="2" max="2" width="55.33203125" customWidth="1"/>
    <col min="3" max="3" width="10.44140625" customWidth="1"/>
    <col min="4" max="4" width="10.88671875" customWidth="1"/>
    <col min="5" max="10" width="10.44140625" customWidth="1"/>
    <col min="11" max="22" width="10.109375" customWidth="1"/>
    <col min="23" max="23" width="11" customWidth="1"/>
    <col min="24" max="24" width="9.33203125" customWidth="1"/>
  </cols>
  <sheetData>
    <row r="1" spans="1:35" ht="21.75" customHeight="1">
      <c r="A1" s="6"/>
      <c r="B1" s="6"/>
      <c r="C1" s="6"/>
      <c r="D1" s="6"/>
      <c r="E1" s="6"/>
      <c r="F1" s="6"/>
      <c r="G1" s="6"/>
      <c r="H1" s="6"/>
      <c r="I1" s="6"/>
      <c r="J1" s="6"/>
      <c r="K1" s="6"/>
      <c r="L1" s="6"/>
      <c r="M1" s="6"/>
      <c r="N1" s="6"/>
      <c r="O1" s="6"/>
      <c r="P1" s="6"/>
      <c r="Q1" s="6"/>
      <c r="R1" s="6"/>
      <c r="S1" s="6"/>
      <c r="T1" s="6"/>
      <c r="U1" s="6"/>
      <c r="V1" s="6"/>
      <c r="W1" s="6"/>
      <c r="X1" s="6"/>
    </row>
    <row r="2" spans="1:35" ht="21.75" customHeight="1">
      <c r="A2" s="72" t="s">
        <v>685</v>
      </c>
      <c r="B2" s="73"/>
      <c r="C2" s="6"/>
      <c r="D2" s="434" t="s">
        <v>328</v>
      </c>
      <c r="E2" s="434"/>
      <c r="F2" s="434"/>
      <c r="G2" s="434"/>
      <c r="H2" s="434"/>
      <c r="I2" s="434"/>
      <c r="J2" s="434"/>
      <c r="K2" s="434"/>
      <c r="L2" s="434"/>
      <c r="M2" s="434"/>
      <c r="N2" s="434"/>
      <c r="O2" s="434"/>
      <c r="P2" s="434"/>
      <c r="Q2" s="434"/>
      <c r="R2" s="74"/>
      <c r="S2" s="74"/>
      <c r="T2" s="6"/>
      <c r="U2" s="6"/>
      <c r="V2" s="6"/>
      <c r="W2" s="6"/>
      <c r="X2" s="6"/>
    </row>
    <row r="3" spans="1:35" s="108" customFormat="1" ht="24" customHeight="1" thickBot="1">
      <c r="A3" s="24"/>
      <c r="B3" s="8"/>
      <c r="C3" s="24"/>
      <c r="D3" s="8"/>
      <c r="E3" s="8"/>
      <c r="F3" s="8"/>
      <c r="G3" s="8"/>
      <c r="H3" s="8"/>
      <c r="I3" s="8"/>
      <c r="J3" s="371"/>
      <c r="K3" s="371"/>
      <c r="L3" s="371"/>
      <c r="M3" s="8"/>
      <c r="N3" s="8"/>
      <c r="O3" s="8"/>
      <c r="P3" s="7"/>
      <c r="Q3" s="8"/>
      <c r="R3" s="7"/>
      <c r="S3" s="7"/>
      <c r="T3" s="7"/>
      <c r="U3" s="7"/>
      <c r="V3" s="7"/>
      <c r="W3" s="7"/>
      <c r="X3" s="26" t="s">
        <v>729</v>
      </c>
      <c r="Y3" s="110"/>
      <c r="Z3" s="110"/>
      <c r="AB3" s="110"/>
      <c r="AC3" s="110"/>
      <c r="AE3" s="110"/>
      <c r="AG3" s="112"/>
      <c r="AI3" s="112"/>
    </row>
    <row r="4" spans="1:35" s="8" customFormat="1" ht="15" customHeight="1">
      <c r="A4" s="435" t="s">
        <v>276</v>
      </c>
      <c r="B4" s="436"/>
      <c r="C4" s="422" t="s">
        <v>275</v>
      </c>
      <c r="D4" s="423"/>
      <c r="E4" s="420" t="s">
        <v>274</v>
      </c>
      <c r="F4" s="421"/>
      <c r="G4" s="422" t="s">
        <v>273</v>
      </c>
      <c r="H4" s="423"/>
      <c r="I4" s="420" t="s">
        <v>272</v>
      </c>
      <c r="J4" s="442"/>
      <c r="K4" s="439" t="s">
        <v>271</v>
      </c>
      <c r="L4" s="439"/>
      <c r="M4" s="440" t="s">
        <v>270</v>
      </c>
      <c r="N4" s="423"/>
      <c r="O4" s="422" t="s">
        <v>269</v>
      </c>
      <c r="P4" s="423"/>
      <c r="Q4" s="420" t="s">
        <v>268</v>
      </c>
      <c r="R4" s="421"/>
      <c r="S4" s="420" t="s">
        <v>267</v>
      </c>
      <c r="T4" s="421"/>
      <c r="U4" s="422" t="s">
        <v>266</v>
      </c>
      <c r="V4" s="423"/>
      <c r="W4" s="424" t="s">
        <v>265</v>
      </c>
      <c r="X4" s="427" t="s">
        <v>264</v>
      </c>
    </row>
    <row r="5" spans="1:35" ht="21" customHeight="1">
      <c r="A5" s="430"/>
      <c r="B5" s="431"/>
      <c r="C5" s="416" t="s">
        <v>263</v>
      </c>
      <c r="D5" s="416" t="s">
        <v>105</v>
      </c>
      <c r="E5" s="416" t="s">
        <v>263</v>
      </c>
      <c r="F5" s="416" t="s">
        <v>105</v>
      </c>
      <c r="G5" s="416" t="s">
        <v>263</v>
      </c>
      <c r="H5" s="416" t="s">
        <v>105</v>
      </c>
      <c r="I5" s="416" t="s">
        <v>263</v>
      </c>
      <c r="J5" s="412" t="s">
        <v>105</v>
      </c>
      <c r="K5" s="418" t="s">
        <v>263</v>
      </c>
      <c r="L5" s="441" t="s">
        <v>105</v>
      </c>
      <c r="M5" s="414" t="s">
        <v>263</v>
      </c>
      <c r="N5" s="416" t="s">
        <v>105</v>
      </c>
      <c r="O5" s="416" t="s">
        <v>263</v>
      </c>
      <c r="P5" s="416" t="s">
        <v>105</v>
      </c>
      <c r="Q5" s="416" t="s">
        <v>263</v>
      </c>
      <c r="R5" s="416" t="s">
        <v>105</v>
      </c>
      <c r="S5" s="416" t="s">
        <v>263</v>
      </c>
      <c r="T5" s="416" t="s">
        <v>105</v>
      </c>
      <c r="U5" s="416" t="s">
        <v>263</v>
      </c>
      <c r="V5" s="416" t="s">
        <v>105</v>
      </c>
      <c r="W5" s="425"/>
      <c r="X5" s="428"/>
    </row>
    <row r="6" spans="1:35" ht="21" customHeight="1">
      <c r="A6" s="437"/>
      <c r="B6" s="438"/>
      <c r="C6" s="417"/>
      <c r="D6" s="417"/>
      <c r="E6" s="417"/>
      <c r="F6" s="417"/>
      <c r="G6" s="417"/>
      <c r="H6" s="417"/>
      <c r="I6" s="417"/>
      <c r="J6" s="413"/>
      <c r="K6" s="419"/>
      <c r="L6" s="441"/>
      <c r="M6" s="415"/>
      <c r="N6" s="417"/>
      <c r="O6" s="417"/>
      <c r="P6" s="417"/>
      <c r="Q6" s="417"/>
      <c r="R6" s="417"/>
      <c r="S6" s="417"/>
      <c r="T6" s="417"/>
      <c r="U6" s="417"/>
      <c r="V6" s="417"/>
      <c r="W6" s="426"/>
      <c r="X6" s="429"/>
    </row>
    <row r="7" spans="1:35" ht="21" customHeight="1">
      <c r="A7" s="272"/>
      <c r="B7" s="37" t="s">
        <v>262</v>
      </c>
      <c r="C7" s="272" t="s">
        <v>261</v>
      </c>
      <c r="D7" s="248" t="s">
        <v>0</v>
      </c>
      <c r="E7" s="40"/>
      <c r="F7" s="40"/>
      <c r="G7" s="40"/>
      <c r="H7" s="40"/>
      <c r="I7" s="40"/>
      <c r="J7" s="40"/>
      <c r="K7" s="40"/>
      <c r="L7" s="40"/>
      <c r="M7" s="40"/>
      <c r="N7" s="40"/>
      <c r="O7" s="40"/>
      <c r="P7" s="40"/>
      <c r="Q7" s="40"/>
      <c r="R7" s="40"/>
      <c r="S7" s="40"/>
      <c r="T7" s="40"/>
      <c r="U7" s="40"/>
      <c r="V7" s="40"/>
      <c r="W7" s="40" t="s">
        <v>261</v>
      </c>
      <c r="X7" s="273"/>
    </row>
    <row r="8" spans="1:35" s="40" customFormat="1" ht="15.9" customHeight="1">
      <c r="A8" s="430" t="s">
        <v>743</v>
      </c>
      <c r="B8" s="431"/>
      <c r="C8" s="42">
        <v>392940</v>
      </c>
      <c r="D8" s="42">
        <v>4393139</v>
      </c>
      <c r="E8" s="42">
        <v>220240</v>
      </c>
      <c r="F8" s="42">
        <v>477134</v>
      </c>
      <c r="G8" s="42">
        <v>78768</v>
      </c>
      <c r="H8" s="42">
        <v>516481</v>
      </c>
      <c r="I8" s="42">
        <v>47879</v>
      </c>
      <c r="J8" s="42">
        <v>647503</v>
      </c>
      <c r="K8" s="42">
        <v>18039</v>
      </c>
      <c r="L8" s="42">
        <v>429026</v>
      </c>
      <c r="M8" s="42">
        <v>13042</v>
      </c>
      <c r="N8" s="42">
        <v>492352</v>
      </c>
      <c r="O8" s="42">
        <v>7991</v>
      </c>
      <c r="P8" s="42">
        <v>546597</v>
      </c>
      <c r="Q8" s="42">
        <v>3080</v>
      </c>
      <c r="R8" s="42">
        <v>418158</v>
      </c>
      <c r="S8" s="42">
        <v>841</v>
      </c>
      <c r="T8" s="42">
        <v>203957</v>
      </c>
      <c r="U8" s="42">
        <v>1035</v>
      </c>
      <c r="V8" s="42">
        <v>661931</v>
      </c>
      <c r="W8" s="42">
        <v>2025</v>
      </c>
      <c r="X8" s="75" t="s">
        <v>106</v>
      </c>
    </row>
    <row r="9" spans="1:35" s="40" customFormat="1" ht="15.9" customHeight="1">
      <c r="A9" s="248"/>
      <c r="B9" s="41"/>
      <c r="C9" s="42"/>
      <c r="D9" s="42"/>
      <c r="E9" s="42"/>
      <c r="F9" s="42"/>
      <c r="G9" s="42"/>
      <c r="H9" s="42"/>
      <c r="I9" s="42"/>
      <c r="J9" s="42"/>
      <c r="K9" s="42"/>
      <c r="L9" s="42"/>
      <c r="M9" s="42"/>
      <c r="N9" s="42"/>
      <c r="O9" s="42"/>
      <c r="P9" s="42"/>
      <c r="Q9" s="42"/>
      <c r="R9" s="42"/>
      <c r="S9" s="42"/>
      <c r="T9" s="42"/>
      <c r="U9" s="42"/>
      <c r="V9" s="42"/>
      <c r="W9" s="42"/>
      <c r="X9" s="274"/>
    </row>
    <row r="10" spans="1:35" s="40" customFormat="1" ht="16.2" customHeight="1">
      <c r="A10" s="432" t="s">
        <v>744</v>
      </c>
      <c r="B10" s="433"/>
      <c r="C10" s="76">
        <v>384332</v>
      </c>
      <c r="D10" s="76">
        <v>4528208</v>
      </c>
      <c r="E10" s="76">
        <v>211677</v>
      </c>
      <c r="F10" s="76">
        <v>450513</v>
      </c>
      <c r="G10" s="76">
        <v>75781</v>
      </c>
      <c r="H10" s="76">
        <v>499008</v>
      </c>
      <c r="I10" s="76">
        <v>48579</v>
      </c>
      <c r="J10" s="76">
        <v>656408</v>
      </c>
      <c r="K10" s="76">
        <v>18664</v>
      </c>
      <c r="L10" s="76">
        <v>443322</v>
      </c>
      <c r="M10" s="76">
        <v>13333</v>
      </c>
      <c r="N10" s="76">
        <v>501888</v>
      </c>
      <c r="O10" s="76">
        <v>8439</v>
      </c>
      <c r="P10" s="76">
        <v>579710</v>
      </c>
      <c r="Q10" s="76">
        <v>3287</v>
      </c>
      <c r="R10" s="76">
        <v>445791</v>
      </c>
      <c r="S10" s="76">
        <v>955</v>
      </c>
      <c r="T10" s="76">
        <v>231106</v>
      </c>
      <c r="U10" s="76">
        <v>1093</v>
      </c>
      <c r="V10" s="76">
        <v>720462</v>
      </c>
      <c r="W10" s="76">
        <v>2524</v>
      </c>
      <c r="X10" s="77" t="s">
        <v>106</v>
      </c>
    </row>
    <row r="11" spans="1:35" ht="15.9" customHeight="1">
      <c r="A11" s="51"/>
      <c r="B11" s="78"/>
      <c r="C11" s="76"/>
      <c r="D11" s="76"/>
      <c r="E11" s="76"/>
      <c r="F11" s="76"/>
      <c r="G11" s="76"/>
      <c r="H11" s="76"/>
      <c r="I11" s="76"/>
      <c r="J11" s="76"/>
      <c r="K11" s="76"/>
      <c r="L11" s="76"/>
      <c r="M11" s="76"/>
      <c r="N11" s="76"/>
      <c r="O11" s="76"/>
      <c r="P11" s="76"/>
      <c r="Q11" s="76"/>
      <c r="R11" s="76"/>
      <c r="S11" s="76"/>
      <c r="T11" s="76"/>
      <c r="U11" s="76"/>
      <c r="V11" s="76"/>
      <c r="W11" s="76"/>
      <c r="X11" s="77"/>
    </row>
    <row r="12" spans="1:35" ht="14.4" customHeight="1">
      <c r="A12" s="51" t="s">
        <v>7</v>
      </c>
      <c r="B12" s="79"/>
      <c r="C12" s="76">
        <v>355</v>
      </c>
      <c r="D12" s="76">
        <v>2805</v>
      </c>
      <c r="E12" s="76">
        <v>183</v>
      </c>
      <c r="F12" s="76">
        <v>418</v>
      </c>
      <c r="G12" s="76">
        <v>91</v>
      </c>
      <c r="H12" s="76">
        <v>579</v>
      </c>
      <c r="I12" s="76">
        <v>40</v>
      </c>
      <c r="J12" s="76">
        <v>527</v>
      </c>
      <c r="K12" s="76">
        <v>23</v>
      </c>
      <c r="L12" s="76">
        <v>544</v>
      </c>
      <c r="M12" s="76">
        <v>9</v>
      </c>
      <c r="N12" s="76">
        <v>342</v>
      </c>
      <c r="O12" s="76">
        <v>5</v>
      </c>
      <c r="P12" s="76">
        <v>284</v>
      </c>
      <c r="Q12" s="76">
        <v>1</v>
      </c>
      <c r="R12" s="76">
        <v>111</v>
      </c>
      <c r="S12" s="76" t="s">
        <v>214</v>
      </c>
      <c r="T12" s="76" t="s">
        <v>214</v>
      </c>
      <c r="U12" s="76" t="s">
        <v>214</v>
      </c>
      <c r="V12" s="76" t="s">
        <v>214</v>
      </c>
      <c r="W12" s="76">
        <v>3</v>
      </c>
      <c r="X12" s="77" t="s">
        <v>96</v>
      </c>
    </row>
    <row r="13" spans="1:35" ht="15.9" customHeight="1">
      <c r="A13" s="328"/>
      <c r="B13" s="80" t="s">
        <v>327</v>
      </c>
      <c r="C13" s="42">
        <v>336</v>
      </c>
      <c r="D13" s="42">
        <v>2657</v>
      </c>
      <c r="E13" s="42">
        <v>172</v>
      </c>
      <c r="F13" s="42">
        <v>399</v>
      </c>
      <c r="G13" s="42">
        <v>87</v>
      </c>
      <c r="H13" s="42">
        <v>550</v>
      </c>
      <c r="I13" s="42">
        <v>39</v>
      </c>
      <c r="J13" s="42">
        <v>516</v>
      </c>
      <c r="K13" s="42">
        <v>21</v>
      </c>
      <c r="L13" s="42">
        <v>490</v>
      </c>
      <c r="M13" s="42">
        <v>8</v>
      </c>
      <c r="N13" s="42">
        <v>307</v>
      </c>
      <c r="O13" s="42">
        <v>5</v>
      </c>
      <c r="P13" s="42">
        <v>284</v>
      </c>
      <c r="Q13" s="42">
        <v>1</v>
      </c>
      <c r="R13" s="42">
        <v>111</v>
      </c>
      <c r="S13" s="42" t="s">
        <v>214</v>
      </c>
      <c r="T13" s="42" t="s">
        <v>214</v>
      </c>
      <c r="U13" s="42" t="s">
        <v>214</v>
      </c>
      <c r="V13" s="42" t="s">
        <v>214</v>
      </c>
      <c r="W13" s="42">
        <v>3</v>
      </c>
      <c r="X13" s="75" t="s">
        <v>109</v>
      </c>
    </row>
    <row r="14" spans="1:35" ht="15.9" customHeight="1">
      <c r="A14" s="328"/>
      <c r="B14" s="80" t="s">
        <v>326</v>
      </c>
      <c r="C14" s="42">
        <v>19</v>
      </c>
      <c r="D14" s="42">
        <v>148</v>
      </c>
      <c r="E14" s="42">
        <v>11</v>
      </c>
      <c r="F14" s="42">
        <v>19</v>
      </c>
      <c r="G14" s="42">
        <v>4</v>
      </c>
      <c r="H14" s="42">
        <v>29</v>
      </c>
      <c r="I14" s="42">
        <v>1</v>
      </c>
      <c r="J14" s="42">
        <v>11</v>
      </c>
      <c r="K14" s="42">
        <v>2</v>
      </c>
      <c r="L14" s="42">
        <v>54</v>
      </c>
      <c r="M14" s="42">
        <v>1</v>
      </c>
      <c r="N14" s="42">
        <v>35</v>
      </c>
      <c r="O14" s="42" t="s">
        <v>214</v>
      </c>
      <c r="P14" s="42" t="s">
        <v>214</v>
      </c>
      <c r="Q14" s="42" t="s">
        <v>214</v>
      </c>
      <c r="R14" s="42" t="s">
        <v>214</v>
      </c>
      <c r="S14" s="42" t="s">
        <v>214</v>
      </c>
      <c r="T14" s="42" t="s">
        <v>214</v>
      </c>
      <c r="U14" s="42" t="s">
        <v>214</v>
      </c>
      <c r="V14" s="42" t="s">
        <v>214</v>
      </c>
      <c r="W14" s="42" t="s">
        <v>214</v>
      </c>
      <c r="X14" s="75" t="s">
        <v>110</v>
      </c>
    </row>
    <row r="15" spans="1:35" ht="15.9" customHeight="1">
      <c r="A15" s="48"/>
      <c r="B15" s="81"/>
      <c r="C15" s="5"/>
      <c r="D15" s="42"/>
      <c r="E15" s="42"/>
      <c r="F15" s="42"/>
      <c r="G15" s="42"/>
      <c r="H15" s="42"/>
      <c r="I15" s="42"/>
      <c r="J15" s="42"/>
      <c r="K15" s="42"/>
      <c r="L15" s="42"/>
      <c r="M15" s="42"/>
      <c r="N15" s="42"/>
      <c r="O15" s="42"/>
      <c r="P15" s="42"/>
      <c r="Q15" s="42"/>
      <c r="R15" s="42"/>
      <c r="S15" s="42"/>
      <c r="T15" s="42"/>
      <c r="U15" s="42"/>
      <c r="V15" s="42"/>
      <c r="W15" s="42"/>
      <c r="X15" s="75"/>
    </row>
    <row r="16" spans="1:35" ht="14.4" customHeight="1">
      <c r="A16" s="51" t="s">
        <v>9</v>
      </c>
      <c r="B16" s="82"/>
      <c r="C16" s="76">
        <v>11</v>
      </c>
      <c r="D16" s="76">
        <v>127</v>
      </c>
      <c r="E16" s="76">
        <v>5</v>
      </c>
      <c r="F16" s="76">
        <v>9</v>
      </c>
      <c r="G16" s="76">
        <v>2</v>
      </c>
      <c r="H16" s="76">
        <v>11</v>
      </c>
      <c r="I16" s="76">
        <v>1</v>
      </c>
      <c r="J16" s="76">
        <v>10</v>
      </c>
      <c r="K16" s="76">
        <v>2</v>
      </c>
      <c r="L16" s="76">
        <v>49</v>
      </c>
      <c r="M16" s="76">
        <v>1</v>
      </c>
      <c r="N16" s="76">
        <v>48</v>
      </c>
      <c r="O16" s="76" t="s">
        <v>214</v>
      </c>
      <c r="P16" s="76" t="s">
        <v>214</v>
      </c>
      <c r="Q16" s="76" t="s">
        <v>214</v>
      </c>
      <c r="R16" s="76" t="s">
        <v>214</v>
      </c>
      <c r="S16" s="76" t="s">
        <v>214</v>
      </c>
      <c r="T16" s="76" t="s">
        <v>214</v>
      </c>
      <c r="U16" s="76" t="s">
        <v>214</v>
      </c>
      <c r="V16" s="76" t="s">
        <v>214</v>
      </c>
      <c r="W16" s="76" t="s">
        <v>214</v>
      </c>
      <c r="X16" s="77" t="s">
        <v>97</v>
      </c>
    </row>
    <row r="17" spans="1:24" s="83" customFormat="1" ht="15.9" customHeight="1">
      <c r="A17" s="328"/>
      <c r="B17" s="56" t="s">
        <v>325</v>
      </c>
      <c r="C17" s="42">
        <v>7</v>
      </c>
      <c r="D17" s="42">
        <v>114</v>
      </c>
      <c r="E17" s="42">
        <v>3</v>
      </c>
      <c r="F17" s="42">
        <v>7</v>
      </c>
      <c r="G17" s="42" t="s">
        <v>214</v>
      </c>
      <c r="H17" s="42" t="s">
        <v>214</v>
      </c>
      <c r="I17" s="42">
        <v>1</v>
      </c>
      <c r="J17" s="42">
        <v>10</v>
      </c>
      <c r="K17" s="42">
        <v>2</v>
      </c>
      <c r="L17" s="42">
        <v>49</v>
      </c>
      <c r="M17" s="42">
        <v>1</v>
      </c>
      <c r="N17" s="42">
        <v>48</v>
      </c>
      <c r="O17" s="42" t="s">
        <v>214</v>
      </c>
      <c r="P17" s="42" t="s">
        <v>214</v>
      </c>
      <c r="Q17" s="42" t="s">
        <v>214</v>
      </c>
      <c r="R17" s="42" t="s">
        <v>214</v>
      </c>
      <c r="S17" s="42" t="s">
        <v>214</v>
      </c>
      <c r="T17" s="42" t="s">
        <v>214</v>
      </c>
      <c r="U17" s="42" t="s">
        <v>214</v>
      </c>
      <c r="V17" s="42" t="s">
        <v>214</v>
      </c>
      <c r="W17" s="42" t="s">
        <v>214</v>
      </c>
      <c r="X17" s="75" t="s">
        <v>111</v>
      </c>
    </row>
    <row r="18" spans="1:24" ht="15.9" customHeight="1">
      <c r="A18" s="62"/>
      <c r="B18" s="80" t="s">
        <v>324</v>
      </c>
      <c r="C18" s="42">
        <v>3</v>
      </c>
      <c r="D18" s="42">
        <v>12</v>
      </c>
      <c r="E18" s="42">
        <v>1</v>
      </c>
      <c r="F18" s="42">
        <v>1</v>
      </c>
      <c r="G18" s="42">
        <v>2</v>
      </c>
      <c r="H18" s="42">
        <v>11</v>
      </c>
      <c r="I18" s="42" t="s">
        <v>418</v>
      </c>
      <c r="J18" s="42" t="s">
        <v>418</v>
      </c>
      <c r="K18" s="42" t="s">
        <v>214</v>
      </c>
      <c r="L18" s="42" t="s">
        <v>214</v>
      </c>
      <c r="M18" s="42" t="s">
        <v>214</v>
      </c>
      <c r="N18" s="42" t="s">
        <v>214</v>
      </c>
      <c r="O18" s="42" t="s">
        <v>214</v>
      </c>
      <c r="P18" s="42" t="s">
        <v>214</v>
      </c>
      <c r="Q18" s="42" t="s">
        <v>214</v>
      </c>
      <c r="R18" s="42" t="s">
        <v>214</v>
      </c>
      <c r="S18" s="42" t="s">
        <v>214</v>
      </c>
      <c r="T18" s="42" t="s">
        <v>214</v>
      </c>
      <c r="U18" s="42" t="s">
        <v>214</v>
      </c>
      <c r="V18" s="42" t="s">
        <v>214</v>
      </c>
      <c r="W18" s="42" t="s">
        <v>214</v>
      </c>
      <c r="X18" s="75" t="s">
        <v>112</v>
      </c>
    </row>
    <row r="19" spans="1:24" s="50" customFormat="1" ht="15.9" customHeight="1">
      <c r="A19" s="62"/>
      <c r="B19" s="80"/>
      <c r="C19" s="5"/>
      <c r="D19" s="42"/>
      <c r="E19" s="42"/>
      <c r="F19" s="42"/>
      <c r="G19" s="42"/>
      <c r="H19" s="42"/>
      <c r="I19" s="42"/>
      <c r="J19" s="42"/>
      <c r="K19" s="42"/>
      <c r="L19" s="42"/>
      <c r="M19" s="42"/>
      <c r="N19" s="42"/>
      <c r="O19" s="42"/>
      <c r="P19" s="42"/>
      <c r="Q19" s="42"/>
      <c r="R19" s="42"/>
      <c r="S19" s="42"/>
      <c r="T19" s="42"/>
      <c r="U19" s="42"/>
      <c r="V19" s="42"/>
      <c r="W19" s="42"/>
      <c r="X19" s="75"/>
    </row>
    <row r="20" spans="1:24" s="50" customFormat="1" ht="14.4" customHeight="1">
      <c r="A20" s="84" t="s">
        <v>11</v>
      </c>
      <c r="B20" s="85"/>
      <c r="C20" s="76">
        <v>17</v>
      </c>
      <c r="D20" s="76">
        <v>207</v>
      </c>
      <c r="E20" s="76">
        <v>4</v>
      </c>
      <c r="F20" s="76">
        <v>11</v>
      </c>
      <c r="G20" s="76">
        <v>7</v>
      </c>
      <c r="H20" s="76">
        <v>45</v>
      </c>
      <c r="I20" s="76">
        <v>3</v>
      </c>
      <c r="J20" s="76">
        <v>45</v>
      </c>
      <c r="K20" s="76">
        <v>1</v>
      </c>
      <c r="L20" s="76">
        <v>21</v>
      </c>
      <c r="M20" s="76">
        <v>1</v>
      </c>
      <c r="N20" s="76">
        <v>33</v>
      </c>
      <c r="O20" s="76">
        <v>1</v>
      </c>
      <c r="P20" s="76">
        <v>52</v>
      </c>
      <c r="Q20" s="76" t="s">
        <v>214</v>
      </c>
      <c r="R20" s="76" t="s">
        <v>214</v>
      </c>
      <c r="S20" s="76" t="s">
        <v>214</v>
      </c>
      <c r="T20" s="76" t="s">
        <v>214</v>
      </c>
      <c r="U20" s="76" t="s">
        <v>214</v>
      </c>
      <c r="V20" s="76" t="s">
        <v>214</v>
      </c>
      <c r="W20" s="76" t="s">
        <v>214</v>
      </c>
      <c r="X20" s="77" t="s">
        <v>98</v>
      </c>
    </row>
    <row r="21" spans="1:24" s="47" customFormat="1" ht="15.9" customHeight="1">
      <c r="A21" s="62"/>
      <c r="B21" s="80" t="s">
        <v>323</v>
      </c>
      <c r="C21" s="42">
        <v>17</v>
      </c>
      <c r="D21" s="42">
        <v>207</v>
      </c>
      <c r="E21" s="42">
        <v>4</v>
      </c>
      <c r="F21" s="42">
        <v>11</v>
      </c>
      <c r="G21" s="42">
        <v>7</v>
      </c>
      <c r="H21" s="42">
        <v>45</v>
      </c>
      <c r="I21" s="42">
        <v>3</v>
      </c>
      <c r="J21" s="42">
        <v>45</v>
      </c>
      <c r="K21" s="42">
        <v>1</v>
      </c>
      <c r="L21" s="42">
        <v>21</v>
      </c>
      <c r="M21" s="42">
        <v>1</v>
      </c>
      <c r="N21" s="42">
        <v>33</v>
      </c>
      <c r="O21" s="42">
        <v>1</v>
      </c>
      <c r="P21" s="42">
        <v>52</v>
      </c>
      <c r="Q21" s="42" t="s">
        <v>214</v>
      </c>
      <c r="R21" s="42" t="s">
        <v>214</v>
      </c>
      <c r="S21" s="42" t="s">
        <v>214</v>
      </c>
      <c r="T21" s="42" t="s">
        <v>214</v>
      </c>
      <c r="U21" s="42" t="s">
        <v>214</v>
      </c>
      <c r="V21" s="42" t="s">
        <v>214</v>
      </c>
      <c r="W21" s="42" t="s">
        <v>214</v>
      </c>
      <c r="X21" s="75" t="s">
        <v>113</v>
      </c>
    </row>
    <row r="22" spans="1:24" s="50" customFormat="1" ht="15.9" customHeight="1">
      <c r="A22" s="48"/>
      <c r="B22" s="86"/>
      <c r="C22" s="5"/>
      <c r="D22" s="42"/>
      <c r="E22" s="42"/>
      <c r="F22" s="42"/>
      <c r="G22" s="42"/>
      <c r="H22" s="42"/>
      <c r="I22" s="42"/>
      <c r="J22" s="42"/>
      <c r="K22" s="42"/>
      <c r="L22" s="42"/>
      <c r="M22" s="42"/>
      <c r="N22" s="42"/>
      <c r="O22" s="42"/>
      <c r="P22" s="42"/>
      <c r="Q22" s="42"/>
      <c r="R22" s="42"/>
      <c r="S22" s="42"/>
      <c r="T22" s="42"/>
      <c r="U22" s="42"/>
      <c r="V22" s="42"/>
      <c r="W22" s="42"/>
      <c r="X22" s="75"/>
    </row>
    <row r="23" spans="1:24" s="50" customFormat="1" ht="14.4" customHeight="1">
      <c r="A23" s="66" t="s">
        <v>12</v>
      </c>
      <c r="B23" s="87"/>
      <c r="C23" s="76">
        <v>27254</v>
      </c>
      <c r="D23" s="76">
        <v>242668</v>
      </c>
      <c r="E23" s="76">
        <v>14394</v>
      </c>
      <c r="F23" s="76">
        <v>34133</v>
      </c>
      <c r="G23" s="76">
        <v>7277</v>
      </c>
      <c r="H23" s="76">
        <v>47346</v>
      </c>
      <c r="I23" s="76">
        <v>3445</v>
      </c>
      <c r="J23" s="76">
        <v>45090</v>
      </c>
      <c r="K23" s="76">
        <v>892</v>
      </c>
      <c r="L23" s="76">
        <v>20978</v>
      </c>
      <c r="M23" s="76">
        <v>649</v>
      </c>
      <c r="N23" s="76">
        <v>24205</v>
      </c>
      <c r="O23" s="76">
        <v>344</v>
      </c>
      <c r="P23" s="76">
        <v>23308</v>
      </c>
      <c r="Q23" s="76">
        <v>135</v>
      </c>
      <c r="R23" s="76">
        <v>18631</v>
      </c>
      <c r="S23" s="76">
        <v>34</v>
      </c>
      <c r="T23" s="76">
        <v>8098</v>
      </c>
      <c r="U23" s="76">
        <v>33</v>
      </c>
      <c r="V23" s="76">
        <v>20879</v>
      </c>
      <c r="W23" s="76">
        <v>51</v>
      </c>
      <c r="X23" s="77" t="s">
        <v>99</v>
      </c>
    </row>
    <row r="24" spans="1:24" s="47" customFormat="1" ht="15.9" customHeight="1">
      <c r="A24" s="62"/>
      <c r="B24" s="80" t="s">
        <v>322</v>
      </c>
      <c r="C24" s="42">
        <v>10850</v>
      </c>
      <c r="D24" s="42">
        <v>106199</v>
      </c>
      <c r="E24" s="42">
        <v>5784</v>
      </c>
      <c r="F24" s="42">
        <v>13664</v>
      </c>
      <c r="G24" s="42">
        <v>2845</v>
      </c>
      <c r="H24" s="42">
        <v>18498</v>
      </c>
      <c r="I24" s="42">
        <v>1351</v>
      </c>
      <c r="J24" s="42">
        <v>17730</v>
      </c>
      <c r="K24" s="42">
        <v>355</v>
      </c>
      <c r="L24" s="42">
        <v>8315</v>
      </c>
      <c r="M24" s="42">
        <v>245</v>
      </c>
      <c r="N24" s="42">
        <v>9173</v>
      </c>
      <c r="O24" s="42">
        <v>142</v>
      </c>
      <c r="P24" s="42">
        <v>9528</v>
      </c>
      <c r="Q24" s="42">
        <v>64</v>
      </c>
      <c r="R24" s="42">
        <v>9105</v>
      </c>
      <c r="S24" s="42">
        <v>23</v>
      </c>
      <c r="T24" s="42">
        <v>5416</v>
      </c>
      <c r="U24" s="42">
        <v>22</v>
      </c>
      <c r="V24" s="42">
        <v>14770</v>
      </c>
      <c r="W24" s="42">
        <v>19</v>
      </c>
      <c r="X24" s="75" t="s">
        <v>114</v>
      </c>
    </row>
    <row r="25" spans="1:24" s="50" customFormat="1" ht="15.9" customHeight="1">
      <c r="A25" s="62"/>
      <c r="B25" s="80" t="s">
        <v>321</v>
      </c>
      <c r="C25" s="42">
        <v>7856</v>
      </c>
      <c r="D25" s="42">
        <v>54169</v>
      </c>
      <c r="E25" s="42">
        <v>4375</v>
      </c>
      <c r="F25" s="42">
        <v>10257</v>
      </c>
      <c r="G25" s="42">
        <v>2065</v>
      </c>
      <c r="H25" s="42">
        <v>13371</v>
      </c>
      <c r="I25" s="42">
        <v>941</v>
      </c>
      <c r="J25" s="42">
        <v>12155</v>
      </c>
      <c r="K25" s="42">
        <v>219</v>
      </c>
      <c r="L25" s="42">
        <v>5186</v>
      </c>
      <c r="M25" s="42">
        <v>155</v>
      </c>
      <c r="N25" s="42">
        <v>5771</v>
      </c>
      <c r="O25" s="42">
        <v>68</v>
      </c>
      <c r="P25" s="42">
        <v>4496</v>
      </c>
      <c r="Q25" s="42">
        <v>16</v>
      </c>
      <c r="R25" s="42">
        <v>2109</v>
      </c>
      <c r="S25" s="42">
        <v>1</v>
      </c>
      <c r="T25" s="42">
        <v>200</v>
      </c>
      <c r="U25" s="42">
        <v>1</v>
      </c>
      <c r="V25" s="42">
        <v>624</v>
      </c>
      <c r="W25" s="42">
        <v>15</v>
      </c>
      <c r="X25" s="75" t="s">
        <v>115</v>
      </c>
    </row>
    <row r="26" spans="1:24" s="50" customFormat="1" ht="15.9" customHeight="1">
      <c r="A26" s="62"/>
      <c r="B26" s="80" t="s">
        <v>320</v>
      </c>
      <c r="C26" s="42">
        <v>8545</v>
      </c>
      <c r="D26" s="42">
        <v>82289</v>
      </c>
      <c r="E26" s="42">
        <v>4234</v>
      </c>
      <c r="F26" s="42">
        <v>10211</v>
      </c>
      <c r="G26" s="42">
        <v>2365</v>
      </c>
      <c r="H26" s="42">
        <v>15467</v>
      </c>
      <c r="I26" s="42">
        <v>1153</v>
      </c>
      <c r="J26" s="42">
        <v>15205</v>
      </c>
      <c r="K26" s="42">
        <v>318</v>
      </c>
      <c r="L26" s="42">
        <v>7477</v>
      </c>
      <c r="M26" s="42">
        <v>249</v>
      </c>
      <c r="N26" s="42">
        <v>9261</v>
      </c>
      <c r="O26" s="42">
        <v>134</v>
      </c>
      <c r="P26" s="42">
        <v>9284</v>
      </c>
      <c r="Q26" s="42">
        <v>55</v>
      </c>
      <c r="R26" s="42">
        <v>7417</v>
      </c>
      <c r="S26" s="42">
        <v>10</v>
      </c>
      <c r="T26" s="42">
        <v>2482</v>
      </c>
      <c r="U26" s="42">
        <v>10</v>
      </c>
      <c r="V26" s="42">
        <v>5485</v>
      </c>
      <c r="W26" s="42">
        <v>17</v>
      </c>
      <c r="X26" s="75" t="s">
        <v>116</v>
      </c>
    </row>
    <row r="27" spans="1:24" s="50" customFormat="1" ht="15.9" customHeight="1">
      <c r="A27" s="48"/>
      <c r="B27" s="88"/>
      <c r="C27" s="5"/>
      <c r="D27" s="42"/>
      <c r="E27" s="42"/>
      <c r="F27" s="42"/>
      <c r="G27" s="42"/>
      <c r="H27" s="42"/>
      <c r="I27" s="42"/>
      <c r="J27" s="42"/>
      <c r="K27" s="42"/>
      <c r="L27" s="42"/>
      <c r="M27" s="42"/>
      <c r="N27" s="42"/>
      <c r="O27" s="42"/>
      <c r="P27" s="42"/>
      <c r="Q27" s="42"/>
      <c r="R27" s="42"/>
      <c r="S27" s="42"/>
      <c r="T27" s="42"/>
      <c r="U27" s="42"/>
      <c r="V27" s="42"/>
      <c r="W27" s="42"/>
      <c r="X27" s="75"/>
    </row>
    <row r="28" spans="1:24" s="50" customFormat="1" ht="14.4" customHeight="1">
      <c r="A28" s="66" t="s">
        <v>13</v>
      </c>
      <c r="B28" s="85"/>
      <c r="C28" s="76">
        <v>38943</v>
      </c>
      <c r="D28" s="76">
        <v>593281</v>
      </c>
      <c r="E28" s="76">
        <v>17980</v>
      </c>
      <c r="F28" s="76">
        <v>42375</v>
      </c>
      <c r="G28" s="76">
        <v>8995</v>
      </c>
      <c r="H28" s="76">
        <v>59570</v>
      </c>
      <c r="I28" s="76">
        <v>5705</v>
      </c>
      <c r="J28" s="76">
        <v>77430</v>
      </c>
      <c r="K28" s="76">
        <v>2342</v>
      </c>
      <c r="L28" s="76">
        <v>56175</v>
      </c>
      <c r="M28" s="76">
        <v>1783</v>
      </c>
      <c r="N28" s="76">
        <v>68126</v>
      </c>
      <c r="O28" s="76">
        <v>1287</v>
      </c>
      <c r="P28" s="76">
        <v>87611</v>
      </c>
      <c r="Q28" s="76">
        <v>464</v>
      </c>
      <c r="R28" s="76">
        <v>63575</v>
      </c>
      <c r="S28" s="76">
        <v>128</v>
      </c>
      <c r="T28" s="76">
        <v>30935</v>
      </c>
      <c r="U28" s="76">
        <v>151</v>
      </c>
      <c r="V28" s="76">
        <v>107484</v>
      </c>
      <c r="W28" s="76">
        <v>108</v>
      </c>
      <c r="X28" s="77" t="s">
        <v>100</v>
      </c>
    </row>
    <row r="29" spans="1:24" s="47" customFormat="1" ht="15.9" customHeight="1">
      <c r="A29" s="62"/>
      <c r="B29" s="80" t="s">
        <v>319</v>
      </c>
      <c r="C29" s="42">
        <v>1640</v>
      </c>
      <c r="D29" s="42">
        <v>61267</v>
      </c>
      <c r="E29" s="42">
        <v>444</v>
      </c>
      <c r="F29" s="42">
        <v>1123</v>
      </c>
      <c r="G29" s="42">
        <v>331</v>
      </c>
      <c r="H29" s="42">
        <v>2276</v>
      </c>
      <c r="I29" s="42">
        <v>286</v>
      </c>
      <c r="J29" s="42">
        <v>4058</v>
      </c>
      <c r="K29" s="42">
        <v>137</v>
      </c>
      <c r="L29" s="42">
        <v>3244</v>
      </c>
      <c r="M29" s="42">
        <v>160</v>
      </c>
      <c r="N29" s="42">
        <v>6190</v>
      </c>
      <c r="O29" s="42">
        <v>137</v>
      </c>
      <c r="P29" s="42">
        <v>9632</v>
      </c>
      <c r="Q29" s="42">
        <v>80</v>
      </c>
      <c r="R29" s="42">
        <v>10940</v>
      </c>
      <c r="S29" s="42">
        <v>27</v>
      </c>
      <c r="T29" s="42">
        <v>6367</v>
      </c>
      <c r="U29" s="42">
        <v>32</v>
      </c>
      <c r="V29" s="42">
        <v>17437</v>
      </c>
      <c r="W29" s="42">
        <v>6</v>
      </c>
      <c r="X29" s="75" t="s">
        <v>117</v>
      </c>
    </row>
    <row r="30" spans="1:24" s="50" customFormat="1" ht="15.9" customHeight="1">
      <c r="A30" s="62"/>
      <c r="B30" s="56" t="s">
        <v>318</v>
      </c>
      <c r="C30" s="42">
        <v>164</v>
      </c>
      <c r="D30" s="42">
        <v>2534</v>
      </c>
      <c r="E30" s="42">
        <v>50</v>
      </c>
      <c r="F30" s="42">
        <v>116</v>
      </c>
      <c r="G30" s="42">
        <v>40</v>
      </c>
      <c r="H30" s="42">
        <v>268</v>
      </c>
      <c r="I30" s="42">
        <v>39</v>
      </c>
      <c r="J30" s="42">
        <v>531</v>
      </c>
      <c r="K30" s="42">
        <v>13</v>
      </c>
      <c r="L30" s="42">
        <v>304</v>
      </c>
      <c r="M30" s="42">
        <v>11</v>
      </c>
      <c r="N30" s="42">
        <v>429</v>
      </c>
      <c r="O30" s="42">
        <v>8</v>
      </c>
      <c r="P30" s="42">
        <v>562</v>
      </c>
      <c r="Q30" s="42">
        <v>1</v>
      </c>
      <c r="R30" s="42">
        <v>117</v>
      </c>
      <c r="S30" s="42">
        <v>1</v>
      </c>
      <c r="T30" s="42">
        <v>207</v>
      </c>
      <c r="U30" s="42" t="s">
        <v>214</v>
      </c>
      <c r="V30" s="42" t="s">
        <v>214</v>
      </c>
      <c r="W30" s="42">
        <v>1</v>
      </c>
      <c r="X30" s="75" t="s">
        <v>118</v>
      </c>
    </row>
    <row r="31" spans="1:24" s="50" customFormat="1" ht="15.9" customHeight="1">
      <c r="A31" s="62"/>
      <c r="B31" s="80" t="s">
        <v>317</v>
      </c>
      <c r="C31" s="42">
        <v>3043</v>
      </c>
      <c r="D31" s="42">
        <v>24002</v>
      </c>
      <c r="E31" s="42">
        <v>1845</v>
      </c>
      <c r="F31" s="42">
        <v>4192</v>
      </c>
      <c r="G31" s="42">
        <v>620</v>
      </c>
      <c r="H31" s="42">
        <v>4052</v>
      </c>
      <c r="I31" s="42">
        <v>319</v>
      </c>
      <c r="J31" s="42">
        <v>4242</v>
      </c>
      <c r="K31" s="42">
        <v>104</v>
      </c>
      <c r="L31" s="42">
        <v>2503</v>
      </c>
      <c r="M31" s="42">
        <v>83</v>
      </c>
      <c r="N31" s="42">
        <v>3121</v>
      </c>
      <c r="O31" s="42">
        <v>48</v>
      </c>
      <c r="P31" s="42">
        <v>3260</v>
      </c>
      <c r="Q31" s="42">
        <v>13</v>
      </c>
      <c r="R31" s="42">
        <v>1861</v>
      </c>
      <c r="S31" s="42">
        <v>3</v>
      </c>
      <c r="T31" s="42">
        <v>771</v>
      </c>
      <c r="U31" s="42" t="s">
        <v>418</v>
      </c>
      <c r="V31" s="42" t="s">
        <v>418</v>
      </c>
      <c r="W31" s="42">
        <v>8</v>
      </c>
      <c r="X31" s="75" t="s">
        <v>119</v>
      </c>
    </row>
    <row r="32" spans="1:24" s="50" customFormat="1" ht="15.9" customHeight="1">
      <c r="A32" s="62"/>
      <c r="B32" s="56" t="s">
        <v>316</v>
      </c>
      <c r="C32" s="42">
        <v>476</v>
      </c>
      <c r="D32" s="42">
        <v>4839</v>
      </c>
      <c r="E32" s="42">
        <v>247</v>
      </c>
      <c r="F32" s="42">
        <v>586</v>
      </c>
      <c r="G32" s="42">
        <v>114</v>
      </c>
      <c r="H32" s="42">
        <v>735</v>
      </c>
      <c r="I32" s="42">
        <v>57</v>
      </c>
      <c r="J32" s="42">
        <v>770</v>
      </c>
      <c r="K32" s="42">
        <v>23</v>
      </c>
      <c r="L32" s="42">
        <v>558</v>
      </c>
      <c r="M32" s="42">
        <v>19</v>
      </c>
      <c r="N32" s="42">
        <v>674</v>
      </c>
      <c r="O32" s="42">
        <v>7</v>
      </c>
      <c r="P32" s="42">
        <v>473</v>
      </c>
      <c r="Q32" s="42">
        <v>4</v>
      </c>
      <c r="R32" s="42">
        <v>546</v>
      </c>
      <c r="S32" s="42">
        <v>2</v>
      </c>
      <c r="T32" s="42">
        <v>497</v>
      </c>
      <c r="U32" s="42" t="s">
        <v>214</v>
      </c>
      <c r="V32" s="42" t="s">
        <v>214</v>
      </c>
      <c r="W32" s="42">
        <v>3</v>
      </c>
      <c r="X32" s="75" t="s">
        <v>120</v>
      </c>
    </row>
    <row r="33" spans="1:24" s="50" customFormat="1" ht="15.9" customHeight="1">
      <c r="A33" s="62"/>
      <c r="B33" s="80" t="s">
        <v>315</v>
      </c>
      <c r="C33" s="42">
        <v>1239</v>
      </c>
      <c r="D33" s="42">
        <v>10727</v>
      </c>
      <c r="E33" s="42">
        <v>712</v>
      </c>
      <c r="F33" s="42">
        <v>1618</v>
      </c>
      <c r="G33" s="42">
        <v>299</v>
      </c>
      <c r="H33" s="42">
        <v>2014</v>
      </c>
      <c r="I33" s="42">
        <v>132</v>
      </c>
      <c r="J33" s="42">
        <v>1743</v>
      </c>
      <c r="K33" s="42">
        <v>42</v>
      </c>
      <c r="L33" s="42">
        <v>987</v>
      </c>
      <c r="M33" s="42">
        <v>28</v>
      </c>
      <c r="N33" s="42">
        <v>1055</v>
      </c>
      <c r="O33" s="42">
        <v>14</v>
      </c>
      <c r="P33" s="42">
        <v>885</v>
      </c>
      <c r="Q33" s="42">
        <v>6</v>
      </c>
      <c r="R33" s="42">
        <v>810</v>
      </c>
      <c r="S33" s="42">
        <v>3</v>
      </c>
      <c r="T33" s="42">
        <v>694</v>
      </c>
      <c r="U33" s="42">
        <v>1</v>
      </c>
      <c r="V33" s="42">
        <v>921</v>
      </c>
      <c r="W33" s="42">
        <v>2</v>
      </c>
      <c r="X33" s="75" t="s">
        <v>121</v>
      </c>
    </row>
    <row r="34" spans="1:24" s="50" customFormat="1" ht="15.9" customHeight="1">
      <c r="A34" s="62"/>
      <c r="B34" s="80" t="s">
        <v>314</v>
      </c>
      <c r="C34" s="42">
        <v>1267</v>
      </c>
      <c r="D34" s="42">
        <v>17373</v>
      </c>
      <c r="E34" s="42">
        <v>509</v>
      </c>
      <c r="F34" s="42">
        <v>1262</v>
      </c>
      <c r="G34" s="42">
        <v>315</v>
      </c>
      <c r="H34" s="42">
        <v>2047</v>
      </c>
      <c r="I34" s="42">
        <v>216</v>
      </c>
      <c r="J34" s="42">
        <v>3035</v>
      </c>
      <c r="K34" s="42">
        <v>93</v>
      </c>
      <c r="L34" s="42">
        <v>2230</v>
      </c>
      <c r="M34" s="42">
        <v>68</v>
      </c>
      <c r="N34" s="42">
        <v>2564</v>
      </c>
      <c r="O34" s="42">
        <v>44</v>
      </c>
      <c r="P34" s="42">
        <v>3150</v>
      </c>
      <c r="Q34" s="42">
        <v>17</v>
      </c>
      <c r="R34" s="42">
        <v>2169</v>
      </c>
      <c r="S34" s="42">
        <v>1</v>
      </c>
      <c r="T34" s="42">
        <v>233</v>
      </c>
      <c r="U34" s="42">
        <v>2</v>
      </c>
      <c r="V34" s="42">
        <v>683</v>
      </c>
      <c r="W34" s="42">
        <v>2</v>
      </c>
      <c r="X34" s="75" t="s">
        <v>122</v>
      </c>
    </row>
    <row r="35" spans="1:24" s="50" customFormat="1" ht="15.9" customHeight="1">
      <c r="A35" s="62"/>
      <c r="B35" s="80" t="s">
        <v>313</v>
      </c>
      <c r="C35" s="42">
        <v>3060</v>
      </c>
      <c r="D35" s="42">
        <v>35266</v>
      </c>
      <c r="E35" s="42">
        <v>1587</v>
      </c>
      <c r="F35" s="42">
        <v>3597</v>
      </c>
      <c r="G35" s="42">
        <v>635</v>
      </c>
      <c r="H35" s="42">
        <v>4168</v>
      </c>
      <c r="I35" s="42">
        <v>425</v>
      </c>
      <c r="J35" s="42">
        <v>5761</v>
      </c>
      <c r="K35" s="42">
        <v>152</v>
      </c>
      <c r="L35" s="42">
        <v>3664</v>
      </c>
      <c r="M35" s="42">
        <v>134</v>
      </c>
      <c r="N35" s="42">
        <v>5168</v>
      </c>
      <c r="O35" s="42">
        <v>88</v>
      </c>
      <c r="P35" s="42">
        <v>5880</v>
      </c>
      <c r="Q35" s="42">
        <v>24</v>
      </c>
      <c r="R35" s="42">
        <v>3291</v>
      </c>
      <c r="S35" s="42">
        <v>6</v>
      </c>
      <c r="T35" s="42">
        <v>1431</v>
      </c>
      <c r="U35" s="42">
        <v>4</v>
      </c>
      <c r="V35" s="42">
        <v>2306</v>
      </c>
      <c r="W35" s="42">
        <v>5</v>
      </c>
      <c r="X35" s="75" t="s">
        <v>123</v>
      </c>
    </row>
    <row r="36" spans="1:24" s="50" customFormat="1" ht="15.9" customHeight="1">
      <c r="A36" s="62"/>
      <c r="B36" s="80" t="s">
        <v>312</v>
      </c>
      <c r="C36" s="42">
        <v>1231</v>
      </c>
      <c r="D36" s="42">
        <v>45728</v>
      </c>
      <c r="E36" s="42">
        <v>316</v>
      </c>
      <c r="F36" s="42">
        <v>741</v>
      </c>
      <c r="G36" s="42">
        <v>236</v>
      </c>
      <c r="H36" s="42">
        <v>1561</v>
      </c>
      <c r="I36" s="42">
        <v>209</v>
      </c>
      <c r="J36" s="42">
        <v>2942</v>
      </c>
      <c r="K36" s="42">
        <v>130</v>
      </c>
      <c r="L36" s="42">
        <v>3176</v>
      </c>
      <c r="M36" s="42">
        <v>114</v>
      </c>
      <c r="N36" s="42">
        <v>4429</v>
      </c>
      <c r="O36" s="42">
        <v>115</v>
      </c>
      <c r="P36" s="42">
        <v>7641</v>
      </c>
      <c r="Q36" s="42">
        <v>55</v>
      </c>
      <c r="R36" s="42">
        <v>7711</v>
      </c>
      <c r="S36" s="42">
        <v>16</v>
      </c>
      <c r="T36" s="42">
        <v>4065</v>
      </c>
      <c r="U36" s="42">
        <v>25</v>
      </c>
      <c r="V36" s="42">
        <v>13462</v>
      </c>
      <c r="W36" s="42">
        <v>15</v>
      </c>
      <c r="X36" s="75" t="s">
        <v>124</v>
      </c>
    </row>
    <row r="37" spans="1:24" s="50" customFormat="1" ht="15.9" customHeight="1">
      <c r="A37" s="62"/>
      <c r="B37" s="80" t="s">
        <v>311</v>
      </c>
      <c r="C37" s="42">
        <v>86</v>
      </c>
      <c r="D37" s="42">
        <v>1651</v>
      </c>
      <c r="E37" s="42">
        <v>21</v>
      </c>
      <c r="F37" s="42">
        <v>46</v>
      </c>
      <c r="G37" s="42">
        <v>36</v>
      </c>
      <c r="H37" s="42">
        <v>239</v>
      </c>
      <c r="I37" s="42">
        <v>10</v>
      </c>
      <c r="J37" s="42">
        <v>142</v>
      </c>
      <c r="K37" s="42">
        <v>11</v>
      </c>
      <c r="L37" s="42">
        <v>264</v>
      </c>
      <c r="M37" s="42">
        <v>3</v>
      </c>
      <c r="N37" s="42">
        <v>121</v>
      </c>
      <c r="O37" s="42">
        <v>1</v>
      </c>
      <c r="P37" s="42">
        <v>79</v>
      </c>
      <c r="Q37" s="42" t="s">
        <v>214</v>
      </c>
      <c r="R37" s="42" t="s">
        <v>214</v>
      </c>
      <c r="S37" s="42" t="s">
        <v>418</v>
      </c>
      <c r="T37" s="42" t="s">
        <v>418</v>
      </c>
      <c r="U37" s="42">
        <v>2</v>
      </c>
      <c r="V37" s="42">
        <v>760</v>
      </c>
      <c r="W37" s="42">
        <v>2</v>
      </c>
      <c r="X37" s="75" t="s">
        <v>125</v>
      </c>
    </row>
    <row r="38" spans="1:24" s="50" customFormat="1" ht="15.9" customHeight="1">
      <c r="A38" s="62"/>
      <c r="B38" s="80" t="s">
        <v>310</v>
      </c>
      <c r="C38" s="42">
        <v>2815</v>
      </c>
      <c r="D38" s="42">
        <v>39488</v>
      </c>
      <c r="E38" s="42">
        <v>1064</v>
      </c>
      <c r="F38" s="42">
        <v>2713</v>
      </c>
      <c r="G38" s="42">
        <v>727</v>
      </c>
      <c r="H38" s="42">
        <v>4814</v>
      </c>
      <c r="I38" s="42">
        <v>543</v>
      </c>
      <c r="J38" s="42">
        <v>7413</v>
      </c>
      <c r="K38" s="42">
        <v>187</v>
      </c>
      <c r="L38" s="42">
        <v>4472</v>
      </c>
      <c r="M38" s="42">
        <v>150</v>
      </c>
      <c r="N38" s="42">
        <v>5716</v>
      </c>
      <c r="O38" s="42">
        <v>104</v>
      </c>
      <c r="P38" s="42">
        <v>7224</v>
      </c>
      <c r="Q38" s="42">
        <v>24</v>
      </c>
      <c r="R38" s="42">
        <v>3198</v>
      </c>
      <c r="S38" s="42">
        <v>8</v>
      </c>
      <c r="T38" s="42">
        <v>1866</v>
      </c>
      <c r="U38" s="42">
        <v>4</v>
      </c>
      <c r="V38" s="42">
        <v>2072</v>
      </c>
      <c r="W38" s="42">
        <v>4</v>
      </c>
      <c r="X38" s="75" t="s">
        <v>126</v>
      </c>
    </row>
    <row r="39" spans="1:24" s="50" customFormat="1" ht="15.9" customHeight="1">
      <c r="A39" s="62"/>
      <c r="B39" s="80" t="s">
        <v>309</v>
      </c>
      <c r="C39" s="42">
        <v>546</v>
      </c>
      <c r="D39" s="42">
        <v>7565</v>
      </c>
      <c r="E39" s="42">
        <v>240</v>
      </c>
      <c r="F39" s="42">
        <v>575</v>
      </c>
      <c r="G39" s="42">
        <v>151</v>
      </c>
      <c r="H39" s="42">
        <v>955</v>
      </c>
      <c r="I39" s="42">
        <v>73</v>
      </c>
      <c r="J39" s="42">
        <v>972</v>
      </c>
      <c r="K39" s="42">
        <v>33</v>
      </c>
      <c r="L39" s="42">
        <v>798</v>
      </c>
      <c r="M39" s="42">
        <v>17</v>
      </c>
      <c r="N39" s="42">
        <v>685</v>
      </c>
      <c r="O39" s="42">
        <v>22</v>
      </c>
      <c r="P39" s="42">
        <v>1534</v>
      </c>
      <c r="Q39" s="42">
        <v>6</v>
      </c>
      <c r="R39" s="42">
        <v>778</v>
      </c>
      <c r="S39" s="42">
        <v>1</v>
      </c>
      <c r="T39" s="42">
        <v>270</v>
      </c>
      <c r="U39" s="42">
        <v>2</v>
      </c>
      <c r="V39" s="42">
        <v>998</v>
      </c>
      <c r="W39" s="42">
        <v>1</v>
      </c>
      <c r="X39" s="75" t="s">
        <v>127</v>
      </c>
    </row>
    <row r="40" spans="1:24" s="50" customFormat="1" ht="15.9" customHeight="1">
      <c r="A40" s="62"/>
      <c r="B40" s="80" t="s">
        <v>308</v>
      </c>
      <c r="C40" s="42">
        <v>508</v>
      </c>
      <c r="D40" s="42">
        <v>3134</v>
      </c>
      <c r="E40" s="42">
        <v>322</v>
      </c>
      <c r="F40" s="42">
        <v>705</v>
      </c>
      <c r="G40" s="42">
        <v>93</v>
      </c>
      <c r="H40" s="42">
        <v>622</v>
      </c>
      <c r="I40" s="42">
        <v>63</v>
      </c>
      <c r="J40" s="42">
        <v>846</v>
      </c>
      <c r="K40" s="42">
        <v>17</v>
      </c>
      <c r="L40" s="42">
        <v>406</v>
      </c>
      <c r="M40" s="42">
        <v>9</v>
      </c>
      <c r="N40" s="42">
        <v>313</v>
      </c>
      <c r="O40" s="42">
        <v>4</v>
      </c>
      <c r="P40" s="42">
        <v>242</v>
      </c>
      <c r="Q40" s="42" t="s">
        <v>214</v>
      </c>
      <c r="R40" s="42" t="s">
        <v>214</v>
      </c>
      <c r="S40" s="42" t="s">
        <v>214</v>
      </c>
      <c r="T40" s="42" t="s">
        <v>214</v>
      </c>
      <c r="U40" s="42" t="s">
        <v>214</v>
      </c>
      <c r="V40" s="42" t="s">
        <v>214</v>
      </c>
      <c r="W40" s="42" t="s">
        <v>214</v>
      </c>
      <c r="X40" s="75" t="s">
        <v>128</v>
      </c>
    </row>
    <row r="41" spans="1:24" s="50" customFormat="1" ht="15.9" customHeight="1">
      <c r="A41" s="62"/>
      <c r="B41" s="80" t="s">
        <v>307</v>
      </c>
      <c r="C41" s="42">
        <v>686</v>
      </c>
      <c r="D41" s="42">
        <v>9052</v>
      </c>
      <c r="E41" s="42">
        <v>290</v>
      </c>
      <c r="F41" s="42">
        <v>649</v>
      </c>
      <c r="G41" s="42">
        <v>171</v>
      </c>
      <c r="H41" s="42">
        <v>1169</v>
      </c>
      <c r="I41" s="42">
        <v>117</v>
      </c>
      <c r="J41" s="42">
        <v>1600</v>
      </c>
      <c r="K41" s="42">
        <v>40</v>
      </c>
      <c r="L41" s="42">
        <v>923</v>
      </c>
      <c r="M41" s="42">
        <v>26</v>
      </c>
      <c r="N41" s="42">
        <v>926</v>
      </c>
      <c r="O41" s="42">
        <v>30</v>
      </c>
      <c r="P41" s="42">
        <v>2008</v>
      </c>
      <c r="Q41" s="42">
        <v>8</v>
      </c>
      <c r="R41" s="42">
        <v>1118</v>
      </c>
      <c r="S41" s="42">
        <v>1</v>
      </c>
      <c r="T41" s="42">
        <v>242</v>
      </c>
      <c r="U41" s="42">
        <v>1</v>
      </c>
      <c r="V41" s="42">
        <v>417</v>
      </c>
      <c r="W41" s="42">
        <v>2</v>
      </c>
      <c r="X41" s="75" t="s">
        <v>129</v>
      </c>
    </row>
    <row r="42" spans="1:24" s="50" customFormat="1" ht="15.9" customHeight="1">
      <c r="A42" s="62"/>
      <c r="B42" s="80" t="s">
        <v>306</v>
      </c>
      <c r="C42" s="42">
        <v>1177</v>
      </c>
      <c r="D42" s="42">
        <v>22504</v>
      </c>
      <c r="E42" s="42">
        <v>428</v>
      </c>
      <c r="F42" s="42">
        <v>1041</v>
      </c>
      <c r="G42" s="42">
        <v>286</v>
      </c>
      <c r="H42" s="42">
        <v>1926</v>
      </c>
      <c r="I42" s="42">
        <v>195</v>
      </c>
      <c r="J42" s="42">
        <v>2682</v>
      </c>
      <c r="K42" s="42">
        <v>98</v>
      </c>
      <c r="L42" s="42">
        <v>2414</v>
      </c>
      <c r="M42" s="42">
        <v>76</v>
      </c>
      <c r="N42" s="42">
        <v>2901</v>
      </c>
      <c r="O42" s="42">
        <v>58</v>
      </c>
      <c r="P42" s="42">
        <v>3949</v>
      </c>
      <c r="Q42" s="42">
        <v>19</v>
      </c>
      <c r="R42" s="42">
        <v>2673</v>
      </c>
      <c r="S42" s="42">
        <v>8</v>
      </c>
      <c r="T42" s="42">
        <v>1924</v>
      </c>
      <c r="U42" s="42">
        <v>6</v>
      </c>
      <c r="V42" s="42">
        <v>2994</v>
      </c>
      <c r="W42" s="42">
        <v>3</v>
      </c>
      <c r="X42" s="75" t="s">
        <v>130</v>
      </c>
    </row>
    <row r="43" spans="1:24" s="50" customFormat="1" ht="15.9" customHeight="1">
      <c r="A43" s="62"/>
      <c r="B43" s="80" t="s">
        <v>305</v>
      </c>
      <c r="C43" s="42">
        <v>598</v>
      </c>
      <c r="D43" s="42">
        <v>12381</v>
      </c>
      <c r="E43" s="42">
        <v>222</v>
      </c>
      <c r="F43" s="42">
        <v>555</v>
      </c>
      <c r="G43" s="42">
        <v>151</v>
      </c>
      <c r="H43" s="42">
        <v>1014</v>
      </c>
      <c r="I43" s="42">
        <v>103</v>
      </c>
      <c r="J43" s="42">
        <v>1412</v>
      </c>
      <c r="K43" s="42">
        <v>42</v>
      </c>
      <c r="L43" s="42">
        <v>982</v>
      </c>
      <c r="M43" s="42">
        <v>37</v>
      </c>
      <c r="N43" s="42">
        <v>1404</v>
      </c>
      <c r="O43" s="42">
        <v>21</v>
      </c>
      <c r="P43" s="42">
        <v>1418</v>
      </c>
      <c r="Q43" s="42">
        <v>12</v>
      </c>
      <c r="R43" s="42">
        <v>1724</v>
      </c>
      <c r="S43" s="42">
        <v>2</v>
      </c>
      <c r="T43" s="42">
        <v>543</v>
      </c>
      <c r="U43" s="42">
        <v>5</v>
      </c>
      <c r="V43" s="42">
        <v>3329</v>
      </c>
      <c r="W43" s="42">
        <v>3</v>
      </c>
      <c r="X43" s="75" t="s">
        <v>131</v>
      </c>
    </row>
    <row r="44" spans="1:24" s="50" customFormat="1" ht="15.9" customHeight="1">
      <c r="A44" s="62"/>
      <c r="B44" s="80" t="s">
        <v>304</v>
      </c>
      <c r="C44" s="42">
        <v>7967</v>
      </c>
      <c r="D44" s="42">
        <v>81975</v>
      </c>
      <c r="E44" s="42">
        <v>3845</v>
      </c>
      <c r="F44" s="42">
        <v>9162</v>
      </c>
      <c r="G44" s="42">
        <v>1946</v>
      </c>
      <c r="H44" s="42">
        <v>12835</v>
      </c>
      <c r="I44" s="42">
        <v>1194</v>
      </c>
      <c r="J44" s="42">
        <v>16162</v>
      </c>
      <c r="K44" s="42">
        <v>456</v>
      </c>
      <c r="L44" s="42">
        <v>11107</v>
      </c>
      <c r="M44" s="42">
        <v>287</v>
      </c>
      <c r="N44" s="42">
        <v>11058</v>
      </c>
      <c r="O44" s="42">
        <v>166</v>
      </c>
      <c r="P44" s="42">
        <v>11494</v>
      </c>
      <c r="Q44" s="42">
        <v>42</v>
      </c>
      <c r="R44" s="42">
        <v>5259</v>
      </c>
      <c r="S44" s="42">
        <v>8</v>
      </c>
      <c r="T44" s="42">
        <v>2076</v>
      </c>
      <c r="U44" s="42">
        <v>6</v>
      </c>
      <c r="V44" s="42">
        <v>2822</v>
      </c>
      <c r="W44" s="42">
        <v>17</v>
      </c>
      <c r="X44" s="75" t="s">
        <v>132</v>
      </c>
    </row>
    <row r="45" spans="1:24" s="50" customFormat="1" ht="15.9" customHeight="1">
      <c r="A45" s="62"/>
      <c r="B45" s="80" t="s">
        <v>303</v>
      </c>
      <c r="C45" s="42">
        <v>2258</v>
      </c>
      <c r="D45" s="42">
        <v>38983</v>
      </c>
      <c r="E45" s="42">
        <v>1174</v>
      </c>
      <c r="F45" s="42">
        <v>2776</v>
      </c>
      <c r="G45" s="42">
        <v>475</v>
      </c>
      <c r="H45" s="42">
        <v>3122</v>
      </c>
      <c r="I45" s="42">
        <v>285</v>
      </c>
      <c r="J45" s="42">
        <v>3813</v>
      </c>
      <c r="K45" s="42">
        <v>119</v>
      </c>
      <c r="L45" s="42">
        <v>2772</v>
      </c>
      <c r="M45" s="42">
        <v>87</v>
      </c>
      <c r="N45" s="42">
        <v>3349</v>
      </c>
      <c r="O45" s="42">
        <v>67</v>
      </c>
      <c r="P45" s="42">
        <v>4526</v>
      </c>
      <c r="Q45" s="42">
        <v>25</v>
      </c>
      <c r="R45" s="42">
        <v>3499</v>
      </c>
      <c r="S45" s="42">
        <v>7</v>
      </c>
      <c r="T45" s="42">
        <v>1635</v>
      </c>
      <c r="U45" s="42">
        <v>14</v>
      </c>
      <c r="V45" s="42">
        <v>13491</v>
      </c>
      <c r="W45" s="42">
        <v>5</v>
      </c>
      <c r="X45" s="75" t="s">
        <v>133</v>
      </c>
    </row>
    <row r="46" spans="1:24" s="50" customFormat="1" ht="15.9" customHeight="1">
      <c r="A46" s="62"/>
      <c r="B46" s="80" t="s">
        <v>302</v>
      </c>
      <c r="C46" s="42">
        <v>3996</v>
      </c>
      <c r="D46" s="42">
        <v>64370</v>
      </c>
      <c r="E46" s="42">
        <v>1851</v>
      </c>
      <c r="F46" s="42">
        <v>4431</v>
      </c>
      <c r="G46" s="42">
        <v>983</v>
      </c>
      <c r="H46" s="42">
        <v>6538</v>
      </c>
      <c r="I46" s="42">
        <v>562</v>
      </c>
      <c r="J46" s="42">
        <v>7501</v>
      </c>
      <c r="K46" s="42">
        <v>224</v>
      </c>
      <c r="L46" s="42">
        <v>5327</v>
      </c>
      <c r="M46" s="42">
        <v>184</v>
      </c>
      <c r="N46" s="42">
        <v>7143</v>
      </c>
      <c r="O46" s="42">
        <v>121</v>
      </c>
      <c r="P46" s="42">
        <v>7961</v>
      </c>
      <c r="Q46" s="42">
        <v>35</v>
      </c>
      <c r="R46" s="42">
        <v>4655</v>
      </c>
      <c r="S46" s="42">
        <v>7</v>
      </c>
      <c r="T46" s="42">
        <v>1719</v>
      </c>
      <c r="U46" s="42">
        <v>16</v>
      </c>
      <c r="V46" s="42">
        <v>19095</v>
      </c>
      <c r="W46" s="42">
        <v>13</v>
      </c>
      <c r="X46" s="75" t="s">
        <v>134</v>
      </c>
    </row>
    <row r="47" spans="1:24" s="50" customFormat="1" ht="15.9" customHeight="1">
      <c r="A47" s="62"/>
      <c r="B47" s="80" t="s">
        <v>301</v>
      </c>
      <c r="C47" s="42">
        <v>722</v>
      </c>
      <c r="D47" s="42">
        <v>12632</v>
      </c>
      <c r="E47" s="42">
        <v>283</v>
      </c>
      <c r="F47" s="42">
        <v>665</v>
      </c>
      <c r="G47" s="42">
        <v>185</v>
      </c>
      <c r="H47" s="42">
        <v>1248</v>
      </c>
      <c r="I47" s="42">
        <v>102</v>
      </c>
      <c r="J47" s="42">
        <v>1325</v>
      </c>
      <c r="K47" s="42">
        <v>60</v>
      </c>
      <c r="L47" s="42">
        <v>1402</v>
      </c>
      <c r="M47" s="42">
        <v>36</v>
      </c>
      <c r="N47" s="42">
        <v>1335</v>
      </c>
      <c r="O47" s="42">
        <v>35</v>
      </c>
      <c r="P47" s="42">
        <v>2439</v>
      </c>
      <c r="Q47" s="42">
        <v>14</v>
      </c>
      <c r="R47" s="42">
        <v>2131</v>
      </c>
      <c r="S47" s="42">
        <v>4</v>
      </c>
      <c r="T47" s="42">
        <v>965</v>
      </c>
      <c r="U47" s="42">
        <v>3</v>
      </c>
      <c r="V47" s="42">
        <v>1122</v>
      </c>
      <c r="W47" s="42" t="s">
        <v>214</v>
      </c>
      <c r="X47" s="75" t="s">
        <v>135</v>
      </c>
    </row>
    <row r="48" spans="1:24" s="50" customFormat="1" ht="15.9" customHeight="1">
      <c r="A48" s="62"/>
      <c r="B48" s="80" t="s">
        <v>300</v>
      </c>
      <c r="C48" s="42">
        <v>453</v>
      </c>
      <c r="D48" s="42">
        <v>9210</v>
      </c>
      <c r="E48" s="42">
        <v>171</v>
      </c>
      <c r="F48" s="42">
        <v>394</v>
      </c>
      <c r="G48" s="42">
        <v>99</v>
      </c>
      <c r="H48" s="42">
        <v>674</v>
      </c>
      <c r="I48" s="42">
        <v>74</v>
      </c>
      <c r="J48" s="42">
        <v>956</v>
      </c>
      <c r="K48" s="42">
        <v>38</v>
      </c>
      <c r="L48" s="42">
        <v>898</v>
      </c>
      <c r="M48" s="42">
        <v>34</v>
      </c>
      <c r="N48" s="42">
        <v>1264</v>
      </c>
      <c r="O48" s="42">
        <v>22</v>
      </c>
      <c r="P48" s="42">
        <v>1557</v>
      </c>
      <c r="Q48" s="42">
        <v>8</v>
      </c>
      <c r="R48" s="42">
        <v>1141</v>
      </c>
      <c r="S48" s="42">
        <v>2</v>
      </c>
      <c r="T48" s="42">
        <v>470</v>
      </c>
      <c r="U48" s="42">
        <v>4</v>
      </c>
      <c r="V48" s="42">
        <v>1856</v>
      </c>
      <c r="W48" s="42">
        <v>1</v>
      </c>
      <c r="X48" s="75" t="s">
        <v>136</v>
      </c>
    </row>
    <row r="49" spans="1:24" s="50" customFormat="1" ht="15.9" customHeight="1">
      <c r="A49" s="62"/>
      <c r="B49" s="80" t="s">
        <v>299</v>
      </c>
      <c r="C49" s="42">
        <v>1679</v>
      </c>
      <c r="D49" s="42">
        <v>33929</v>
      </c>
      <c r="E49" s="42">
        <v>623</v>
      </c>
      <c r="F49" s="42">
        <v>1476</v>
      </c>
      <c r="G49" s="42">
        <v>402</v>
      </c>
      <c r="H49" s="42">
        <v>2722</v>
      </c>
      <c r="I49" s="42">
        <v>276</v>
      </c>
      <c r="J49" s="42">
        <v>3778</v>
      </c>
      <c r="K49" s="42">
        <v>134</v>
      </c>
      <c r="L49" s="42">
        <v>3198</v>
      </c>
      <c r="M49" s="42">
        <v>92</v>
      </c>
      <c r="N49" s="42">
        <v>3429</v>
      </c>
      <c r="O49" s="42">
        <v>91</v>
      </c>
      <c r="P49" s="42">
        <v>6103</v>
      </c>
      <c r="Q49" s="42">
        <v>33</v>
      </c>
      <c r="R49" s="42">
        <v>4591</v>
      </c>
      <c r="S49" s="42">
        <v>12</v>
      </c>
      <c r="T49" s="42">
        <v>2789</v>
      </c>
      <c r="U49" s="42">
        <v>9</v>
      </c>
      <c r="V49" s="42">
        <v>5843</v>
      </c>
      <c r="W49" s="42">
        <v>7</v>
      </c>
      <c r="X49" s="75" t="s">
        <v>137</v>
      </c>
    </row>
    <row r="50" spans="1:24" s="50" customFormat="1" ht="15.9" customHeight="1">
      <c r="A50" s="62"/>
      <c r="B50" s="80" t="s">
        <v>298</v>
      </c>
      <c r="C50" s="42">
        <v>161</v>
      </c>
      <c r="D50" s="42">
        <v>6751</v>
      </c>
      <c r="E50" s="42">
        <v>59</v>
      </c>
      <c r="F50" s="42">
        <v>143</v>
      </c>
      <c r="G50" s="42">
        <v>27</v>
      </c>
      <c r="H50" s="42">
        <v>197</v>
      </c>
      <c r="I50" s="42">
        <v>24</v>
      </c>
      <c r="J50" s="42">
        <v>316</v>
      </c>
      <c r="K50" s="42">
        <v>17</v>
      </c>
      <c r="L50" s="42">
        <v>414</v>
      </c>
      <c r="M50" s="42">
        <v>12</v>
      </c>
      <c r="N50" s="42">
        <v>439</v>
      </c>
      <c r="O50" s="42">
        <v>8</v>
      </c>
      <c r="P50" s="42">
        <v>578</v>
      </c>
      <c r="Q50" s="42">
        <v>8</v>
      </c>
      <c r="R50" s="42">
        <v>1189</v>
      </c>
      <c r="S50" s="42">
        <v>1</v>
      </c>
      <c r="T50" s="42">
        <v>219</v>
      </c>
      <c r="U50" s="42">
        <v>4</v>
      </c>
      <c r="V50" s="42">
        <v>3256</v>
      </c>
      <c r="W50" s="42">
        <v>1</v>
      </c>
      <c r="X50" s="75" t="s">
        <v>138</v>
      </c>
    </row>
    <row r="51" spans="1:24" s="50" customFormat="1" ht="15.9" customHeight="1">
      <c r="A51" s="62"/>
      <c r="B51" s="80" t="s">
        <v>297</v>
      </c>
      <c r="C51" s="42">
        <v>978</v>
      </c>
      <c r="D51" s="42">
        <v>29666</v>
      </c>
      <c r="E51" s="42">
        <v>378</v>
      </c>
      <c r="F51" s="42">
        <v>937</v>
      </c>
      <c r="G51" s="42">
        <v>230</v>
      </c>
      <c r="H51" s="42">
        <v>1516</v>
      </c>
      <c r="I51" s="42">
        <v>156</v>
      </c>
      <c r="J51" s="42">
        <v>2095</v>
      </c>
      <c r="K51" s="42">
        <v>80</v>
      </c>
      <c r="L51" s="42">
        <v>1909</v>
      </c>
      <c r="M51" s="42">
        <v>50</v>
      </c>
      <c r="N51" s="42">
        <v>1979</v>
      </c>
      <c r="O51" s="42">
        <v>45</v>
      </c>
      <c r="P51" s="42">
        <v>3026</v>
      </c>
      <c r="Q51" s="42">
        <v>21</v>
      </c>
      <c r="R51" s="42">
        <v>2920</v>
      </c>
      <c r="S51" s="42">
        <v>7</v>
      </c>
      <c r="T51" s="42">
        <v>1702</v>
      </c>
      <c r="U51" s="42">
        <v>9</v>
      </c>
      <c r="V51" s="42">
        <v>13582</v>
      </c>
      <c r="W51" s="42">
        <v>2</v>
      </c>
      <c r="X51" s="75" t="s">
        <v>139</v>
      </c>
    </row>
    <row r="52" spans="1:24" s="50" customFormat="1" ht="15.9" customHeight="1">
      <c r="A52" s="62"/>
      <c r="B52" s="80" t="s">
        <v>296</v>
      </c>
      <c r="C52" s="42">
        <v>2185</v>
      </c>
      <c r="D52" s="42">
        <v>18167</v>
      </c>
      <c r="E52" s="42">
        <v>1294</v>
      </c>
      <c r="F52" s="42">
        <v>2865</v>
      </c>
      <c r="G52" s="42">
        <v>443</v>
      </c>
      <c r="H52" s="42">
        <v>2858</v>
      </c>
      <c r="I52" s="42">
        <v>244</v>
      </c>
      <c r="J52" s="42">
        <v>3317</v>
      </c>
      <c r="K52" s="42">
        <v>91</v>
      </c>
      <c r="L52" s="42">
        <v>2203</v>
      </c>
      <c r="M52" s="42">
        <v>65</v>
      </c>
      <c r="N52" s="42">
        <v>2392</v>
      </c>
      <c r="O52" s="42">
        <v>31</v>
      </c>
      <c r="P52" s="42">
        <v>1990</v>
      </c>
      <c r="Q52" s="42">
        <v>9</v>
      </c>
      <c r="R52" s="42">
        <v>1254</v>
      </c>
      <c r="S52" s="42">
        <v>1</v>
      </c>
      <c r="T52" s="42">
        <v>250</v>
      </c>
      <c r="U52" s="42">
        <v>2</v>
      </c>
      <c r="V52" s="42">
        <v>1038</v>
      </c>
      <c r="W52" s="42">
        <v>5</v>
      </c>
      <c r="X52" s="75" t="s">
        <v>140</v>
      </c>
    </row>
    <row r="53" spans="1:24" s="50" customFormat="1" ht="15.9" customHeight="1">
      <c r="A53" s="48"/>
      <c r="B53" s="89"/>
      <c r="C53" s="5"/>
      <c r="D53" s="42"/>
      <c r="E53" s="42"/>
      <c r="F53" s="42"/>
      <c r="G53" s="42"/>
      <c r="H53" s="42"/>
      <c r="I53" s="42"/>
      <c r="J53" s="42"/>
      <c r="K53" s="42"/>
      <c r="L53" s="42"/>
      <c r="M53" s="42"/>
      <c r="N53" s="42"/>
      <c r="O53" s="42"/>
      <c r="P53" s="42"/>
      <c r="Q53" s="42"/>
      <c r="R53" s="42"/>
      <c r="S53" s="42"/>
      <c r="T53" s="42"/>
      <c r="U53" s="42"/>
      <c r="V53" s="42"/>
      <c r="W53" s="42"/>
      <c r="X53" s="75"/>
    </row>
    <row r="54" spans="1:24" s="50" customFormat="1" ht="14.4" customHeight="1">
      <c r="A54" s="66" t="s">
        <v>14</v>
      </c>
      <c r="B54" s="90"/>
      <c r="C54" s="76">
        <v>340</v>
      </c>
      <c r="D54" s="76">
        <v>15774</v>
      </c>
      <c r="E54" s="76">
        <v>140</v>
      </c>
      <c r="F54" s="76">
        <v>243</v>
      </c>
      <c r="G54" s="76">
        <v>53</v>
      </c>
      <c r="H54" s="76">
        <v>376</v>
      </c>
      <c r="I54" s="76">
        <v>62</v>
      </c>
      <c r="J54" s="76">
        <v>841</v>
      </c>
      <c r="K54" s="76">
        <v>21</v>
      </c>
      <c r="L54" s="76">
        <v>540</v>
      </c>
      <c r="M54" s="76">
        <v>18</v>
      </c>
      <c r="N54" s="76">
        <v>686</v>
      </c>
      <c r="O54" s="76">
        <v>14</v>
      </c>
      <c r="P54" s="76">
        <v>1025</v>
      </c>
      <c r="Q54" s="76">
        <v>5</v>
      </c>
      <c r="R54" s="76">
        <v>606</v>
      </c>
      <c r="S54" s="76">
        <v>6</v>
      </c>
      <c r="T54" s="76">
        <v>1376</v>
      </c>
      <c r="U54" s="76">
        <v>6</v>
      </c>
      <c r="V54" s="76">
        <v>10081</v>
      </c>
      <c r="W54" s="76">
        <v>15</v>
      </c>
      <c r="X54" s="77" t="s">
        <v>101</v>
      </c>
    </row>
    <row r="55" spans="1:24" s="47" customFormat="1" ht="15.9" customHeight="1">
      <c r="A55" s="62"/>
      <c r="B55" s="80" t="s">
        <v>295</v>
      </c>
      <c r="C55" s="42">
        <v>130</v>
      </c>
      <c r="D55" s="42">
        <v>9783</v>
      </c>
      <c r="E55" s="42">
        <v>98</v>
      </c>
      <c r="F55" s="42">
        <v>158</v>
      </c>
      <c r="G55" s="42">
        <v>9</v>
      </c>
      <c r="H55" s="42">
        <v>69</v>
      </c>
      <c r="I55" s="42">
        <v>4</v>
      </c>
      <c r="J55" s="42">
        <v>56</v>
      </c>
      <c r="K55" s="42">
        <v>4</v>
      </c>
      <c r="L55" s="42">
        <v>103</v>
      </c>
      <c r="M55" s="42">
        <v>2</v>
      </c>
      <c r="N55" s="42">
        <v>89</v>
      </c>
      <c r="O55" s="42">
        <v>1</v>
      </c>
      <c r="P55" s="42">
        <v>51</v>
      </c>
      <c r="Q55" s="42">
        <v>2</v>
      </c>
      <c r="R55" s="42">
        <v>267</v>
      </c>
      <c r="S55" s="42">
        <v>2</v>
      </c>
      <c r="T55" s="42">
        <v>494</v>
      </c>
      <c r="U55" s="42">
        <v>4</v>
      </c>
      <c r="V55" s="42">
        <v>8496</v>
      </c>
      <c r="W55" s="42">
        <v>4</v>
      </c>
      <c r="X55" s="75" t="s">
        <v>141</v>
      </c>
    </row>
    <row r="56" spans="1:24" s="50" customFormat="1" ht="15.9" customHeight="1">
      <c r="A56" s="62"/>
      <c r="B56" s="80" t="s">
        <v>294</v>
      </c>
      <c r="C56" s="42">
        <v>21</v>
      </c>
      <c r="D56" s="42">
        <v>2689</v>
      </c>
      <c r="E56" s="42">
        <v>3</v>
      </c>
      <c r="F56" s="42">
        <v>8</v>
      </c>
      <c r="G56" s="42" t="s">
        <v>418</v>
      </c>
      <c r="H56" s="42" t="s">
        <v>418</v>
      </c>
      <c r="I56" s="42">
        <v>4</v>
      </c>
      <c r="J56" s="42">
        <v>69</v>
      </c>
      <c r="K56" s="42" t="s">
        <v>214</v>
      </c>
      <c r="L56" s="42" t="s">
        <v>214</v>
      </c>
      <c r="M56" s="42" t="s">
        <v>418</v>
      </c>
      <c r="N56" s="42" t="s">
        <v>418</v>
      </c>
      <c r="O56" s="42">
        <v>2</v>
      </c>
      <c r="P56" s="42">
        <v>145</v>
      </c>
      <c r="Q56" s="42" t="s">
        <v>418</v>
      </c>
      <c r="R56" s="42" t="s">
        <v>418</v>
      </c>
      <c r="S56" s="42">
        <v>4</v>
      </c>
      <c r="T56" s="42">
        <v>882</v>
      </c>
      <c r="U56" s="42">
        <v>2</v>
      </c>
      <c r="V56" s="42">
        <v>1585</v>
      </c>
      <c r="W56" s="42">
        <v>6</v>
      </c>
      <c r="X56" s="75" t="s">
        <v>142</v>
      </c>
    </row>
    <row r="57" spans="1:24" s="50" customFormat="1" ht="15.9" customHeight="1">
      <c r="A57" s="62"/>
      <c r="B57" s="80" t="s">
        <v>293</v>
      </c>
      <c r="C57" s="42">
        <v>15</v>
      </c>
      <c r="D57" s="42">
        <v>85</v>
      </c>
      <c r="E57" s="42">
        <v>6</v>
      </c>
      <c r="F57" s="42">
        <v>9</v>
      </c>
      <c r="G57" s="42">
        <v>3</v>
      </c>
      <c r="H57" s="42">
        <v>18</v>
      </c>
      <c r="I57" s="42">
        <v>5</v>
      </c>
      <c r="J57" s="42">
        <v>58</v>
      </c>
      <c r="K57" s="42" t="s">
        <v>214</v>
      </c>
      <c r="L57" s="42" t="s">
        <v>214</v>
      </c>
      <c r="M57" s="42" t="s">
        <v>214</v>
      </c>
      <c r="N57" s="42" t="s">
        <v>214</v>
      </c>
      <c r="O57" s="42" t="s">
        <v>214</v>
      </c>
      <c r="P57" s="42" t="s">
        <v>214</v>
      </c>
      <c r="Q57" s="42" t="s">
        <v>214</v>
      </c>
      <c r="R57" s="42" t="s">
        <v>214</v>
      </c>
      <c r="S57" s="42" t="s">
        <v>214</v>
      </c>
      <c r="T57" s="42" t="s">
        <v>214</v>
      </c>
      <c r="U57" s="42" t="s">
        <v>214</v>
      </c>
      <c r="V57" s="42" t="s">
        <v>214</v>
      </c>
      <c r="W57" s="42">
        <v>1</v>
      </c>
      <c r="X57" s="75" t="s">
        <v>143</v>
      </c>
    </row>
    <row r="58" spans="1:24" s="50" customFormat="1" ht="15.9" customHeight="1">
      <c r="A58" s="62"/>
      <c r="B58" s="80" t="s">
        <v>292</v>
      </c>
      <c r="C58" s="42">
        <v>174</v>
      </c>
      <c r="D58" s="42">
        <v>3217</v>
      </c>
      <c r="E58" s="42">
        <v>33</v>
      </c>
      <c r="F58" s="42">
        <v>68</v>
      </c>
      <c r="G58" s="42">
        <v>41</v>
      </c>
      <c r="H58" s="42">
        <v>289</v>
      </c>
      <c r="I58" s="42">
        <v>49</v>
      </c>
      <c r="J58" s="42">
        <v>658</v>
      </c>
      <c r="K58" s="42">
        <v>17</v>
      </c>
      <c r="L58" s="42">
        <v>437</v>
      </c>
      <c r="M58" s="42">
        <v>16</v>
      </c>
      <c r="N58" s="42">
        <v>597</v>
      </c>
      <c r="O58" s="42">
        <v>11</v>
      </c>
      <c r="P58" s="42">
        <v>829</v>
      </c>
      <c r="Q58" s="42">
        <v>3</v>
      </c>
      <c r="R58" s="42">
        <v>339</v>
      </c>
      <c r="S58" s="42" t="s">
        <v>418</v>
      </c>
      <c r="T58" s="42" t="s">
        <v>418</v>
      </c>
      <c r="U58" s="42" t="s">
        <v>214</v>
      </c>
      <c r="V58" s="42" t="s">
        <v>214</v>
      </c>
      <c r="W58" s="42">
        <v>4</v>
      </c>
      <c r="X58" s="75" t="s">
        <v>144</v>
      </c>
    </row>
    <row r="59" spans="1:24" s="50" customFormat="1" ht="15.9" customHeight="1">
      <c r="A59" s="48"/>
      <c r="B59" s="89"/>
      <c r="C59" s="5"/>
      <c r="D59" s="42"/>
      <c r="E59" s="42"/>
      <c r="F59" s="42"/>
      <c r="G59" s="42"/>
      <c r="H59" s="42"/>
      <c r="I59" s="42"/>
      <c r="J59" s="42"/>
      <c r="K59" s="42"/>
      <c r="L59" s="42"/>
      <c r="M59" s="42"/>
      <c r="N59" s="42"/>
      <c r="O59" s="42"/>
      <c r="P59" s="42"/>
      <c r="Q59" s="42"/>
      <c r="R59" s="42"/>
      <c r="S59" s="42"/>
      <c r="T59" s="42"/>
      <c r="U59" s="42"/>
      <c r="V59" s="42"/>
      <c r="W59" s="42"/>
      <c r="X59" s="75"/>
    </row>
    <row r="60" spans="1:24" s="50" customFormat="1" ht="14.4" customHeight="1">
      <c r="A60" s="66" t="s">
        <v>15</v>
      </c>
      <c r="B60" s="90"/>
      <c r="C60" s="76">
        <v>6909</v>
      </c>
      <c r="D60" s="76">
        <v>182399</v>
      </c>
      <c r="E60" s="76">
        <v>3236</v>
      </c>
      <c r="F60" s="76">
        <v>6786</v>
      </c>
      <c r="G60" s="76">
        <v>1255</v>
      </c>
      <c r="H60" s="76">
        <v>8356</v>
      </c>
      <c r="I60" s="76">
        <v>869</v>
      </c>
      <c r="J60" s="76">
        <v>11888</v>
      </c>
      <c r="K60" s="76">
        <v>402</v>
      </c>
      <c r="L60" s="76">
        <v>9648</v>
      </c>
      <c r="M60" s="76">
        <v>412</v>
      </c>
      <c r="N60" s="76">
        <v>15598</v>
      </c>
      <c r="O60" s="76">
        <v>350</v>
      </c>
      <c r="P60" s="76">
        <v>24805</v>
      </c>
      <c r="Q60" s="76">
        <v>172</v>
      </c>
      <c r="R60" s="76">
        <v>23410</v>
      </c>
      <c r="S60" s="76">
        <v>64</v>
      </c>
      <c r="T60" s="76">
        <v>15471</v>
      </c>
      <c r="U60" s="76">
        <v>75</v>
      </c>
      <c r="V60" s="76">
        <v>66437</v>
      </c>
      <c r="W60" s="76">
        <v>74</v>
      </c>
      <c r="X60" s="77" t="s">
        <v>102</v>
      </c>
    </row>
    <row r="61" spans="1:24" s="47" customFormat="1" ht="15.9" customHeight="1">
      <c r="A61" s="62"/>
      <c r="B61" s="80" t="s">
        <v>291</v>
      </c>
      <c r="C61" s="42">
        <v>213</v>
      </c>
      <c r="D61" s="42">
        <v>32004</v>
      </c>
      <c r="E61" s="42">
        <v>79</v>
      </c>
      <c r="F61" s="42">
        <v>165</v>
      </c>
      <c r="G61" s="42">
        <v>42</v>
      </c>
      <c r="H61" s="42">
        <v>267</v>
      </c>
      <c r="I61" s="42">
        <v>34</v>
      </c>
      <c r="J61" s="42">
        <v>472</v>
      </c>
      <c r="K61" s="42">
        <v>15</v>
      </c>
      <c r="L61" s="42">
        <v>371</v>
      </c>
      <c r="M61" s="42">
        <v>11</v>
      </c>
      <c r="N61" s="42">
        <v>371</v>
      </c>
      <c r="O61" s="42">
        <v>8</v>
      </c>
      <c r="P61" s="42">
        <v>594</v>
      </c>
      <c r="Q61" s="42">
        <v>6</v>
      </c>
      <c r="R61" s="42">
        <v>749</v>
      </c>
      <c r="S61" s="42">
        <v>4</v>
      </c>
      <c r="T61" s="42">
        <v>932</v>
      </c>
      <c r="U61" s="42">
        <v>11</v>
      </c>
      <c r="V61" s="42">
        <v>28083</v>
      </c>
      <c r="W61" s="42">
        <v>3</v>
      </c>
      <c r="X61" s="75" t="s">
        <v>145</v>
      </c>
    </row>
    <row r="62" spans="1:24" s="50" customFormat="1" ht="15.9" customHeight="1">
      <c r="A62" s="62"/>
      <c r="B62" s="80" t="s">
        <v>290</v>
      </c>
      <c r="C62" s="42">
        <v>151</v>
      </c>
      <c r="D62" s="42">
        <v>4344</v>
      </c>
      <c r="E62" s="42">
        <v>80</v>
      </c>
      <c r="F62" s="42">
        <v>212</v>
      </c>
      <c r="G62" s="42">
        <v>15</v>
      </c>
      <c r="H62" s="42">
        <v>95</v>
      </c>
      <c r="I62" s="42">
        <v>5</v>
      </c>
      <c r="J62" s="42">
        <v>59</v>
      </c>
      <c r="K62" s="42">
        <v>1</v>
      </c>
      <c r="L62" s="42">
        <v>23</v>
      </c>
      <c r="M62" s="42">
        <v>7</v>
      </c>
      <c r="N62" s="42">
        <v>275</v>
      </c>
      <c r="O62" s="42">
        <v>2</v>
      </c>
      <c r="P62" s="42">
        <v>130</v>
      </c>
      <c r="Q62" s="42">
        <v>2</v>
      </c>
      <c r="R62" s="42">
        <v>255</v>
      </c>
      <c r="S62" s="42">
        <v>1</v>
      </c>
      <c r="T62" s="42">
        <v>255</v>
      </c>
      <c r="U62" s="42">
        <v>5</v>
      </c>
      <c r="V62" s="42">
        <v>3040</v>
      </c>
      <c r="W62" s="42">
        <v>33</v>
      </c>
      <c r="X62" s="75" t="s">
        <v>146</v>
      </c>
    </row>
    <row r="63" spans="1:24" s="50" customFormat="1" ht="15.9" customHeight="1">
      <c r="A63" s="62"/>
      <c r="B63" s="80" t="s">
        <v>289</v>
      </c>
      <c r="C63" s="42">
        <v>4162</v>
      </c>
      <c r="D63" s="42">
        <v>112661</v>
      </c>
      <c r="E63" s="42">
        <v>1695</v>
      </c>
      <c r="F63" s="42">
        <v>3535</v>
      </c>
      <c r="G63" s="42">
        <v>758</v>
      </c>
      <c r="H63" s="42">
        <v>5116</v>
      </c>
      <c r="I63" s="42">
        <v>574</v>
      </c>
      <c r="J63" s="42">
        <v>7882</v>
      </c>
      <c r="K63" s="42">
        <v>296</v>
      </c>
      <c r="L63" s="42">
        <v>7119</v>
      </c>
      <c r="M63" s="42">
        <v>313</v>
      </c>
      <c r="N63" s="42">
        <v>11908</v>
      </c>
      <c r="O63" s="42">
        <v>269</v>
      </c>
      <c r="P63" s="42">
        <v>18949</v>
      </c>
      <c r="Q63" s="42">
        <v>133</v>
      </c>
      <c r="R63" s="42">
        <v>17888</v>
      </c>
      <c r="S63" s="42">
        <v>51</v>
      </c>
      <c r="T63" s="42">
        <v>12489</v>
      </c>
      <c r="U63" s="42">
        <v>48</v>
      </c>
      <c r="V63" s="42">
        <v>27775</v>
      </c>
      <c r="W63" s="42">
        <v>25</v>
      </c>
      <c r="X63" s="75" t="s">
        <v>147</v>
      </c>
    </row>
    <row r="64" spans="1:24" s="50" customFormat="1" ht="15.9" customHeight="1">
      <c r="A64" s="62"/>
      <c r="B64" s="80" t="s">
        <v>288</v>
      </c>
      <c r="C64" s="42">
        <v>825</v>
      </c>
      <c r="D64" s="42">
        <v>15491</v>
      </c>
      <c r="E64" s="42">
        <v>456</v>
      </c>
      <c r="F64" s="42">
        <v>888</v>
      </c>
      <c r="G64" s="42">
        <v>135</v>
      </c>
      <c r="H64" s="42">
        <v>901</v>
      </c>
      <c r="I64" s="42">
        <v>94</v>
      </c>
      <c r="J64" s="42">
        <v>1261</v>
      </c>
      <c r="K64" s="42">
        <v>35</v>
      </c>
      <c r="L64" s="42">
        <v>862</v>
      </c>
      <c r="M64" s="42">
        <v>34</v>
      </c>
      <c r="N64" s="42">
        <v>1291</v>
      </c>
      <c r="O64" s="42">
        <v>38</v>
      </c>
      <c r="P64" s="42">
        <v>2681</v>
      </c>
      <c r="Q64" s="42">
        <v>18</v>
      </c>
      <c r="R64" s="42">
        <v>2667</v>
      </c>
      <c r="S64" s="42">
        <v>3</v>
      </c>
      <c r="T64" s="42">
        <v>697</v>
      </c>
      <c r="U64" s="42">
        <v>6</v>
      </c>
      <c r="V64" s="42">
        <v>4243</v>
      </c>
      <c r="W64" s="42">
        <v>6</v>
      </c>
      <c r="X64" s="75" t="s">
        <v>148</v>
      </c>
    </row>
    <row r="65" spans="1:24" s="50" customFormat="1" ht="15.9" customHeight="1">
      <c r="A65" s="62"/>
      <c r="B65" s="80" t="s">
        <v>287</v>
      </c>
      <c r="C65" s="42">
        <v>1554</v>
      </c>
      <c r="D65" s="42">
        <v>17886</v>
      </c>
      <c r="E65" s="42">
        <v>923</v>
      </c>
      <c r="F65" s="42">
        <v>1980</v>
      </c>
      <c r="G65" s="42">
        <v>304</v>
      </c>
      <c r="H65" s="42">
        <v>1970</v>
      </c>
      <c r="I65" s="42">
        <v>162</v>
      </c>
      <c r="J65" s="42">
        <v>2214</v>
      </c>
      <c r="K65" s="42">
        <v>55</v>
      </c>
      <c r="L65" s="42">
        <v>1273</v>
      </c>
      <c r="M65" s="42">
        <v>47</v>
      </c>
      <c r="N65" s="42">
        <v>1753</v>
      </c>
      <c r="O65" s="42">
        <v>33</v>
      </c>
      <c r="P65" s="42">
        <v>2451</v>
      </c>
      <c r="Q65" s="42">
        <v>13</v>
      </c>
      <c r="R65" s="42">
        <v>1851</v>
      </c>
      <c r="S65" s="42">
        <v>5</v>
      </c>
      <c r="T65" s="42">
        <v>1098</v>
      </c>
      <c r="U65" s="42">
        <v>5</v>
      </c>
      <c r="V65" s="42">
        <v>3296</v>
      </c>
      <c r="W65" s="42">
        <v>7</v>
      </c>
      <c r="X65" s="75" t="s">
        <v>149</v>
      </c>
    </row>
    <row r="66" spans="1:24" s="50" customFormat="1" ht="15.9" customHeight="1">
      <c r="A66" s="48"/>
      <c r="B66" s="89"/>
      <c r="C66" s="5"/>
      <c r="D66" s="42"/>
      <c r="E66" s="42"/>
      <c r="F66" s="42"/>
      <c r="G66" s="42"/>
      <c r="H66" s="42"/>
      <c r="I66" s="42"/>
      <c r="J66" s="42"/>
      <c r="K66" s="42"/>
      <c r="L66" s="42"/>
      <c r="M66" s="42"/>
      <c r="N66" s="42"/>
      <c r="O66" s="42"/>
      <c r="P66" s="42"/>
      <c r="Q66" s="42"/>
      <c r="R66" s="42"/>
      <c r="S66" s="42"/>
      <c r="T66" s="42"/>
      <c r="U66" s="42"/>
      <c r="V66" s="42"/>
      <c r="W66" s="42"/>
      <c r="X66" s="75"/>
    </row>
    <row r="67" spans="1:24" s="50" customFormat="1" ht="14.4" customHeight="1">
      <c r="A67" s="66" t="s">
        <v>16</v>
      </c>
      <c r="B67" s="85"/>
      <c r="C67" s="76">
        <v>10121</v>
      </c>
      <c r="D67" s="76">
        <v>272347</v>
      </c>
      <c r="E67" s="76">
        <v>2748</v>
      </c>
      <c r="F67" s="76">
        <v>5588</v>
      </c>
      <c r="G67" s="76">
        <v>1856</v>
      </c>
      <c r="H67" s="76">
        <v>12649</v>
      </c>
      <c r="I67" s="76">
        <v>2041</v>
      </c>
      <c r="J67" s="76">
        <v>28408</v>
      </c>
      <c r="K67" s="76">
        <v>1050</v>
      </c>
      <c r="L67" s="76">
        <v>25161</v>
      </c>
      <c r="M67" s="76">
        <v>1020</v>
      </c>
      <c r="N67" s="76">
        <v>38723</v>
      </c>
      <c r="O67" s="76">
        <v>816</v>
      </c>
      <c r="P67" s="76">
        <v>55881</v>
      </c>
      <c r="Q67" s="76">
        <v>349</v>
      </c>
      <c r="R67" s="76">
        <v>47436</v>
      </c>
      <c r="S67" s="76">
        <v>87</v>
      </c>
      <c r="T67" s="76">
        <v>21227</v>
      </c>
      <c r="U67" s="76">
        <v>66</v>
      </c>
      <c r="V67" s="76">
        <v>37274</v>
      </c>
      <c r="W67" s="76">
        <v>88</v>
      </c>
      <c r="X67" s="77" t="s">
        <v>103</v>
      </c>
    </row>
    <row r="68" spans="1:24" s="47" customFormat="1" ht="15.9" customHeight="1">
      <c r="A68" s="62"/>
      <c r="B68" s="80" t="s">
        <v>286</v>
      </c>
      <c r="C68" s="42">
        <v>225</v>
      </c>
      <c r="D68" s="42">
        <v>25491</v>
      </c>
      <c r="E68" s="42">
        <v>14</v>
      </c>
      <c r="F68" s="42">
        <v>27</v>
      </c>
      <c r="G68" s="42">
        <v>19</v>
      </c>
      <c r="H68" s="42">
        <v>128</v>
      </c>
      <c r="I68" s="42">
        <v>19</v>
      </c>
      <c r="J68" s="42">
        <v>287</v>
      </c>
      <c r="K68" s="42">
        <v>15</v>
      </c>
      <c r="L68" s="42">
        <v>355</v>
      </c>
      <c r="M68" s="42">
        <v>36</v>
      </c>
      <c r="N68" s="42">
        <v>1436</v>
      </c>
      <c r="O68" s="42">
        <v>49</v>
      </c>
      <c r="P68" s="42">
        <v>3439</v>
      </c>
      <c r="Q68" s="42">
        <v>45</v>
      </c>
      <c r="R68" s="42">
        <v>6347</v>
      </c>
      <c r="S68" s="42">
        <v>12</v>
      </c>
      <c r="T68" s="42">
        <v>3074</v>
      </c>
      <c r="U68" s="42">
        <v>16</v>
      </c>
      <c r="V68" s="42">
        <v>10398</v>
      </c>
      <c r="W68" s="42" t="s">
        <v>418</v>
      </c>
      <c r="X68" s="75" t="s">
        <v>150</v>
      </c>
    </row>
    <row r="69" spans="1:24" s="50" customFormat="1" ht="15.9" customHeight="1">
      <c r="A69" s="62"/>
      <c r="B69" s="80" t="s">
        <v>285</v>
      </c>
      <c r="C69" s="42">
        <v>1127</v>
      </c>
      <c r="D69" s="42">
        <v>31132</v>
      </c>
      <c r="E69" s="42">
        <v>647</v>
      </c>
      <c r="F69" s="42">
        <v>846</v>
      </c>
      <c r="G69" s="42">
        <v>62</v>
      </c>
      <c r="H69" s="42">
        <v>429</v>
      </c>
      <c r="I69" s="42">
        <v>68</v>
      </c>
      <c r="J69" s="42">
        <v>955</v>
      </c>
      <c r="K69" s="42">
        <v>48</v>
      </c>
      <c r="L69" s="42">
        <v>1135</v>
      </c>
      <c r="M69" s="42">
        <v>74</v>
      </c>
      <c r="N69" s="42">
        <v>2898</v>
      </c>
      <c r="O69" s="42">
        <v>130</v>
      </c>
      <c r="P69" s="42">
        <v>9488</v>
      </c>
      <c r="Q69" s="42">
        <v>81</v>
      </c>
      <c r="R69" s="42">
        <v>11031</v>
      </c>
      <c r="S69" s="42">
        <v>11</v>
      </c>
      <c r="T69" s="42">
        <v>2711</v>
      </c>
      <c r="U69" s="42">
        <v>4</v>
      </c>
      <c r="V69" s="42">
        <v>1639</v>
      </c>
      <c r="W69" s="42">
        <v>2</v>
      </c>
      <c r="X69" s="75" t="s">
        <v>151</v>
      </c>
    </row>
    <row r="70" spans="1:24" s="50" customFormat="1" ht="15.9" customHeight="1">
      <c r="A70" s="62"/>
      <c r="B70" s="80" t="s">
        <v>284</v>
      </c>
      <c r="C70" s="42">
        <v>5570</v>
      </c>
      <c r="D70" s="42">
        <v>139443</v>
      </c>
      <c r="E70" s="42">
        <v>1056</v>
      </c>
      <c r="F70" s="42">
        <v>2326</v>
      </c>
      <c r="G70" s="42">
        <v>1122</v>
      </c>
      <c r="H70" s="42">
        <v>7724</v>
      </c>
      <c r="I70" s="42">
        <v>1341</v>
      </c>
      <c r="J70" s="42">
        <v>18651</v>
      </c>
      <c r="K70" s="42">
        <v>694</v>
      </c>
      <c r="L70" s="42">
        <v>16692</v>
      </c>
      <c r="M70" s="42">
        <v>658</v>
      </c>
      <c r="N70" s="42">
        <v>24844</v>
      </c>
      <c r="O70" s="42">
        <v>470</v>
      </c>
      <c r="P70" s="42">
        <v>31657</v>
      </c>
      <c r="Q70" s="42">
        <v>150</v>
      </c>
      <c r="R70" s="42">
        <v>20022</v>
      </c>
      <c r="S70" s="42">
        <v>41</v>
      </c>
      <c r="T70" s="42">
        <v>9918</v>
      </c>
      <c r="U70" s="42">
        <v>15</v>
      </c>
      <c r="V70" s="42">
        <v>7609</v>
      </c>
      <c r="W70" s="42">
        <v>23</v>
      </c>
      <c r="X70" s="75" t="s">
        <v>152</v>
      </c>
    </row>
    <row r="71" spans="1:24" s="50" customFormat="1" ht="15.9" customHeight="1">
      <c r="A71" s="62"/>
      <c r="B71" s="80" t="s">
        <v>283</v>
      </c>
      <c r="C71" s="42">
        <v>162</v>
      </c>
      <c r="D71" s="42">
        <v>2905</v>
      </c>
      <c r="E71" s="42">
        <v>54</v>
      </c>
      <c r="F71" s="42">
        <v>120</v>
      </c>
      <c r="G71" s="42">
        <v>29</v>
      </c>
      <c r="H71" s="42">
        <v>185</v>
      </c>
      <c r="I71" s="42">
        <v>31</v>
      </c>
      <c r="J71" s="42">
        <v>409</v>
      </c>
      <c r="K71" s="42">
        <v>24</v>
      </c>
      <c r="L71" s="42">
        <v>565</v>
      </c>
      <c r="M71" s="42">
        <v>13</v>
      </c>
      <c r="N71" s="42">
        <v>547</v>
      </c>
      <c r="O71" s="42">
        <v>6</v>
      </c>
      <c r="P71" s="42">
        <v>430</v>
      </c>
      <c r="Q71" s="42">
        <v>2</v>
      </c>
      <c r="R71" s="42">
        <v>231</v>
      </c>
      <c r="S71" s="42" t="s">
        <v>214</v>
      </c>
      <c r="T71" s="42" t="s">
        <v>214</v>
      </c>
      <c r="U71" s="42">
        <v>1</v>
      </c>
      <c r="V71" s="42">
        <v>418</v>
      </c>
      <c r="W71" s="42">
        <v>2</v>
      </c>
      <c r="X71" s="75" t="s">
        <v>153</v>
      </c>
    </row>
    <row r="72" spans="1:24" s="50" customFormat="1" ht="15.9" customHeight="1">
      <c r="A72" s="62"/>
      <c r="B72" s="80" t="s">
        <v>282</v>
      </c>
      <c r="C72" s="42">
        <v>105</v>
      </c>
      <c r="D72" s="42">
        <v>3601</v>
      </c>
      <c r="E72" s="42">
        <v>35</v>
      </c>
      <c r="F72" s="42">
        <v>96</v>
      </c>
      <c r="G72" s="42">
        <v>22</v>
      </c>
      <c r="H72" s="42">
        <v>151</v>
      </c>
      <c r="I72" s="42">
        <v>26</v>
      </c>
      <c r="J72" s="42">
        <v>349</v>
      </c>
      <c r="K72" s="42">
        <v>7</v>
      </c>
      <c r="L72" s="42">
        <v>177</v>
      </c>
      <c r="M72" s="42">
        <v>4</v>
      </c>
      <c r="N72" s="42">
        <v>162</v>
      </c>
      <c r="O72" s="42">
        <v>5</v>
      </c>
      <c r="P72" s="42">
        <v>317</v>
      </c>
      <c r="Q72" s="42">
        <v>1</v>
      </c>
      <c r="R72" s="42">
        <v>135</v>
      </c>
      <c r="S72" s="42" t="s">
        <v>418</v>
      </c>
      <c r="T72" s="42" t="s">
        <v>418</v>
      </c>
      <c r="U72" s="42">
        <v>3</v>
      </c>
      <c r="V72" s="42">
        <v>2214</v>
      </c>
      <c r="W72" s="42">
        <v>2</v>
      </c>
      <c r="X72" s="75" t="s">
        <v>154</v>
      </c>
    </row>
    <row r="73" spans="1:24" s="50" customFormat="1" ht="15.9" customHeight="1">
      <c r="A73" s="62"/>
      <c r="B73" s="80" t="s">
        <v>281</v>
      </c>
      <c r="C73" s="42">
        <v>1180</v>
      </c>
      <c r="D73" s="42">
        <v>21414</v>
      </c>
      <c r="E73" s="42">
        <v>422</v>
      </c>
      <c r="F73" s="42">
        <v>948</v>
      </c>
      <c r="G73" s="42">
        <v>237</v>
      </c>
      <c r="H73" s="42">
        <v>1575</v>
      </c>
      <c r="I73" s="42">
        <v>209</v>
      </c>
      <c r="J73" s="42">
        <v>2843</v>
      </c>
      <c r="K73" s="42">
        <v>96</v>
      </c>
      <c r="L73" s="42">
        <v>2309</v>
      </c>
      <c r="M73" s="42">
        <v>95</v>
      </c>
      <c r="N73" s="42">
        <v>3487</v>
      </c>
      <c r="O73" s="42">
        <v>66</v>
      </c>
      <c r="P73" s="42">
        <v>4431</v>
      </c>
      <c r="Q73" s="42">
        <v>26</v>
      </c>
      <c r="R73" s="42">
        <v>3459</v>
      </c>
      <c r="S73" s="42">
        <v>5</v>
      </c>
      <c r="T73" s="42">
        <v>1161</v>
      </c>
      <c r="U73" s="42">
        <v>3</v>
      </c>
      <c r="V73" s="42">
        <v>1201</v>
      </c>
      <c r="W73" s="42">
        <v>21</v>
      </c>
      <c r="X73" s="75" t="s">
        <v>155</v>
      </c>
    </row>
    <row r="74" spans="1:24" s="50" customFormat="1" ht="15.9" customHeight="1">
      <c r="A74" s="62"/>
      <c r="B74" s="80" t="s">
        <v>280</v>
      </c>
      <c r="C74" s="42">
        <v>1713</v>
      </c>
      <c r="D74" s="42">
        <v>37641</v>
      </c>
      <c r="E74" s="42">
        <v>514</v>
      </c>
      <c r="F74" s="42">
        <v>1212</v>
      </c>
      <c r="G74" s="42">
        <v>363</v>
      </c>
      <c r="H74" s="42">
        <v>2441</v>
      </c>
      <c r="I74" s="42">
        <v>345</v>
      </c>
      <c r="J74" s="42">
        <v>4890</v>
      </c>
      <c r="K74" s="42">
        <v>165</v>
      </c>
      <c r="L74" s="42">
        <v>3907</v>
      </c>
      <c r="M74" s="42">
        <v>139</v>
      </c>
      <c r="N74" s="42">
        <v>5301</v>
      </c>
      <c r="O74" s="42">
        <v>89</v>
      </c>
      <c r="P74" s="42">
        <v>6046</v>
      </c>
      <c r="Q74" s="42">
        <v>41</v>
      </c>
      <c r="R74" s="42">
        <v>5686</v>
      </c>
      <c r="S74" s="42">
        <v>6</v>
      </c>
      <c r="T74" s="42">
        <v>1458</v>
      </c>
      <c r="U74" s="42">
        <v>13</v>
      </c>
      <c r="V74" s="42">
        <v>6700</v>
      </c>
      <c r="W74" s="42">
        <v>38</v>
      </c>
      <c r="X74" s="75" t="s">
        <v>156</v>
      </c>
    </row>
    <row r="75" spans="1:24" s="50" customFormat="1" ht="15.9" customHeight="1">
      <c r="A75" s="62"/>
      <c r="B75" s="80" t="s">
        <v>279</v>
      </c>
      <c r="C75" s="42">
        <v>34</v>
      </c>
      <c r="D75" s="42">
        <v>10613</v>
      </c>
      <c r="E75" s="42">
        <v>4</v>
      </c>
      <c r="F75" s="42">
        <v>8</v>
      </c>
      <c r="G75" s="42">
        <v>1</v>
      </c>
      <c r="H75" s="42">
        <v>8</v>
      </c>
      <c r="I75" s="42">
        <v>2</v>
      </c>
      <c r="J75" s="42">
        <v>24</v>
      </c>
      <c r="K75" s="42" t="s">
        <v>214</v>
      </c>
      <c r="L75" s="42" t="s">
        <v>214</v>
      </c>
      <c r="M75" s="42">
        <v>1</v>
      </c>
      <c r="N75" s="42">
        <v>48</v>
      </c>
      <c r="O75" s="42" t="s">
        <v>418</v>
      </c>
      <c r="P75" s="42" t="s">
        <v>418</v>
      </c>
      <c r="Q75" s="42">
        <v>3</v>
      </c>
      <c r="R75" s="42">
        <v>525</v>
      </c>
      <c r="S75" s="42">
        <v>12</v>
      </c>
      <c r="T75" s="42">
        <v>2905</v>
      </c>
      <c r="U75" s="42">
        <v>11</v>
      </c>
      <c r="V75" s="42">
        <v>7095</v>
      </c>
      <c r="W75" s="42" t="s">
        <v>214</v>
      </c>
      <c r="X75" s="75" t="s">
        <v>157</v>
      </c>
    </row>
    <row r="76" spans="1:24" s="50" customFormat="1" ht="15.9" customHeight="1">
      <c r="A76" s="91"/>
      <c r="B76" s="92"/>
      <c r="C76" s="261"/>
      <c r="D76" s="261"/>
      <c r="E76" s="261"/>
      <c r="F76" s="261"/>
      <c r="G76" s="261"/>
      <c r="H76" s="261"/>
      <c r="I76" s="261"/>
      <c r="J76" s="261"/>
      <c r="K76" s="261"/>
      <c r="L76" s="261"/>
      <c r="M76" s="261"/>
      <c r="N76" s="261"/>
      <c r="O76" s="261"/>
      <c r="P76" s="261"/>
      <c r="Q76" s="261"/>
      <c r="R76" s="261"/>
      <c r="S76" s="261"/>
      <c r="T76" s="261"/>
      <c r="U76" s="261"/>
      <c r="V76" s="261"/>
      <c r="W76" s="261"/>
      <c r="X76" s="93"/>
    </row>
    <row r="77" spans="1:24" s="50" customFormat="1" ht="15" customHeight="1">
      <c r="A77" s="335" t="s">
        <v>736</v>
      </c>
      <c r="B77" s="275"/>
      <c r="C77" s="275"/>
      <c r="D77" s="94"/>
      <c r="E77" s="276"/>
      <c r="F77" s="96"/>
      <c r="G77" s="276"/>
      <c r="H77" s="276"/>
      <c r="I77" s="276"/>
      <c r="J77" s="276"/>
      <c r="K77" s="276"/>
      <c r="L77" s="276"/>
      <c r="M77" s="276"/>
      <c r="N77" s="276"/>
      <c r="O77" s="276"/>
      <c r="P77" s="276"/>
      <c r="Q77" s="276"/>
      <c r="R77" s="276"/>
      <c r="S77" s="276"/>
      <c r="T77" s="276"/>
      <c r="U77" s="276"/>
      <c r="V77" s="276"/>
      <c r="W77" s="276"/>
      <c r="X77" s="277"/>
    </row>
    <row r="78" spans="1:24" ht="15" customHeight="1">
      <c r="A78" s="6"/>
      <c r="B78" s="6"/>
      <c r="C78" s="6"/>
      <c r="D78" s="6"/>
      <c r="E78" s="6"/>
      <c r="F78" s="6"/>
      <c r="G78" s="6"/>
      <c r="H78" s="6"/>
      <c r="I78" s="6"/>
      <c r="J78" s="6"/>
      <c r="K78" s="6"/>
      <c r="L78" s="6"/>
      <c r="M78" s="6"/>
      <c r="N78" s="6"/>
      <c r="O78" s="6"/>
      <c r="P78" s="6"/>
      <c r="Q78" s="6"/>
      <c r="R78" s="6"/>
      <c r="S78" s="6"/>
      <c r="T78" s="6"/>
      <c r="U78" s="6"/>
      <c r="V78" s="6"/>
      <c r="W78" s="6"/>
      <c r="X78" s="6"/>
    </row>
    <row r="79" spans="1:24" ht="21.75" customHeight="1">
      <c r="A79" s="72" t="s">
        <v>685</v>
      </c>
      <c r="B79" s="73"/>
      <c r="C79" s="6"/>
      <c r="D79" s="434" t="s">
        <v>278</v>
      </c>
      <c r="E79" s="434"/>
      <c r="F79" s="434"/>
      <c r="G79" s="434"/>
      <c r="H79" s="434"/>
      <c r="I79" s="434"/>
      <c r="J79" s="434"/>
      <c r="K79" s="434"/>
      <c r="L79" s="434"/>
      <c r="M79" s="434"/>
      <c r="N79" s="434"/>
      <c r="O79" s="434"/>
      <c r="P79" s="434"/>
      <c r="Q79" s="434"/>
      <c r="R79" s="74" t="s">
        <v>277</v>
      </c>
      <c r="S79" s="74"/>
      <c r="T79" s="74"/>
      <c r="U79" s="6"/>
      <c r="V79" s="6"/>
      <c r="W79" s="6"/>
      <c r="X79" s="6"/>
    </row>
    <row r="80" spans="1:24" ht="21.75" customHeight="1" thickBot="1">
      <c r="A80" s="24" t="s">
        <v>737</v>
      </c>
      <c r="B80" s="8"/>
      <c r="C80" s="24"/>
      <c r="D80" s="8"/>
      <c r="E80" s="8"/>
      <c r="F80" s="8"/>
      <c r="G80" s="8"/>
      <c r="H80" s="8"/>
      <c r="I80" s="8"/>
      <c r="J80" s="8"/>
      <c r="K80" s="371"/>
      <c r="L80" s="371"/>
      <c r="M80" s="8"/>
      <c r="N80" s="8"/>
      <c r="O80" s="8"/>
      <c r="P80" s="7"/>
      <c r="Q80" s="8"/>
      <c r="R80" s="7"/>
      <c r="S80" s="7"/>
      <c r="T80" s="7"/>
      <c r="U80" s="7"/>
      <c r="V80" s="7"/>
      <c r="W80" s="7"/>
      <c r="X80" s="97"/>
    </row>
    <row r="81" spans="1:35" ht="21.75" customHeight="1">
      <c r="A81" s="435" t="s">
        <v>276</v>
      </c>
      <c r="B81" s="436"/>
      <c r="C81" s="422" t="s">
        <v>275</v>
      </c>
      <c r="D81" s="423"/>
      <c r="E81" s="420" t="s">
        <v>274</v>
      </c>
      <c r="F81" s="421"/>
      <c r="G81" s="422" t="s">
        <v>273</v>
      </c>
      <c r="H81" s="423"/>
      <c r="I81" s="420" t="s">
        <v>272</v>
      </c>
      <c r="J81" s="439"/>
      <c r="K81" s="439" t="s">
        <v>271</v>
      </c>
      <c r="L81" s="439"/>
      <c r="M81" s="440" t="s">
        <v>270</v>
      </c>
      <c r="N81" s="423"/>
      <c r="O81" s="422" t="s">
        <v>269</v>
      </c>
      <c r="P81" s="423"/>
      <c r="Q81" s="420" t="s">
        <v>268</v>
      </c>
      <c r="R81" s="421"/>
      <c r="S81" s="420" t="s">
        <v>267</v>
      </c>
      <c r="T81" s="421"/>
      <c r="U81" s="422" t="s">
        <v>266</v>
      </c>
      <c r="V81" s="423"/>
      <c r="W81" s="424" t="s">
        <v>265</v>
      </c>
      <c r="X81" s="427" t="s">
        <v>264</v>
      </c>
    </row>
    <row r="82" spans="1:35" s="108" customFormat="1" ht="24" customHeight="1">
      <c r="A82" s="430"/>
      <c r="B82" s="431"/>
      <c r="C82" s="416" t="s">
        <v>263</v>
      </c>
      <c r="D82" s="416" t="s">
        <v>105</v>
      </c>
      <c r="E82" s="416" t="s">
        <v>263</v>
      </c>
      <c r="F82" s="416" t="s">
        <v>105</v>
      </c>
      <c r="G82" s="416" t="s">
        <v>263</v>
      </c>
      <c r="H82" s="416" t="s">
        <v>105</v>
      </c>
      <c r="I82" s="416" t="s">
        <v>263</v>
      </c>
      <c r="J82" s="412" t="s">
        <v>105</v>
      </c>
      <c r="K82" s="418" t="s">
        <v>263</v>
      </c>
      <c r="L82" s="412" t="s">
        <v>105</v>
      </c>
      <c r="M82" s="414" t="s">
        <v>263</v>
      </c>
      <c r="N82" s="416" t="s">
        <v>105</v>
      </c>
      <c r="O82" s="416" t="s">
        <v>263</v>
      </c>
      <c r="P82" s="416" t="s">
        <v>105</v>
      </c>
      <c r="Q82" s="416" t="s">
        <v>263</v>
      </c>
      <c r="R82" s="416" t="s">
        <v>105</v>
      </c>
      <c r="S82" s="416" t="s">
        <v>263</v>
      </c>
      <c r="T82" s="416" t="s">
        <v>105</v>
      </c>
      <c r="U82" s="416" t="s">
        <v>263</v>
      </c>
      <c r="V82" s="416" t="s">
        <v>105</v>
      </c>
      <c r="W82" s="425"/>
      <c r="X82" s="428"/>
      <c r="Y82" s="110"/>
      <c r="Z82" s="110"/>
      <c r="AB82" s="110"/>
      <c r="AC82" s="110"/>
      <c r="AE82" s="110"/>
      <c r="AG82" s="112"/>
      <c r="AI82" s="112"/>
    </row>
    <row r="83" spans="1:35" s="8" customFormat="1" ht="15" customHeight="1">
      <c r="A83" s="437"/>
      <c r="B83" s="438"/>
      <c r="C83" s="417"/>
      <c r="D83" s="417"/>
      <c r="E83" s="417"/>
      <c r="F83" s="417"/>
      <c r="G83" s="417"/>
      <c r="H83" s="417"/>
      <c r="I83" s="417"/>
      <c r="J83" s="413"/>
      <c r="K83" s="419"/>
      <c r="L83" s="413"/>
      <c r="M83" s="415"/>
      <c r="N83" s="417"/>
      <c r="O83" s="417"/>
      <c r="P83" s="417"/>
      <c r="Q83" s="417"/>
      <c r="R83" s="417"/>
      <c r="S83" s="417"/>
      <c r="T83" s="417"/>
      <c r="U83" s="417"/>
      <c r="V83" s="417"/>
      <c r="W83" s="426"/>
      <c r="X83" s="429"/>
    </row>
    <row r="84" spans="1:35" ht="21" customHeight="1">
      <c r="A84" s="248"/>
      <c r="B84" s="40" t="s">
        <v>262</v>
      </c>
      <c r="C84" s="273" t="s">
        <v>261</v>
      </c>
      <c r="D84" s="272" t="s">
        <v>0</v>
      </c>
      <c r="E84" s="40"/>
      <c r="F84" s="40"/>
      <c r="G84" s="40"/>
      <c r="H84" s="40"/>
      <c r="I84" s="40"/>
      <c r="J84" s="40"/>
      <c r="K84" s="40"/>
      <c r="L84" s="40"/>
      <c r="M84" s="40"/>
      <c r="N84" s="40"/>
      <c r="O84" s="40"/>
      <c r="P84" s="40"/>
      <c r="Q84" s="40"/>
      <c r="R84" s="40"/>
      <c r="S84" s="40"/>
      <c r="T84" s="40"/>
      <c r="U84" s="40"/>
      <c r="V84" s="40"/>
      <c r="W84" s="40" t="s">
        <v>261</v>
      </c>
      <c r="X84" s="273"/>
    </row>
    <row r="85" spans="1:35" ht="19.2" customHeight="1">
      <c r="A85" s="51" t="s">
        <v>17</v>
      </c>
      <c r="B85" s="98"/>
      <c r="C85" s="99">
        <v>90008</v>
      </c>
      <c r="D85" s="76">
        <v>970064</v>
      </c>
      <c r="E85" s="76">
        <v>46859</v>
      </c>
      <c r="F85" s="76">
        <v>104084</v>
      </c>
      <c r="G85" s="76">
        <v>18885</v>
      </c>
      <c r="H85" s="76">
        <v>124471</v>
      </c>
      <c r="I85" s="76">
        <v>12851</v>
      </c>
      <c r="J85" s="76">
        <v>175036</v>
      </c>
      <c r="K85" s="76">
        <v>4965</v>
      </c>
      <c r="L85" s="76">
        <v>116948</v>
      </c>
      <c r="M85" s="76">
        <v>2942</v>
      </c>
      <c r="N85" s="76">
        <v>110226</v>
      </c>
      <c r="O85" s="76">
        <v>1710</v>
      </c>
      <c r="P85" s="76">
        <v>117272</v>
      </c>
      <c r="Q85" s="76">
        <v>733</v>
      </c>
      <c r="R85" s="76">
        <v>98742</v>
      </c>
      <c r="S85" s="76">
        <v>185</v>
      </c>
      <c r="T85" s="76">
        <v>44339</v>
      </c>
      <c r="U85" s="76">
        <v>147</v>
      </c>
      <c r="V85" s="76">
        <v>78946</v>
      </c>
      <c r="W85" s="76">
        <v>731</v>
      </c>
      <c r="X85" s="77" t="s">
        <v>104</v>
      </c>
    </row>
    <row r="86" spans="1:35" ht="21" customHeight="1">
      <c r="A86" s="328"/>
      <c r="B86" s="65" t="s">
        <v>260</v>
      </c>
      <c r="C86" s="101">
        <v>130</v>
      </c>
      <c r="D86" s="42">
        <v>2388</v>
      </c>
      <c r="E86" s="42">
        <v>39</v>
      </c>
      <c r="F86" s="42">
        <v>95</v>
      </c>
      <c r="G86" s="42">
        <v>45</v>
      </c>
      <c r="H86" s="42">
        <v>328</v>
      </c>
      <c r="I86" s="42">
        <v>18</v>
      </c>
      <c r="J86" s="42">
        <v>236</v>
      </c>
      <c r="K86" s="42">
        <v>7</v>
      </c>
      <c r="L86" s="42">
        <v>161</v>
      </c>
      <c r="M86" s="42">
        <v>9</v>
      </c>
      <c r="N86" s="42">
        <v>354</v>
      </c>
      <c r="O86" s="42">
        <v>5</v>
      </c>
      <c r="P86" s="42">
        <v>348</v>
      </c>
      <c r="Q86" s="42">
        <v>7</v>
      </c>
      <c r="R86" s="42">
        <v>866</v>
      </c>
      <c r="S86" s="42" t="s">
        <v>418</v>
      </c>
      <c r="T86" s="42" t="s">
        <v>418</v>
      </c>
      <c r="U86" s="42" t="s">
        <v>214</v>
      </c>
      <c r="V86" s="42" t="s">
        <v>214</v>
      </c>
      <c r="W86" s="42" t="s">
        <v>418</v>
      </c>
      <c r="X86" s="75" t="s">
        <v>158</v>
      </c>
    </row>
    <row r="87" spans="1:35" s="40" customFormat="1" ht="15.9" customHeight="1">
      <c r="A87" s="328"/>
      <c r="B87" s="65" t="s">
        <v>259</v>
      </c>
      <c r="C87" s="101">
        <v>3873</v>
      </c>
      <c r="D87" s="42">
        <v>40592</v>
      </c>
      <c r="E87" s="42">
        <v>2131</v>
      </c>
      <c r="F87" s="42">
        <v>4820</v>
      </c>
      <c r="G87" s="42">
        <v>812</v>
      </c>
      <c r="H87" s="42">
        <v>5348</v>
      </c>
      <c r="I87" s="42">
        <v>469</v>
      </c>
      <c r="J87" s="42">
        <v>6197</v>
      </c>
      <c r="K87" s="42">
        <v>182</v>
      </c>
      <c r="L87" s="42">
        <v>4275</v>
      </c>
      <c r="M87" s="42">
        <v>137</v>
      </c>
      <c r="N87" s="42">
        <v>5199</v>
      </c>
      <c r="O87" s="42">
        <v>71</v>
      </c>
      <c r="P87" s="42">
        <v>4715</v>
      </c>
      <c r="Q87" s="42">
        <v>34</v>
      </c>
      <c r="R87" s="42">
        <v>4581</v>
      </c>
      <c r="S87" s="42">
        <v>9</v>
      </c>
      <c r="T87" s="42">
        <v>2222</v>
      </c>
      <c r="U87" s="42">
        <v>7</v>
      </c>
      <c r="V87" s="42">
        <v>3235</v>
      </c>
      <c r="W87" s="42">
        <v>21</v>
      </c>
      <c r="X87" s="75" t="s">
        <v>159</v>
      </c>
    </row>
    <row r="88" spans="1:35" s="100" customFormat="1" ht="15.9" customHeight="1">
      <c r="A88" s="328"/>
      <c r="B88" s="65" t="s">
        <v>258</v>
      </c>
      <c r="C88" s="101">
        <v>4550</v>
      </c>
      <c r="D88" s="42">
        <v>57033</v>
      </c>
      <c r="E88" s="42">
        <v>2055</v>
      </c>
      <c r="F88" s="42">
        <v>4918</v>
      </c>
      <c r="G88" s="42">
        <v>1042</v>
      </c>
      <c r="H88" s="42">
        <v>6909</v>
      </c>
      <c r="I88" s="42">
        <v>718</v>
      </c>
      <c r="J88" s="42">
        <v>9608</v>
      </c>
      <c r="K88" s="42">
        <v>298</v>
      </c>
      <c r="L88" s="42">
        <v>7086</v>
      </c>
      <c r="M88" s="42">
        <v>215</v>
      </c>
      <c r="N88" s="42">
        <v>8200</v>
      </c>
      <c r="O88" s="42">
        <v>127</v>
      </c>
      <c r="P88" s="42">
        <v>8390</v>
      </c>
      <c r="Q88" s="42">
        <v>44</v>
      </c>
      <c r="R88" s="42">
        <v>6219</v>
      </c>
      <c r="S88" s="42">
        <v>11</v>
      </c>
      <c r="T88" s="42">
        <v>2584</v>
      </c>
      <c r="U88" s="42">
        <v>8</v>
      </c>
      <c r="V88" s="42">
        <v>3119</v>
      </c>
      <c r="W88" s="42">
        <v>32</v>
      </c>
      <c r="X88" s="75" t="s">
        <v>160</v>
      </c>
    </row>
    <row r="89" spans="1:35" s="25" customFormat="1" ht="15.9" customHeight="1">
      <c r="A89" s="328"/>
      <c r="B89" s="65" t="s">
        <v>257</v>
      </c>
      <c r="C89" s="101">
        <v>8117</v>
      </c>
      <c r="D89" s="42">
        <v>91047</v>
      </c>
      <c r="E89" s="42">
        <v>3564</v>
      </c>
      <c r="F89" s="42">
        <v>8666</v>
      </c>
      <c r="G89" s="42">
        <v>2123</v>
      </c>
      <c r="H89" s="42">
        <v>14111</v>
      </c>
      <c r="I89" s="42">
        <v>1303</v>
      </c>
      <c r="J89" s="42">
        <v>17435</v>
      </c>
      <c r="K89" s="42">
        <v>490</v>
      </c>
      <c r="L89" s="42">
        <v>11659</v>
      </c>
      <c r="M89" s="42">
        <v>341</v>
      </c>
      <c r="N89" s="42">
        <v>12780</v>
      </c>
      <c r="O89" s="42">
        <v>156</v>
      </c>
      <c r="P89" s="42">
        <v>10401</v>
      </c>
      <c r="Q89" s="42">
        <v>47</v>
      </c>
      <c r="R89" s="42">
        <v>6093</v>
      </c>
      <c r="S89" s="42">
        <v>14</v>
      </c>
      <c r="T89" s="42">
        <v>3380</v>
      </c>
      <c r="U89" s="42">
        <v>13</v>
      </c>
      <c r="V89" s="42">
        <v>6522</v>
      </c>
      <c r="W89" s="42">
        <v>66</v>
      </c>
      <c r="X89" s="75" t="s">
        <v>161</v>
      </c>
    </row>
    <row r="90" spans="1:35" s="25" customFormat="1" ht="15.9" customHeight="1">
      <c r="A90" s="328"/>
      <c r="B90" s="65" t="s">
        <v>256</v>
      </c>
      <c r="C90" s="101">
        <v>9490</v>
      </c>
      <c r="D90" s="42">
        <v>138107</v>
      </c>
      <c r="E90" s="42">
        <v>4101</v>
      </c>
      <c r="F90" s="42">
        <v>9961</v>
      </c>
      <c r="G90" s="42">
        <v>2346</v>
      </c>
      <c r="H90" s="42">
        <v>15589</v>
      </c>
      <c r="I90" s="42">
        <v>1531</v>
      </c>
      <c r="J90" s="42">
        <v>20629</v>
      </c>
      <c r="K90" s="42">
        <v>568</v>
      </c>
      <c r="L90" s="42">
        <v>13501</v>
      </c>
      <c r="M90" s="42">
        <v>436</v>
      </c>
      <c r="N90" s="42">
        <v>16337</v>
      </c>
      <c r="O90" s="42">
        <v>290</v>
      </c>
      <c r="P90" s="42">
        <v>19762</v>
      </c>
      <c r="Q90" s="42">
        <v>113</v>
      </c>
      <c r="R90" s="42">
        <v>15318</v>
      </c>
      <c r="S90" s="42">
        <v>27</v>
      </c>
      <c r="T90" s="42">
        <v>6562</v>
      </c>
      <c r="U90" s="42">
        <v>31</v>
      </c>
      <c r="V90" s="42">
        <v>20448</v>
      </c>
      <c r="W90" s="42">
        <v>47</v>
      </c>
      <c r="X90" s="75" t="s">
        <v>162</v>
      </c>
    </row>
    <row r="91" spans="1:35" s="25" customFormat="1" ht="15.9" customHeight="1">
      <c r="A91" s="328"/>
      <c r="B91" s="65" t="s">
        <v>255</v>
      </c>
      <c r="C91" s="101">
        <v>8476</v>
      </c>
      <c r="D91" s="42">
        <v>112318</v>
      </c>
      <c r="E91" s="42">
        <v>4192</v>
      </c>
      <c r="F91" s="42">
        <v>9642</v>
      </c>
      <c r="G91" s="42">
        <v>1809</v>
      </c>
      <c r="H91" s="42">
        <v>11955</v>
      </c>
      <c r="I91" s="42">
        <v>1167</v>
      </c>
      <c r="J91" s="42">
        <v>15744</v>
      </c>
      <c r="K91" s="42">
        <v>468</v>
      </c>
      <c r="L91" s="42">
        <v>11047</v>
      </c>
      <c r="M91" s="42">
        <v>394</v>
      </c>
      <c r="N91" s="42">
        <v>14816</v>
      </c>
      <c r="O91" s="42">
        <v>225</v>
      </c>
      <c r="P91" s="42">
        <v>15135</v>
      </c>
      <c r="Q91" s="42">
        <v>77</v>
      </c>
      <c r="R91" s="42">
        <v>10295</v>
      </c>
      <c r="S91" s="42">
        <v>27</v>
      </c>
      <c r="T91" s="42">
        <v>6721</v>
      </c>
      <c r="U91" s="42">
        <v>27</v>
      </c>
      <c r="V91" s="42">
        <v>16963</v>
      </c>
      <c r="W91" s="42">
        <v>90</v>
      </c>
      <c r="X91" s="75" t="s">
        <v>163</v>
      </c>
    </row>
    <row r="92" spans="1:35" s="25" customFormat="1" ht="15.9" customHeight="1">
      <c r="A92" s="328"/>
      <c r="B92" s="65" t="s">
        <v>254</v>
      </c>
      <c r="C92" s="101">
        <v>176</v>
      </c>
      <c r="D92" s="42">
        <v>25348</v>
      </c>
      <c r="E92" s="42">
        <v>33</v>
      </c>
      <c r="F92" s="42">
        <v>70</v>
      </c>
      <c r="G92" s="42">
        <v>8</v>
      </c>
      <c r="H92" s="42">
        <v>51</v>
      </c>
      <c r="I92" s="42">
        <v>7</v>
      </c>
      <c r="J92" s="42">
        <v>111</v>
      </c>
      <c r="K92" s="42">
        <v>16</v>
      </c>
      <c r="L92" s="42">
        <v>382</v>
      </c>
      <c r="M92" s="42">
        <v>19</v>
      </c>
      <c r="N92" s="42">
        <v>720</v>
      </c>
      <c r="O92" s="42">
        <v>23</v>
      </c>
      <c r="P92" s="42">
        <v>1558</v>
      </c>
      <c r="Q92" s="42">
        <v>21</v>
      </c>
      <c r="R92" s="42">
        <v>3033</v>
      </c>
      <c r="S92" s="42">
        <v>16</v>
      </c>
      <c r="T92" s="42">
        <v>3684</v>
      </c>
      <c r="U92" s="42">
        <v>32</v>
      </c>
      <c r="V92" s="42">
        <v>15739</v>
      </c>
      <c r="W92" s="42">
        <v>1</v>
      </c>
      <c r="X92" s="75" t="s">
        <v>164</v>
      </c>
    </row>
    <row r="93" spans="1:35" s="25" customFormat="1" ht="15.9" customHeight="1">
      <c r="A93" s="328"/>
      <c r="B93" s="65" t="s">
        <v>253</v>
      </c>
      <c r="C93" s="101">
        <v>8533</v>
      </c>
      <c r="D93" s="42">
        <v>46105</v>
      </c>
      <c r="E93" s="42">
        <v>5273</v>
      </c>
      <c r="F93" s="42">
        <v>11864</v>
      </c>
      <c r="G93" s="42">
        <v>2191</v>
      </c>
      <c r="H93" s="42">
        <v>13938</v>
      </c>
      <c r="I93" s="42">
        <v>632</v>
      </c>
      <c r="J93" s="42">
        <v>8181</v>
      </c>
      <c r="K93" s="42">
        <v>139</v>
      </c>
      <c r="L93" s="42">
        <v>3259</v>
      </c>
      <c r="M93" s="42">
        <v>90</v>
      </c>
      <c r="N93" s="42">
        <v>3409</v>
      </c>
      <c r="O93" s="42">
        <v>50</v>
      </c>
      <c r="P93" s="42">
        <v>3406</v>
      </c>
      <c r="Q93" s="42">
        <v>7</v>
      </c>
      <c r="R93" s="42">
        <v>852</v>
      </c>
      <c r="S93" s="42">
        <v>5</v>
      </c>
      <c r="T93" s="42">
        <v>1196</v>
      </c>
      <c r="U93" s="42" t="s">
        <v>418</v>
      </c>
      <c r="V93" s="42" t="s">
        <v>418</v>
      </c>
      <c r="W93" s="42">
        <v>146</v>
      </c>
      <c r="X93" s="75" t="s">
        <v>165</v>
      </c>
    </row>
    <row r="94" spans="1:35" s="25" customFormat="1" ht="15.9" customHeight="1">
      <c r="A94" s="328"/>
      <c r="B94" s="65" t="s">
        <v>252</v>
      </c>
      <c r="C94" s="101">
        <v>15655</v>
      </c>
      <c r="D94" s="42">
        <v>229777</v>
      </c>
      <c r="E94" s="42">
        <v>7593</v>
      </c>
      <c r="F94" s="42">
        <v>16126</v>
      </c>
      <c r="G94" s="42">
        <v>2019</v>
      </c>
      <c r="H94" s="42">
        <v>13384</v>
      </c>
      <c r="I94" s="42">
        <v>2988</v>
      </c>
      <c r="J94" s="42">
        <v>42756</v>
      </c>
      <c r="K94" s="42">
        <v>1526</v>
      </c>
      <c r="L94" s="42">
        <v>35689</v>
      </c>
      <c r="M94" s="42">
        <v>589</v>
      </c>
      <c r="N94" s="42">
        <v>22019</v>
      </c>
      <c r="O94" s="42">
        <v>499</v>
      </c>
      <c r="P94" s="42">
        <v>36179</v>
      </c>
      <c r="Q94" s="42">
        <v>312</v>
      </c>
      <c r="R94" s="42">
        <v>42098</v>
      </c>
      <c r="S94" s="42">
        <v>61</v>
      </c>
      <c r="T94" s="42">
        <v>14261</v>
      </c>
      <c r="U94" s="42">
        <v>18</v>
      </c>
      <c r="V94" s="42">
        <v>7265</v>
      </c>
      <c r="W94" s="42">
        <v>50</v>
      </c>
      <c r="X94" s="75" t="s">
        <v>166</v>
      </c>
    </row>
    <row r="95" spans="1:35" s="25" customFormat="1" ht="15.9" customHeight="1">
      <c r="A95" s="328"/>
      <c r="B95" s="65" t="s">
        <v>251</v>
      </c>
      <c r="C95" s="101">
        <v>7448</v>
      </c>
      <c r="D95" s="42">
        <v>51534</v>
      </c>
      <c r="E95" s="42">
        <v>4709</v>
      </c>
      <c r="F95" s="42">
        <v>10012</v>
      </c>
      <c r="G95" s="42">
        <v>1229</v>
      </c>
      <c r="H95" s="42">
        <v>8086</v>
      </c>
      <c r="I95" s="42">
        <v>906</v>
      </c>
      <c r="J95" s="42">
        <v>12704</v>
      </c>
      <c r="K95" s="42">
        <v>329</v>
      </c>
      <c r="L95" s="42">
        <v>7701</v>
      </c>
      <c r="M95" s="42">
        <v>152</v>
      </c>
      <c r="N95" s="42">
        <v>5616</v>
      </c>
      <c r="O95" s="42">
        <v>48</v>
      </c>
      <c r="P95" s="42">
        <v>3079</v>
      </c>
      <c r="Q95" s="42">
        <v>14</v>
      </c>
      <c r="R95" s="42">
        <v>1941</v>
      </c>
      <c r="S95" s="42">
        <v>4</v>
      </c>
      <c r="T95" s="42">
        <v>1017</v>
      </c>
      <c r="U95" s="42">
        <v>3</v>
      </c>
      <c r="V95" s="42">
        <v>1378</v>
      </c>
      <c r="W95" s="42">
        <v>54</v>
      </c>
      <c r="X95" s="75" t="s">
        <v>167</v>
      </c>
    </row>
    <row r="96" spans="1:35" s="25" customFormat="1" ht="15.9" customHeight="1">
      <c r="A96" s="328"/>
      <c r="B96" s="65" t="s">
        <v>250</v>
      </c>
      <c r="C96" s="101">
        <v>19964</v>
      </c>
      <c r="D96" s="42">
        <v>141925</v>
      </c>
      <c r="E96" s="42">
        <v>11068</v>
      </c>
      <c r="F96" s="42">
        <v>23760</v>
      </c>
      <c r="G96" s="42">
        <v>4600</v>
      </c>
      <c r="H96" s="42">
        <v>30453</v>
      </c>
      <c r="I96" s="42">
        <v>2727</v>
      </c>
      <c r="J96" s="42">
        <v>36333</v>
      </c>
      <c r="K96" s="42">
        <v>762</v>
      </c>
      <c r="L96" s="42">
        <v>17893</v>
      </c>
      <c r="M96" s="42">
        <v>437</v>
      </c>
      <c r="N96" s="42">
        <v>16142</v>
      </c>
      <c r="O96" s="42">
        <v>151</v>
      </c>
      <c r="P96" s="42">
        <v>9987</v>
      </c>
      <c r="Q96" s="42">
        <v>35</v>
      </c>
      <c r="R96" s="42">
        <v>4601</v>
      </c>
      <c r="S96" s="42">
        <v>2</v>
      </c>
      <c r="T96" s="42">
        <v>438</v>
      </c>
      <c r="U96" s="42">
        <v>4</v>
      </c>
      <c r="V96" s="42">
        <v>2318</v>
      </c>
      <c r="W96" s="42">
        <v>178</v>
      </c>
      <c r="X96" s="75" t="s">
        <v>168</v>
      </c>
    </row>
    <row r="97" spans="1:24" s="25" customFormat="1" ht="15.9" customHeight="1">
      <c r="A97" s="328"/>
      <c r="B97" s="48" t="s">
        <v>249</v>
      </c>
      <c r="C97" s="101">
        <v>3551</v>
      </c>
      <c r="D97" s="42">
        <v>33521</v>
      </c>
      <c r="E97" s="42">
        <v>2076</v>
      </c>
      <c r="F97" s="42">
        <v>4085</v>
      </c>
      <c r="G97" s="42">
        <v>652</v>
      </c>
      <c r="H97" s="42">
        <v>4262</v>
      </c>
      <c r="I97" s="42">
        <v>379</v>
      </c>
      <c r="J97" s="42">
        <v>5028</v>
      </c>
      <c r="K97" s="42">
        <v>179</v>
      </c>
      <c r="L97" s="42">
        <v>4274</v>
      </c>
      <c r="M97" s="42">
        <v>121</v>
      </c>
      <c r="N97" s="42">
        <v>4559</v>
      </c>
      <c r="O97" s="42">
        <v>64</v>
      </c>
      <c r="P97" s="42">
        <v>4235</v>
      </c>
      <c r="Q97" s="42">
        <v>22</v>
      </c>
      <c r="R97" s="42">
        <v>2845</v>
      </c>
      <c r="S97" s="42">
        <v>9</v>
      </c>
      <c r="T97" s="42">
        <v>2274</v>
      </c>
      <c r="U97" s="42">
        <v>4</v>
      </c>
      <c r="V97" s="42">
        <v>1959</v>
      </c>
      <c r="W97" s="42">
        <v>45</v>
      </c>
      <c r="X97" s="75" t="s">
        <v>169</v>
      </c>
    </row>
    <row r="98" spans="1:24" s="25" customFormat="1" ht="15.9" customHeight="1">
      <c r="A98" s="48"/>
      <c r="B98" s="102"/>
      <c r="C98" s="4"/>
      <c r="D98" s="42"/>
      <c r="E98" s="42"/>
      <c r="F98" s="42"/>
      <c r="G98" s="42"/>
      <c r="H98" s="42"/>
      <c r="I98" s="42"/>
      <c r="J98" s="42"/>
      <c r="K98" s="42"/>
      <c r="L98" s="42"/>
      <c r="M98" s="42"/>
      <c r="N98" s="42"/>
      <c r="O98" s="42"/>
      <c r="P98" s="42"/>
      <c r="Q98" s="42"/>
      <c r="R98" s="42"/>
      <c r="S98" s="42"/>
      <c r="T98" s="42"/>
      <c r="U98" s="42"/>
      <c r="V98" s="42"/>
      <c r="W98" s="42"/>
      <c r="X98" s="75" t="s">
        <v>170</v>
      </c>
    </row>
    <row r="99" spans="1:24" s="25" customFormat="1" ht="14.4" customHeight="1">
      <c r="A99" s="51" t="s">
        <v>29</v>
      </c>
      <c r="B99" s="98"/>
      <c r="C99" s="99">
        <v>5412</v>
      </c>
      <c r="D99" s="76">
        <v>117785</v>
      </c>
      <c r="E99" s="76">
        <v>1852</v>
      </c>
      <c r="F99" s="76">
        <v>3974</v>
      </c>
      <c r="G99" s="76">
        <v>858</v>
      </c>
      <c r="H99" s="76">
        <v>5784</v>
      </c>
      <c r="I99" s="76">
        <v>1165</v>
      </c>
      <c r="J99" s="76">
        <v>16442</v>
      </c>
      <c r="K99" s="76">
        <v>542</v>
      </c>
      <c r="L99" s="76">
        <v>12933</v>
      </c>
      <c r="M99" s="76">
        <v>489</v>
      </c>
      <c r="N99" s="76">
        <v>18442</v>
      </c>
      <c r="O99" s="76">
        <v>280</v>
      </c>
      <c r="P99" s="76">
        <v>18462</v>
      </c>
      <c r="Q99" s="76">
        <v>84</v>
      </c>
      <c r="R99" s="76">
        <v>11320</v>
      </c>
      <c r="S99" s="76">
        <v>31</v>
      </c>
      <c r="T99" s="76">
        <v>7329</v>
      </c>
      <c r="U99" s="76">
        <v>35</v>
      </c>
      <c r="V99" s="76">
        <v>23099</v>
      </c>
      <c r="W99" s="76">
        <v>76</v>
      </c>
      <c r="X99" s="77" t="s">
        <v>171</v>
      </c>
    </row>
    <row r="100" spans="1:24" s="25" customFormat="1" ht="15.9" customHeight="1">
      <c r="A100" s="328"/>
      <c r="B100" s="65" t="s">
        <v>248</v>
      </c>
      <c r="C100" s="101">
        <v>993</v>
      </c>
      <c r="D100" s="42">
        <v>32677</v>
      </c>
      <c r="E100" s="42">
        <v>103</v>
      </c>
      <c r="F100" s="42">
        <v>163</v>
      </c>
      <c r="G100" s="42">
        <v>115</v>
      </c>
      <c r="H100" s="42">
        <v>894</v>
      </c>
      <c r="I100" s="42">
        <v>321</v>
      </c>
      <c r="J100" s="42">
        <v>4391</v>
      </c>
      <c r="K100" s="42">
        <v>172</v>
      </c>
      <c r="L100" s="42">
        <v>4097</v>
      </c>
      <c r="M100" s="42">
        <v>169</v>
      </c>
      <c r="N100" s="42">
        <v>6287</v>
      </c>
      <c r="O100" s="42">
        <v>69</v>
      </c>
      <c r="P100" s="42">
        <v>4557</v>
      </c>
      <c r="Q100" s="42">
        <v>25</v>
      </c>
      <c r="R100" s="42">
        <v>3310</v>
      </c>
      <c r="S100" s="42">
        <v>2</v>
      </c>
      <c r="T100" s="42">
        <v>479</v>
      </c>
      <c r="U100" s="42">
        <v>12</v>
      </c>
      <c r="V100" s="42">
        <v>8499</v>
      </c>
      <c r="W100" s="42">
        <v>5</v>
      </c>
      <c r="X100" s="75" t="s">
        <v>172</v>
      </c>
    </row>
    <row r="101" spans="1:24" s="25" customFormat="1" ht="11.4" customHeight="1">
      <c r="A101" s="328"/>
      <c r="B101" s="65" t="s">
        <v>247</v>
      </c>
      <c r="C101" s="101">
        <v>500</v>
      </c>
      <c r="D101" s="42">
        <v>10650</v>
      </c>
      <c r="E101" s="42">
        <v>21</v>
      </c>
      <c r="F101" s="42">
        <v>57</v>
      </c>
      <c r="G101" s="42">
        <v>54</v>
      </c>
      <c r="H101" s="42">
        <v>380</v>
      </c>
      <c r="I101" s="42">
        <v>325</v>
      </c>
      <c r="J101" s="42">
        <v>4745</v>
      </c>
      <c r="K101" s="42">
        <v>72</v>
      </c>
      <c r="L101" s="42">
        <v>1606</v>
      </c>
      <c r="M101" s="42">
        <v>9</v>
      </c>
      <c r="N101" s="42">
        <v>353</v>
      </c>
      <c r="O101" s="42">
        <v>6</v>
      </c>
      <c r="P101" s="42">
        <v>354</v>
      </c>
      <c r="Q101" s="42">
        <v>5</v>
      </c>
      <c r="R101" s="42">
        <v>706</v>
      </c>
      <c r="S101" s="42">
        <v>3</v>
      </c>
      <c r="T101" s="42">
        <v>717</v>
      </c>
      <c r="U101" s="42">
        <v>4</v>
      </c>
      <c r="V101" s="42">
        <v>1732</v>
      </c>
      <c r="W101" s="42">
        <v>1</v>
      </c>
      <c r="X101" s="75" t="s">
        <v>173</v>
      </c>
    </row>
    <row r="102" spans="1:24" s="100" customFormat="1" ht="15.9" customHeight="1">
      <c r="A102" s="328"/>
      <c r="B102" s="65" t="s">
        <v>246</v>
      </c>
      <c r="C102" s="101">
        <v>442</v>
      </c>
      <c r="D102" s="42">
        <v>11383</v>
      </c>
      <c r="E102" s="42">
        <v>231</v>
      </c>
      <c r="F102" s="42">
        <v>523</v>
      </c>
      <c r="G102" s="42">
        <v>71</v>
      </c>
      <c r="H102" s="42">
        <v>471</v>
      </c>
      <c r="I102" s="42">
        <v>39</v>
      </c>
      <c r="J102" s="42">
        <v>526</v>
      </c>
      <c r="K102" s="42">
        <v>22</v>
      </c>
      <c r="L102" s="42">
        <v>540</v>
      </c>
      <c r="M102" s="42">
        <v>18</v>
      </c>
      <c r="N102" s="42">
        <v>697</v>
      </c>
      <c r="O102" s="42">
        <v>20</v>
      </c>
      <c r="P102" s="42">
        <v>1405</v>
      </c>
      <c r="Q102" s="42">
        <v>15</v>
      </c>
      <c r="R102" s="42">
        <v>2132</v>
      </c>
      <c r="S102" s="42">
        <v>8</v>
      </c>
      <c r="T102" s="42">
        <v>1877</v>
      </c>
      <c r="U102" s="42">
        <v>7</v>
      </c>
      <c r="V102" s="42">
        <v>3212</v>
      </c>
      <c r="W102" s="42">
        <v>11</v>
      </c>
      <c r="X102" s="75" t="s">
        <v>174</v>
      </c>
    </row>
    <row r="103" spans="1:24" s="25" customFormat="1" ht="15.9" customHeight="1">
      <c r="A103" s="328"/>
      <c r="B103" s="65" t="s">
        <v>245</v>
      </c>
      <c r="C103" s="101">
        <v>421</v>
      </c>
      <c r="D103" s="42">
        <v>6299</v>
      </c>
      <c r="E103" s="42">
        <v>231</v>
      </c>
      <c r="F103" s="42">
        <v>396</v>
      </c>
      <c r="G103" s="42">
        <v>51</v>
      </c>
      <c r="H103" s="42">
        <v>335</v>
      </c>
      <c r="I103" s="42">
        <v>41</v>
      </c>
      <c r="J103" s="42">
        <v>547</v>
      </c>
      <c r="K103" s="42">
        <v>29</v>
      </c>
      <c r="L103" s="42">
        <v>695</v>
      </c>
      <c r="M103" s="42">
        <v>20</v>
      </c>
      <c r="N103" s="42">
        <v>741</v>
      </c>
      <c r="O103" s="42">
        <v>24</v>
      </c>
      <c r="P103" s="42">
        <v>1559</v>
      </c>
      <c r="Q103" s="42">
        <v>6</v>
      </c>
      <c r="R103" s="42">
        <v>850</v>
      </c>
      <c r="S103" s="42">
        <v>5</v>
      </c>
      <c r="T103" s="42">
        <v>1176</v>
      </c>
      <c r="U103" s="42" t="s">
        <v>418</v>
      </c>
      <c r="V103" s="42" t="s">
        <v>418</v>
      </c>
      <c r="W103" s="42">
        <v>14</v>
      </c>
      <c r="X103" s="75" t="s">
        <v>175</v>
      </c>
    </row>
    <row r="104" spans="1:24" s="25" customFormat="1" ht="15.9" customHeight="1">
      <c r="A104" s="328"/>
      <c r="B104" s="65" t="s">
        <v>244</v>
      </c>
      <c r="C104" s="101">
        <v>184</v>
      </c>
      <c r="D104" s="42">
        <v>2681</v>
      </c>
      <c r="E104" s="42">
        <v>70</v>
      </c>
      <c r="F104" s="42">
        <v>141</v>
      </c>
      <c r="G104" s="42">
        <v>43</v>
      </c>
      <c r="H104" s="42">
        <v>288</v>
      </c>
      <c r="I104" s="42">
        <v>21</v>
      </c>
      <c r="J104" s="42">
        <v>294</v>
      </c>
      <c r="K104" s="42">
        <v>15</v>
      </c>
      <c r="L104" s="42">
        <v>366</v>
      </c>
      <c r="M104" s="42">
        <v>11</v>
      </c>
      <c r="N104" s="42">
        <v>410</v>
      </c>
      <c r="O104" s="42">
        <v>9</v>
      </c>
      <c r="P104" s="42">
        <v>602</v>
      </c>
      <c r="Q104" s="42">
        <v>2</v>
      </c>
      <c r="R104" s="42">
        <v>304</v>
      </c>
      <c r="S104" s="42">
        <v>1</v>
      </c>
      <c r="T104" s="42">
        <v>276</v>
      </c>
      <c r="U104" s="42" t="s">
        <v>418</v>
      </c>
      <c r="V104" s="42" t="s">
        <v>418</v>
      </c>
      <c r="W104" s="42">
        <v>12</v>
      </c>
      <c r="X104" s="75" t="s">
        <v>176</v>
      </c>
    </row>
    <row r="105" spans="1:24" s="25" customFormat="1" ht="15.9" customHeight="1">
      <c r="A105" s="328"/>
      <c r="B105" s="65" t="s">
        <v>243</v>
      </c>
      <c r="C105" s="101">
        <v>2872</v>
      </c>
      <c r="D105" s="42">
        <v>54095</v>
      </c>
      <c r="E105" s="42">
        <v>1196</v>
      </c>
      <c r="F105" s="42">
        <v>2694</v>
      </c>
      <c r="G105" s="42">
        <v>524</v>
      </c>
      <c r="H105" s="42">
        <v>3416</v>
      </c>
      <c r="I105" s="42">
        <v>418</v>
      </c>
      <c r="J105" s="42">
        <v>5939</v>
      </c>
      <c r="K105" s="42">
        <v>232</v>
      </c>
      <c r="L105" s="42">
        <v>5629</v>
      </c>
      <c r="M105" s="42">
        <v>262</v>
      </c>
      <c r="N105" s="42">
        <v>9954</v>
      </c>
      <c r="O105" s="42">
        <v>152</v>
      </c>
      <c r="P105" s="42">
        <v>9985</v>
      </c>
      <c r="Q105" s="42">
        <v>31</v>
      </c>
      <c r="R105" s="42">
        <v>4018</v>
      </c>
      <c r="S105" s="42">
        <v>12</v>
      </c>
      <c r="T105" s="42">
        <v>2804</v>
      </c>
      <c r="U105" s="42">
        <v>12</v>
      </c>
      <c r="V105" s="42">
        <v>9656</v>
      </c>
      <c r="W105" s="42">
        <v>33</v>
      </c>
      <c r="X105" s="75" t="s">
        <v>177</v>
      </c>
    </row>
    <row r="106" spans="1:24" s="25" customFormat="1" ht="15.9" customHeight="1">
      <c r="A106" s="65"/>
      <c r="B106" s="102"/>
      <c r="C106" s="4"/>
      <c r="D106" s="42"/>
      <c r="E106" s="42"/>
      <c r="F106" s="42"/>
      <c r="G106" s="42"/>
      <c r="H106" s="42"/>
      <c r="I106" s="42"/>
      <c r="J106" s="42"/>
      <c r="K106" s="42"/>
      <c r="L106" s="42"/>
      <c r="M106" s="42"/>
      <c r="N106" s="42"/>
      <c r="O106" s="42"/>
      <c r="P106" s="42"/>
      <c r="Q106" s="42"/>
      <c r="R106" s="42"/>
      <c r="S106" s="42"/>
      <c r="T106" s="42"/>
      <c r="U106" s="42"/>
      <c r="V106" s="42"/>
      <c r="W106" s="42"/>
      <c r="X106" s="75" t="s">
        <v>170</v>
      </c>
    </row>
    <row r="107" spans="1:24" s="25" customFormat="1" ht="15" customHeight="1">
      <c r="A107" s="66" t="s">
        <v>36</v>
      </c>
      <c r="B107" s="98"/>
      <c r="C107" s="99">
        <v>36325</v>
      </c>
      <c r="D107" s="76">
        <v>167919</v>
      </c>
      <c r="E107" s="76">
        <v>29555</v>
      </c>
      <c r="F107" s="76">
        <v>60404</v>
      </c>
      <c r="G107" s="76">
        <v>4183</v>
      </c>
      <c r="H107" s="76">
        <v>25926</v>
      </c>
      <c r="I107" s="76">
        <v>1336</v>
      </c>
      <c r="J107" s="76">
        <v>17709</v>
      </c>
      <c r="K107" s="76">
        <v>438</v>
      </c>
      <c r="L107" s="76">
        <v>10344</v>
      </c>
      <c r="M107" s="76">
        <v>296</v>
      </c>
      <c r="N107" s="76">
        <v>11096</v>
      </c>
      <c r="O107" s="76">
        <v>165</v>
      </c>
      <c r="P107" s="76">
        <v>11311</v>
      </c>
      <c r="Q107" s="76">
        <v>61</v>
      </c>
      <c r="R107" s="76">
        <v>8587</v>
      </c>
      <c r="S107" s="76">
        <v>27</v>
      </c>
      <c r="T107" s="76">
        <v>6823</v>
      </c>
      <c r="U107" s="76">
        <v>33</v>
      </c>
      <c r="V107" s="76">
        <v>15719</v>
      </c>
      <c r="W107" s="76">
        <v>231</v>
      </c>
      <c r="X107" s="77" t="s">
        <v>178</v>
      </c>
    </row>
    <row r="108" spans="1:24" s="25" customFormat="1" ht="15.9" customHeight="1">
      <c r="A108" s="328"/>
      <c r="B108" s="48" t="s">
        <v>242</v>
      </c>
      <c r="C108" s="101">
        <v>6396</v>
      </c>
      <c r="D108" s="42">
        <v>34275</v>
      </c>
      <c r="E108" s="42">
        <v>4567</v>
      </c>
      <c r="F108" s="42">
        <v>9925</v>
      </c>
      <c r="G108" s="42">
        <v>1214</v>
      </c>
      <c r="H108" s="42">
        <v>7716</v>
      </c>
      <c r="I108" s="42">
        <v>371</v>
      </c>
      <c r="J108" s="42">
        <v>4849</v>
      </c>
      <c r="K108" s="42">
        <v>92</v>
      </c>
      <c r="L108" s="42">
        <v>2164</v>
      </c>
      <c r="M108" s="42">
        <v>49</v>
      </c>
      <c r="N108" s="42">
        <v>1854</v>
      </c>
      <c r="O108" s="42">
        <v>47</v>
      </c>
      <c r="P108" s="42">
        <v>3285</v>
      </c>
      <c r="Q108" s="42">
        <v>11</v>
      </c>
      <c r="R108" s="42">
        <v>1586</v>
      </c>
      <c r="S108" s="42">
        <v>7</v>
      </c>
      <c r="T108" s="42">
        <v>1791</v>
      </c>
      <c r="U108" s="42">
        <v>3</v>
      </c>
      <c r="V108" s="42">
        <v>1105</v>
      </c>
      <c r="W108" s="42">
        <v>35</v>
      </c>
      <c r="X108" s="75" t="s">
        <v>179</v>
      </c>
    </row>
    <row r="109" spans="1:24" s="25" customFormat="1" ht="11.4" customHeight="1">
      <c r="A109" s="328"/>
      <c r="B109" s="48" t="s">
        <v>241</v>
      </c>
      <c r="C109" s="101">
        <v>27865</v>
      </c>
      <c r="D109" s="42">
        <v>110035</v>
      </c>
      <c r="E109" s="42">
        <v>24097</v>
      </c>
      <c r="F109" s="42">
        <v>48408</v>
      </c>
      <c r="G109" s="42">
        <v>2424</v>
      </c>
      <c r="H109" s="42">
        <v>14553</v>
      </c>
      <c r="I109" s="42">
        <v>613</v>
      </c>
      <c r="J109" s="42">
        <v>8121</v>
      </c>
      <c r="K109" s="42">
        <v>228</v>
      </c>
      <c r="L109" s="42">
        <v>5433</v>
      </c>
      <c r="M109" s="42">
        <v>162</v>
      </c>
      <c r="N109" s="42">
        <v>6129</v>
      </c>
      <c r="O109" s="42">
        <v>80</v>
      </c>
      <c r="P109" s="42">
        <v>5646</v>
      </c>
      <c r="Q109" s="42">
        <v>36</v>
      </c>
      <c r="R109" s="42">
        <v>5229</v>
      </c>
      <c r="S109" s="42">
        <v>16</v>
      </c>
      <c r="T109" s="42">
        <v>4050</v>
      </c>
      <c r="U109" s="42">
        <v>26</v>
      </c>
      <c r="V109" s="42">
        <v>12466</v>
      </c>
      <c r="W109" s="42">
        <v>183</v>
      </c>
      <c r="X109" s="75" t="s">
        <v>180</v>
      </c>
    </row>
    <row r="110" spans="1:24" s="100" customFormat="1" ht="15.9" customHeight="1">
      <c r="A110" s="328"/>
      <c r="B110" s="48" t="s">
        <v>240</v>
      </c>
      <c r="C110" s="101">
        <v>2050</v>
      </c>
      <c r="D110" s="42">
        <v>23549</v>
      </c>
      <c r="E110" s="42">
        <v>881</v>
      </c>
      <c r="F110" s="42">
        <v>2049</v>
      </c>
      <c r="G110" s="42">
        <v>542</v>
      </c>
      <c r="H110" s="42">
        <v>3637</v>
      </c>
      <c r="I110" s="42">
        <v>351</v>
      </c>
      <c r="J110" s="42">
        <v>4721</v>
      </c>
      <c r="K110" s="42">
        <v>118</v>
      </c>
      <c r="L110" s="42">
        <v>2747</v>
      </c>
      <c r="M110" s="42">
        <v>85</v>
      </c>
      <c r="N110" s="42">
        <v>3113</v>
      </c>
      <c r="O110" s="42">
        <v>38</v>
      </c>
      <c r="P110" s="42">
        <v>2380</v>
      </c>
      <c r="Q110" s="42">
        <v>14</v>
      </c>
      <c r="R110" s="42">
        <v>1772</v>
      </c>
      <c r="S110" s="42">
        <v>4</v>
      </c>
      <c r="T110" s="42">
        <v>982</v>
      </c>
      <c r="U110" s="42">
        <v>4</v>
      </c>
      <c r="V110" s="42">
        <v>2148</v>
      </c>
      <c r="W110" s="42">
        <v>13</v>
      </c>
      <c r="X110" s="75" t="s">
        <v>181</v>
      </c>
    </row>
    <row r="111" spans="1:24" s="25" customFormat="1" ht="15.9" customHeight="1">
      <c r="A111" s="48"/>
      <c r="B111" s="102"/>
      <c r="C111" s="4"/>
      <c r="D111" s="42"/>
      <c r="E111" s="42"/>
      <c r="F111" s="42"/>
      <c r="G111" s="42"/>
      <c r="H111" s="42"/>
      <c r="I111" s="42"/>
      <c r="J111" s="42"/>
      <c r="K111" s="42"/>
      <c r="L111" s="42"/>
      <c r="M111" s="42"/>
      <c r="N111" s="42"/>
      <c r="O111" s="42"/>
      <c r="P111" s="42"/>
      <c r="Q111" s="42"/>
      <c r="R111" s="42"/>
      <c r="S111" s="42"/>
      <c r="T111" s="42"/>
      <c r="U111" s="42"/>
      <c r="V111" s="42"/>
      <c r="W111" s="42"/>
      <c r="X111" s="75" t="s">
        <v>170</v>
      </c>
    </row>
    <row r="112" spans="1:24" s="25" customFormat="1" ht="15.9" customHeight="1">
      <c r="A112" s="66" t="s">
        <v>37</v>
      </c>
      <c r="B112" s="98"/>
      <c r="C112" s="99">
        <v>21640</v>
      </c>
      <c r="D112" s="76">
        <v>175058</v>
      </c>
      <c r="E112" s="76">
        <v>14799</v>
      </c>
      <c r="F112" s="76">
        <v>30464</v>
      </c>
      <c r="G112" s="76">
        <v>3676</v>
      </c>
      <c r="H112" s="76">
        <v>23563</v>
      </c>
      <c r="I112" s="76">
        <v>1651</v>
      </c>
      <c r="J112" s="76">
        <v>21796</v>
      </c>
      <c r="K112" s="76">
        <v>556</v>
      </c>
      <c r="L112" s="76">
        <v>13211</v>
      </c>
      <c r="M112" s="76">
        <v>394</v>
      </c>
      <c r="N112" s="76">
        <v>14842</v>
      </c>
      <c r="O112" s="76">
        <v>264</v>
      </c>
      <c r="P112" s="76">
        <v>18057</v>
      </c>
      <c r="Q112" s="76">
        <v>117</v>
      </c>
      <c r="R112" s="76">
        <v>15962</v>
      </c>
      <c r="S112" s="76">
        <v>31</v>
      </c>
      <c r="T112" s="76">
        <v>7536</v>
      </c>
      <c r="U112" s="76">
        <v>53</v>
      </c>
      <c r="V112" s="76">
        <v>29627</v>
      </c>
      <c r="W112" s="76">
        <v>99</v>
      </c>
      <c r="X112" s="77" t="s">
        <v>182</v>
      </c>
    </row>
    <row r="113" spans="1:24" s="25" customFormat="1" ht="15.9" customHeight="1">
      <c r="A113" s="328"/>
      <c r="B113" s="48" t="s">
        <v>239</v>
      </c>
      <c r="C113" s="101">
        <v>404</v>
      </c>
      <c r="D113" s="42">
        <v>20788</v>
      </c>
      <c r="E113" s="42">
        <v>154</v>
      </c>
      <c r="F113" s="42">
        <v>296</v>
      </c>
      <c r="G113" s="42">
        <v>62</v>
      </c>
      <c r="H113" s="42">
        <v>416</v>
      </c>
      <c r="I113" s="42">
        <v>61</v>
      </c>
      <c r="J113" s="42">
        <v>864</v>
      </c>
      <c r="K113" s="42">
        <v>26</v>
      </c>
      <c r="L113" s="42">
        <v>614</v>
      </c>
      <c r="M113" s="42">
        <v>22</v>
      </c>
      <c r="N113" s="42">
        <v>841</v>
      </c>
      <c r="O113" s="42">
        <v>21</v>
      </c>
      <c r="P113" s="42">
        <v>1506</v>
      </c>
      <c r="Q113" s="42">
        <v>21</v>
      </c>
      <c r="R113" s="42">
        <v>3004</v>
      </c>
      <c r="S113" s="42">
        <v>8</v>
      </c>
      <c r="T113" s="42">
        <v>1947</v>
      </c>
      <c r="U113" s="42">
        <v>19</v>
      </c>
      <c r="V113" s="42">
        <v>11300</v>
      </c>
      <c r="W113" s="42">
        <v>10</v>
      </c>
      <c r="X113" s="75" t="s">
        <v>183</v>
      </c>
    </row>
    <row r="114" spans="1:24" s="25" customFormat="1" ht="11.4" customHeight="1">
      <c r="A114" s="328"/>
      <c r="B114" s="65" t="s">
        <v>238</v>
      </c>
      <c r="C114" s="101">
        <v>13717</v>
      </c>
      <c r="D114" s="42">
        <v>76453</v>
      </c>
      <c r="E114" s="42">
        <v>10191</v>
      </c>
      <c r="F114" s="42">
        <v>20895</v>
      </c>
      <c r="G114" s="42">
        <v>2183</v>
      </c>
      <c r="H114" s="42">
        <v>13812</v>
      </c>
      <c r="I114" s="42">
        <v>806</v>
      </c>
      <c r="J114" s="42">
        <v>10464</v>
      </c>
      <c r="K114" s="42">
        <v>204</v>
      </c>
      <c r="L114" s="42">
        <v>4859</v>
      </c>
      <c r="M114" s="42">
        <v>137</v>
      </c>
      <c r="N114" s="42">
        <v>5103</v>
      </c>
      <c r="O114" s="42">
        <v>85</v>
      </c>
      <c r="P114" s="42">
        <v>5682</v>
      </c>
      <c r="Q114" s="42">
        <v>38</v>
      </c>
      <c r="R114" s="42">
        <v>5125</v>
      </c>
      <c r="S114" s="42">
        <v>7</v>
      </c>
      <c r="T114" s="42">
        <v>1684</v>
      </c>
      <c r="U114" s="42">
        <v>15</v>
      </c>
      <c r="V114" s="42">
        <v>8829</v>
      </c>
      <c r="W114" s="42">
        <v>51</v>
      </c>
      <c r="X114" s="75" t="s">
        <v>184</v>
      </c>
    </row>
    <row r="115" spans="1:24" s="100" customFormat="1" ht="15.9" customHeight="1">
      <c r="A115" s="328"/>
      <c r="B115" s="48" t="s">
        <v>237</v>
      </c>
      <c r="C115" s="101">
        <v>1031</v>
      </c>
      <c r="D115" s="42">
        <v>12916</v>
      </c>
      <c r="E115" s="42">
        <v>491</v>
      </c>
      <c r="F115" s="42">
        <v>1042</v>
      </c>
      <c r="G115" s="42">
        <v>240</v>
      </c>
      <c r="H115" s="42">
        <v>1586</v>
      </c>
      <c r="I115" s="42">
        <v>130</v>
      </c>
      <c r="J115" s="42">
        <v>1742</v>
      </c>
      <c r="K115" s="42">
        <v>65</v>
      </c>
      <c r="L115" s="42">
        <v>1563</v>
      </c>
      <c r="M115" s="42">
        <v>51</v>
      </c>
      <c r="N115" s="42">
        <v>1913</v>
      </c>
      <c r="O115" s="42">
        <v>31</v>
      </c>
      <c r="P115" s="42">
        <v>2188</v>
      </c>
      <c r="Q115" s="42">
        <v>9</v>
      </c>
      <c r="R115" s="42">
        <v>1225</v>
      </c>
      <c r="S115" s="42">
        <v>4</v>
      </c>
      <c r="T115" s="42">
        <v>983</v>
      </c>
      <c r="U115" s="42">
        <v>1</v>
      </c>
      <c r="V115" s="42">
        <v>674</v>
      </c>
      <c r="W115" s="42">
        <v>9</v>
      </c>
      <c r="X115" s="75" t="s">
        <v>185</v>
      </c>
    </row>
    <row r="116" spans="1:24" s="25" customFormat="1" ht="15.9" customHeight="1">
      <c r="A116" s="328"/>
      <c r="B116" s="65" t="s">
        <v>236</v>
      </c>
      <c r="C116" s="101">
        <v>6485</v>
      </c>
      <c r="D116" s="42">
        <v>64887</v>
      </c>
      <c r="E116" s="42">
        <v>3961</v>
      </c>
      <c r="F116" s="42">
        <v>8228</v>
      </c>
      <c r="G116" s="42">
        <v>1191</v>
      </c>
      <c r="H116" s="42">
        <v>7749</v>
      </c>
      <c r="I116" s="42">
        <v>653</v>
      </c>
      <c r="J116" s="42">
        <v>8715</v>
      </c>
      <c r="K116" s="42">
        <v>261</v>
      </c>
      <c r="L116" s="42">
        <v>6175</v>
      </c>
      <c r="M116" s="42">
        <v>184</v>
      </c>
      <c r="N116" s="42">
        <v>6985</v>
      </c>
      <c r="O116" s="42">
        <v>127</v>
      </c>
      <c r="P116" s="42">
        <v>8681</v>
      </c>
      <c r="Q116" s="42">
        <v>49</v>
      </c>
      <c r="R116" s="42">
        <v>6608</v>
      </c>
      <c r="S116" s="42">
        <v>12</v>
      </c>
      <c r="T116" s="42">
        <v>2922</v>
      </c>
      <c r="U116" s="42">
        <v>18</v>
      </c>
      <c r="V116" s="42">
        <v>8824</v>
      </c>
      <c r="W116" s="42">
        <v>29</v>
      </c>
      <c r="X116" s="75" t="s">
        <v>186</v>
      </c>
    </row>
    <row r="117" spans="1:24" s="25" customFormat="1" ht="15.9" customHeight="1">
      <c r="A117" s="65"/>
      <c r="B117" s="102"/>
      <c r="C117" s="4"/>
      <c r="D117" s="42"/>
      <c r="E117" s="42"/>
      <c r="F117" s="42"/>
      <c r="G117" s="42"/>
      <c r="H117" s="42"/>
      <c r="I117" s="42"/>
      <c r="J117" s="42"/>
      <c r="K117" s="42"/>
      <c r="L117" s="42"/>
      <c r="M117" s="42"/>
      <c r="N117" s="42"/>
      <c r="O117" s="42"/>
      <c r="P117" s="42"/>
      <c r="Q117" s="42"/>
      <c r="R117" s="42"/>
      <c r="S117" s="42"/>
      <c r="T117" s="42"/>
      <c r="U117" s="42"/>
      <c r="V117" s="42"/>
      <c r="W117" s="42"/>
      <c r="X117" s="75" t="s">
        <v>170</v>
      </c>
    </row>
    <row r="118" spans="1:24" s="25" customFormat="1" ht="15.9" customHeight="1">
      <c r="A118" s="66" t="s">
        <v>40</v>
      </c>
      <c r="B118" s="103"/>
      <c r="C118" s="99">
        <v>44729</v>
      </c>
      <c r="D118" s="76">
        <v>362394</v>
      </c>
      <c r="E118" s="76">
        <v>26587</v>
      </c>
      <c r="F118" s="76">
        <v>54827</v>
      </c>
      <c r="G118" s="76">
        <v>8311</v>
      </c>
      <c r="H118" s="76">
        <v>54679</v>
      </c>
      <c r="I118" s="76">
        <v>5298</v>
      </c>
      <c r="J118" s="76">
        <v>71915</v>
      </c>
      <c r="K118" s="76">
        <v>2305</v>
      </c>
      <c r="L118" s="76">
        <v>54585</v>
      </c>
      <c r="M118" s="76">
        <v>1243</v>
      </c>
      <c r="N118" s="76">
        <v>46172</v>
      </c>
      <c r="O118" s="76">
        <v>680</v>
      </c>
      <c r="P118" s="76">
        <v>47417</v>
      </c>
      <c r="Q118" s="76">
        <v>90</v>
      </c>
      <c r="R118" s="76">
        <v>11501</v>
      </c>
      <c r="S118" s="76">
        <v>29</v>
      </c>
      <c r="T118" s="76">
        <v>6811</v>
      </c>
      <c r="U118" s="76">
        <v>25</v>
      </c>
      <c r="V118" s="76">
        <v>14487</v>
      </c>
      <c r="W118" s="76">
        <v>161</v>
      </c>
      <c r="X118" s="77" t="s">
        <v>187</v>
      </c>
    </row>
    <row r="119" spans="1:24" s="25" customFormat="1" ht="15.9" customHeight="1">
      <c r="A119" s="328"/>
      <c r="B119" s="48" t="s">
        <v>235</v>
      </c>
      <c r="C119" s="101">
        <v>1235</v>
      </c>
      <c r="D119" s="42">
        <v>27905</v>
      </c>
      <c r="E119" s="42">
        <v>411</v>
      </c>
      <c r="F119" s="42">
        <v>839</v>
      </c>
      <c r="G119" s="42">
        <v>210</v>
      </c>
      <c r="H119" s="42">
        <v>1422</v>
      </c>
      <c r="I119" s="42">
        <v>270</v>
      </c>
      <c r="J119" s="42">
        <v>3673</v>
      </c>
      <c r="K119" s="42">
        <v>110</v>
      </c>
      <c r="L119" s="42">
        <v>2593</v>
      </c>
      <c r="M119" s="42">
        <v>90</v>
      </c>
      <c r="N119" s="42">
        <v>3437</v>
      </c>
      <c r="O119" s="42">
        <v>55</v>
      </c>
      <c r="P119" s="42">
        <v>3667</v>
      </c>
      <c r="Q119" s="42">
        <v>21</v>
      </c>
      <c r="R119" s="42">
        <v>2866</v>
      </c>
      <c r="S119" s="42">
        <v>13</v>
      </c>
      <c r="T119" s="42">
        <v>3187</v>
      </c>
      <c r="U119" s="42">
        <v>13</v>
      </c>
      <c r="V119" s="42">
        <v>6221</v>
      </c>
      <c r="W119" s="42">
        <v>42</v>
      </c>
      <c r="X119" s="75" t="s">
        <v>188</v>
      </c>
    </row>
    <row r="120" spans="1:24" s="25" customFormat="1" ht="11.4" customHeight="1">
      <c r="A120" s="328"/>
      <c r="B120" s="48" t="s">
        <v>234</v>
      </c>
      <c r="C120" s="101">
        <v>39639</v>
      </c>
      <c r="D120" s="42">
        <v>291515</v>
      </c>
      <c r="E120" s="42">
        <v>24649</v>
      </c>
      <c r="F120" s="42">
        <v>50357</v>
      </c>
      <c r="G120" s="42">
        <v>6978</v>
      </c>
      <c r="H120" s="42">
        <v>45720</v>
      </c>
      <c r="I120" s="42">
        <v>4271</v>
      </c>
      <c r="J120" s="42">
        <v>58146</v>
      </c>
      <c r="K120" s="42">
        <v>1992</v>
      </c>
      <c r="L120" s="42">
        <v>47117</v>
      </c>
      <c r="M120" s="42">
        <v>1009</v>
      </c>
      <c r="N120" s="42">
        <v>37524</v>
      </c>
      <c r="O120" s="42">
        <v>562</v>
      </c>
      <c r="P120" s="42">
        <v>39627</v>
      </c>
      <c r="Q120" s="42">
        <v>52</v>
      </c>
      <c r="R120" s="42">
        <v>6409</v>
      </c>
      <c r="S120" s="42">
        <v>8</v>
      </c>
      <c r="T120" s="42">
        <v>1829</v>
      </c>
      <c r="U120" s="42">
        <v>8</v>
      </c>
      <c r="V120" s="42">
        <v>4786</v>
      </c>
      <c r="W120" s="42">
        <v>110</v>
      </c>
      <c r="X120" s="75" t="s">
        <v>189</v>
      </c>
    </row>
    <row r="121" spans="1:24" s="100" customFormat="1" ht="15.9" customHeight="1">
      <c r="A121" s="328"/>
      <c r="B121" s="48" t="s">
        <v>233</v>
      </c>
      <c r="C121" s="101">
        <v>3830</v>
      </c>
      <c r="D121" s="42">
        <v>42864</v>
      </c>
      <c r="E121" s="42">
        <v>1510</v>
      </c>
      <c r="F121" s="42">
        <v>3601</v>
      </c>
      <c r="G121" s="42">
        <v>1119</v>
      </c>
      <c r="H121" s="42">
        <v>7513</v>
      </c>
      <c r="I121" s="42">
        <v>754</v>
      </c>
      <c r="J121" s="42">
        <v>10060</v>
      </c>
      <c r="K121" s="42">
        <v>202</v>
      </c>
      <c r="L121" s="42">
        <v>4855</v>
      </c>
      <c r="M121" s="42">
        <v>144</v>
      </c>
      <c r="N121" s="42">
        <v>5211</v>
      </c>
      <c r="O121" s="42">
        <v>63</v>
      </c>
      <c r="P121" s="42">
        <v>4123</v>
      </c>
      <c r="Q121" s="42">
        <v>17</v>
      </c>
      <c r="R121" s="42">
        <v>2226</v>
      </c>
      <c r="S121" s="42">
        <v>8</v>
      </c>
      <c r="T121" s="42">
        <v>1795</v>
      </c>
      <c r="U121" s="42">
        <v>4</v>
      </c>
      <c r="V121" s="42">
        <v>3480</v>
      </c>
      <c r="W121" s="42">
        <v>9</v>
      </c>
      <c r="X121" s="75" t="s">
        <v>190</v>
      </c>
    </row>
    <row r="122" spans="1:24" s="25" customFormat="1" ht="15.9" customHeight="1">
      <c r="A122" s="48"/>
      <c r="B122" s="102"/>
      <c r="C122" s="4"/>
      <c r="D122" s="42"/>
      <c r="E122" s="42"/>
      <c r="F122" s="42"/>
      <c r="G122" s="42"/>
      <c r="H122" s="42"/>
      <c r="I122" s="42"/>
      <c r="J122" s="42"/>
      <c r="K122" s="42"/>
      <c r="L122" s="42"/>
      <c r="M122" s="42"/>
      <c r="N122" s="42"/>
      <c r="O122" s="42"/>
      <c r="P122" s="42"/>
      <c r="Q122" s="42"/>
      <c r="R122" s="42"/>
      <c r="S122" s="42"/>
      <c r="T122" s="42"/>
      <c r="U122" s="42"/>
      <c r="V122" s="42"/>
      <c r="W122" s="42"/>
      <c r="X122" s="75" t="s">
        <v>170</v>
      </c>
    </row>
    <row r="123" spans="1:24" s="25" customFormat="1" ht="15.9" customHeight="1">
      <c r="A123" s="66" t="s">
        <v>41</v>
      </c>
      <c r="B123" s="98"/>
      <c r="C123" s="99">
        <v>27032</v>
      </c>
      <c r="D123" s="76">
        <v>152666</v>
      </c>
      <c r="E123" s="76">
        <v>20310</v>
      </c>
      <c r="F123" s="76">
        <v>38514</v>
      </c>
      <c r="G123" s="76">
        <v>3435</v>
      </c>
      <c r="H123" s="76">
        <v>22096</v>
      </c>
      <c r="I123" s="76">
        <v>1649</v>
      </c>
      <c r="J123" s="76">
        <v>21925</v>
      </c>
      <c r="K123" s="76">
        <v>562</v>
      </c>
      <c r="L123" s="76">
        <v>13347</v>
      </c>
      <c r="M123" s="76">
        <v>437</v>
      </c>
      <c r="N123" s="76">
        <v>16483</v>
      </c>
      <c r="O123" s="76">
        <v>245</v>
      </c>
      <c r="P123" s="76">
        <v>16158</v>
      </c>
      <c r="Q123" s="76">
        <v>75</v>
      </c>
      <c r="R123" s="76">
        <v>9928</v>
      </c>
      <c r="S123" s="76">
        <v>15</v>
      </c>
      <c r="T123" s="76">
        <v>3612</v>
      </c>
      <c r="U123" s="76">
        <v>9</v>
      </c>
      <c r="V123" s="76">
        <v>10603</v>
      </c>
      <c r="W123" s="76">
        <v>295</v>
      </c>
      <c r="X123" s="77" t="s">
        <v>191</v>
      </c>
    </row>
    <row r="124" spans="1:24" s="25" customFormat="1" ht="15.9" customHeight="1">
      <c r="A124" s="328"/>
      <c r="B124" s="48" t="s">
        <v>232</v>
      </c>
      <c r="C124" s="101">
        <v>19312</v>
      </c>
      <c r="D124" s="42">
        <v>65719</v>
      </c>
      <c r="E124" s="42">
        <v>16115</v>
      </c>
      <c r="F124" s="42">
        <v>29613</v>
      </c>
      <c r="G124" s="42">
        <v>2058</v>
      </c>
      <c r="H124" s="42">
        <v>13055</v>
      </c>
      <c r="I124" s="42">
        <v>629</v>
      </c>
      <c r="J124" s="42">
        <v>8087</v>
      </c>
      <c r="K124" s="42">
        <v>150</v>
      </c>
      <c r="L124" s="42">
        <v>3601</v>
      </c>
      <c r="M124" s="42">
        <v>100</v>
      </c>
      <c r="N124" s="42">
        <v>3696</v>
      </c>
      <c r="O124" s="42">
        <v>69</v>
      </c>
      <c r="P124" s="42">
        <v>4636</v>
      </c>
      <c r="Q124" s="42">
        <v>14</v>
      </c>
      <c r="R124" s="42">
        <v>1809</v>
      </c>
      <c r="S124" s="42">
        <v>2</v>
      </c>
      <c r="T124" s="42">
        <v>503</v>
      </c>
      <c r="U124" s="42">
        <v>1</v>
      </c>
      <c r="V124" s="42">
        <v>719</v>
      </c>
      <c r="W124" s="42">
        <v>174</v>
      </c>
      <c r="X124" s="75" t="s">
        <v>192</v>
      </c>
    </row>
    <row r="125" spans="1:24" s="25" customFormat="1" ht="11.4" customHeight="1">
      <c r="A125" s="328"/>
      <c r="B125" s="48" t="s">
        <v>231</v>
      </c>
      <c r="C125" s="101">
        <v>4277</v>
      </c>
      <c r="D125" s="42">
        <v>33055</v>
      </c>
      <c r="E125" s="42">
        <v>2847</v>
      </c>
      <c r="F125" s="42">
        <v>6146</v>
      </c>
      <c r="G125" s="42">
        <v>747</v>
      </c>
      <c r="H125" s="42">
        <v>4804</v>
      </c>
      <c r="I125" s="42">
        <v>356</v>
      </c>
      <c r="J125" s="42">
        <v>4648</v>
      </c>
      <c r="K125" s="42">
        <v>94</v>
      </c>
      <c r="L125" s="42">
        <v>2215</v>
      </c>
      <c r="M125" s="42">
        <v>81</v>
      </c>
      <c r="N125" s="42">
        <v>3123</v>
      </c>
      <c r="O125" s="42">
        <v>41</v>
      </c>
      <c r="P125" s="42">
        <v>2658</v>
      </c>
      <c r="Q125" s="42">
        <v>27</v>
      </c>
      <c r="R125" s="42">
        <v>3697</v>
      </c>
      <c r="S125" s="42">
        <v>8</v>
      </c>
      <c r="T125" s="42">
        <v>1934</v>
      </c>
      <c r="U125" s="42">
        <v>6</v>
      </c>
      <c r="V125" s="42">
        <v>3830</v>
      </c>
      <c r="W125" s="42">
        <v>70</v>
      </c>
      <c r="X125" s="75" t="s">
        <v>193</v>
      </c>
    </row>
    <row r="126" spans="1:24" s="100" customFormat="1" ht="15.9" customHeight="1">
      <c r="A126" s="328"/>
      <c r="B126" s="48" t="s">
        <v>230</v>
      </c>
      <c r="C126" s="101">
        <v>3439</v>
      </c>
      <c r="D126" s="42">
        <v>53870</v>
      </c>
      <c r="E126" s="42">
        <v>1346</v>
      </c>
      <c r="F126" s="42">
        <v>2751</v>
      </c>
      <c r="G126" s="42">
        <v>630</v>
      </c>
      <c r="H126" s="42">
        <v>4237</v>
      </c>
      <c r="I126" s="42">
        <v>663</v>
      </c>
      <c r="J126" s="42">
        <v>9172</v>
      </c>
      <c r="K126" s="42">
        <v>318</v>
      </c>
      <c r="L126" s="42">
        <v>7531</v>
      </c>
      <c r="M126" s="42">
        <v>256</v>
      </c>
      <c r="N126" s="42">
        <v>9664</v>
      </c>
      <c r="O126" s="42">
        <v>135</v>
      </c>
      <c r="P126" s="42">
        <v>8864</v>
      </c>
      <c r="Q126" s="42">
        <v>34</v>
      </c>
      <c r="R126" s="42">
        <v>4422</v>
      </c>
      <c r="S126" s="42">
        <v>5</v>
      </c>
      <c r="T126" s="42">
        <v>1175</v>
      </c>
      <c r="U126" s="42">
        <v>2</v>
      </c>
      <c r="V126" s="42">
        <v>6054</v>
      </c>
      <c r="W126" s="42">
        <v>50</v>
      </c>
      <c r="X126" s="75" t="s">
        <v>194</v>
      </c>
    </row>
    <row r="127" spans="1:24" s="25" customFormat="1" ht="15.9" customHeight="1">
      <c r="A127" s="48"/>
      <c r="B127" s="102"/>
      <c r="C127" s="4"/>
      <c r="D127" s="42"/>
      <c r="E127" s="42"/>
      <c r="F127" s="42"/>
      <c r="G127" s="42"/>
      <c r="H127" s="42"/>
      <c r="I127" s="42"/>
      <c r="J127" s="42"/>
      <c r="K127" s="42"/>
      <c r="L127" s="42"/>
      <c r="M127" s="42"/>
      <c r="N127" s="42"/>
      <c r="O127" s="42"/>
      <c r="P127" s="42"/>
      <c r="Q127" s="42"/>
      <c r="R127" s="42"/>
      <c r="S127" s="42"/>
      <c r="T127" s="42"/>
      <c r="U127" s="42"/>
      <c r="V127" s="42"/>
      <c r="W127" s="42"/>
      <c r="X127" s="75" t="s">
        <v>170</v>
      </c>
    </row>
    <row r="128" spans="1:24" s="25" customFormat="1" ht="15.9" customHeight="1">
      <c r="A128" s="66" t="s">
        <v>42</v>
      </c>
      <c r="B128" s="98"/>
      <c r="C128" s="99">
        <v>11746</v>
      </c>
      <c r="D128" s="76">
        <v>159319</v>
      </c>
      <c r="E128" s="76">
        <v>6551</v>
      </c>
      <c r="F128" s="76">
        <v>11543</v>
      </c>
      <c r="G128" s="76">
        <v>1861</v>
      </c>
      <c r="H128" s="76">
        <v>12378</v>
      </c>
      <c r="I128" s="76">
        <v>1433</v>
      </c>
      <c r="J128" s="76">
        <v>19785</v>
      </c>
      <c r="K128" s="76">
        <v>678</v>
      </c>
      <c r="L128" s="76">
        <v>16320</v>
      </c>
      <c r="M128" s="76">
        <v>632</v>
      </c>
      <c r="N128" s="76">
        <v>23746</v>
      </c>
      <c r="O128" s="76">
        <v>306</v>
      </c>
      <c r="P128" s="76">
        <v>20464</v>
      </c>
      <c r="Q128" s="76">
        <v>105</v>
      </c>
      <c r="R128" s="76">
        <v>13928</v>
      </c>
      <c r="S128" s="76">
        <v>27</v>
      </c>
      <c r="T128" s="76">
        <v>6661</v>
      </c>
      <c r="U128" s="76">
        <v>41</v>
      </c>
      <c r="V128" s="76">
        <v>34494</v>
      </c>
      <c r="W128" s="76">
        <v>112</v>
      </c>
      <c r="X128" s="77" t="s">
        <v>195</v>
      </c>
    </row>
    <row r="129" spans="1:24" s="25" customFormat="1" ht="15.9" customHeight="1">
      <c r="A129" s="328"/>
      <c r="B129" s="48" t="s">
        <v>229</v>
      </c>
      <c r="C129" s="101">
        <v>1535</v>
      </c>
      <c r="D129" s="42">
        <v>94753</v>
      </c>
      <c r="E129" s="42">
        <v>89</v>
      </c>
      <c r="F129" s="42">
        <v>208</v>
      </c>
      <c r="G129" s="42">
        <v>90</v>
      </c>
      <c r="H129" s="42">
        <v>651</v>
      </c>
      <c r="I129" s="42">
        <v>254</v>
      </c>
      <c r="J129" s="42">
        <v>3717</v>
      </c>
      <c r="K129" s="42">
        <v>284</v>
      </c>
      <c r="L129" s="42">
        <v>7061</v>
      </c>
      <c r="M129" s="42">
        <v>441</v>
      </c>
      <c r="N129" s="42">
        <v>16808</v>
      </c>
      <c r="O129" s="42">
        <v>224</v>
      </c>
      <c r="P129" s="42">
        <v>14936</v>
      </c>
      <c r="Q129" s="42">
        <v>83</v>
      </c>
      <c r="R129" s="42">
        <v>11145</v>
      </c>
      <c r="S129" s="42">
        <v>23</v>
      </c>
      <c r="T129" s="42">
        <v>5733</v>
      </c>
      <c r="U129" s="42">
        <v>41</v>
      </c>
      <c r="V129" s="42">
        <v>34494</v>
      </c>
      <c r="W129" s="42">
        <v>6</v>
      </c>
      <c r="X129" s="75" t="s">
        <v>196</v>
      </c>
    </row>
    <row r="130" spans="1:24" s="25" customFormat="1" ht="11.4" customHeight="1">
      <c r="A130" s="328"/>
      <c r="B130" s="48" t="s">
        <v>228</v>
      </c>
      <c r="C130" s="101">
        <v>10211</v>
      </c>
      <c r="D130" s="42">
        <v>64566</v>
      </c>
      <c r="E130" s="42">
        <v>6462</v>
      </c>
      <c r="F130" s="42">
        <v>11335</v>
      </c>
      <c r="G130" s="42">
        <v>1771</v>
      </c>
      <c r="H130" s="42">
        <v>11727</v>
      </c>
      <c r="I130" s="42">
        <v>1179</v>
      </c>
      <c r="J130" s="42">
        <v>16068</v>
      </c>
      <c r="K130" s="42">
        <v>394</v>
      </c>
      <c r="L130" s="42">
        <v>9259</v>
      </c>
      <c r="M130" s="42">
        <v>191</v>
      </c>
      <c r="N130" s="42">
        <v>6938</v>
      </c>
      <c r="O130" s="42">
        <v>82</v>
      </c>
      <c r="P130" s="42">
        <v>5528</v>
      </c>
      <c r="Q130" s="42">
        <v>22</v>
      </c>
      <c r="R130" s="42">
        <v>2783</v>
      </c>
      <c r="S130" s="42">
        <v>4</v>
      </c>
      <c r="T130" s="42">
        <v>928</v>
      </c>
      <c r="U130" s="42" t="s">
        <v>418</v>
      </c>
      <c r="V130" s="42" t="s">
        <v>418</v>
      </c>
      <c r="W130" s="42">
        <v>106</v>
      </c>
      <c r="X130" s="75" t="s">
        <v>197</v>
      </c>
    </row>
    <row r="131" spans="1:24" s="100" customFormat="1" ht="15.9" customHeight="1">
      <c r="A131" s="48"/>
      <c r="B131" s="102"/>
      <c r="C131" s="4"/>
      <c r="D131" s="42"/>
      <c r="E131" s="42"/>
      <c r="F131" s="42"/>
      <c r="G131" s="42"/>
      <c r="H131" s="42"/>
      <c r="I131" s="42"/>
      <c r="J131" s="42"/>
      <c r="K131" s="42"/>
      <c r="L131" s="42"/>
      <c r="M131" s="42"/>
      <c r="N131" s="42"/>
      <c r="O131" s="42"/>
      <c r="P131" s="42"/>
      <c r="Q131" s="42"/>
      <c r="R131" s="42"/>
      <c r="S131" s="42"/>
      <c r="T131" s="42"/>
      <c r="U131" s="42"/>
      <c r="V131" s="42"/>
      <c r="W131" s="42"/>
      <c r="X131" s="75" t="s">
        <v>170</v>
      </c>
    </row>
    <row r="132" spans="1:24" s="25" customFormat="1" ht="15.9" customHeight="1">
      <c r="A132" s="66" t="s">
        <v>43</v>
      </c>
      <c r="B132" s="98"/>
      <c r="C132" s="99">
        <v>38092</v>
      </c>
      <c r="D132" s="76">
        <v>648267</v>
      </c>
      <c r="E132" s="76">
        <v>12205</v>
      </c>
      <c r="F132" s="76">
        <v>28103</v>
      </c>
      <c r="G132" s="76">
        <v>10507</v>
      </c>
      <c r="H132" s="76">
        <v>71668</v>
      </c>
      <c r="I132" s="76">
        <v>8468</v>
      </c>
      <c r="J132" s="76">
        <v>113029</v>
      </c>
      <c r="K132" s="76">
        <v>2886</v>
      </c>
      <c r="L132" s="76">
        <v>68530</v>
      </c>
      <c r="M132" s="76">
        <v>2011</v>
      </c>
      <c r="N132" s="76">
        <v>75053</v>
      </c>
      <c r="O132" s="76">
        <v>1209</v>
      </c>
      <c r="P132" s="76">
        <v>83663</v>
      </c>
      <c r="Q132" s="76">
        <v>405</v>
      </c>
      <c r="R132" s="76">
        <v>54223</v>
      </c>
      <c r="S132" s="76">
        <v>107</v>
      </c>
      <c r="T132" s="76">
        <v>25781</v>
      </c>
      <c r="U132" s="76">
        <v>189</v>
      </c>
      <c r="V132" s="76">
        <v>128217</v>
      </c>
      <c r="W132" s="76">
        <v>105</v>
      </c>
      <c r="X132" s="77" t="s">
        <v>198</v>
      </c>
    </row>
    <row r="133" spans="1:24" s="25" customFormat="1" ht="15.9" customHeight="1">
      <c r="A133" s="328"/>
      <c r="B133" s="48" t="s">
        <v>227</v>
      </c>
      <c r="C133" s="101">
        <v>21896</v>
      </c>
      <c r="D133" s="42">
        <v>345129</v>
      </c>
      <c r="E133" s="42">
        <v>9186</v>
      </c>
      <c r="F133" s="42">
        <v>20513</v>
      </c>
      <c r="G133" s="42">
        <v>6552</v>
      </c>
      <c r="H133" s="42">
        <v>44292</v>
      </c>
      <c r="I133" s="42">
        <v>4084</v>
      </c>
      <c r="J133" s="42">
        <v>53117</v>
      </c>
      <c r="K133" s="42">
        <v>832</v>
      </c>
      <c r="L133" s="42">
        <v>19513</v>
      </c>
      <c r="M133" s="42">
        <v>479</v>
      </c>
      <c r="N133" s="42">
        <v>17901</v>
      </c>
      <c r="O133" s="42">
        <v>306</v>
      </c>
      <c r="P133" s="42">
        <v>21416</v>
      </c>
      <c r="Q133" s="42">
        <v>167</v>
      </c>
      <c r="R133" s="42">
        <v>23843</v>
      </c>
      <c r="S133" s="42">
        <v>95</v>
      </c>
      <c r="T133" s="42">
        <v>22946</v>
      </c>
      <c r="U133" s="42">
        <v>173</v>
      </c>
      <c r="V133" s="42">
        <v>121588</v>
      </c>
      <c r="W133" s="42">
        <v>22</v>
      </c>
      <c r="X133" s="75" t="s">
        <v>199</v>
      </c>
    </row>
    <row r="134" spans="1:24" s="25" customFormat="1" ht="11.4" customHeight="1">
      <c r="A134" s="328"/>
      <c r="B134" s="48" t="s">
        <v>226</v>
      </c>
      <c r="C134" s="101">
        <v>229</v>
      </c>
      <c r="D134" s="42">
        <v>6254</v>
      </c>
      <c r="E134" s="42">
        <v>105</v>
      </c>
      <c r="F134" s="42">
        <v>189</v>
      </c>
      <c r="G134" s="42">
        <v>20</v>
      </c>
      <c r="H134" s="42">
        <v>138</v>
      </c>
      <c r="I134" s="42">
        <v>29</v>
      </c>
      <c r="J134" s="42">
        <v>370</v>
      </c>
      <c r="K134" s="42">
        <v>14</v>
      </c>
      <c r="L134" s="42">
        <v>339</v>
      </c>
      <c r="M134" s="42">
        <v>20</v>
      </c>
      <c r="N134" s="42">
        <v>738</v>
      </c>
      <c r="O134" s="42">
        <v>22</v>
      </c>
      <c r="P134" s="42">
        <v>1546</v>
      </c>
      <c r="Q134" s="42">
        <v>14</v>
      </c>
      <c r="R134" s="42">
        <v>1953</v>
      </c>
      <c r="S134" s="42">
        <v>1</v>
      </c>
      <c r="T134" s="42">
        <v>233</v>
      </c>
      <c r="U134" s="42">
        <v>2</v>
      </c>
      <c r="V134" s="42">
        <v>748</v>
      </c>
      <c r="W134" s="42">
        <v>2</v>
      </c>
      <c r="X134" s="75" t="s">
        <v>200</v>
      </c>
    </row>
    <row r="135" spans="1:24" s="100" customFormat="1" ht="15.9" customHeight="1">
      <c r="A135" s="328"/>
      <c r="B135" s="48" t="s">
        <v>225</v>
      </c>
      <c r="C135" s="101">
        <v>15963</v>
      </c>
      <c r="D135" s="42">
        <v>296857</v>
      </c>
      <c r="E135" s="42">
        <v>2914</v>
      </c>
      <c r="F135" s="42">
        <v>7401</v>
      </c>
      <c r="G135" s="42">
        <v>3931</v>
      </c>
      <c r="H135" s="42">
        <v>27211</v>
      </c>
      <c r="I135" s="42">
        <v>4355</v>
      </c>
      <c r="J135" s="42">
        <v>59542</v>
      </c>
      <c r="K135" s="42">
        <v>2040</v>
      </c>
      <c r="L135" s="42">
        <v>48678</v>
      </c>
      <c r="M135" s="42">
        <v>1512</v>
      </c>
      <c r="N135" s="42">
        <v>56414</v>
      </c>
      <c r="O135" s="42">
        <v>881</v>
      </c>
      <c r="P135" s="42">
        <v>60701</v>
      </c>
      <c r="Q135" s="42">
        <v>224</v>
      </c>
      <c r="R135" s="42">
        <v>28427</v>
      </c>
      <c r="S135" s="42">
        <v>11</v>
      </c>
      <c r="T135" s="42">
        <v>2602</v>
      </c>
      <c r="U135" s="42">
        <v>14</v>
      </c>
      <c r="V135" s="42">
        <v>5881</v>
      </c>
      <c r="W135" s="42">
        <v>81</v>
      </c>
      <c r="X135" s="75" t="s">
        <v>201</v>
      </c>
    </row>
    <row r="136" spans="1:24" s="25" customFormat="1" ht="15.9" customHeight="1">
      <c r="A136" s="48"/>
      <c r="B136" s="102"/>
      <c r="C136" s="4"/>
      <c r="D136" s="42"/>
      <c r="E136" s="42"/>
      <c r="F136" s="42"/>
      <c r="G136" s="42"/>
      <c r="H136" s="42"/>
      <c r="I136" s="42"/>
      <c r="J136" s="42"/>
      <c r="K136" s="42"/>
      <c r="L136" s="42"/>
      <c r="M136" s="42"/>
      <c r="N136" s="42"/>
      <c r="O136" s="42"/>
      <c r="P136" s="42"/>
      <c r="Q136" s="42"/>
      <c r="R136" s="42"/>
      <c r="S136" s="42"/>
      <c r="T136" s="42"/>
      <c r="U136" s="42"/>
      <c r="V136" s="42"/>
      <c r="W136" s="42"/>
      <c r="X136" s="75" t="s">
        <v>170</v>
      </c>
    </row>
    <row r="137" spans="1:24" s="25" customFormat="1" ht="15.9" customHeight="1">
      <c r="A137" s="66" t="s">
        <v>44</v>
      </c>
      <c r="B137" s="98"/>
      <c r="C137" s="99">
        <v>1373</v>
      </c>
      <c r="D137" s="76">
        <v>20377</v>
      </c>
      <c r="E137" s="76">
        <v>259</v>
      </c>
      <c r="F137" s="76">
        <v>858</v>
      </c>
      <c r="G137" s="76">
        <v>844</v>
      </c>
      <c r="H137" s="76">
        <v>5375</v>
      </c>
      <c r="I137" s="76">
        <v>187</v>
      </c>
      <c r="J137" s="76">
        <v>2336</v>
      </c>
      <c r="K137" s="76">
        <v>16</v>
      </c>
      <c r="L137" s="76">
        <v>376</v>
      </c>
      <c r="M137" s="76">
        <v>4</v>
      </c>
      <c r="N137" s="76">
        <v>175</v>
      </c>
      <c r="O137" s="76">
        <v>14</v>
      </c>
      <c r="P137" s="76">
        <v>1030</v>
      </c>
      <c r="Q137" s="76">
        <v>22</v>
      </c>
      <c r="R137" s="76">
        <v>3216</v>
      </c>
      <c r="S137" s="76">
        <v>20</v>
      </c>
      <c r="T137" s="76">
        <v>5026</v>
      </c>
      <c r="U137" s="76">
        <v>3</v>
      </c>
      <c r="V137" s="76">
        <v>1985</v>
      </c>
      <c r="W137" s="76">
        <v>4</v>
      </c>
      <c r="X137" s="77" t="s">
        <v>202</v>
      </c>
    </row>
    <row r="138" spans="1:24" s="25" customFormat="1" ht="15.9" customHeight="1">
      <c r="A138" s="328"/>
      <c r="B138" s="48" t="s">
        <v>224</v>
      </c>
      <c r="C138" s="101">
        <v>1088</v>
      </c>
      <c r="D138" s="42">
        <v>16462</v>
      </c>
      <c r="E138" s="42">
        <v>211</v>
      </c>
      <c r="F138" s="42">
        <v>767</v>
      </c>
      <c r="G138" s="42">
        <v>766</v>
      </c>
      <c r="H138" s="42">
        <v>4772</v>
      </c>
      <c r="I138" s="42">
        <v>59</v>
      </c>
      <c r="J138" s="42">
        <v>709</v>
      </c>
      <c r="K138" s="42">
        <v>4</v>
      </c>
      <c r="L138" s="42">
        <v>99</v>
      </c>
      <c r="M138" s="42">
        <v>2</v>
      </c>
      <c r="N138" s="42">
        <v>86</v>
      </c>
      <c r="O138" s="42">
        <v>4</v>
      </c>
      <c r="P138" s="42">
        <v>319</v>
      </c>
      <c r="Q138" s="42">
        <v>20</v>
      </c>
      <c r="R138" s="42">
        <v>2967</v>
      </c>
      <c r="S138" s="42">
        <v>19</v>
      </c>
      <c r="T138" s="42">
        <v>4758</v>
      </c>
      <c r="U138" s="42">
        <v>3</v>
      </c>
      <c r="V138" s="42">
        <v>1985</v>
      </c>
      <c r="W138" s="42" t="s">
        <v>214</v>
      </c>
      <c r="X138" s="75" t="s">
        <v>203</v>
      </c>
    </row>
    <row r="139" spans="1:24" s="25" customFormat="1" ht="11.4" customHeight="1">
      <c r="A139" s="328"/>
      <c r="B139" s="48" t="s">
        <v>223</v>
      </c>
      <c r="C139" s="101">
        <v>285</v>
      </c>
      <c r="D139" s="42">
        <v>3915</v>
      </c>
      <c r="E139" s="42">
        <v>48</v>
      </c>
      <c r="F139" s="42">
        <v>91</v>
      </c>
      <c r="G139" s="42">
        <v>78</v>
      </c>
      <c r="H139" s="42">
        <v>603</v>
      </c>
      <c r="I139" s="42">
        <v>128</v>
      </c>
      <c r="J139" s="42">
        <v>1627</v>
      </c>
      <c r="K139" s="42">
        <v>12</v>
      </c>
      <c r="L139" s="42">
        <v>277</v>
      </c>
      <c r="M139" s="42">
        <v>2</v>
      </c>
      <c r="N139" s="42">
        <v>89</v>
      </c>
      <c r="O139" s="42">
        <v>10</v>
      </c>
      <c r="P139" s="42">
        <v>711</v>
      </c>
      <c r="Q139" s="42">
        <v>2</v>
      </c>
      <c r="R139" s="42">
        <v>249</v>
      </c>
      <c r="S139" s="42">
        <v>1</v>
      </c>
      <c r="T139" s="42">
        <v>268</v>
      </c>
      <c r="U139" s="42" t="s">
        <v>214</v>
      </c>
      <c r="V139" s="42" t="s">
        <v>214</v>
      </c>
      <c r="W139" s="42">
        <v>4</v>
      </c>
      <c r="X139" s="75" t="s">
        <v>204</v>
      </c>
    </row>
    <row r="140" spans="1:24" s="100" customFormat="1" ht="15.9" customHeight="1">
      <c r="A140" s="48"/>
      <c r="B140" s="102"/>
      <c r="C140" s="4"/>
      <c r="D140" s="42"/>
      <c r="E140" s="42"/>
      <c r="F140" s="42"/>
      <c r="G140" s="42"/>
      <c r="H140" s="42"/>
      <c r="I140" s="42"/>
      <c r="J140" s="42"/>
      <c r="K140" s="42"/>
      <c r="L140" s="42"/>
      <c r="M140" s="42"/>
      <c r="N140" s="42"/>
      <c r="O140" s="42"/>
      <c r="P140" s="42"/>
      <c r="Q140" s="42"/>
      <c r="R140" s="42"/>
      <c r="S140" s="42"/>
      <c r="T140" s="42"/>
      <c r="U140" s="42"/>
      <c r="V140" s="42"/>
      <c r="W140" s="42"/>
      <c r="X140" s="75" t="s">
        <v>170</v>
      </c>
    </row>
    <row r="141" spans="1:24" s="25" customFormat="1" ht="15.9" customHeight="1">
      <c r="A141" s="66" t="s">
        <v>45</v>
      </c>
      <c r="B141" s="98"/>
      <c r="C141" s="99">
        <v>24025</v>
      </c>
      <c r="D141" s="76">
        <v>444751</v>
      </c>
      <c r="E141" s="76">
        <v>14010</v>
      </c>
      <c r="F141" s="76">
        <v>28179</v>
      </c>
      <c r="G141" s="76">
        <v>3685</v>
      </c>
      <c r="H141" s="76">
        <v>24136</v>
      </c>
      <c r="I141" s="76">
        <v>2375</v>
      </c>
      <c r="J141" s="76">
        <v>32196</v>
      </c>
      <c r="K141" s="76">
        <v>983</v>
      </c>
      <c r="L141" s="76">
        <v>23612</v>
      </c>
      <c r="M141" s="76">
        <v>992</v>
      </c>
      <c r="N141" s="76">
        <v>37892</v>
      </c>
      <c r="O141" s="76">
        <v>749</v>
      </c>
      <c r="P141" s="76">
        <v>52910</v>
      </c>
      <c r="Q141" s="76">
        <v>469</v>
      </c>
      <c r="R141" s="76">
        <v>64615</v>
      </c>
      <c r="S141" s="76">
        <v>164</v>
      </c>
      <c r="T141" s="76">
        <v>40081</v>
      </c>
      <c r="U141" s="76">
        <v>227</v>
      </c>
      <c r="V141" s="76">
        <v>141130</v>
      </c>
      <c r="W141" s="76">
        <v>371</v>
      </c>
      <c r="X141" s="77" t="s">
        <v>205</v>
      </c>
    </row>
    <row r="142" spans="1:24" s="25" customFormat="1" ht="15.9" customHeight="1">
      <c r="A142" s="328"/>
      <c r="B142" s="48" t="s">
        <v>222</v>
      </c>
      <c r="C142" s="101">
        <v>1029</v>
      </c>
      <c r="D142" s="42">
        <v>12792</v>
      </c>
      <c r="E142" s="42">
        <v>316</v>
      </c>
      <c r="F142" s="42">
        <v>781</v>
      </c>
      <c r="G142" s="42">
        <v>278</v>
      </c>
      <c r="H142" s="42">
        <v>1891</v>
      </c>
      <c r="I142" s="42">
        <v>232</v>
      </c>
      <c r="J142" s="42">
        <v>3104</v>
      </c>
      <c r="K142" s="42">
        <v>81</v>
      </c>
      <c r="L142" s="42">
        <v>1952</v>
      </c>
      <c r="M142" s="42">
        <v>82</v>
      </c>
      <c r="N142" s="42">
        <v>3031</v>
      </c>
      <c r="O142" s="42">
        <v>24</v>
      </c>
      <c r="P142" s="42">
        <v>1577</v>
      </c>
      <c r="Q142" s="42">
        <v>4</v>
      </c>
      <c r="R142" s="42">
        <v>456</v>
      </c>
      <c r="S142" s="42" t="s">
        <v>214</v>
      </c>
      <c r="T142" s="42" t="s">
        <v>214</v>
      </c>
      <c r="U142" s="42" t="s">
        <v>214</v>
      </c>
      <c r="V142" s="42" t="s">
        <v>214</v>
      </c>
      <c r="W142" s="42">
        <v>12</v>
      </c>
      <c r="X142" s="75" t="s">
        <v>206</v>
      </c>
    </row>
    <row r="143" spans="1:24" s="25" customFormat="1" ht="11.4" customHeight="1">
      <c r="A143" s="328"/>
      <c r="B143" s="48" t="s">
        <v>221</v>
      </c>
      <c r="C143" s="101">
        <v>2371</v>
      </c>
      <c r="D143" s="42">
        <v>12200</v>
      </c>
      <c r="E143" s="42">
        <v>1712</v>
      </c>
      <c r="F143" s="42">
        <v>3644</v>
      </c>
      <c r="G143" s="42">
        <v>407</v>
      </c>
      <c r="H143" s="42">
        <v>2597</v>
      </c>
      <c r="I143" s="42">
        <v>141</v>
      </c>
      <c r="J143" s="42">
        <v>1917</v>
      </c>
      <c r="K143" s="42">
        <v>52</v>
      </c>
      <c r="L143" s="42">
        <v>1195</v>
      </c>
      <c r="M143" s="42">
        <v>34</v>
      </c>
      <c r="N143" s="42">
        <v>1254</v>
      </c>
      <c r="O143" s="42">
        <v>13</v>
      </c>
      <c r="P143" s="42">
        <v>884</v>
      </c>
      <c r="Q143" s="42">
        <v>5</v>
      </c>
      <c r="R143" s="42">
        <v>709</v>
      </c>
      <c r="S143" s="42" t="s">
        <v>214</v>
      </c>
      <c r="T143" s="42" t="s">
        <v>214</v>
      </c>
      <c r="U143" s="42" t="s">
        <v>214</v>
      </c>
      <c r="V143" s="42" t="s">
        <v>214</v>
      </c>
      <c r="W143" s="42">
        <v>7</v>
      </c>
      <c r="X143" s="75" t="s">
        <v>207</v>
      </c>
    </row>
    <row r="144" spans="1:24" s="100" customFormat="1" ht="15.9" customHeight="1">
      <c r="A144" s="328"/>
      <c r="B144" s="48" t="s">
        <v>220</v>
      </c>
      <c r="C144" s="101">
        <v>2140</v>
      </c>
      <c r="D144" s="42">
        <v>21010</v>
      </c>
      <c r="E144" s="42">
        <v>1206</v>
      </c>
      <c r="F144" s="42">
        <v>2373</v>
      </c>
      <c r="G144" s="42">
        <v>442</v>
      </c>
      <c r="H144" s="42">
        <v>2911</v>
      </c>
      <c r="I144" s="42">
        <v>268</v>
      </c>
      <c r="J144" s="42">
        <v>3583</v>
      </c>
      <c r="K144" s="42">
        <v>70</v>
      </c>
      <c r="L144" s="42">
        <v>1672</v>
      </c>
      <c r="M144" s="42">
        <v>70</v>
      </c>
      <c r="N144" s="42">
        <v>2698</v>
      </c>
      <c r="O144" s="42">
        <v>43</v>
      </c>
      <c r="P144" s="42">
        <v>2884</v>
      </c>
      <c r="Q144" s="42">
        <v>20</v>
      </c>
      <c r="R144" s="42">
        <v>2575</v>
      </c>
      <c r="S144" s="42">
        <v>3</v>
      </c>
      <c r="T144" s="42">
        <v>723</v>
      </c>
      <c r="U144" s="42">
        <v>4</v>
      </c>
      <c r="V144" s="42">
        <v>1591</v>
      </c>
      <c r="W144" s="42">
        <v>14</v>
      </c>
      <c r="X144" s="75" t="s">
        <v>208</v>
      </c>
    </row>
    <row r="145" spans="1:24" s="25" customFormat="1" ht="15.9" customHeight="1">
      <c r="A145" s="328"/>
      <c r="B145" s="48" t="s">
        <v>219</v>
      </c>
      <c r="C145" s="101">
        <v>1783</v>
      </c>
      <c r="D145" s="42">
        <v>122043</v>
      </c>
      <c r="E145" s="42">
        <v>476</v>
      </c>
      <c r="F145" s="42">
        <v>1077</v>
      </c>
      <c r="G145" s="42">
        <v>302</v>
      </c>
      <c r="H145" s="42">
        <v>2026</v>
      </c>
      <c r="I145" s="42">
        <v>252</v>
      </c>
      <c r="J145" s="42">
        <v>3513</v>
      </c>
      <c r="K145" s="42">
        <v>144</v>
      </c>
      <c r="L145" s="42">
        <v>3486</v>
      </c>
      <c r="M145" s="42">
        <v>150</v>
      </c>
      <c r="N145" s="42">
        <v>5824</v>
      </c>
      <c r="O145" s="42">
        <v>165</v>
      </c>
      <c r="P145" s="42">
        <v>11997</v>
      </c>
      <c r="Q145" s="42">
        <v>143</v>
      </c>
      <c r="R145" s="42">
        <v>20591</v>
      </c>
      <c r="S145" s="42">
        <v>52</v>
      </c>
      <c r="T145" s="42">
        <v>12620</v>
      </c>
      <c r="U145" s="42">
        <v>84</v>
      </c>
      <c r="V145" s="42">
        <v>60909</v>
      </c>
      <c r="W145" s="42">
        <v>15</v>
      </c>
      <c r="X145" s="75" t="s">
        <v>209</v>
      </c>
    </row>
    <row r="146" spans="1:24" s="25" customFormat="1" ht="15.9" customHeight="1">
      <c r="A146" s="328"/>
      <c r="B146" s="48" t="s">
        <v>218</v>
      </c>
      <c r="C146" s="101">
        <v>7789</v>
      </c>
      <c r="D146" s="42">
        <v>243227</v>
      </c>
      <c r="E146" s="42">
        <v>2991</v>
      </c>
      <c r="F146" s="42">
        <v>6476</v>
      </c>
      <c r="G146" s="42">
        <v>1459</v>
      </c>
      <c r="H146" s="42">
        <v>9683</v>
      </c>
      <c r="I146" s="42">
        <v>1113</v>
      </c>
      <c r="J146" s="42">
        <v>15243</v>
      </c>
      <c r="K146" s="42">
        <v>549</v>
      </c>
      <c r="L146" s="42">
        <v>13234</v>
      </c>
      <c r="M146" s="42">
        <v>590</v>
      </c>
      <c r="N146" s="42">
        <v>22664</v>
      </c>
      <c r="O146" s="42">
        <v>471</v>
      </c>
      <c r="P146" s="42">
        <v>33388</v>
      </c>
      <c r="Q146" s="42">
        <v>287</v>
      </c>
      <c r="R146" s="42">
        <v>38889</v>
      </c>
      <c r="S146" s="42">
        <v>103</v>
      </c>
      <c r="T146" s="42">
        <v>25321</v>
      </c>
      <c r="U146" s="42">
        <v>138</v>
      </c>
      <c r="V146" s="42">
        <v>78329</v>
      </c>
      <c r="W146" s="42">
        <v>88</v>
      </c>
      <c r="X146" s="75" t="s">
        <v>210</v>
      </c>
    </row>
    <row r="147" spans="1:24" s="25" customFormat="1" ht="15.9" customHeight="1">
      <c r="A147" s="328"/>
      <c r="B147" s="48" t="s">
        <v>217</v>
      </c>
      <c r="C147" s="101">
        <v>3141</v>
      </c>
      <c r="D147" s="42">
        <v>15843</v>
      </c>
      <c r="E147" s="42">
        <v>2211</v>
      </c>
      <c r="F147" s="42">
        <v>4037</v>
      </c>
      <c r="G147" s="42">
        <v>372</v>
      </c>
      <c r="H147" s="42">
        <v>2404</v>
      </c>
      <c r="I147" s="42">
        <v>234</v>
      </c>
      <c r="J147" s="42">
        <v>3064</v>
      </c>
      <c r="K147" s="42">
        <v>60</v>
      </c>
      <c r="L147" s="42">
        <v>1427</v>
      </c>
      <c r="M147" s="42">
        <v>44</v>
      </c>
      <c r="N147" s="42">
        <v>1623</v>
      </c>
      <c r="O147" s="42">
        <v>24</v>
      </c>
      <c r="P147" s="42">
        <v>1573</v>
      </c>
      <c r="Q147" s="42">
        <v>4</v>
      </c>
      <c r="R147" s="42">
        <v>471</v>
      </c>
      <c r="S147" s="42">
        <v>4</v>
      </c>
      <c r="T147" s="42">
        <v>943</v>
      </c>
      <c r="U147" s="42">
        <v>1</v>
      </c>
      <c r="V147" s="42">
        <v>301</v>
      </c>
      <c r="W147" s="42">
        <v>187</v>
      </c>
      <c r="X147" s="75" t="s">
        <v>211</v>
      </c>
    </row>
    <row r="148" spans="1:24" s="25" customFormat="1" ht="15.9" customHeight="1">
      <c r="A148" s="328"/>
      <c r="B148" s="48" t="s">
        <v>216</v>
      </c>
      <c r="C148" s="101">
        <v>5466</v>
      </c>
      <c r="D148" s="42">
        <v>15392</v>
      </c>
      <c r="E148" s="42">
        <v>4934</v>
      </c>
      <c r="F148" s="42">
        <v>9486</v>
      </c>
      <c r="G148" s="42">
        <v>363</v>
      </c>
      <c r="H148" s="42">
        <v>2211</v>
      </c>
      <c r="I148" s="42">
        <v>82</v>
      </c>
      <c r="J148" s="42">
        <v>1069</v>
      </c>
      <c r="K148" s="42">
        <v>15</v>
      </c>
      <c r="L148" s="42">
        <v>365</v>
      </c>
      <c r="M148" s="42">
        <v>14</v>
      </c>
      <c r="N148" s="42">
        <v>480</v>
      </c>
      <c r="O148" s="42">
        <v>6</v>
      </c>
      <c r="P148" s="42">
        <v>383</v>
      </c>
      <c r="Q148" s="42">
        <v>6</v>
      </c>
      <c r="R148" s="42">
        <v>924</v>
      </c>
      <c r="S148" s="42">
        <v>2</v>
      </c>
      <c r="T148" s="42">
        <v>474</v>
      </c>
      <c r="U148" s="42" t="s">
        <v>214</v>
      </c>
      <c r="V148" s="42" t="s">
        <v>214</v>
      </c>
      <c r="W148" s="42">
        <v>44</v>
      </c>
      <c r="X148" s="75" t="s">
        <v>212</v>
      </c>
    </row>
    <row r="149" spans="1:24" s="25" customFormat="1" ht="15.9" customHeight="1">
      <c r="A149" s="328"/>
      <c r="B149" s="48" t="s">
        <v>215</v>
      </c>
      <c r="C149" s="101">
        <v>292</v>
      </c>
      <c r="D149" s="42">
        <v>2197</v>
      </c>
      <c r="E149" s="42">
        <v>154</v>
      </c>
      <c r="F149" s="42">
        <v>284</v>
      </c>
      <c r="G149" s="42">
        <v>58</v>
      </c>
      <c r="H149" s="42">
        <v>387</v>
      </c>
      <c r="I149" s="42">
        <v>53</v>
      </c>
      <c r="J149" s="42">
        <v>703</v>
      </c>
      <c r="K149" s="42">
        <v>12</v>
      </c>
      <c r="L149" s="42">
        <v>281</v>
      </c>
      <c r="M149" s="42">
        <v>8</v>
      </c>
      <c r="N149" s="42">
        <v>318</v>
      </c>
      <c r="O149" s="42">
        <v>3</v>
      </c>
      <c r="P149" s="42">
        <v>224</v>
      </c>
      <c r="Q149" s="42" t="s">
        <v>418</v>
      </c>
      <c r="R149" s="42" t="s">
        <v>418</v>
      </c>
      <c r="S149" s="42" t="s">
        <v>214</v>
      </c>
      <c r="T149" s="42" t="s">
        <v>214</v>
      </c>
      <c r="U149" s="42" t="s">
        <v>214</v>
      </c>
      <c r="V149" s="42" t="s">
        <v>214</v>
      </c>
      <c r="W149" s="104">
        <v>4</v>
      </c>
      <c r="X149" s="75" t="s">
        <v>213</v>
      </c>
    </row>
    <row r="150" spans="1:24" s="25" customFormat="1" ht="15.9" customHeight="1">
      <c r="A150" s="91"/>
      <c r="B150" s="105"/>
      <c r="C150" s="278"/>
      <c r="D150" s="271"/>
      <c r="E150" s="271"/>
      <c r="F150" s="271"/>
      <c r="G150" s="271"/>
      <c r="H150" s="271"/>
      <c r="I150" s="271"/>
      <c r="J150" s="271"/>
      <c r="K150" s="271"/>
      <c r="L150" s="271"/>
      <c r="M150" s="271"/>
      <c r="N150" s="271"/>
      <c r="O150" s="271"/>
      <c r="P150" s="271"/>
      <c r="Q150" s="271"/>
      <c r="R150" s="271"/>
      <c r="S150" s="271"/>
      <c r="T150" s="271"/>
      <c r="U150" s="271"/>
      <c r="V150" s="271"/>
      <c r="W150" s="271"/>
      <c r="X150" s="106"/>
    </row>
    <row r="151" spans="1:24" s="25" customFormat="1" ht="15.9" customHeight="1">
      <c r="A151" s="20"/>
      <c r="B151" s="6"/>
      <c r="C151" s="6"/>
      <c r="D151" s="279"/>
      <c r="E151" s="276"/>
      <c r="F151" s="96"/>
      <c r="G151" s="276"/>
      <c r="H151" s="276"/>
      <c r="I151" s="276"/>
      <c r="J151" s="276"/>
      <c r="K151" s="276"/>
      <c r="L151" s="276"/>
      <c r="M151" s="276"/>
      <c r="N151" s="276"/>
      <c r="O151" s="276"/>
      <c r="P151" s="276"/>
      <c r="Q151" s="276"/>
      <c r="R151" s="276"/>
      <c r="S151" s="276"/>
      <c r="T151" s="276"/>
      <c r="U151" s="276"/>
      <c r="V151" s="276"/>
      <c r="W151" s="276"/>
      <c r="X151" s="277"/>
    </row>
    <row r="152" spans="1:24" ht="12" customHeight="1">
      <c r="B152" s="107"/>
    </row>
  </sheetData>
  <mergeCells count="70">
    <mergeCell ref="U5:U6"/>
    <mergeCell ref="D2:Q2"/>
    <mergeCell ref="P5:P6"/>
    <mergeCell ref="Q5:Q6"/>
    <mergeCell ref="R5:R6"/>
    <mergeCell ref="S5:S6"/>
    <mergeCell ref="T5:T6"/>
    <mergeCell ref="K4:L4"/>
    <mergeCell ref="M4:N4"/>
    <mergeCell ref="O4:P4"/>
    <mergeCell ref="Q4:R4"/>
    <mergeCell ref="S4:T4"/>
    <mergeCell ref="U4:V4"/>
    <mergeCell ref="A4:B6"/>
    <mergeCell ref="C4:D4"/>
    <mergeCell ref="E4:F4"/>
    <mergeCell ref="G4:H4"/>
    <mergeCell ref="I4:J4"/>
    <mergeCell ref="W4:W6"/>
    <mergeCell ref="X4:X6"/>
    <mergeCell ref="C5:C6"/>
    <mergeCell ref="D5:D6"/>
    <mergeCell ref="E5:E6"/>
    <mergeCell ref="F5:F6"/>
    <mergeCell ref="G5:G6"/>
    <mergeCell ref="H5:H6"/>
    <mergeCell ref="I5:I6"/>
    <mergeCell ref="J5:J6"/>
    <mergeCell ref="K5:K6"/>
    <mergeCell ref="L5:L6"/>
    <mergeCell ref="M5:M6"/>
    <mergeCell ref="N5:N6"/>
    <mergeCell ref="O5:O6"/>
    <mergeCell ref="V5:V6"/>
    <mergeCell ref="A8:B8"/>
    <mergeCell ref="A10:B10"/>
    <mergeCell ref="D79:Q79"/>
    <mergeCell ref="A81:B83"/>
    <mergeCell ref="C81:D81"/>
    <mergeCell ref="E81:F81"/>
    <mergeCell ref="G81:H81"/>
    <mergeCell ref="I81:J81"/>
    <mergeCell ref="K81:L81"/>
    <mergeCell ref="M81:N81"/>
    <mergeCell ref="O81:P81"/>
    <mergeCell ref="Q81:R81"/>
    <mergeCell ref="C82:C83"/>
    <mergeCell ref="D82:D83"/>
    <mergeCell ref="E82:E83"/>
    <mergeCell ref="F82:F83"/>
    <mergeCell ref="S81:T81"/>
    <mergeCell ref="U81:V81"/>
    <mergeCell ref="Q82:Q83"/>
    <mergeCell ref="W81:W83"/>
    <mergeCell ref="X81:X83"/>
    <mergeCell ref="R82:R83"/>
    <mergeCell ref="S82:S83"/>
    <mergeCell ref="T82:T83"/>
    <mergeCell ref="U82:U83"/>
    <mergeCell ref="V82:V83"/>
    <mergeCell ref="G82:G83"/>
    <mergeCell ref="H82:H83"/>
    <mergeCell ref="I82:I83"/>
    <mergeCell ref="J82:J83"/>
    <mergeCell ref="K82:K83"/>
    <mergeCell ref="L82:L83"/>
    <mergeCell ref="M82:M83"/>
    <mergeCell ref="N82:N83"/>
    <mergeCell ref="O82:O83"/>
    <mergeCell ref="P82:P83"/>
  </mergeCells>
  <phoneticPr fontId="10"/>
  <hyperlinks>
    <hyperlink ref="A77" r:id="rId1" xr:uid="{917BE7AC-31AE-416A-8C04-D9468F9C430C}"/>
  </hyperlinks>
  <printOptions gridLinesSet="0"/>
  <pageMargins left="0.59055118110236227" right="0.59055118110236227" top="0.59055118110236227" bottom="0.19685039370078741" header="0.39370078740157483" footer="0"/>
  <pageSetup paperSize="9" scale="65" firstPageNumber="70" pageOrder="overThenDown" orientation="portrait" r:id="rId2"/>
  <headerFooter differentOddEven="1" scaleWithDoc="0">
    <oddHeader>&amp;L&amp;"ＭＳ ゴシック,標準"&amp;8&amp;P      第 ４ 章  事業所・企業</oddHeader>
    <evenHeader>&amp;R&amp;"ＭＳ ゴシック,標準"&amp;8第 ４ 章  事業所・企業      &amp;P</evenHeader>
  </headerFooter>
  <rowBreaks count="1" manualBreakCount="1">
    <brk id="77" max="23" man="1"/>
  </rowBreaks>
  <colBreaks count="1" manualBreakCount="1">
    <brk id="10" max="150" man="1"/>
  </colBreaks>
  <ignoredErrors>
    <ignoredError sqref="X113:X149 X100:X110 X90:X97 X86:X89 X58:X75 X35:X57 X17:X34 X13:X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28"/>
  <sheetViews>
    <sheetView showGridLines="0" view="pageBreakPreview" zoomScale="75" zoomScaleNormal="75" zoomScaleSheetLayoutView="75" workbookViewId="0"/>
  </sheetViews>
  <sheetFormatPr defaultColWidth="15.6640625" defaultRowHeight="17.100000000000001" customHeight="1"/>
  <cols>
    <col min="1" max="1" width="2.77734375" style="108" customWidth="1"/>
    <col min="2" max="2" width="12.6640625" style="108" customWidth="1"/>
    <col min="3" max="11" width="11.77734375" style="108" customWidth="1"/>
    <col min="12" max="12" width="12.44140625" style="108" customWidth="1"/>
    <col min="13" max="20" width="12.33203125" style="108" customWidth="1"/>
    <col min="21" max="21" width="2.77734375" style="226" customWidth="1"/>
    <col min="22" max="22" width="12.6640625" style="108" customWidth="1"/>
    <col min="23" max="40" width="11.77734375" style="108" customWidth="1"/>
    <col min="41" max="41" width="12.44140625" style="108" customWidth="1"/>
    <col min="42" max="42" width="13.109375" style="108" customWidth="1"/>
    <col min="43" max="43" width="11.44140625" style="108" customWidth="1"/>
    <col min="44" max="44" width="14.5546875" style="108" customWidth="1"/>
    <col min="45" max="16384" width="15.6640625" style="108"/>
  </cols>
  <sheetData>
    <row r="1" spans="1:42" ht="21.75" customHeight="1">
      <c r="U1" s="108"/>
    </row>
    <row r="2" spans="1:42" ht="21.75" customHeight="1">
      <c r="A2" s="109" t="s">
        <v>413</v>
      </c>
      <c r="B2" s="109"/>
      <c r="F2" s="110"/>
      <c r="G2" s="480" t="s">
        <v>738</v>
      </c>
      <c r="H2" s="480"/>
      <c r="I2" s="480"/>
      <c r="J2" s="480"/>
      <c r="K2" s="480"/>
      <c r="L2" s="480"/>
      <c r="M2" s="480"/>
      <c r="N2" s="480"/>
      <c r="O2" s="480"/>
      <c r="P2" s="480"/>
      <c r="Q2" s="110"/>
      <c r="R2" s="110"/>
      <c r="U2" s="109" t="s">
        <v>413</v>
      </c>
      <c r="V2" s="109"/>
      <c r="Z2" s="110"/>
      <c r="AA2" s="480" t="s">
        <v>412</v>
      </c>
      <c r="AB2" s="480"/>
      <c r="AC2" s="480"/>
      <c r="AD2" s="480"/>
      <c r="AE2" s="480"/>
      <c r="AF2" s="480"/>
      <c r="AG2" s="480"/>
      <c r="AH2" s="480"/>
      <c r="AI2" s="480"/>
      <c r="AJ2" s="480"/>
      <c r="AK2" s="480"/>
      <c r="AL2" s="110" t="s">
        <v>411</v>
      </c>
      <c r="AM2" s="110"/>
      <c r="AN2" s="110"/>
    </row>
    <row r="3" spans="1:42" ht="24" customHeight="1">
      <c r="A3" s="111"/>
      <c r="B3" s="111"/>
      <c r="F3" s="110"/>
      <c r="H3" s="110"/>
      <c r="I3" s="110"/>
      <c r="K3" s="112"/>
      <c r="U3" s="111"/>
      <c r="V3" s="111"/>
      <c r="Y3" s="110"/>
      <c r="Z3" s="110"/>
      <c r="AB3" s="110"/>
      <c r="AC3" s="110"/>
      <c r="AE3" s="110"/>
      <c r="AG3" s="112"/>
      <c r="AI3" s="112"/>
    </row>
    <row r="4" spans="1:42" s="50" customFormat="1" ht="15" customHeight="1" thickBot="1">
      <c r="A4" s="113"/>
      <c r="B4" s="113"/>
      <c r="C4" s="8"/>
      <c r="D4" s="24"/>
      <c r="E4" s="8"/>
      <c r="F4" s="8"/>
      <c r="G4" s="8"/>
      <c r="H4" s="8"/>
      <c r="I4" s="8"/>
      <c r="J4" s="8"/>
      <c r="K4" s="8"/>
      <c r="L4" s="8"/>
      <c r="M4" s="371"/>
      <c r="N4" s="371"/>
      <c r="O4" s="371"/>
      <c r="P4" s="8"/>
      <c r="Q4" s="8"/>
      <c r="R4" s="8"/>
      <c r="S4" s="8"/>
      <c r="T4" s="95" t="s">
        <v>729</v>
      </c>
      <c r="U4" s="7"/>
      <c r="V4" s="7"/>
      <c r="W4" s="7"/>
      <c r="X4" s="40"/>
      <c r="Y4" s="7"/>
      <c r="Z4" s="7"/>
      <c r="AA4" s="7"/>
      <c r="AB4" s="7"/>
      <c r="AC4" s="7"/>
      <c r="AD4" s="7"/>
      <c r="AE4" s="7"/>
      <c r="AF4" s="7"/>
      <c r="AG4" s="373"/>
      <c r="AH4" s="373"/>
      <c r="AI4" s="7"/>
      <c r="AJ4" s="7"/>
      <c r="AK4" s="7"/>
      <c r="AL4" s="7"/>
      <c r="AM4" s="7"/>
      <c r="AN4" s="7"/>
      <c r="AO4" s="7"/>
      <c r="AP4" s="95"/>
    </row>
    <row r="5" spans="1:42" ht="17.100000000000001" customHeight="1">
      <c r="A5" s="481" t="s">
        <v>401</v>
      </c>
      <c r="B5" s="482"/>
      <c r="C5" s="454" t="s">
        <v>410</v>
      </c>
      <c r="D5" s="455"/>
      <c r="E5" s="454" t="s">
        <v>409</v>
      </c>
      <c r="F5" s="474"/>
      <c r="G5" s="454" t="s">
        <v>408</v>
      </c>
      <c r="H5" s="474"/>
      <c r="I5" s="454" t="s">
        <v>407</v>
      </c>
      <c r="J5" s="474"/>
      <c r="K5" s="455" t="s">
        <v>406</v>
      </c>
      <c r="L5" s="455"/>
      <c r="M5" s="483" t="s">
        <v>405</v>
      </c>
      <c r="N5" s="483"/>
      <c r="O5" s="454" t="s">
        <v>404</v>
      </c>
      <c r="P5" s="474"/>
      <c r="Q5" s="454" t="s">
        <v>403</v>
      </c>
      <c r="R5" s="474"/>
      <c r="S5" s="454" t="s">
        <v>402</v>
      </c>
      <c r="T5" s="455"/>
      <c r="U5" s="481" t="s">
        <v>401</v>
      </c>
      <c r="V5" s="482"/>
      <c r="W5" s="454" t="s">
        <v>400</v>
      </c>
      <c r="X5" s="455"/>
      <c r="Y5" s="454" t="s">
        <v>399</v>
      </c>
      <c r="Z5" s="474"/>
      <c r="AA5" s="454" t="s">
        <v>398</v>
      </c>
      <c r="AB5" s="474"/>
      <c r="AC5" s="454" t="s">
        <v>397</v>
      </c>
      <c r="AD5" s="474"/>
      <c r="AE5" s="454" t="s">
        <v>396</v>
      </c>
      <c r="AF5" s="455"/>
      <c r="AG5" s="483" t="s">
        <v>395</v>
      </c>
      <c r="AH5" s="483"/>
      <c r="AI5" s="454" t="s">
        <v>394</v>
      </c>
      <c r="AJ5" s="474"/>
      <c r="AK5" s="454" t="s">
        <v>393</v>
      </c>
      <c r="AL5" s="474"/>
      <c r="AM5" s="454" t="s">
        <v>392</v>
      </c>
      <c r="AN5" s="474"/>
      <c r="AO5" s="454" t="s">
        <v>391</v>
      </c>
      <c r="AP5" s="455"/>
    </row>
    <row r="6" spans="1:42" ht="17.100000000000001" customHeight="1">
      <c r="A6" s="466"/>
      <c r="B6" s="470"/>
      <c r="C6" s="456" t="s">
        <v>390</v>
      </c>
      <c r="D6" s="457"/>
      <c r="E6" s="458" t="s">
        <v>389</v>
      </c>
      <c r="F6" s="459"/>
      <c r="G6" s="458" t="s">
        <v>388</v>
      </c>
      <c r="H6" s="459"/>
      <c r="I6" s="462" t="s">
        <v>387</v>
      </c>
      <c r="J6" s="463"/>
      <c r="K6" s="466" t="s">
        <v>386</v>
      </c>
      <c r="L6" s="467"/>
      <c r="M6" s="467" t="s">
        <v>385</v>
      </c>
      <c r="N6" s="467"/>
      <c r="O6" s="462" t="s">
        <v>384</v>
      </c>
      <c r="P6" s="463"/>
      <c r="Q6" s="469" t="s">
        <v>383</v>
      </c>
      <c r="R6" s="470"/>
      <c r="S6" s="469" t="s">
        <v>382</v>
      </c>
      <c r="T6" s="466"/>
      <c r="U6" s="467"/>
      <c r="V6" s="470"/>
      <c r="W6" s="469" t="s">
        <v>381</v>
      </c>
      <c r="X6" s="466"/>
      <c r="Y6" s="469" t="s">
        <v>380</v>
      </c>
      <c r="Z6" s="470"/>
      <c r="AA6" s="469" t="s">
        <v>379</v>
      </c>
      <c r="AB6" s="470"/>
      <c r="AC6" s="462" t="s">
        <v>378</v>
      </c>
      <c r="AD6" s="463"/>
      <c r="AE6" s="462" t="s">
        <v>377</v>
      </c>
      <c r="AF6" s="491"/>
      <c r="AG6" s="493" t="s">
        <v>376</v>
      </c>
      <c r="AH6" s="491"/>
      <c r="AI6" s="469" t="s">
        <v>375</v>
      </c>
      <c r="AJ6" s="470"/>
      <c r="AK6" s="469" t="s">
        <v>374</v>
      </c>
      <c r="AL6" s="470"/>
      <c r="AM6" s="456" t="s">
        <v>373</v>
      </c>
      <c r="AN6" s="475"/>
      <c r="AO6" s="456" t="s">
        <v>372</v>
      </c>
      <c r="AP6" s="471"/>
    </row>
    <row r="7" spans="1:42" ht="17.100000000000001" customHeight="1">
      <c r="A7" s="466"/>
      <c r="B7" s="470"/>
      <c r="C7" s="402"/>
      <c r="D7" s="442"/>
      <c r="E7" s="460"/>
      <c r="F7" s="461"/>
      <c r="G7" s="460"/>
      <c r="H7" s="461"/>
      <c r="I7" s="464"/>
      <c r="J7" s="465"/>
      <c r="K7" s="468"/>
      <c r="L7" s="468"/>
      <c r="M7" s="468"/>
      <c r="N7" s="468"/>
      <c r="O7" s="464"/>
      <c r="P7" s="465"/>
      <c r="Q7" s="449"/>
      <c r="R7" s="451"/>
      <c r="S7" s="449"/>
      <c r="T7" s="468"/>
      <c r="U7" s="467"/>
      <c r="V7" s="470"/>
      <c r="W7" s="449"/>
      <c r="X7" s="468"/>
      <c r="Y7" s="449"/>
      <c r="Z7" s="451"/>
      <c r="AA7" s="449"/>
      <c r="AB7" s="451"/>
      <c r="AC7" s="464"/>
      <c r="AD7" s="465"/>
      <c r="AE7" s="464"/>
      <c r="AF7" s="492"/>
      <c r="AG7" s="492"/>
      <c r="AH7" s="492"/>
      <c r="AI7" s="449"/>
      <c r="AJ7" s="451"/>
      <c r="AK7" s="449"/>
      <c r="AL7" s="451"/>
      <c r="AM7" s="472"/>
      <c r="AN7" s="476"/>
      <c r="AO7" s="472"/>
      <c r="AP7" s="473"/>
    </row>
    <row r="8" spans="1:42" ht="17.100000000000001" customHeight="1">
      <c r="A8" s="466"/>
      <c r="B8" s="470"/>
      <c r="C8" s="452" t="s">
        <v>371</v>
      </c>
      <c r="D8" s="448" t="s">
        <v>370</v>
      </c>
      <c r="E8" s="446" t="s">
        <v>371</v>
      </c>
      <c r="F8" s="446" t="s">
        <v>370</v>
      </c>
      <c r="G8" s="446" t="s">
        <v>371</v>
      </c>
      <c r="H8" s="446" t="s">
        <v>370</v>
      </c>
      <c r="I8" s="446" t="s">
        <v>371</v>
      </c>
      <c r="J8" s="446" t="s">
        <v>370</v>
      </c>
      <c r="K8" s="450" t="s">
        <v>371</v>
      </c>
      <c r="L8" s="448" t="s">
        <v>370</v>
      </c>
      <c r="M8" s="489" t="s">
        <v>371</v>
      </c>
      <c r="N8" s="448" t="s">
        <v>370</v>
      </c>
      <c r="O8" s="446" t="s">
        <v>371</v>
      </c>
      <c r="P8" s="446" t="s">
        <v>370</v>
      </c>
      <c r="Q8" s="446" t="s">
        <v>371</v>
      </c>
      <c r="R8" s="446" t="s">
        <v>370</v>
      </c>
      <c r="S8" s="446" t="s">
        <v>371</v>
      </c>
      <c r="T8" s="448" t="s">
        <v>370</v>
      </c>
      <c r="U8" s="467"/>
      <c r="V8" s="470"/>
      <c r="W8" s="446" t="s">
        <v>371</v>
      </c>
      <c r="X8" s="448" t="s">
        <v>370</v>
      </c>
      <c r="Y8" s="446" t="s">
        <v>371</v>
      </c>
      <c r="Z8" s="446" t="s">
        <v>370</v>
      </c>
      <c r="AA8" s="446" t="s">
        <v>371</v>
      </c>
      <c r="AB8" s="446" t="s">
        <v>370</v>
      </c>
      <c r="AC8" s="446" t="s">
        <v>371</v>
      </c>
      <c r="AD8" s="446" t="s">
        <v>370</v>
      </c>
      <c r="AE8" s="446" t="s">
        <v>371</v>
      </c>
      <c r="AF8" s="448" t="s">
        <v>370</v>
      </c>
      <c r="AG8" s="489" t="s">
        <v>371</v>
      </c>
      <c r="AH8" s="446" t="s">
        <v>370</v>
      </c>
      <c r="AI8" s="446" t="s">
        <v>371</v>
      </c>
      <c r="AJ8" s="446" t="s">
        <v>370</v>
      </c>
      <c r="AK8" s="446" t="s">
        <v>371</v>
      </c>
      <c r="AL8" s="446" t="s">
        <v>370</v>
      </c>
      <c r="AM8" s="446" t="s">
        <v>371</v>
      </c>
      <c r="AN8" s="446" t="s">
        <v>370</v>
      </c>
      <c r="AO8" s="446" t="s">
        <v>371</v>
      </c>
      <c r="AP8" s="448" t="s">
        <v>370</v>
      </c>
    </row>
    <row r="9" spans="1:42" ht="17.100000000000001" customHeight="1">
      <c r="A9" s="468"/>
      <c r="B9" s="451"/>
      <c r="C9" s="453"/>
      <c r="D9" s="449"/>
      <c r="E9" s="447"/>
      <c r="F9" s="447"/>
      <c r="G9" s="447"/>
      <c r="H9" s="447"/>
      <c r="I9" s="447"/>
      <c r="J9" s="447"/>
      <c r="K9" s="451"/>
      <c r="L9" s="449"/>
      <c r="M9" s="468"/>
      <c r="N9" s="449"/>
      <c r="O9" s="447"/>
      <c r="P9" s="447"/>
      <c r="Q9" s="447"/>
      <c r="R9" s="447"/>
      <c r="S9" s="447"/>
      <c r="T9" s="449"/>
      <c r="U9" s="468"/>
      <c r="V9" s="451"/>
      <c r="W9" s="447"/>
      <c r="X9" s="449"/>
      <c r="Y9" s="447"/>
      <c r="Z9" s="447"/>
      <c r="AA9" s="447"/>
      <c r="AB9" s="447"/>
      <c r="AC9" s="447"/>
      <c r="AD9" s="447"/>
      <c r="AE9" s="447"/>
      <c r="AF9" s="449"/>
      <c r="AG9" s="468"/>
      <c r="AH9" s="447"/>
      <c r="AI9" s="447"/>
      <c r="AJ9" s="447"/>
      <c r="AK9" s="447"/>
      <c r="AL9" s="447"/>
      <c r="AM9" s="447"/>
      <c r="AN9" s="447"/>
      <c r="AO9" s="447"/>
      <c r="AP9" s="449"/>
    </row>
    <row r="10" spans="1:42" ht="14.25" customHeight="1">
      <c r="A10" s="114"/>
      <c r="B10" s="115"/>
      <c r="C10" s="116" t="s">
        <v>261</v>
      </c>
      <c r="D10" s="116" t="s">
        <v>0</v>
      </c>
      <c r="E10" s="117"/>
      <c r="F10" s="117"/>
      <c r="G10" s="117"/>
      <c r="H10" s="117"/>
      <c r="I10" s="117"/>
      <c r="J10" s="117"/>
      <c r="K10" s="117"/>
      <c r="L10" s="117"/>
      <c r="M10" s="117"/>
      <c r="N10" s="117"/>
      <c r="O10" s="117"/>
      <c r="P10" s="117"/>
      <c r="Q10" s="117"/>
      <c r="R10" s="117"/>
      <c r="S10" s="117"/>
      <c r="T10" s="117"/>
      <c r="U10" s="114"/>
      <c r="V10" s="115"/>
      <c r="W10" s="116" t="s">
        <v>261</v>
      </c>
      <c r="X10" s="116" t="s">
        <v>0</v>
      </c>
      <c r="Y10" s="118"/>
      <c r="Z10" s="118"/>
      <c r="AA10" s="117"/>
      <c r="AB10" s="117"/>
      <c r="AC10" s="117"/>
      <c r="AD10" s="117"/>
      <c r="AE10" s="117"/>
      <c r="AF10" s="117"/>
      <c r="AG10" s="117"/>
      <c r="AH10" s="117"/>
      <c r="AI10" s="117"/>
      <c r="AJ10" s="117"/>
      <c r="AK10" s="117"/>
      <c r="AL10" s="117"/>
      <c r="AM10" s="117"/>
      <c r="AN10" s="117"/>
      <c r="AO10" s="117"/>
      <c r="AP10" s="117"/>
    </row>
    <row r="11" spans="1:42" ht="18.600000000000001" customHeight="1">
      <c r="A11" s="484" t="s">
        <v>745</v>
      </c>
      <c r="B11" s="444"/>
      <c r="C11" s="119">
        <v>392940</v>
      </c>
      <c r="D11" s="119">
        <v>4393139</v>
      </c>
      <c r="E11" s="119">
        <v>286</v>
      </c>
      <c r="F11" s="119">
        <v>2360</v>
      </c>
      <c r="G11" s="119">
        <v>5</v>
      </c>
      <c r="H11" s="119">
        <v>63</v>
      </c>
      <c r="I11" s="119">
        <v>13</v>
      </c>
      <c r="J11" s="119">
        <v>132</v>
      </c>
      <c r="K11" s="119">
        <v>25089</v>
      </c>
      <c r="L11" s="119">
        <v>222338</v>
      </c>
      <c r="M11" s="119">
        <v>42680</v>
      </c>
      <c r="N11" s="119">
        <v>604086</v>
      </c>
      <c r="O11" s="119">
        <v>229</v>
      </c>
      <c r="P11" s="119">
        <v>12504</v>
      </c>
      <c r="Q11" s="119">
        <v>5842</v>
      </c>
      <c r="R11" s="119">
        <v>139601</v>
      </c>
      <c r="S11" s="119">
        <v>10489</v>
      </c>
      <c r="T11" s="119">
        <v>256896</v>
      </c>
      <c r="U11" s="485" t="s">
        <v>745</v>
      </c>
      <c r="V11" s="444"/>
      <c r="W11" s="119">
        <v>99597</v>
      </c>
      <c r="X11" s="119">
        <v>1002387</v>
      </c>
      <c r="Y11" s="119">
        <v>5442</v>
      </c>
      <c r="Z11" s="119">
        <v>124950</v>
      </c>
      <c r="AA11" s="119">
        <v>33574</v>
      </c>
      <c r="AB11" s="119">
        <v>146899</v>
      </c>
      <c r="AC11" s="119">
        <v>18083</v>
      </c>
      <c r="AD11" s="119">
        <v>146694</v>
      </c>
      <c r="AE11" s="119">
        <v>52979</v>
      </c>
      <c r="AF11" s="119">
        <v>415766</v>
      </c>
      <c r="AG11" s="119">
        <v>29366</v>
      </c>
      <c r="AH11" s="119">
        <v>169344</v>
      </c>
      <c r="AI11" s="119">
        <v>11546</v>
      </c>
      <c r="AJ11" s="119">
        <v>143651</v>
      </c>
      <c r="AK11" s="119">
        <v>34357</v>
      </c>
      <c r="AL11" s="119">
        <v>574571</v>
      </c>
      <c r="AM11" s="119">
        <v>1380</v>
      </c>
      <c r="AN11" s="119">
        <v>21080</v>
      </c>
      <c r="AO11" s="119">
        <v>21982</v>
      </c>
      <c r="AP11" s="119">
        <v>409812</v>
      </c>
    </row>
    <row r="12" spans="1:42" ht="13.5" customHeight="1">
      <c r="A12" s="318"/>
      <c r="B12" s="319"/>
      <c r="C12" s="120"/>
      <c r="D12" s="120"/>
      <c r="E12" s="120"/>
      <c r="F12" s="120"/>
      <c r="G12" s="120"/>
      <c r="H12" s="120"/>
      <c r="I12" s="120"/>
      <c r="J12" s="120"/>
      <c r="K12" s="120"/>
      <c r="L12" s="120"/>
      <c r="M12" s="120"/>
      <c r="N12" s="120"/>
      <c r="O12" s="120"/>
      <c r="P12" s="120"/>
      <c r="Q12" s="120"/>
      <c r="R12" s="120"/>
      <c r="S12" s="120"/>
      <c r="T12" s="120"/>
      <c r="U12" s="320"/>
      <c r="V12" s="319"/>
      <c r="W12" s="120"/>
      <c r="X12" s="120"/>
      <c r="Y12" s="120"/>
      <c r="Z12" s="120"/>
      <c r="AA12" s="120"/>
      <c r="AB12" s="120"/>
      <c r="AC12" s="120"/>
      <c r="AD12" s="120"/>
      <c r="AE12" s="120"/>
      <c r="AF12" s="120"/>
      <c r="AG12" s="120"/>
      <c r="AH12" s="120"/>
      <c r="AI12" s="120"/>
      <c r="AJ12" s="120"/>
      <c r="AK12" s="120"/>
      <c r="AL12" s="120"/>
      <c r="AM12" s="120"/>
      <c r="AN12" s="120"/>
      <c r="AO12" s="120"/>
      <c r="AP12" s="120"/>
    </row>
    <row r="13" spans="1:42" ht="19.5" customHeight="1">
      <c r="A13" s="486" t="s">
        <v>686</v>
      </c>
      <c r="B13" s="487"/>
      <c r="C13" s="121">
        <f>SUM(C15:C22)</f>
        <v>384332</v>
      </c>
      <c r="D13" s="121">
        <f t="shared" ref="D13:T13" si="0">SUM(D15:D22)</f>
        <v>4528208</v>
      </c>
      <c r="E13" s="280">
        <f t="shared" si="0"/>
        <v>355</v>
      </c>
      <c r="F13" s="280">
        <f t="shared" si="0"/>
        <v>2805</v>
      </c>
      <c r="G13" s="280">
        <f t="shared" si="0"/>
        <v>11</v>
      </c>
      <c r="H13" s="280">
        <f t="shared" si="0"/>
        <v>127</v>
      </c>
      <c r="I13" s="280">
        <f t="shared" si="0"/>
        <v>17</v>
      </c>
      <c r="J13" s="280">
        <f t="shared" si="0"/>
        <v>207</v>
      </c>
      <c r="K13" s="280">
        <f t="shared" si="0"/>
        <v>27254</v>
      </c>
      <c r="L13" s="280">
        <f t="shared" si="0"/>
        <v>242668</v>
      </c>
      <c r="M13" s="280">
        <f t="shared" si="0"/>
        <v>38943</v>
      </c>
      <c r="N13" s="280">
        <f t="shared" si="0"/>
        <v>593281</v>
      </c>
      <c r="O13" s="280">
        <f t="shared" si="0"/>
        <v>340</v>
      </c>
      <c r="P13" s="280">
        <f t="shared" si="0"/>
        <v>15774</v>
      </c>
      <c r="Q13" s="280">
        <f t="shared" si="0"/>
        <v>6909</v>
      </c>
      <c r="R13" s="280">
        <f t="shared" si="0"/>
        <v>182399</v>
      </c>
      <c r="S13" s="280">
        <f t="shared" si="0"/>
        <v>10121</v>
      </c>
      <c r="T13" s="280">
        <f t="shared" si="0"/>
        <v>272347</v>
      </c>
      <c r="U13" s="488" t="s">
        <v>686</v>
      </c>
      <c r="V13" s="487"/>
      <c r="W13" s="280">
        <f t="shared" ref="W13:AP13" si="1">SUM(W15:W22)</f>
        <v>90008</v>
      </c>
      <c r="X13" s="280">
        <f t="shared" si="1"/>
        <v>970064</v>
      </c>
      <c r="Y13" s="280">
        <f t="shared" si="1"/>
        <v>5412</v>
      </c>
      <c r="Z13" s="280">
        <f t="shared" si="1"/>
        <v>117785</v>
      </c>
      <c r="AA13" s="280">
        <f t="shared" si="1"/>
        <v>36325</v>
      </c>
      <c r="AB13" s="280">
        <f t="shared" si="1"/>
        <v>167919</v>
      </c>
      <c r="AC13" s="280">
        <f t="shared" si="1"/>
        <v>21640</v>
      </c>
      <c r="AD13" s="280">
        <f t="shared" si="1"/>
        <v>175058</v>
      </c>
      <c r="AE13" s="280">
        <f t="shared" si="1"/>
        <v>44729</v>
      </c>
      <c r="AF13" s="280">
        <f t="shared" si="1"/>
        <v>362394</v>
      </c>
      <c r="AG13" s="280">
        <f t="shared" si="1"/>
        <v>27032</v>
      </c>
      <c r="AH13" s="280">
        <f t="shared" si="1"/>
        <v>152666</v>
      </c>
      <c r="AI13" s="280">
        <f t="shared" si="1"/>
        <v>11746</v>
      </c>
      <c r="AJ13" s="280">
        <f t="shared" si="1"/>
        <v>159319</v>
      </c>
      <c r="AK13" s="280">
        <f t="shared" si="1"/>
        <v>38092</v>
      </c>
      <c r="AL13" s="280">
        <f t="shared" si="1"/>
        <v>648267</v>
      </c>
      <c r="AM13" s="280">
        <f t="shared" si="1"/>
        <v>1373</v>
      </c>
      <c r="AN13" s="280">
        <f t="shared" si="1"/>
        <v>20377</v>
      </c>
      <c r="AO13" s="280">
        <f t="shared" si="1"/>
        <v>24025</v>
      </c>
      <c r="AP13" s="280">
        <f t="shared" si="1"/>
        <v>444751</v>
      </c>
    </row>
    <row r="14" spans="1:42" ht="13.5" customHeight="1">
      <c r="A14" s="323"/>
      <c r="B14" s="324"/>
      <c r="C14" s="121"/>
      <c r="D14" s="121"/>
      <c r="E14" s="121"/>
      <c r="F14" s="121"/>
      <c r="G14" s="121"/>
      <c r="H14" s="121"/>
      <c r="I14" s="121"/>
      <c r="J14" s="121"/>
      <c r="K14" s="121"/>
      <c r="L14" s="121"/>
      <c r="M14" s="121"/>
      <c r="N14" s="121"/>
      <c r="O14" s="121"/>
      <c r="P14" s="121"/>
      <c r="Q14" s="121"/>
      <c r="R14" s="121"/>
      <c r="S14" s="121"/>
      <c r="T14" s="121"/>
      <c r="U14" s="225"/>
      <c r="V14" s="324"/>
      <c r="W14" s="121"/>
      <c r="X14" s="121"/>
      <c r="Y14" s="121"/>
      <c r="Z14" s="121"/>
      <c r="AA14" s="121"/>
      <c r="AB14" s="121"/>
      <c r="AC14" s="121"/>
      <c r="AD14" s="121"/>
      <c r="AE14" s="121"/>
      <c r="AF14" s="121"/>
      <c r="AG14" s="121"/>
      <c r="AH14" s="121"/>
      <c r="AI14" s="121"/>
      <c r="AJ14" s="121"/>
      <c r="AK14" s="121"/>
      <c r="AL14" s="121"/>
      <c r="AM14" s="121"/>
      <c r="AN14" s="121"/>
      <c r="AO14" s="121"/>
      <c r="AP14" s="121"/>
    </row>
    <row r="15" spans="1:42" s="122" customFormat="1" ht="19.5" customHeight="1">
      <c r="A15" s="477" t="s">
        <v>424</v>
      </c>
      <c r="B15" s="478"/>
      <c r="C15" s="121">
        <f t="shared" ref="C15:D15" si="2">C24</f>
        <v>177184</v>
      </c>
      <c r="D15" s="121">
        <f t="shared" si="2"/>
        <v>2308581</v>
      </c>
      <c r="E15" s="121">
        <f>E24</f>
        <v>57</v>
      </c>
      <c r="F15" s="121">
        <f>F24</f>
        <v>518</v>
      </c>
      <c r="G15" s="121">
        <f t="shared" ref="G15:T15" si="3">G24</f>
        <v>1</v>
      </c>
      <c r="H15" s="121">
        <f t="shared" si="3"/>
        <v>3</v>
      </c>
      <c r="I15" s="121">
        <f t="shared" si="3"/>
        <v>4</v>
      </c>
      <c r="J15" s="121">
        <f t="shared" si="3"/>
        <v>66</v>
      </c>
      <c r="K15" s="121">
        <f t="shared" si="3"/>
        <v>9619</v>
      </c>
      <c r="L15" s="121">
        <f t="shared" si="3"/>
        <v>125021</v>
      </c>
      <c r="M15" s="121">
        <f t="shared" si="3"/>
        <v>14860</v>
      </c>
      <c r="N15" s="121">
        <f t="shared" si="3"/>
        <v>191643</v>
      </c>
      <c r="O15" s="121">
        <f t="shared" si="3"/>
        <v>148</v>
      </c>
      <c r="P15" s="121">
        <f t="shared" si="3"/>
        <v>12837</v>
      </c>
      <c r="Q15" s="121">
        <f t="shared" si="3"/>
        <v>5489</v>
      </c>
      <c r="R15" s="121">
        <f t="shared" si="3"/>
        <v>167777</v>
      </c>
      <c r="S15" s="121">
        <f t="shared" si="3"/>
        <v>3860</v>
      </c>
      <c r="T15" s="121">
        <f t="shared" si="3"/>
        <v>110265</v>
      </c>
      <c r="U15" s="479" t="s">
        <v>424</v>
      </c>
      <c r="V15" s="478"/>
      <c r="W15" s="121">
        <f t="shared" ref="W15:AP15" si="4">W24</f>
        <v>44879</v>
      </c>
      <c r="X15" s="121">
        <f t="shared" si="4"/>
        <v>527474</v>
      </c>
      <c r="Y15" s="121">
        <f t="shared" si="4"/>
        <v>3001</v>
      </c>
      <c r="Z15" s="121">
        <f t="shared" si="4"/>
        <v>82455</v>
      </c>
      <c r="AA15" s="121">
        <f t="shared" si="4"/>
        <v>16744</v>
      </c>
      <c r="AB15" s="121">
        <f t="shared" si="4"/>
        <v>98565</v>
      </c>
      <c r="AC15" s="121">
        <f t="shared" si="4"/>
        <v>14583</v>
      </c>
      <c r="AD15" s="121">
        <f t="shared" si="4"/>
        <v>124940</v>
      </c>
      <c r="AE15" s="121">
        <f t="shared" si="4"/>
        <v>22806</v>
      </c>
      <c r="AF15" s="121">
        <f t="shared" si="4"/>
        <v>186768</v>
      </c>
      <c r="AG15" s="121">
        <f t="shared" si="4"/>
        <v>10410</v>
      </c>
      <c r="AH15" s="121">
        <f t="shared" si="4"/>
        <v>73610</v>
      </c>
      <c r="AI15" s="121">
        <f t="shared" si="4"/>
        <v>4020</v>
      </c>
      <c r="AJ15" s="121">
        <f t="shared" si="4"/>
        <v>51237</v>
      </c>
      <c r="AK15" s="121">
        <f t="shared" si="4"/>
        <v>14577</v>
      </c>
      <c r="AL15" s="121">
        <f t="shared" si="4"/>
        <v>238411</v>
      </c>
      <c r="AM15" s="121">
        <f t="shared" si="4"/>
        <v>440</v>
      </c>
      <c r="AN15" s="121">
        <f t="shared" si="4"/>
        <v>7334</v>
      </c>
      <c r="AO15" s="121">
        <f t="shared" si="4"/>
        <v>11686</v>
      </c>
      <c r="AP15" s="121">
        <f t="shared" si="4"/>
        <v>309657</v>
      </c>
    </row>
    <row r="16" spans="1:42" s="122" customFormat="1" ht="19.5" customHeight="1">
      <c r="A16" s="477" t="s">
        <v>423</v>
      </c>
      <c r="B16" s="478"/>
      <c r="C16" s="121">
        <f>SUM(C80,C83,C87,C103,C114)</f>
        <v>34390</v>
      </c>
      <c r="D16" s="121">
        <f>SUM(D80,D83,D87,D103,D114)</f>
        <v>424876</v>
      </c>
      <c r="E16" s="121">
        <f>SUM(E80,E83,E87,E103,E114)</f>
        <v>56</v>
      </c>
      <c r="F16" s="121">
        <f t="shared" ref="F16:T16" si="5">SUM(F80,F83,F87,F103,F114)</f>
        <v>467</v>
      </c>
      <c r="G16" s="121">
        <f t="shared" si="5"/>
        <v>1</v>
      </c>
      <c r="H16" s="121">
        <f t="shared" si="5"/>
        <v>1</v>
      </c>
      <c r="I16" s="121">
        <f t="shared" si="5"/>
        <v>7</v>
      </c>
      <c r="J16" s="121">
        <f t="shared" si="5"/>
        <v>102</v>
      </c>
      <c r="K16" s="121">
        <f t="shared" si="5"/>
        <v>2846</v>
      </c>
      <c r="L16" s="121">
        <f t="shared" si="5"/>
        <v>23299</v>
      </c>
      <c r="M16" s="121">
        <f t="shared" si="5"/>
        <v>1969</v>
      </c>
      <c r="N16" s="121">
        <f t="shared" si="5"/>
        <v>46129</v>
      </c>
      <c r="O16" s="121">
        <f t="shared" si="5"/>
        <v>38</v>
      </c>
      <c r="P16" s="121">
        <f t="shared" si="5"/>
        <v>559</v>
      </c>
      <c r="Q16" s="121">
        <f t="shared" si="5"/>
        <v>371</v>
      </c>
      <c r="R16" s="121">
        <f t="shared" si="5"/>
        <v>5902</v>
      </c>
      <c r="S16" s="121">
        <f t="shared" si="5"/>
        <v>1177</v>
      </c>
      <c r="T16" s="121">
        <f t="shared" si="5"/>
        <v>37457</v>
      </c>
      <c r="U16" s="479" t="s">
        <v>423</v>
      </c>
      <c r="V16" s="478"/>
      <c r="W16" s="121">
        <f t="shared" ref="W16:AP16" si="6">SUM(W80,W83,W87,W103,W114)</f>
        <v>8015</v>
      </c>
      <c r="X16" s="121">
        <f t="shared" si="6"/>
        <v>91097</v>
      </c>
      <c r="Y16" s="121">
        <f t="shared" si="6"/>
        <v>423</v>
      </c>
      <c r="Z16" s="121">
        <f t="shared" si="6"/>
        <v>6971</v>
      </c>
      <c r="AA16" s="121">
        <f t="shared" si="6"/>
        <v>3842</v>
      </c>
      <c r="AB16" s="121">
        <f t="shared" si="6"/>
        <v>13939</v>
      </c>
      <c r="AC16" s="121">
        <f t="shared" si="6"/>
        <v>1500</v>
      </c>
      <c r="AD16" s="121">
        <f t="shared" si="6"/>
        <v>16462</v>
      </c>
      <c r="AE16" s="121">
        <f t="shared" si="6"/>
        <v>3600</v>
      </c>
      <c r="AF16" s="121">
        <f t="shared" si="6"/>
        <v>32461</v>
      </c>
      <c r="AG16" s="121">
        <f t="shared" si="6"/>
        <v>2838</v>
      </c>
      <c r="AH16" s="121">
        <f t="shared" si="6"/>
        <v>15189</v>
      </c>
      <c r="AI16" s="121">
        <f t="shared" si="6"/>
        <v>1454</v>
      </c>
      <c r="AJ16" s="121">
        <f t="shared" si="6"/>
        <v>27825</v>
      </c>
      <c r="AK16" s="121">
        <f t="shared" si="6"/>
        <v>4043</v>
      </c>
      <c r="AL16" s="121">
        <f t="shared" si="6"/>
        <v>75556</v>
      </c>
      <c r="AM16" s="121">
        <f t="shared" si="6"/>
        <v>147</v>
      </c>
      <c r="AN16" s="121">
        <f t="shared" si="6"/>
        <v>2092</v>
      </c>
      <c r="AO16" s="121">
        <f t="shared" si="6"/>
        <v>2063</v>
      </c>
      <c r="AP16" s="121">
        <f t="shared" si="6"/>
        <v>29368</v>
      </c>
    </row>
    <row r="17" spans="1:42" ht="19.5" customHeight="1">
      <c r="A17" s="477" t="s">
        <v>422</v>
      </c>
      <c r="B17" s="478"/>
      <c r="C17" s="121">
        <f>SUM(C78,C79,C98,C115,C116)</f>
        <v>21730</v>
      </c>
      <c r="D17" s="121">
        <f>SUM(D78,D79,D98,D115,D116)</f>
        <v>215175</v>
      </c>
      <c r="E17" s="121">
        <f>SUM(E78,E79,E98,E115,E116)</f>
        <v>51</v>
      </c>
      <c r="F17" s="121">
        <f t="shared" ref="F17:T17" si="7">SUM(F78,F79,F98,F115,F116)</f>
        <v>401</v>
      </c>
      <c r="G17" s="121">
        <f t="shared" si="7"/>
        <v>1</v>
      </c>
      <c r="H17" s="121">
        <f t="shared" si="7"/>
        <v>1</v>
      </c>
      <c r="I17" s="121">
        <f t="shared" si="7"/>
        <v>2</v>
      </c>
      <c r="J17" s="121">
        <f t="shared" si="7"/>
        <v>12</v>
      </c>
      <c r="K17" s="121">
        <f t="shared" si="7"/>
        <v>1665</v>
      </c>
      <c r="L17" s="121">
        <f t="shared" si="7"/>
        <v>11688</v>
      </c>
      <c r="M17" s="121">
        <f t="shared" si="7"/>
        <v>1495</v>
      </c>
      <c r="N17" s="121">
        <f t="shared" si="7"/>
        <v>26302</v>
      </c>
      <c r="O17" s="121">
        <f t="shared" si="7"/>
        <v>21</v>
      </c>
      <c r="P17" s="121">
        <f t="shared" si="7"/>
        <v>168</v>
      </c>
      <c r="Q17" s="121">
        <f t="shared" si="7"/>
        <v>220</v>
      </c>
      <c r="R17" s="121">
        <f t="shared" si="7"/>
        <v>2527</v>
      </c>
      <c r="S17" s="121">
        <f t="shared" si="7"/>
        <v>436</v>
      </c>
      <c r="T17" s="121">
        <f t="shared" si="7"/>
        <v>12014</v>
      </c>
      <c r="U17" s="479" t="s">
        <v>422</v>
      </c>
      <c r="V17" s="478"/>
      <c r="W17" s="121">
        <f t="shared" ref="W17:AP17" si="8">SUM(W78,W79,W98,W115,W116)</f>
        <v>4631</v>
      </c>
      <c r="X17" s="121">
        <f t="shared" si="8"/>
        <v>44748</v>
      </c>
      <c r="Y17" s="121">
        <f t="shared" si="8"/>
        <v>283</v>
      </c>
      <c r="Z17" s="121">
        <f t="shared" si="8"/>
        <v>5120</v>
      </c>
      <c r="AA17" s="121">
        <f t="shared" si="8"/>
        <v>2599</v>
      </c>
      <c r="AB17" s="121">
        <f t="shared" si="8"/>
        <v>9144</v>
      </c>
      <c r="AC17" s="121">
        <f t="shared" si="8"/>
        <v>901</v>
      </c>
      <c r="AD17" s="121">
        <f t="shared" si="8"/>
        <v>5339</v>
      </c>
      <c r="AE17" s="121">
        <f t="shared" si="8"/>
        <v>2501</v>
      </c>
      <c r="AF17" s="121">
        <f t="shared" si="8"/>
        <v>19742</v>
      </c>
      <c r="AG17" s="121">
        <f t="shared" si="8"/>
        <v>1796</v>
      </c>
      <c r="AH17" s="121">
        <f t="shared" si="8"/>
        <v>8977</v>
      </c>
      <c r="AI17" s="121">
        <f t="shared" si="8"/>
        <v>962</v>
      </c>
      <c r="AJ17" s="121">
        <f t="shared" si="8"/>
        <v>14054</v>
      </c>
      <c r="AK17" s="121">
        <f t="shared" si="8"/>
        <v>2755</v>
      </c>
      <c r="AL17" s="121">
        <f t="shared" si="8"/>
        <v>41934</v>
      </c>
      <c r="AM17" s="121">
        <f t="shared" si="8"/>
        <v>91</v>
      </c>
      <c r="AN17" s="121">
        <f t="shared" si="8"/>
        <v>957</v>
      </c>
      <c r="AO17" s="121">
        <f t="shared" si="8"/>
        <v>1320</v>
      </c>
      <c r="AP17" s="121">
        <f t="shared" si="8"/>
        <v>12047</v>
      </c>
    </row>
    <row r="18" spans="1:42" s="125" customFormat="1" ht="19.5" customHeight="1">
      <c r="A18" s="477" t="s">
        <v>421</v>
      </c>
      <c r="B18" s="478"/>
      <c r="C18" s="121">
        <f>SUM(C85,C86,C92,C96,C102,C109,C110)</f>
        <v>35576</v>
      </c>
      <c r="D18" s="121">
        <f>SUM(D85,D86,D92,D96,D102,D109,D110)</f>
        <v>389585</v>
      </c>
      <c r="E18" s="121">
        <f>SUM(E85,E86,E92,E96,E102,E109,E110)</f>
        <v>33</v>
      </c>
      <c r="F18" s="121">
        <f t="shared" ref="F18:T18" si="9">SUM(F85,F86,F92,F96,F102,F109,F110)</f>
        <v>193</v>
      </c>
      <c r="G18" s="123">
        <f t="shared" si="9"/>
        <v>0</v>
      </c>
      <c r="H18" s="124">
        <f t="shared" si="9"/>
        <v>0</v>
      </c>
      <c r="I18" s="124">
        <f t="shared" si="9"/>
        <v>0</v>
      </c>
      <c r="J18" s="124">
        <f t="shared" si="9"/>
        <v>0</v>
      </c>
      <c r="K18" s="121">
        <f t="shared" si="9"/>
        <v>3334</v>
      </c>
      <c r="L18" s="121">
        <f t="shared" si="9"/>
        <v>20955</v>
      </c>
      <c r="M18" s="121">
        <f t="shared" si="9"/>
        <v>3558</v>
      </c>
      <c r="N18" s="121">
        <f t="shared" si="9"/>
        <v>75254</v>
      </c>
      <c r="O18" s="121">
        <f t="shared" si="9"/>
        <v>31</v>
      </c>
      <c r="P18" s="121">
        <f t="shared" si="9"/>
        <v>234</v>
      </c>
      <c r="Q18" s="121">
        <f t="shared" si="9"/>
        <v>223</v>
      </c>
      <c r="R18" s="121">
        <f t="shared" si="9"/>
        <v>2152</v>
      </c>
      <c r="S18" s="121">
        <f t="shared" si="9"/>
        <v>958</v>
      </c>
      <c r="T18" s="121">
        <f t="shared" si="9"/>
        <v>24077</v>
      </c>
      <c r="U18" s="479" t="s">
        <v>421</v>
      </c>
      <c r="V18" s="478"/>
      <c r="W18" s="121">
        <f t="shared" ref="W18:AP18" si="10">SUM(W85,W86,W92,W96,W102,W109,W110)</f>
        <v>7477</v>
      </c>
      <c r="X18" s="121">
        <f t="shared" si="10"/>
        <v>73128</v>
      </c>
      <c r="Y18" s="121">
        <f t="shared" si="10"/>
        <v>429</v>
      </c>
      <c r="Z18" s="121">
        <f t="shared" si="10"/>
        <v>5916</v>
      </c>
      <c r="AA18" s="121">
        <f t="shared" si="10"/>
        <v>3298</v>
      </c>
      <c r="AB18" s="121">
        <f t="shared" si="10"/>
        <v>11177</v>
      </c>
      <c r="AC18" s="121">
        <f t="shared" si="10"/>
        <v>1141</v>
      </c>
      <c r="AD18" s="121">
        <f t="shared" si="10"/>
        <v>8536</v>
      </c>
      <c r="AE18" s="121">
        <f t="shared" si="10"/>
        <v>4160</v>
      </c>
      <c r="AF18" s="121">
        <f t="shared" si="10"/>
        <v>33330</v>
      </c>
      <c r="AG18" s="121">
        <f t="shared" si="10"/>
        <v>3204</v>
      </c>
      <c r="AH18" s="121">
        <f t="shared" si="10"/>
        <v>14545</v>
      </c>
      <c r="AI18" s="121">
        <f t="shared" si="10"/>
        <v>1313</v>
      </c>
      <c r="AJ18" s="121">
        <f t="shared" si="10"/>
        <v>17759</v>
      </c>
      <c r="AK18" s="121">
        <f t="shared" si="10"/>
        <v>4297</v>
      </c>
      <c r="AL18" s="121">
        <f t="shared" si="10"/>
        <v>77593</v>
      </c>
      <c r="AM18" s="121">
        <f t="shared" si="10"/>
        <v>156</v>
      </c>
      <c r="AN18" s="121">
        <f t="shared" si="10"/>
        <v>2163</v>
      </c>
      <c r="AO18" s="121">
        <f t="shared" si="10"/>
        <v>1964</v>
      </c>
      <c r="AP18" s="121">
        <f t="shared" si="10"/>
        <v>22573</v>
      </c>
    </row>
    <row r="19" spans="1:42" s="125" customFormat="1" ht="19.5" customHeight="1">
      <c r="A19" s="477" t="s">
        <v>420</v>
      </c>
      <c r="B19" s="478"/>
      <c r="C19" s="121">
        <f>SUM(C89,C99,C107)</f>
        <v>37538</v>
      </c>
      <c r="D19" s="121">
        <f>SUM(D89,D99,D107)</f>
        <v>373517</v>
      </c>
      <c r="E19" s="121">
        <f>SUM(E89,E99,E107)</f>
        <v>33</v>
      </c>
      <c r="F19" s="121">
        <f t="shared" ref="F19:T19" si="11">SUM(F89,F99,F107)</f>
        <v>206</v>
      </c>
      <c r="G19" s="123">
        <f t="shared" si="11"/>
        <v>0</v>
      </c>
      <c r="H19" s="124">
        <f t="shared" si="11"/>
        <v>0</v>
      </c>
      <c r="I19" s="124">
        <f t="shared" si="11"/>
        <v>0</v>
      </c>
      <c r="J19" s="124">
        <f t="shared" si="11"/>
        <v>0</v>
      </c>
      <c r="K19" s="121">
        <f t="shared" si="11"/>
        <v>2734</v>
      </c>
      <c r="L19" s="121">
        <f t="shared" si="11"/>
        <v>16671</v>
      </c>
      <c r="M19" s="121">
        <f t="shared" si="11"/>
        <v>8724</v>
      </c>
      <c r="N19" s="121">
        <f t="shared" si="11"/>
        <v>109411</v>
      </c>
      <c r="O19" s="121">
        <f t="shared" si="11"/>
        <v>18</v>
      </c>
      <c r="P19" s="121">
        <f t="shared" si="11"/>
        <v>571</v>
      </c>
      <c r="Q19" s="121">
        <f t="shared" si="11"/>
        <v>176</v>
      </c>
      <c r="R19" s="121">
        <f t="shared" si="11"/>
        <v>1179</v>
      </c>
      <c r="S19" s="121">
        <f t="shared" si="11"/>
        <v>1144</v>
      </c>
      <c r="T19" s="121">
        <f t="shared" si="11"/>
        <v>26959</v>
      </c>
      <c r="U19" s="479" t="s">
        <v>420</v>
      </c>
      <c r="V19" s="478"/>
      <c r="W19" s="121">
        <f t="shared" ref="W19:AP19" si="12">SUM(W89,W99,W107)</f>
        <v>7914</v>
      </c>
      <c r="X19" s="121">
        <f t="shared" si="12"/>
        <v>77923</v>
      </c>
      <c r="Y19" s="121">
        <f t="shared" si="12"/>
        <v>377</v>
      </c>
      <c r="Z19" s="121">
        <f t="shared" si="12"/>
        <v>5169</v>
      </c>
      <c r="AA19" s="121">
        <f t="shared" si="12"/>
        <v>3097</v>
      </c>
      <c r="AB19" s="121">
        <f t="shared" si="12"/>
        <v>11721</v>
      </c>
      <c r="AC19" s="121">
        <f t="shared" si="12"/>
        <v>958</v>
      </c>
      <c r="AD19" s="121">
        <f t="shared" si="12"/>
        <v>5121</v>
      </c>
      <c r="AE19" s="121">
        <f t="shared" si="12"/>
        <v>3372</v>
      </c>
      <c r="AF19" s="121">
        <f t="shared" si="12"/>
        <v>24550</v>
      </c>
      <c r="AG19" s="121">
        <f t="shared" si="12"/>
        <v>2414</v>
      </c>
      <c r="AH19" s="121">
        <f t="shared" si="12"/>
        <v>10290</v>
      </c>
      <c r="AI19" s="121">
        <f t="shared" si="12"/>
        <v>973</v>
      </c>
      <c r="AJ19" s="121">
        <f t="shared" si="12"/>
        <v>13411</v>
      </c>
      <c r="AK19" s="121">
        <f t="shared" si="12"/>
        <v>3473</v>
      </c>
      <c r="AL19" s="121">
        <f t="shared" si="12"/>
        <v>51518</v>
      </c>
      <c r="AM19" s="121">
        <f t="shared" si="12"/>
        <v>139</v>
      </c>
      <c r="AN19" s="121">
        <f t="shared" si="12"/>
        <v>1815</v>
      </c>
      <c r="AO19" s="121">
        <f t="shared" si="12"/>
        <v>1992</v>
      </c>
      <c r="AP19" s="121">
        <f t="shared" si="12"/>
        <v>17002</v>
      </c>
    </row>
    <row r="20" spans="1:42" s="125" customFormat="1" ht="19.5" customHeight="1">
      <c r="A20" s="477" t="s">
        <v>419</v>
      </c>
      <c r="B20" s="478"/>
      <c r="C20" s="121">
        <f>SUM(C91,C93,C95,C101,C105,C111,C122,C123,C124)</f>
        <v>19213</v>
      </c>
      <c r="D20" s="121">
        <f>SUM(D91,D93,D95,D101,D105,D111,D122,D123,D124)</f>
        <v>180839</v>
      </c>
      <c r="E20" s="121">
        <f>SUM(E91,E93,E95,E101,E105,E111,E122,E123,E124)</f>
        <v>40</v>
      </c>
      <c r="F20" s="121">
        <f t="shared" ref="F20:T20" si="13">SUM(F91,F93,F95,F101,F105,F111,F122,F123,F124)</f>
        <v>384</v>
      </c>
      <c r="G20" s="123">
        <f t="shared" si="13"/>
        <v>0</v>
      </c>
      <c r="H20" s="124">
        <f t="shared" si="13"/>
        <v>0</v>
      </c>
      <c r="I20" s="121">
        <f t="shared" si="13"/>
        <v>1</v>
      </c>
      <c r="J20" s="121">
        <f t="shared" si="13"/>
        <v>5</v>
      </c>
      <c r="K20" s="121">
        <f t="shared" si="13"/>
        <v>1759</v>
      </c>
      <c r="L20" s="121">
        <f t="shared" si="13"/>
        <v>9632</v>
      </c>
      <c r="M20" s="121">
        <f t="shared" si="13"/>
        <v>2204</v>
      </c>
      <c r="N20" s="121">
        <f t="shared" si="13"/>
        <v>30825</v>
      </c>
      <c r="O20" s="121">
        <f t="shared" si="13"/>
        <v>25</v>
      </c>
      <c r="P20" s="121">
        <f t="shared" si="13"/>
        <v>357</v>
      </c>
      <c r="Q20" s="121">
        <f t="shared" si="13"/>
        <v>93</v>
      </c>
      <c r="R20" s="121">
        <f t="shared" si="13"/>
        <v>352</v>
      </c>
      <c r="S20" s="121">
        <f t="shared" si="13"/>
        <v>391</v>
      </c>
      <c r="T20" s="121">
        <f t="shared" si="13"/>
        <v>8563</v>
      </c>
      <c r="U20" s="479" t="s">
        <v>419</v>
      </c>
      <c r="V20" s="478"/>
      <c r="W20" s="121">
        <f t="shared" ref="W20:AP20" si="14">SUM(W91,W93,W95,W101,W105,W111,W122,W123,W124)</f>
        <v>4109</v>
      </c>
      <c r="X20" s="121">
        <f t="shared" si="14"/>
        <v>35399</v>
      </c>
      <c r="Y20" s="121">
        <f t="shared" si="14"/>
        <v>191</v>
      </c>
      <c r="Z20" s="121">
        <f t="shared" si="14"/>
        <v>2354</v>
      </c>
      <c r="AA20" s="121">
        <f t="shared" si="14"/>
        <v>2051</v>
      </c>
      <c r="AB20" s="121">
        <f t="shared" si="14"/>
        <v>5723</v>
      </c>
      <c r="AC20" s="121">
        <f t="shared" si="14"/>
        <v>584</v>
      </c>
      <c r="AD20" s="121">
        <f t="shared" si="14"/>
        <v>2886</v>
      </c>
      <c r="AE20" s="121">
        <f t="shared" si="14"/>
        <v>1878</v>
      </c>
      <c r="AF20" s="121">
        <f t="shared" si="14"/>
        <v>14336</v>
      </c>
      <c r="AG20" s="121">
        <f t="shared" si="14"/>
        <v>1549</v>
      </c>
      <c r="AH20" s="121">
        <f t="shared" si="14"/>
        <v>7114</v>
      </c>
      <c r="AI20" s="121">
        <f t="shared" si="14"/>
        <v>771</v>
      </c>
      <c r="AJ20" s="121">
        <f t="shared" si="14"/>
        <v>10510</v>
      </c>
      <c r="AK20" s="121">
        <f t="shared" si="14"/>
        <v>2255</v>
      </c>
      <c r="AL20" s="121">
        <f t="shared" si="14"/>
        <v>42090</v>
      </c>
      <c r="AM20" s="121">
        <f t="shared" si="14"/>
        <v>101</v>
      </c>
      <c r="AN20" s="121">
        <f t="shared" si="14"/>
        <v>1321</v>
      </c>
      <c r="AO20" s="121">
        <f t="shared" si="14"/>
        <v>1211</v>
      </c>
      <c r="AP20" s="121">
        <f t="shared" si="14"/>
        <v>8988</v>
      </c>
    </row>
    <row r="21" spans="1:42" s="125" customFormat="1" ht="19.5" customHeight="1">
      <c r="A21" s="477" t="s">
        <v>417</v>
      </c>
      <c r="B21" s="478"/>
      <c r="C21" s="121">
        <f>SUM(C55,C81,C97,C104,C117)</f>
        <v>38582</v>
      </c>
      <c r="D21" s="121">
        <f>SUM(D55,D81,D97,D104,D117)</f>
        <v>432125</v>
      </c>
      <c r="E21" s="121">
        <f>SUM(E55,E81,E97,E104,E117)</f>
        <v>41</v>
      </c>
      <c r="F21" s="121">
        <f t="shared" ref="F21:T21" si="15">SUM(F55,F81,F97,F104,F117)</f>
        <v>311</v>
      </c>
      <c r="G21" s="123">
        <f t="shared" si="15"/>
        <v>0</v>
      </c>
      <c r="H21" s="124">
        <f t="shared" si="15"/>
        <v>0</v>
      </c>
      <c r="I21" s="124">
        <f t="shared" si="15"/>
        <v>0</v>
      </c>
      <c r="J21" s="124">
        <f t="shared" si="15"/>
        <v>0</v>
      </c>
      <c r="K21" s="121">
        <f t="shared" si="15"/>
        <v>3497</v>
      </c>
      <c r="L21" s="121">
        <f t="shared" si="15"/>
        <v>25301</v>
      </c>
      <c r="M21" s="121">
        <f t="shared" si="15"/>
        <v>4048</v>
      </c>
      <c r="N21" s="121">
        <f t="shared" si="15"/>
        <v>78842</v>
      </c>
      <c r="O21" s="121">
        <f t="shared" si="15"/>
        <v>33</v>
      </c>
      <c r="P21" s="121">
        <f t="shared" si="15"/>
        <v>852</v>
      </c>
      <c r="Q21" s="121">
        <f t="shared" si="15"/>
        <v>226</v>
      </c>
      <c r="R21" s="121">
        <f t="shared" si="15"/>
        <v>1789</v>
      </c>
      <c r="S21" s="121">
        <f t="shared" si="15"/>
        <v>1345</v>
      </c>
      <c r="T21" s="121">
        <f t="shared" si="15"/>
        <v>32349</v>
      </c>
      <c r="U21" s="479" t="s">
        <v>417</v>
      </c>
      <c r="V21" s="478"/>
      <c r="W21" s="121">
        <f t="shared" ref="W21:AP21" si="16">SUM(W55,W81,W97,W104,W117)</f>
        <v>8359</v>
      </c>
      <c r="X21" s="121">
        <f t="shared" si="16"/>
        <v>82769</v>
      </c>
      <c r="Y21" s="121">
        <f t="shared" si="16"/>
        <v>455</v>
      </c>
      <c r="Z21" s="121">
        <f t="shared" si="16"/>
        <v>6457</v>
      </c>
      <c r="AA21" s="121">
        <f t="shared" si="16"/>
        <v>3184</v>
      </c>
      <c r="AB21" s="121">
        <f t="shared" si="16"/>
        <v>11107</v>
      </c>
      <c r="AC21" s="121">
        <f t="shared" si="16"/>
        <v>1359</v>
      </c>
      <c r="AD21" s="121">
        <f t="shared" si="16"/>
        <v>8415</v>
      </c>
      <c r="AE21" s="121">
        <f t="shared" si="16"/>
        <v>4250</v>
      </c>
      <c r="AF21" s="121">
        <f t="shared" si="16"/>
        <v>33946</v>
      </c>
      <c r="AG21" s="121">
        <f t="shared" si="16"/>
        <v>3110</v>
      </c>
      <c r="AH21" s="121">
        <f t="shared" si="16"/>
        <v>14801</v>
      </c>
      <c r="AI21" s="121">
        <f t="shared" si="16"/>
        <v>1496</v>
      </c>
      <c r="AJ21" s="121">
        <f t="shared" si="16"/>
        <v>18676</v>
      </c>
      <c r="AK21" s="121">
        <f t="shared" si="16"/>
        <v>4557</v>
      </c>
      <c r="AL21" s="121">
        <f t="shared" si="16"/>
        <v>82667</v>
      </c>
      <c r="AM21" s="121">
        <f t="shared" si="16"/>
        <v>183</v>
      </c>
      <c r="AN21" s="121">
        <f t="shared" si="16"/>
        <v>3073</v>
      </c>
      <c r="AO21" s="121">
        <f t="shared" si="16"/>
        <v>2439</v>
      </c>
      <c r="AP21" s="121">
        <f t="shared" si="16"/>
        <v>30770</v>
      </c>
    </row>
    <row r="22" spans="1:42" s="125" customFormat="1" ht="19.5" customHeight="1">
      <c r="A22" s="477" t="s">
        <v>416</v>
      </c>
      <c r="B22" s="478"/>
      <c r="C22" s="121">
        <f>SUM(C77,C84,C90,C108,C112,C118,C120,C121)</f>
        <v>20119</v>
      </c>
      <c r="D22" s="121">
        <f>SUM(D77,D84,D90,D108,D112,D118,D120,D121)</f>
        <v>203510</v>
      </c>
      <c r="E22" s="121">
        <f>SUM(E77,E84,E90,E108,E112,E118,E120,E121)</f>
        <v>44</v>
      </c>
      <c r="F22" s="121">
        <f t="shared" ref="F22:T22" si="17">SUM(F77,F84,F90,F108,F112,F118,F120,F121)</f>
        <v>325</v>
      </c>
      <c r="G22" s="121">
        <f t="shared" si="17"/>
        <v>8</v>
      </c>
      <c r="H22" s="121">
        <f t="shared" si="17"/>
        <v>122</v>
      </c>
      <c r="I22" s="121">
        <f t="shared" si="17"/>
        <v>3</v>
      </c>
      <c r="J22" s="121">
        <f t="shared" si="17"/>
        <v>22</v>
      </c>
      <c r="K22" s="121">
        <f t="shared" si="17"/>
        <v>1800</v>
      </c>
      <c r="L22" s="121">
        <f t="shared" si="17"/>
        <v>10101</v>
      </c>
      <c r="M22" s="121">
        <f t="shared" si="17"/>
        <v>2085</v>
      </c>
      <c r="N22" s="121">
        <f t="shared" si="17"/>
        <v>34875</v>
      </c>
      <c r="O22" s="121">
        <f t="shared" si="17"/>
        <v>26</v>
      </c>
      <c r="P22" s="121">
        <f t="shared" si="17"/>
        <v>196</v>
      </c>
      <c r="Q22" s="121">
        <f t="shared" si="17"/>
        <v>111</v>
      </c>
      <c r="R22" s="121">
        <f t="shared" si="17"/>
        <v>721</v>
      </c>
      <c r="S22" s="121">
        <f t="shared" si="17"/>
        <v>810</v>
      </c>
      <c r="T22" s="121">
        <f t="shared" si="17"/>
        <v>20663</v>
      </c>
      <c r="U22" s="479" t="s">
        <v>416</v>
      </c>
      <c r="V22" s="478"/>
      <c r="W22" s="121">
        <f t="shared" ref="W22:AP22" si="18">SUM(W77,W84,W90,W108,W112,W118,W120,W121)</f>
        <v>4624</v>
      </c>
      <c r="X22" s="121">
        <f t="shared" si="18"/>
        <v>37526</v>
      </c>
      <c r="Y22" s="121">
        <f t="shared" si="18"/>
        <v>253</v>
      </c>
      <c r="Z22" s="121">
        <f t="shared" si="18"/>
        <v>3343</v>
      </c>
      <c r="AA22" s="121">
        <f t="shared" si="18"/>
        <v>1510</v>
      </c>
      <c r="AB22" s="121">
        <f t="shared" si="18"/>
        <v>6543</v>
      </c>
      <c r="AC22" s="121">
        <f t="shared" si="18"/>
        <v>614</v>
      </c>
      <c r="AD22" s="121">
        <f t="shared" si="18"/>
        <v>3359</v>
      </c>
      <c r="AE22" s="121">
        <f t="shared" si="18"/>
        <v>2162</v>
      </c>
      <c r="AF22" s="121">
        <f t="shared" si="18"/>
        <v>17261</v>
      </c>
      <c r="AG22" s="121">
        <f t="shared" si="18"/>
        <v>1711</v>
      </c>
      <c r="AH22" s="121">
        <f t="shared" si="18"/>
        <v>8140</v>
      </c>
      <c r="AI22" s="121">
        <f t="shared" si="18"/>
        <v>757</v>
      </c>
      <c r="AJ22" s="121">
        <f t="shared" si="18"/>
        <v>5847</v>
      </c>
      <c r="AK22" s="121">
        <f t="shared" si="18"/>
        <v>2135</v>
      </c>
      <c r="AL22" s="121">
        <f t="shared" si="18"/>
        <v>38498</v>
      </c>
      <c r="AM22" s="121">
        <f t="shared" si="18"/>
        <v>116</v>
      </c>
      <c r="AN22" s="121">
        <f t="shared" si="18"/>
        <v>1622</v>
      </c>
      <c r="AO22" s="121">
        <f t="shared" si="18"/>
        <v>1350</v>
      </c>
      <c r="AP22" s="121">
        <f t="shared" si="18"/>
        <v>14346</v>
      </c>
    </row>
    <row r="23" spans="1:42" s="125" customFormat="1" ht="13.5" customHeight="1">
      <c r="A23" s="318"/>
      <c r="B23" s="319"/>
      <c r="C23" s="119"/>
      <c r="D23" s="119"/>
      <c r="E23" s="119"/>
      <c r="F23" s="119"/>
      <c r="G23" s="119"/>
      <c r="H23" s="119"/>
      <c r="I23" s="119"/>
      <c r="J23" s="119"/>
      <c r="K23" s="119"/>
      <c r="L23" s="119"/>
      <c r="M23" s="119"/>
      <c r="N23" s="119"/>
      <c r="O23" s="119"/>
      <c r="P23" s="119"/>
      <c r="Q23" s="119"/>
      <c r="R23" s="119"/>
      <c r="S23" s="119"/>
      <c r="T23" s="119"/>
      <c r="U23" s="320"/>
      <c r="V23" s="319"/>
      <c r="W23" s="119"/>
      <c r="X23" s="119"/>
      <c r="Y23" s="119"/>
      <c r="Z23" s="119"/>
      <c r="AA23" s="119"/>
      <c r="AB23" s="119"/>
      <c r="AC23" s="119"/>
      <c r="AD23" s="119"/>
      <c r="AE23" s="119"/>
      <c r="AF23" s="119"/>
      <c r="AG23" s="119"/>
      <c r="AH23" s="119"/>
      <c r="AI23" s="119"/>
      <c r="AJ23" s="119"/>
      <c r="AK23" s="119"/>
      <c r="AL23" s="119"/>
      <c r="AM23" s="119"/>
      <c r="AN23" s="119"/>
      <c r="AO23" s="119"/>
      <c r="AP23" s="119"/>
    </row>
    <row r="24" spans="1:42" s="125" customFormat="1" ht="19.5" customHeight="1">
      <c r="A24" s="443" t="s">
        <v>415</v>
      </c>
      <c r="B24" s="444"/>
      <c r="C24" s="119">
        <f t="shared" ref="C24:T24" si="19">SUM(C26:C53)</f>
        <v>177184</v>
      </c>
      <c r="D24" s="119">
        <f t="shared" si="19"/>
        <v>2308581</v>
      </c>
      <c r="E24" s="119">
        <f t="shared" si="19"/>
        <v>57</v>
      </c>
      <c r="F24" s="119">
        <f t="shared" si="19"/>
        <v>518</v>
      </c>
      <c r="G24" s="119">
        <f t="shared" si="19"/>
        <v>1</v>
      </c>
      <c r="H24" s="119">
        <f t="shared" si="19"/>
        <v>3</v>
      </c>
      <c r="I24" s="119">
        <f t="shared" si="19"/>
        <v>4</v>
      </c>
      <c r="J24" s="119">
        <f t="shared" si="19"/>
        <v>66</v>
      </c>
      <c r="K24" s="119">
        <f t="shared" si="19"/>
        <v>9619</v>
      </c>
      <c r="L24" s="119">
        <f t="shared" si="19"/>
        <v>125021</v>
      </c>
      <c r="M24" s="119">
        <f t="shared" si="19"/>
        <v>14860</v>
      </c>
      <c r="N24" s="119">
        <f t="shared" si="19"/>
        <v>191643</v>
      </c>
      <c r="O24" s="119">
        <f t="shared" si="19"/>
        <v>148</v>
      </c>
      <c r="P24" s="119">
        <f t="shared" si="19"/>
        <v>12837</v>
      </c>
      <c r="Q24" s="119">
        <f t="shared" si="19"/>
        <v>5489</v>
      </c>
      <c r="R24" s="119">
        <f t="shared" si="19"/>
        <v>167777</v>
      </c>
      <c r="S24" s="119">
        <f t="shared" si="19"/>
        <v>3860</v>
      </c>
      <c r="T24" s="119">
        <f t="shared" si="19"/>
        <v>110265</v>
      </c>
      <c r="U24" s="445" t="s">
        <v>415</v>
      </c>
      <c r="V24" s="444"/>
      <c r="W24" s="119">
        <f t="shared" ref="W24:AP24" si="20">SUM(W26:W53)</f>
        <v>44879</v>
      </c>
      <c r="X24" s="119">
        <f t="shared" si="20"/>
        <v>527474</v>
      </c>
      <c r="Y24" s="119">
        <f t="shared" si="20"/>
        <v>3001</v>
      </c>
      <c r="Z24" s="119">
        <f t="shared" si="20"/>
        <v>82455</v>
      </c>
      <c r="AA24" s="119">
        <f t="shared" si="20"/>
        <v>16744</v>
      </c>
      <c r="AB24" s="119">
        <f t="shared" si="20"/>
        <v>98565</v>
      </c>
      <c r="AC24" s="119">
        <f t="shared" si="20"/>
        <v>14583</v>
      </c>
      <c r="AD24" s="119">
        <f t="shared" si="20"/>
        <v>124940</v>
      </c>
      <c r="AE24" s="119">
        <f t="shared" si="20"/>
        <v>22806</v>
      </c>
      <c r="AF24" s="119">
        <f t="shared" si="20"/>
        <v>186768</v>
      </c>
      <c r="AG24" s="119">
        <f t="shared" si="20"/>
        <v>10410</v>
      </c>
      <c r="AH24" s="119">
        <f t="shared" si="20"/>
        <v>73610</v>
      </c>
      <c r="AI24" s="119">
        <f t="shared" si="20"/>
        <v>4020</v>
      </c>
      <c r="AJ24" s="119">
        <f t="shared" si="20"/>
        <v>51237</v>
      </c>
      <c r="AK24" s="119">
        <f t="shared" si="20"/>
        <v>14577</v>
      </c>
      <c r="AL24" s="119">
        <f t="shared" si="20"/>
        <v>238411</v>
      </c>
      <c r="AM24" s="119">
        <f t="shared" si="20"/>
        <v>440</v>
      </c>
      <c r="AN24" s="119">
        <f t="shared" si="20"/>
        <v>7334</v>
      </c>
      <c r="AO24" s="119">
        <f t="shared" si="20"/>
        <v>11686</v>
      </c>
      <c r="AP24" s="119">
        <f t="shared" si="20"/>
        <v>309657</v>
      </c>
    </row>
    <row r="25" spans="1:42" s="125" customFormat="1" ht="13.5" customHeight="1">
      <c r="A25" s="318"/>
      <c r="B25" s="319"/>
      <c r="C25" s="119"/>
      <c r="D25" s="119"/>
      <c r="E25" s="119"/>
      <c r="F25" s="119"/>
      <c r="G25" s="119"/>
      <c r="H25" s="119"/>
      <c r="I25" s="119"/>
      <c r="J25" s="119"/>
      <c r="K25" s="119"/>
      <c r="L25" s="119"/>
      <c r="M25" s="119"/>
      <c r="N25" s="119"/>
      <c r="O25" s="119"/>
      <c r="P25" s="119"/>
      <c r="Q25" s="119"/>
      <c r="R25" s="119"/>
      <c r="S25" s="119"/>
      <c r="T25" s="119"/>
      <c r="U25" s="320"/>
      <c r="V25" s="319"/>
      <c r="W25" s="119"/>
      <c r="X25" s="119"/>
      <c r="Y25" s="119"/>
      <c r="Z25" s="119"/>
      <c r="AA25" s="119"/>
      <c r="AB25" s="119"/>
      <c r="AC25" s="119"/>
      <c r="AD25" s="119"/>
      <c r="AE25" s="119"/>
      <c r="AF25" s="119"/>
      <c r="AG25" s="119"/>
      <c r="AH25" s="119"/>
      <c r="AI25" s="119"/>
      <c r="AJ25" s="119"/>
      <c r="AK25" s="119"/>
      <c r="AL25" s="119"/>
      <c r="AM25" s="119"/>
      <c r="AN25" s="119"/>
      <c r="AO25" s="119"/>
      <c r="AP25" s="119"/>
    </row>
    <row r="26" spans="1:42" ht="19.5" customHeight="1">
      <c r="A26" s="318"/>
      <c r="B26" s="126" t="s">
        <v>687</v>
      </c>
      <c r="C26" s="127">
        <v>4697</v>
      </c>
      <c r="D26" s="127">
        <v>45997</v>
      </c>
      <c r="E26" s="128">
        <v>2</v>
      </c>
      <c r="F26" s="128">
        <v>9</v>
      </c>
      <c r="G26" s="129" t="s">
        <v>418</v>
      </c>
      <c r="H26" s="129" t="s">
        <v>418</v>
      </c>
      <c r="I26" s="128">
        <v>1</v>
      </c>
      <c r="J26" s="128">
        <v>6</v>
      </c>
      <c r="K26" s="128">
        <v>333</v>
      </c>
      <c r="L26" s="127">
        <v>3021</v>
      </c>
      <c r="M26" s="128">
        <v>332</v>
      </c>
      <c r="N26" s="127">
        <v>2522</v>
      </c>
      <c r="O26" s="128">
        <v>6</v>
      </c>
      <c r="P26" s="128">
        <v>33</v>
      </c>
      <c r="Q26" s="128">
        <v>81</v>
      </c>
      <c r="R26" s="127">
        <v>2512</v>
      </c>
      <c r="S26" s="128">
        <v>68</v>
      </c>
      <c r="T26" s="127">
        <v>1475</v>
      </c>
      <c r="U26" s="320"/>
      <c r="V26" s="126" t="s">
        <v>687</v>
      </c>
      <c r="W26" s="127">
        <v>1058</v>
      </c>
      <c r="X26" s="127">
        <v>9800</v>
      </c>
      <c r="Y26" s="128">
        <v>54</v>
      </c>
      <c r="Z26" s="127">
        <v>1001</v>
      </c>
      <c r="AA26" s="128">
        <v>519</v>
      </c>
      <c r="AB26" s="127">
        <v>1758</v>
      </c>
      <c r="AC26" s="128">
        <v>218</v>
      </c>
      <c r="AD26" s="127">
        <v>1296</v>
      </c>
      <c r="AE26" s="128">
        <v>755</v>
      </c>
      <c r="AF26" s="127">
        <v>5753</v>
      </c>
      <c r="AG26" s="128">
        <v>368</v>
      </c>
      <c r="AH26" s="127">
        <v>2569</v>
      </c>
      <c r="AI26" s="128">
        <v>160</v>
      </c>
      <c r="AJ26" s="127">
        <v>1384</v>
      </c>
      <c r="AK26" s="128">
        <v>500</v>
      </c>
      <c r="AL26" s="127">
        <v>9026</v>
      </c>
      <c r="AM26" s="128">
        <v>13</v>
      </c>
      <c r="AN26" s="128">
        <v>70</v>
      </c>
      <c r="AO26" s="128">
        <v>229</v>
      </c>
      <c r="AP26" s="127">
        <v>3762</v>
      </c>
    </row>
    <row r="27" spans="1:42" ht="19.5" customHeight="1">
      <c r="A27" s="318"/>
      <c r="B27" s="126" t="s">
        <v>688</v>
      </c>
      <c r="C27" s="127">
        <v>4798</v>
      </c>
      <c r="D27" s="127">
        <v>59396</v>
      </c>
      <c r="E27" s="129" t="s">
        <v>418</v>
      </c>
      <c r="F27" s="129" t="s">
        <v>418</v>
      </c>
      <c r="G27" s="129" t="s">
        <v>418</v>
      </c>
      <c r="H27" s="129" t="s">
        <v>418</v>
      </c>
      <c r="I27" s="129" t="s">
        <v>418</v>
      </c>
      <c r="J27" s="129" t="s">
        <v>418</v>
      </c>
      <c r="K27" s="128">
        <v>212</v>
      </c>
      <c r="L27" s="127">
        <v>3009</v>
      </c>
      <c r="M27" s="128">
        <v>330</v>
      </c>
      <c r="N27" s="127">
        <v>3230</v>
      </c>
      <c r="O27" s="128">
        <v>4</v>
      </c>
      <c r="P27" s="128">
        <v>21</v>
      </c>
      <c r="Q27" s="128">
        <v>147</v>
      </c>
      <c r="R27" s="127">
        <v>4245</v>
      </c>
      <c r="S27" s="128">
        <v>86</v>
      </c>
      <c r="T27" s="127">
        <v>2422</v>
      </c>
      <c r="U27" s="320"/>
      <c r="V27" s="126" t="s">
        <v>688</v>
      </c>
      <c r="W27" s="127">
        <v>1489</v>
      </c>
      <c r="X27" s="127">
        <v>20243</v>
      </c>
      <c r="Y27" s="128">
        <v>47</v>
      </c>
      <c r="Z27" s="128">
        <v>632</v>
      </c>
      <c r="AA27" s="128">
        <v>416</v>
      </c>
      <c r="AB27" s="127">
        <v>2789</v>
      </c>
      <c r="AC27" s="128">
        <v>283</v>
      </c>
      <c r="AD27" s="127">
        <v>1865</v>
      </c>
      <c r="AE27" s="128">
        <v>730</v>
      </c>
      <c r="AF27" s="127">
        <v>5841</v>
      </c>
      <c r="AG27" s="128">
        <v>277</v>
      </c>
      <c r="AH27" s="127">
        <v>1396</v>
      </c>
      <c r="AI27" s="128">
        <v>113</v>
      </c>
      <c r="AJ27" s="128">
        <v>646</v>
      </c>
      <c r="AK27" s="128">
        <v>395</v>
      </c>
      <c r="AL27" s="127">
        <v>7487</v>
      </c>
      <c r="AM27" s="128">
        <v>11</v>
      </c>
      <c r="AN27" s="128">
        <v>102</v>
      </c>
      <c r="AO27" s="128">
        <v>258</v>
      </c>
      <c r="AP27" s="127">
        <v>5468</v>
      </c>
    </row>
    <row r="28" spans="1:42" ht="19.5" customHeight="1">
      <c r="A28" s="318"/>
      <c r="B28" s="126" t="s">
        <v>689</v>
      </c>
      <c r="C28" s="127">
        <v>2641</v>
      </c>
      <c r="D28" s="127">
        <v>47534</v>
      </c>
      <c r="E28" s="128">
        <v>2</v>
      </c>
      <c r="F28" s="128">
        <v>124</v>
      </c>
      <c r="G28" s="129" t="s">
        <v>418</v>
      </c>
      <c r="H28" s="129" t="s">
        <v>418</v>
      </c>
      <c r="I28" s="128">
        <v>1</v>
      </c>
      <c r="J28" s="128">
        <v>21</v>
      </c>
      <c r="K28" s="128">
        <v>257</v>
      </c>
      <c r="L28" s="127">
        <v>2589</v>
      </c>
      <c r="M28" s="128">
        <v>237</v>
      </c>
      <c r="N28" s="127">
        <v>8835</v>
      </c>
      <c r="O28" s="128">
        <v>10</v>
      </c>
      <c r="P28" s="128">
        <v>232</v>
      </c>
      <c r="Q28" s="128">
        <v>29</v>
      </c>
      <c r="R28" s="128">
        <v>441</v>
      </c>
      <c r="S28" s="128">
        <v>224</v>
      </c>
      <c r="T28" s="127">
        <v>8858</v>
      </c>
      <c r="U28" s="320"/>
      <c r="V28" s="126" t="s">
        <v>689</v>
      </c>
      <c r="W28" s="128">
        <v>519</v>
      </c>
      <c r="X28" s="127">
        <v>4832</v>
      </c>
      <c r="Y28" s="128">
        <v>10</v>
      </c>
      <c r="Z28" s="128">
        <v>70</v>
      </c>
      <c r="AA28" s="128">
        <v>180</v>
      </c>
      <c r="AB28" s="128">
        <v>730</v>
      </c>
      <c r="AC28" s="128">
        <v>85</v>
      </c>
      <c r="AD28" s="127">
        <v>2360</v>
      </c>
      <c r="AE28" s="128">
        <v>375</v>
      </c>
      <c r="AF28" s="127">
        <v>3310</v>
      </c>
      <c r="AG28" s="128">
        <v>169</v>
      </c>
      <c r="AH28" s="127">
        <v>5091</v>
      </c>
      <c r="AI28" s="128">
        <v>67</v>
      </c>
      <c r="AJ28" s="128">
        <v>392</v>
      </c>
      <c r="AK28" s="128">
        <v>256</v>
      </c>
      <c r="AL28" s="127">
        <v>3972</v>
      </c>
      <c r="AM28" s="128">
        <v>9</v>
      </c>
      <c r="AN28" s="128">
        <v>161</v>
      </c>
      <c r="AO28" s="128">
        <v>211</v>
      </c>
      <c r="AP28" s="127">
        <v>5516</v>
      </c>
    </row>
    <row r="29" spans="1:42" ht="19.5" customHeight="1">
      <c r="A29" s="318"/>
      <c r="B29" s="126" t="s">
        <v>690</v>
      </c>
      <c r="C29" s="127">
        <v>11368</v>
      </c>
      <c r="D29" s="127">
        <v>163111</v>
      </c>
      <c r="E29" s="128">
        <v>3</v>
      </c>
      <c r="F29" s="128">
        <v>16</v>
      </c>
      <c r="G29" s="129" t="s">
        <v>418</v>
      </c>
      <c r="H29" s="129" t="s">
        <v>418</v>
      </c>
      <c r="I29" s="129" t="s">
        <v>418</v>
      </c>
      <c r="J29" s="129" t="s">
        <v>418</v>
      </c>
      <c r="K29" s="128">
        <v>558</v>
      </c>
      <c r="L29" s="127">
        <v>10727</v>
      </c>
      <c r="M29" s="128">
        <v>731</v>
      </c>
      <c r="N29" s="127">
        <v>7056</v>
      </c>
      <c r="O29" s="128">
        <v>4</v>
      </c>
      <c r="P29" s="128">
        <v>476</v>
      </c>
      <c r="Q29" s="128">
        <v>678</v>
      </c>
      <c r="R29" s="127">
        <v>17596</v>
      </c>
      <c r="S29" s="128">
        <v>257</v>
      </c>
      <c r="T29" s="127">
        <v>5754</v>
      </c>
      <c r="U29" s="320"/>
      <c r="V29" s="126" t="s">
        <v>690</v>
      </c>
      <c r="W29" s="127">
        <v>3572</v>
      </c>
      <c r="X29" s="127">
        <v>48023</v>
      </c>
      <c r="Y29" s="128">
        <v>208</v>
      </c>
      <c r="Z29" s="127">
        <v>5104</v>
      </c>
      <c r="AA29" s="128">
        <v>976</v>
      </c>
      <c r="AB29" s="127">
        <v>7401</v>
      </c>
      <c r="AC29" s="127">
        <v>1332</v>
      </c>
      <c r="AD29" s="127">
        <v>10450</v>
      </c>
      <c r="AE29" s="127">
        <v>1005</v>
      </c>
      <c r="AF29" s="127">
        <v>8091</v>
      </c>
      <c r="AG29" s="128">
        <v>468</v>
      </c>
      <c r="AH29" s="127">
        <v>4016</v>
      </c>
      <c r="AI29" s="128">
        <v>175</v>
      </c>
      <c r="AJ29" s="127">
        <v>2279</v>
      </c>
      <c r="AK29" s="128">
        <v>507</v>
      </c>
      <c r="AL29" s="127">
        <v>8536</v>
      </c>
      <c r="AM29" s="128">
        <v>19</v>
      </c>
      <c r="AN29" s="128">
        <v>460</v>
      </c>
      <c r="AO29" s="128">
        <v>875</v>
      </c>
      <c r="AP29" s="127">
        <v>27126</v>
      </c>
    </row>
    <row r="30" spans="1:42" ht="19.5" customHeight="1">
      <c r="A30" s="318"/>
      <c r="B30" s="126" t="s">
        <v>691</v>
      </c>
      <c r="C30" s="127">
        <v>3741</v>
      </c>
      <c r="D30" s="127">
        <v>42662</v>
      </c>
      <c r="E30" s="129" t="s">
        <v>418</v>
      </c>
      <c r="F30" s="129" t="s">
        <v>418</v>
      </c>
      <c r="G30" s="129" t="s">
        <v>418</v>
      </c>
      <c r="H30" s="129" t="s">
        <v>418</v>
      </c>
      <c r="I30" s="129" t="s">
        <v>418</v>
      </c>
      <c r="J30" s="129" t="s">
        <v>418</v>
      </c>
      <c r="K30" s="128">
        <v>318</v>
      </c>
      <c r="L30" s="127">
        <v>3350</v>
      </c>
      <c r="M30" s="128">
        <v>438</v>
      </c>
      <c r="N30" s="127">
        <v>3664</v>
      </c>
      <c r="O30" s="128">
        <v>6</v>
      </c>
      <c r="P30" s="128">
        <v>167</v>
      </c>
      <c r="Q30" s="128">
        <v>22</v>
      </c>
      <c r="R30" s="127">
        <v>1350</v>
      </c>
      <c r="S30" s="128">
        <v>332</v>
      </c>
      <c r="T30" s="127">
        <v>9389</v>
      </c>
      <c r="U30" s="320"/>
      <c r="V30" s="126" t="s">
        <v>691</v>
      </c>
      <c r="W30" s="128">
        <v>878</v>
      </c>
      <c r="X30" s="127">
        <v>7628</v>
      </c>
      <c r="Y30" s="128">
        <v>28</v>
      </c>
      <c r="Z30" s="128">
        <v>328</v>
      </c>
      <c r="AA30" s="128">
        <v>275</v>
      </c>
      <c r="AB30" s="127">
        <v>1389</v>
      </c>
      <c r="AC30" s="128">
        <v>105</v>
      </c>
      <c r="AD30" s="127">
        <v>1256</v>
      </c>
      <c r="AE30" s="128">
        <v>437</v>
      </c>
      <c r="AF30" s="127">
        <v>2708</v>
      </c>
      <c r="AG30" s="128">
        <v>224</v>
      </c>
      <c r="AH30" s="128">
        <v>928</v>
      </c>
      <c r="AI30" s="128">
        <v>64</v>
      </c>
      <c r="AJ30" s="128">
        <v>604</v>
      </c>
      <c r="AK30" s="128">
        <v>363</v>
      </c>
      <c r="AL30" s="127">
        <v>5478</v>
      </c>
      <c r="AM30" s="128">
        <v>10</v>
      </c>
      <c r="AN30" s="128">
        <v>214</v>
      </c>
      <c r="AO30" s="128">
        <v>241</v>
      </c>
      <c r="AP30" s="127">
        <v>4209</v>
      </c>
    </row>
    <row r="31" spans="1:42" ht="13.5" customHeight="1">
      <c r="A31" s="318"/>
      <c r="B31" s="319"/>
      <c r="C31" s="119"/>
      <c r="D31" s="119"/>
      <c r="E31" s="119"/>
      <c r="F31" s="119"/>
      <c r="G31" s="119"/>
      <c r="H31" s="119"/>
      <c r="I31" s="119"/>
      <c r="J31" s="119"/>
      <c r="K31" s="119"/>
      <c r="L31" s="119"/>
      <c r="M31" s="119"/>
      <c r="N31" s="119"/>
      <c r="O31" s="119"/>
      <c r="P31" s="119"/>
      <c r="Q31" s="119"/>
      <c r="R31" s="119"/>
      <c r="S31" s="119"/>
      <c r="T31" s="119"/>
      <c r="U31" s="320"/>
      <c r="V31" s="3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ht="19.5" customHeight="1">
      <c r="A32" s="318"/>
      <c r="B32" s="126" t="s">
        <v>692</v>
      </c>
      <c r="C32" s="127">
        <v>2991</v>
      </c>
      <c r="D32" s="127">
        <v>29595</v>
      </c>
      <c r="E32" s="128">
        <v>1</v>
      </c>
      <c r="F32" s="128">
        <v>1</v>
      </c>
      <c r="G32" s="129" t="s">
        <v>418</v>
      </c>
      <c r="H32" s="129" t="s">
        <v>418</v>
      </c>
      <c r="I32" s="129" t="s">
        <v>418</v>
      </c>
      <c r="J32" s="129" t="s">
        <v>418</v>
      </c>
      <c r="K32" s="128">
        <v>294</v>
      </c>
      <c r="L32" s="127">
        <v>2607</v>
      </c>
      <c r="M32" s="128">
        <v>429</v>
      </c>
      <c r="N32" s="127">
        <v>6468</v>
      </c>
      <c r="O32" s="128">
        <v>4</v>
      </c>
      <c r="P32" s="128">
        <v>31</v>
      </c>
      <c r="Q32" s="128">
        <v>17</v>
      </c>
      <c r="R32" s="128">
        <v>62</v>
      </c>
      <c r="S32" s="128">
        <v>194</v>
      </c>
      <c r="T32" s="127">
        <v>3505</v>
      </c>
      <c r="U32" s="320"/>
      <c r="V32" s="126" t="s">
        <v>692</v>
      </c>
      <c r="W32" s="128">
        <v>704</v>
      </c>
      <c r="X32" s="127">
        <v>5890</v>
      </c>
      <c r="Y32" s="128">
        <v>16</v>
      </c>
      <c r="Z32" s="128">
        <v>247</v>
      </c>
      <c r="AA32" s="128">
        <v>214</v>
      </c>
      <c r="AB32" s="128">
        <v>760</v>
      </c>
      <c r="AC32" s="128">
        <v>69</v>
      </c>
      <c r="AD32" s="128">
        <v>844</v>
      </c>
      <c r="AE32" s="128">
        <v>375</v>
      </c>
      <c r="AF32" s="127">
        <v>1936</v>
      </c>
      <c r="AG32" s="128">
        <v>181</v>
      </c>
      <c r="AH32" s="128">
        <v>573</v>
      </c>
      <c r="AI32" s="128">
        <v>39</v>
      </c>
      <c r="AJ32" s="128">
        <v>409</v>
      </c>
      <c r="AK32" s="128">
        <v>257</v>
      </c>
      <c r="AL32" s="127">
        <v>4581</v>
      </c>
      <c r="AM32" s="128">
        <v>11</v>
      </c>
      <c r="AN32" s="128">
        <v>189</v>
      </c>
      <c r="AO32" s="128">
        <v>186</v>
      </c>
      <c r="AP32" s="127">
        <v>1492</v>
      </c>
    </row>
    <row r="33" spans="1:42" ht="19.5" customHeight="1">
      <c r="A33" s="318"/>
      <c r="B33" s="126" t="s">
        <v>693</v>
      </c>
      <c r="C33" s="127">
        <v>5774</v>
      </c>
      <c r="D33" s="127">
        <v>61010</v>
      </c>
      <c r="E33" s="128">
        <v>2</v>
      </c>
      <c r="F33" s="128">
        <v>8</v>
      </c>
      <c r="G33" s="129" t="s">
        <v>418</v>
      </c>
      <c r="H33" s="129" t="s">
        <v>418</v>
      </c>
      <c r="I33" s="129" t="s">
        <v>418</v>
      </c>
      <c r="J33" s="129" t="s">
        <v>418</v>
      </c>
      <c r="K33" s="128">
        <v>184</v>
      </c>
      <c r="L33" s="127">
        <v>1898</v>
      </c>
      <c r="M33" s="128">
        <v>365</v>
      </c>
      <c r="N33" s="127">
        <v>3634</v>
      </c>
      <c r="O33" s="128">
        <v>1</v>
      </c>
      <c r="P33" s="128">
        <v>1</v>
      </c>
      <c r="Q33" s="128">
        <v>78</v>
      </c>
      <c r="R33" s="128">
        <v>735</v>
      </c>
      <c r="S33" s="128">
        <v>35</v>
      </c>
      <c r="T33" s="127">
        <v>2787</v>
      </c>
      <c r="U33" s="320"/>
      <c r="V33" s="126" t="s">
        <v>693</v>
      </c>
      <c r="W33" s="127">
        <v>1484</v>
      </c>
      <c r="X33" s="127">
        <v>13591</v>
      </c>
      <c r="Y33" s="128">
        <v>67</v>
      </c>
      <c r="Z33" s="127">
        <v>1369</v>
      </c>
      <c r="AA33" s="128">
        <v>606</v>
      </c>
      <c r="AB33" s="127">
        <v>2606</v>
      </c>
      <c r="AC33" s="128">
        <v>565</v>
      </c>
      <c r="AD33" s="127">
        <v>3639</v>
      </c>
      <c r="AE33" s="128">
        <v>766</v>
      </c>
      <c r="AF33" s="127">
        <v>7901</v>
      </c>
      <c r="AG33" s="128">
        <v>343</v>
      </c>
      <c r="AH33" s="127">
        <v>2017</v>
      </c>
      <c r="AI33" s="128">
        <v>259</v>
      </c>
      <c r="AJ33" s="127">
        <v>4107</v>
      </c>
      <c r="AK33" s="128">
        <v>540</v>
      </c>
      <c r="AL33" s="127">
        <v>11074</v>
      </c>
      <c r="AM33" s="128">
        <v>17</v>
      </c>
      <c r="AN33" s="128">
        <v>87</v>
      </c>
      <c r="AO33" s="128">
        <v>462</v>
      </c>
      <c r="AP33" s="127">
        <v>5556</v>
      </c>
    </row>
    <row r="34" spans="1:42" ht="19.5" customHeight="1">
      <c r="A34" s="318"/>
      <c r="B34" s="126" t="s">
        <v>694</v>
      </c>
      <c r="C34" s="127">
        <v>5224</v>
      </c>
      <c r="D34" s="127">
        <v>71682</v>
      </c>
      <c r="E34" s="129" t="s">
        <v>418</v>
      </c>
      <c r="F34" s="129" t="s">
        <v>418</v>
      </c>
      <c r="G34" s="129" t="s">
        <v>418</v>
      </c>
      <c r="H34" s="129" t="s">
        <v>418</v>
      </c>
      <c r="I34" s="128">
        <v>1</v>
      </c>
      <c r="J34" s="128">
        <v>6</v>
      </c>
      <c r="K34" s="128">
        <v>263</v>
      </c>
      <c r="L34" s="127">
        <v>4535</v>
      </c>
      <c r="M34" s="128">
        <v>289</v>
      </c>
      <c r="N34" s="127">
        <v>6299</v>
      </c>
      <c r="O34" s="128">
        <v>1</v>
      </c>
      <c r="P34" s="128">
        <v>2</v>
      </c>
      <c r="Q34" s="128">
        <v>106</v>
      </c>
      <c r="R34" s="127">
        <v>3032</v>
      </c>
      <c r="S34" s="128">
        <v>80</v>
      </c>
      <c r="T34" s="127">
        <v>2903</v>
      </c>
      <c r="U34" s="320"/>
      <c r="V34" s="126" t="s">
        <v>694</v>
      </c>
      <c r="W34" s="127">
        <v>1766</v>
      </c>
      <c r="X34" s="127">
        <v>19814</v>
      </c>
      <c r="Y34" s="128">
        <v>75</v>
      </c>
      <c r="Z34" s="127">
        <v>2121</v>
      </c>
      <c r="AA34" s="128">
        <v>599</v>
      </c>
      <c r="AB34" s="127">
        <v>3325</v>
      </c>
      <c r="AC34" s="128">
        <v>270</v>
      </c>
      <c r="AD34" s="127">
        <v>2284</v>
      </c>
      <c r="AE34" s="128">
        <v>716</v>
      </c>
      <c r="AF34" s="127">
        <v>5992</v>
      </c>
      <c r="AG34" s="128">
        <v>281</v>
      </c>
      <c r="AH34" s="127">
        <v>2824</v>
      </c>
      <c r="AI34" s="128">
        <v>90</v>
      </c>
      <c r="AJ34" s="127">
        <v>1192</v>
      </c>
      <c r="AK34" s="128">
        <v>322</v>
      </c>
      <c r="AL34" s="127">
        <v>5673</v>
      </c>
      <c r="AM34" s="128">
        <v>13</v>
      </c>
      <c r="AN34" s="128">
        <v>269</v>
      </c>
      <c r="AO34" s="128">
        <v>352</v>
      </c>
      <c r="AP34" s="127">
        <v>11411</v>
      </c>
    </row>
    <row r="35" spans="1:42" ht="19.5" customHeight="1">
      <c r="A35" s="318"/>
      <c r="B35" s="126" t="s">
        <v>695</v>
      </c>
      <c r="C35" s="127">
        <v>4015</v>
      </c>
      <c r="D35" s="127">
        <v>50691</v>
      </c>
      <c r="E35" s="128">
        <v>2</v>
      </c>
      <c r="F35" s="128">
        <v>8</v>
      </c>
      <c r="G35" s="128">
        <v>1</v>
      </c>
      <c r="H35" s="128">
        <v>3</v>
      </c>
      <c r="I35" s="129" t="s">
        <v>418</v>
      </c>
      <c r="J35" s="129" t="s">
        <v>418</v>
      </c>
      <c r="K35" s="128">
        <v>364</v>
      </c>
      <c r="L35" s="127">
        <v>3636</v>
      </c>
      <c r="M35" s="128">
        <v>926</v>
      </c>
      <c r="N35" s="127">
        <v>15606</v>
      </c>
      <c r="O35" s="128">
        <v>5</v>
      </c>
      <c r="P35" s="128">
        <v>55</v>
      </c>
      <c r="Q35" s="128">
        <v>16</v>
      </c>
      <c r="R35" s="128">
        <v>463</v>
      </c>
      <c r="S35" s="128">
        <v>190</v>
      </c>
      <c r="T35" s="127">
        <v>6186</v>
      </c>
      <c r="U35" s="320"/>
      <c r="V35" s="126" t="s">
        <v>695</v>
      </c>
      <c r="W35" s="128">
        <v>802</v>
      </c>
      <c r="X35" s="127">
        <v>10145</v>
      </c>
      <c r="Y35" s="128">
        <v>27</v>
      </c>
      <c r="Z35" s="128">
        <v>285</v>
      </c>
      <c r="AA35" s="128">
        <v>297</v>
      </c>
      <c r="AB35" s="127">
        <v>1088</v>
      </c>
      <c r="AC35" s="128">
        <v>101</v>
      </c>
      <c r="AD35" s="128">
        <v>793</v>
      </c>
      <c r="AE35" s="128">
        <v>355</v>
      </c>
      <c r="AF35" s="127">
        <v>2363</v>
      </c>
      <c r="AG35" s="128">
        <v>211</v>
      </c>
      <c r="AH35" s="128">
        <v>716</v>
      </c>
      <c r="AI35" s="128">
        <v>77</v>
      </c>
      <c r="AJ35" s="128">
        <v>547</v>
      </c>
      <c r="AK35" s="128">
        <v>371</v>
      </c>
      <c r="AL35" s="127">
        <v>6568</v>
      </c>
      <c r="AM35" s="128">
        <v>12</v>
      </c>
      <c r="AN35" s="128">
        <v>213</v>
      </c>
      <c r="AO35" s="128">
        <v>258</v>
      </c>
      <c r="AP35" s="127">
        <v>2016</v>
      </c>
    </row>
    <row r="36" spans="1:42" ht="19.5" customHeight="1">
      <c r="A36" s="318"/>
      <c r="B36" s="126" t="s">
        <v>696</v>
      </c>
      <c r="C36" s="127">
        <v>5446</v>
      </c>
      <c r="D36" s="127">
        <v>53302</v>
      </c>
      <c r="E36" s="128">
        <v>1</v>
      </c>
      <c r="F36" s="128">
        <v>6</v>
      </c>
      <c r="G36" s="129" t="s">
        <v>418</v>
      </c>
      <c r="H36" s="129" t="s">
        <v>418</v>
      </c>
      <c r="I36" s="129" t="s">
        <v>418</v>
      </c>
      <c r="J36" s="129" t="s">
        <v>418</v>
      </c>
      <c r="K36" s="128">
        <v>510</v>
      </c>
      <c r="L36" s="127">
        <v>3405</v>
      </c>
      <c r="M36" s="128">
        <v>328</v>
      </c>
      <c r="N36" s="127">
        <v>5898</v>
      </c>
      <c r="O36" s="128">
        <v>5</v>
      </c>
      <c r="P36" s="128">
        <v>13</v>
      </c>
      <c r="Q36" s="128">
        <v>81</v>
      </c>
      <c r="R36" s="128">
        <v>487</v>
      </c>
      <c r="S36" s="128">
        <v>118</v>
      </c>
      <c r="T36" s="127">
        <v>3127</v>
      </c>
      <c r="U36" s="320"/>
      <c r="V36" s="126" t="s">
        <v>696</v>
      </c>
      <c r="W36" s="127">
        <v>1038</v>
      </c>
      <c r="X36" s="127">
        <v>11902</v>
      </c>
      <c r="Y36" s="128">
        <v>56</v>
      </c>
      <c r="Z36" s="128">
        <v>558</v>
      </c>
      <c r="AA36" s="128">
        <v>733</v>
      </c>
      <c r="AB36" s="127">
        <v>2650</v>
      </c>
      <c r="AC36" s="128">
        <v>226</v>
      </c>
      <c r="AD36" s="127">
        <v>1472</v>
      </c>
      <c r="AE36" s="128">
        <v>655</v>
      </c>
      <c r="AF36" s="127">
        <v>4319</v>
      </c>
      <c r="AG36" s="128">
        <v>454</v>
      </c>
      <c r="AH36" s="127">
        <v>2341</v>
      </c>
      <c r="AI36" s="128">
        <v>160</v>
      </c>
      <c r="AJ36" s="127">
        <v>2802</v>
      </c>
      <c r="AK36" s="128">
        <v>739</v>
      </c>
      <c r="AL36" s="127">
        <v>10838</v>
      </c>
      <c r="AM36" s="128">
        <v>20</v>
      </c>
      <c r="AN36" s="128">
        <v>396</v>
      </c>
      <c r="AO36" s="128">
        <v>322</v>
      </c>
      <c r="AP36" s="127">
        <v>3088</v>
      </c>
    </row>
    <row r="37" spans="1:42" ht="13.5" customHeight="1">
      <c r="A37" s="318"/>
      <c r="B37" s="319"/>
      <c r="C37" s="119"/>
      <c r="D37" s="119"/>
      <c r="E37" s="119"/>
      <c r="F37" s="119"/>
      <c r="G37" s="119"/>
      <c r="H37" s="119"/>
      <c r="I37" s="119"/>
      <c r="J37" s="119"/>
      <c r="K37" s="119"/>
      <c r="L37" s="119"/>
      <c r="M37" s="119"/>
      <c r="N37" s="119"/>
      <c r="O37" s="119"/>
      <c r="P37" s="119"/>
      <c r="Q37" s="119"/>
      <c r="R37" s="119"/>
      <c r="S37" s="119"/>
      <c r="T37" s="119"/>
      <c r="U37" s="320"/>
      <c r="V37" s="319"/>
      <c r="W37" s="119"/>
      <c r="X37" s="119"/>
      <c r="Y37" s="119"/>
      <c r="Z37" s="119"/>
      <c r="AA37" s="119"/>
      <c r="AB37" s="119"/>
      <c r="AC37" s="119"/>
      <c r="AD37" s="119"/>
      <c r="AE37" s="119"/>
      <c r="AF37" s="119"/>
      <c r="AG37" s="119"/>
      <c r="AH37" s="119"/>
      <c r="AI37" s="119"/>
      <c r="AJ37" s="119"/>
      <c r="AK37" s="119"/>
      <c r="AL37" s="119"/>
      <c r="AM37" s="119"/>
      <c r="AN37" s="119"/>
      <c r="AO37" s="119"/>
      <c r="AP37" s="119"/>
    </row>
    <row r="38" spans="1:42" ht="19.5" customHeight="1">
      <c r="A38" s="318"/>
      <c r="B38" s="126" t="s">
        <v>697</v>
      </c>
      <c r="C38" s="127">
        <v>4643</v>
      </c>
      <c r="D38" s="127">
        <v>40950</v>
      </c>
      <c r="E38" s="128">
        <v>1</v>
      </c>
      <c r="F38" s="128">
        <v>6</v>
      </c>
      <c r="G38" s="129" t="s">
        <v>418</v>
      </c>
      <c r="H38" s="129" t="s">
        <v>418</v>
      </c>
      <c r="I38" s="129" t="s">
        <v>418</v>
      </c>
      <c r="J38" s="129" t="s">
        <v>418</v>
      </c>
      <c r="K38" s="128">
        <v>227</v>
      </c>
      <c r="L38" s="127">
        <v>2209</v>
      </c>
      <c r="M38" s="128">
        <v>921</v>
      </c>
      <c r="N38" s="127">
        <v>8458</v>
      </c>
      <c r="O38" s="128">
        <v>1</v>
      </c>
      <c r="P38" s="128">
        <v>2</v>
      </c>
      <c r="Q38" s="128">
        <v>41</v>
      </c>
      <c r="R38" s="127">
        <v>1167</v>
      </c>
      <c r="S38" s="128">
        <v>54</v>
      </c>
      <c r="T38" s="127">
        <v>1370</v>
      </c>
      <c r="U38" s="320"/>
      <c r="V38" s="126" t="s">
        <v>697</v>
      </c>
      <c r="W38" s="127">
        <v>1231</v>
      </c>
      <c r="X38" s="127">
        <v>10283</v>
      </c>
      <c r="Y38" s="128">
        <v>44</v>
      </c>
      <c r="Z38" s="128">
        <v>589</v>
      </c>
      <c r="AA38" s="128">
        <v>396</v>
      </c>
      <c r="AB38" s="127">
        <v>1243</v>
      </c>
      <c r="AC38" s="128">
        <v>157</v>
      </c>
      <c r="AD38" s="128">
        <v>874</v>
      </c>
      <c r="AE38" s="128">
        <v>522</v>
      </c>
      <c r="AF38" s="127">
        <v>2599</v>
      </c>
      <c r="AG38" s="128">
        <v>256</v>
      </c>
      <c r="AH38" s="127">
        <v>1015</v>
      </c>
      <c r="AI38" s="128">
        <v>70</v>
      </c>
      <c r="AJ38" s="128">
        <v>702</v>
      </c>
      <c r="AK38" s="128">
        <v>463</v>
      </c>
      <c r="AL38" s="127">
        <v>7402</v>
      </c>
      <c r="AM38" s="128">
        <v>16</v>
      </c>
      <c r="AN38" s="128">
        <v>258</v>
      </c>
      <c r="AO38" s="128">
        <v>243</v>
      </c>
      <c r="AP38" s="127">
        <v>2773</v>
      </c>
    </row>
    <row r="39" spans="1:42" ht="19.5" customHeight="1">
      <c r="A39" s="318"/>
      <c r="B39" s="126" t="s">
        <v>698</v>
      </c>
      <c r="C39" s="127">
        <v>6586</v>
      </c>
      <c r="D39" s="127">
        <v>45504</v>
      </c>
      <c r="E39" s="128">
        <v>1</v>
      </c>
      <c r="F39" s="128">
        <v>9</v>
      </c>
      <c r="G39" s="129" t="s">
        <v>418</v>
      </c>
      <c r="H39" s="129" t="s">
        <v>418</v>
      </c>
      <c r="I39" s="129" t="s">
        <v>418</v>
      </c>
      <c r="J39" s="129" t="s">
        <v>418</v>
      </c>
      <c r="K39" s="128">
        <v>323</v>
      </c>
      <c r="L39" s="127">
        <v>1699</v>
      </c>
      <c r="M39" s="127">
        <v>1621</v>
      </c>
      <c r="N39" s="127">
        <v>13072</v>
      </c>
      <c r="O39" s="128">
        <v>2</v>
      </c>
      <c r="P39" s="128">
        <v>29</v>
      </c>
      <c r="Q39" s="128">
        <v>33</v>
      </c>
      <c r="R39" s="128">
        <v>99</v>
      </c>
      <c r="S39" s="128">
        <v>68</v>
      </c>
      <c r="T39" s="127">
        <v>1449</v>
      </c>
      <c r="U39" s="320"/>
      <c r="V39" s="126" t="s">
        <v>698</v>
      </c>
      <c r="W39" s="127">
        <v>1501</v>
      </c>
      <c r="X39" s="127">
        <v>8838</v>
      </c>
      <c r="Y39" s="128">
        <v>52</v>
      </c>
      <c r="Z39" s="128">
        <v>427</v>
      </c>
      <c r="AA39" s="128">
        <v>599</v>
      </c>
      <c r="AB39" s="127">
        <v>1642</v>
      </c>
      <c r="AC39" s="128">
        <v>114</v>
      </c>
      <c r="AD39" s="128">
        <v>352</v>
      </c>
      <c r="AE39" s="128">
        <v>677</v>
      </c>
      <c r="AF39" s="127">
        <v>3363</v>
      </c>
      <c r="AG39" s="128">
        <v>386</v>
      </c>
      <c r="AH39" s="127">
        <v>1154</v>
      </c>
      <c r="AI39" s="128">
        <v>114</v>
      </c>
      <c r="AJ39" s="127">
        <v>1079</v>
      </c>
      <c r="AK39" s="128">
        <v>774</v>
      </c>
      <c r="AL39" s="127">
        <v>11067</v>
      </c>
      <c r="AM39" s="128">
        <v>19</v>
      </c>
      <c r="AN39" s="128">
        <v>116</v>
      </c>
      <c r="AO39" s="128">
        <v>302</v>
      </c>
      <c r="AP39" s="127">
        <v>1109</v>
      </c>
    </row>
    <row r="40" spans="1:42" ht="19.5" customHeight="1">
      <c r="A40" s="318"/>
      <c r="B40" s="126" t="s">
        <v>699</v>
      </c>
      <c r="C40" s="127">
        <v>3139</v>
      </c>
      <c r="D40" s="127">
        <v>25874</v>
      </c>
      <c r="E40" s="129" t="s">
        <v>418</v>
      </c>
      <c r="F40" s="129" t="s">
        <v>418</v>
      </c>
      <c r="G40" s="129" t="s">
        <v>418</v>
      </c>
      <c r="H40" s="129" t="s">
        <v>418</v>
      </c>
      <c r="I40" s="129" t="s">
        <v>418</v>
      </c>
      <c r="J40" s="129" t="s">
        <v>418</v>
      </c>
      <c r="K40" s="128">
        <v>241</v>
      </c>
      <c r="L40" s="127">
        <v>1461</v>
      </c>
      <c r="M40" s="128">
        <v>263</v>
      </c>
      <c r="N40" s="127">
        <v>2599</v>
      </c>
      <c r="O40" s="128">
        <v>1</v>
      </c>
      <c r="P40" s="128">
        <v>2</v>
      </c>
      <c r="Q40" s="128">
        <v>18</v>
      </c>
      <c r="R40" s="128">
        <v>107</v>
      </c>
      <c r="S40" s="128">
        <v>53</v>
      </c>
      <c r="T40" s="127">
        <v>1010</v>
      </c>
      <c r="U40" s="320"/>
      <c r="V40" s="126" t="s">
        <v>699</v>
      </c>
      <c r="W40" s="128">
        <v>756</v>
      </c>
      <c r="X40" s="127">
        <v>6070</v>
      </c>
      <c r="Y40" s="128">
        <v>31</v>
      </c>
      <c r="Z40" s="128">
        <v>345</v>
      </c>
      <c r="AA40" s="128">
        <v>330</v>
      </c>
      <c r="AB40" s="128">
        <v>800</v>
      </c>
      <c r="AC40" s="128">
        <v>99</v>
      </c>
      <c r="AD40" s="128">
        <v>372</v>
      </c>
      <c r="AE40" s="128">
        <v>367</v>
      </c>
      <c r="AF40" s="127">
        <v>1880</v>
      </c>
      <c r="AG40" s="128">
        <v>252</v>
      </c>
      <c r="AH40" s="128">
        <v>805</v>
      </c>
      <c r="AI40" s="128">
        <v>82</v>
      </c>
      <c r="AJ40" s="127">
        <v>1806</v>
      </c>
      <c r="AK40" s="128">
        <v>457</v>
      </c>
      <c r="AL40" s="127">
        <v>6974</v>
      </c>
      <c r="AM40" s="128">
        <v>12</v>
      </c>
      <c r="AN40" s="128">
        <v>223</v>
      </c>
      <c r="AO40" s="128">
        <v>177</v>
      </c>
      <c r="AP40" s="127">
        <v>1420</v>
      </c>
    </row>
    <row r="41" spans="1:42" ht="19.5" customHeight="1">
      <c r="A41" s="318"/>
      <c r="B41" s="126" t="s">
        <v>700</v>
      </c>
      <c r="C41" s="127">
        <v>5092</v>
      </c>
      <c r="D41" s="127">
        <v>50058</v>
      </c>
      <c r="E41" s="129" t="s">
        <v>418</v>
      </c>
      <c r="F41" s="129" t="s">
        <v>418</v>
      </c>
      <c r="G41" s="129" t="s">
        <v>418</v>
      </c>
      <c r="H41" s="129" t="s">
        <v>418</v>
      </c>
      <c r="I41" s="129" t="s">
        <v>418</v>
      </c>
      <c r="J41" s="129" t="s">
        <v>418</v>
      </c>
      <c r="K41" s="128">
        <v>384</v>
      </c>
      <c r="L41" s="127">
        <v>3164</v>
      </c>
      <c r="M41" s="128">
        <v>718</v>
      </c>
      <c r="N41" s="127">
        <v>7377</v>
      </c>
      <c r="O41" s="128">
        <v>5</v>
      </c>
      <c r="P41" s="128">
        <v>178</v>
      </c>
      <c r="Q41" s="128">
        <v>35</v>
      </c>
      <c r="R41" s="128">
        <v>480</v>
      </c>
      <c r="S41" s="128">
        <v>106</v>
      </c>
      <c r="T41" s="127">
        <v>3460</v>
      </c>
      <c r="U41" s="320"/>
      <c r="V41" s="126" t="s">
        <v>700</v>
      </c>
      <c r="W41" s="127">
        <v>1019</v>
      </c>
      <c r="X41" s="127">
        <v>9786</v>
      </c>
      <c r="Y41" s="128">
        <v>50</v>
      </c>
      <c r="Z41" s="128">
        <v>806</v>
      </c>
      <c r="AA41" s="128">
        <v>559</v>
      </c>
      <c r="AB41" s="127">
        <v>2229</v>
      </c>
      <c r="AC41" s="128">
        <v>202</v>
      </c>
      <c r="AD41" s="127">
        <v>1751</v>
      </c>
      <c r="AE41" s="128">
        <v>541</v>
      </c>
      <c r="AF41" s="127">
        <v>3206</v>
      </c>
      <c r="AG41" s="128">
        <v>409</v>
      </c>
      <c r="AH41" s="127">
        <v>1724</v>
      </c>
      <c r="AI41" s="128">
        <v>148</v>
      </c>
      <c r="AJ41" s="127">
        <v>1529</v>
      </c>
      <c r="AK41" s="128">
        <v>651</v>
      </c>
      <c r="AL41" s="127">
        <v>11828</v>
      </c>
      <c r="AM41" s="128">
        <v>13</v>
      </c>
      <c r="AN41" s="128">
        <v>81</v>
      </c>
      <c r="AO41" s="128">
        <v>252</v>
      </c>
      <c r="AP41" s="127">
        <v>2459</v>
      </c>
    </row>
    <row r="42" spans="1:42" ht="19.5" customHeight="1">
      <c r="A42" s="318"/>
      <c r="B42" s="126" t="s">
        <v>701</v>
      </c>
      <c r="C42" s="127">
        <v>5347</v>
      </c>
      <c r="D42" s="127">
        <v>56055</v>
      </c>
      <c r="E42" s="128">
        <v>1</v>
      </c>
      <c r="F42" s="128">
        <v>2</v>
      </c>
      <c r="G42" s="129" t="s">
        <v>418</v>
      </c>
      <c r="H42" s="129" t="s">
        <v>418</v>
      </c>
      <c r="I42" s="129" t="s">
        <v>418</v>
      </c>
      <c r="J42" s="129" t="s">
        <v>418</v>
      </c>
      <c r="K42" s="128">
        <v>207</v>
      </c>
      <c r="L42" s="127">
        <v>2620</v>
      </c>
      <c r="M42" s="128">
        <v>238</v>
      </c>
      <c r="N42" s="127">
        <v>2506</v>
      </c>
      <c r="O42" s="128">
        <v>2</v>
      </c>
      <c r="P42" s="128">
        <v>76</v>
      </c>
      <c r="Q42" s="128">
        <v>54</v>
      </c>
      <c r="R42" s="128">
        <v>320</v>
      </c>
      <c r="S42" s="128">
        <v>41</v>
      </c>
      <c r="T42" s="127">
        <v>1311</v>
      </c>
      <c r="U42" s="320"/>
      <c r="V42" s="126" t="s">
        <v>701</v>
      </c>
      <c r="W42" s="127">
        <v>1366</v>
      </c>
      <c r="X42" s="127">
        <v>14466</v>
      </c>
      <c r="Y42" s="128">
        <v>93</v>
      </c>
      <c r="Z42" s="127">
        <v>1910</v>
      </c>
      <c r="AA42" s="128">
        <v>672</v>
      </c>
      <c r="AB42" s="127">
        <v>2976</v>
      </c>
      <c r="AC42" s="128">
        <v>293</v>
      </c>
      <c r="AD42" s="127">
        <v>1576</v>
      </c>
      <c r="AE42" s="128">
        <v>772</v>
      </c>
      <c r="AF42" s="127">
        <v>6989</v>
      </c>
      <c r="AG42" s="128">
        <v>425</v>
      </c>
      <c r="AH42" s="127">
        <v>2474</v>
      </c>
      <c r="AI42" s="128">
        <v>236</v>
      </c>
      <c r="AJ42" s="127">
        <v>3153</v>
      </c>
      <c r="AK42" s="128">
        <v>650</v>
      </c>
      <c r="AL42" s="127">
        <v>11583</v>
      </c>
      <c r="AM42" s="128">
        <v>16</v>
      </c>
      <c r="AN42" s="128">
        <v>91</v>
      </c>
      <c r="AO42" s="128">
        <v>281</v>
      </c>
      <c r="AP42" s="127">
        <v>4002</v>
      </c>
    </row>
    <row r="43" spans="1:42" ht="13.5" customHeight="1">
      <c r="A43" s="318"/>
      <c r="B43" s="319"/>
      <c r="C43" s="119"/>
      <c r="D43" s="119"/>
      <c r="E43" s="119"/>
      <c r="F43" s="119"/>
      <c r="G43" s="119"/>
      <c r="H43" s="119"/>
      <c r="I43" s="119"/>
      <c r="J43" s="119"/>
      <c r="K43" s="119"/>
      <c r="L43" s="119"/>
      <c r="M43" s="119"/>
      <c r="N43" s="119"/>
      <c r="O43" s="119"/>
      <c r="P43" s="119"/>
      <c r="Q43" s="119"/>
      <c r="R43" s="119"/>
      <c r="S43" s="119"/>
      <c r="T43" s="119"/>
      <c r="U43" s="320"/>
      <c r="V43" s="319"/>
      <c r="W43" s="119"/>
      <c r="X43" s="119"/>
      <c r="Y43" s="119"/>
      <c r="Z43" s="119"/>
      <c r="AA43" s="119"/>
      <c r="AB43" s="119"/>
      <c r="AC43" s="119"/>
      <c r="AD43" s="119"/>
      <c r="AE43" s="119"/>
      <c r="AF43" s="119"/>
      <c r="AG43" s="119"/>
      <c r="AH43" s="119"/>
      <c r="AI43" s="119"/>
      <c r="AJ43" s="119"/>
      <c r="AK43" s="119"/>
      <c r="AL43" s="119"/>
      <c r="AM43" s="119"/>
      <c r="AN43" s="119"/>
      <c r="AO43" s="119"/>
      <c r="AP43" s="119"/>
    </row>
    <row r="44" spans="1:42" ht="19.5" customHeight="1">
      <c r="A44" s="318"/>
      <c r="B44" s="126" t="s">
        <v>702</v>
      </c>
      <c r="C44" s="127">
        <v>4818</v>
      </c>
      <c r="D44" s="127">
        <v>43851</v>
      </c>
      <c r="E44" s="128">
        <v>4</v>
      </c>
      <c r="F44" s="128">
        <v>14</v>
      </c>
      <c r="G44" s="129" t="s">
        <v>418</v>
      </c>
      <c r="H44" s="129" t="s">
        <v>418</v>
      </c>
      <c r="I44" s="129" t="s">
        <v>418</v>
      </c>
      <c r="J44" s="129" t="s">
        <v>418</v>
      </c>
      <c r="K44" s="128">
        <v>393</v>
      </c>
      <c r="L44" s="127">
        <v>2393</v>
      </c>
      <c r="M44" s="128">
        <v>191</v>
      </c>
      <c r="N44" s="127">
        <v>1508</v>
      </c>
      <c r="O44" s="129" t="s">
        <v>418</v>
      </c>
      <c r="P44" s="129" t="s">
        <v>418</v>
      </c>
      <c r="Q44" s="128">
        <v>35</v>
      </c>
      <c r="R44" s="128">
        <v>296</v>
      </c>
      <c r="S44" s="128">
        <v>56</v>
      </c>
      <c r="T44" s="127">
        <v>1353</v>
      </c>
      <c r="U44" s="320"/>
      <c r="V44" s="126" t="s">
        <v>702</v>
      </c>
      <c r="W44" s="128">
        <v>990</v>
      </c>
      <c r="X44" s="127">
        <v>8218</v>
      </c>
      <c r="Y44" s="128">
        <v>52</v>
      </c>
      <c r="Z44" s="128">
        <v>745</v>
      </c>
      <c r="AA44" s="128">
        <v>683</v>
      </c>
      <c r="AB44" s="127">
        <v>2202</v>
      </c>
      <c r="AC44" s="128">
        <v>178</v>
      </c>
      <c r="AD44" s="128">
        <v>713</v>
      </c>
      <c r="AE44" s="128">
        <v>576</v>
      </c>
      <c r="AF44" s="127">
        <v>3415</v>
      </c>
      <c r="AG44" s="128">
        <v>451</v>
      </c>
      <c r="AH44" s="127">
        <v>1339</v>
      </c>
      <c r="AI44" s="128">
        <v>166</v>
      </c>
      <c r="AJ44" s="127">
        <v>4652</v>
      </c>
      <c r="AK44" s="128">
        <v>775</v>
      </c>
      <c r="AL44" s="127">
        <v>14614</v>
      </c>
      <c r="AM44" s="128">
        <v>21</v>
      </c>
      <c r="AN44" s="128">
        <v>140</v>
      </c>
      <c r="AO44" s="128">
        <v>247</v>
      </c>
      <c r="AP44" s="127">
        <v>2249</v>
      </c>
    </row>
    <row r="45" spans="1:42" ht="19.5" customHeight="1">
      <c r="A45" s="318"/>
      <c r="B45" s="126" t="s">
        <v>703</v>
      </c>
      <c r="C45" s="127">
        <v>5389</v>
      </c>
      <c r="D45" s="127">
        <v>42910</v>
      </c>
      <c r="E45" s="128">
        <v>3</v>
      </c>
      <c r="F45" s="128">
        <v>21</v>
      </c>
      <c r="G45" s="129" t="s">
        <v>418</v>
      </c>
      <c r="H45" s="129" t="s">
        <v>418</v>
      </c>
      <c r="I45" s="129" t="s">
        <v>418</v>
      </c>
      <c r="J45" s="129" t="s">
        <v>418</v>
      </c>
      <c r="K45" s="128">
        <v>445</v>
      </c>
      <c r="L45" s="127">
        <v>2501</v>
      </c>
      <c r="M45" s="128">
        <v>620</v>
      </c>
      <c r="N45" s="127">
        <v>5685</v>
      </c>
      <c r="O45" s="128">
        <v>1</v>
      </c>
      <c r="P45" s="128">
        <v>1</v>
      </c>
      <c r="Q45" s="128">
        <v>31</v>
      </c>
      <c r="R45" s="128">
        <v>112</v>
      </c>
      <c r="S45" s="128">
        <v>85</v>
      </c>
      <c r="T45" s="127">
        <v>1851</v>
      </c>
      <c r="U45" s="320"/>
      <c r="V45" s="126" t="s">
        <v>703</v>
      </c>
      <c r="W45" s="127">
        <v>1331</v>
      </c>
      <c r="X45" s="127">
        <v>10468</v>
      </c>
      <c r="Y45" s="128">
        <v>45</v>
      </c>
      <c r="Z45" s="128">
        <v>420</v>
      </c>
      <c r="AA45" s="128">
        <v>556</v>
      </c>
      <c r="AB45" s="127">
        <v>1565</v>
      </c>
      <c r="AC45" s="128">
        <v>144</v>
      </c>
      <c r="AD45" s="128">
        <v>612</v>
      </c>
      <c r="AE45" s="128">
        <v>559</v>
      </c>
      <c r="AF45" s="127">
        <v>3117</v>
      </c>
      <c r="AG45" s="128">
        <v>345</v>
      </c>
      <c r="AH45" s="127">
        <v>1108</v>
      </c>
      <c r="AI45" s="128">
        <v>153</v>
      </c>
      <c r="AJ45" s="127">
        <v>1106</v>
      </c>
      <c r="AK45" s="128">
        <v>744</v>
      </c>
      <c r="AL45" s="127">
        <v>11932</v>
      </c>
      <c r="AM45" s="128">
        <v>25</v>
      </c>
      <c r="AN45" s="128">
        <v>386</v>
      </c>
      <c r="AO45" s="128">
        <v>302</v>
      </c>
      <c r="AP45" s="127">
        <v>2025</v>
      </c>
    </row>
    <row r="46" spans="1:42" ht="19.5" customHeight="1">
      <c r="A46" s="318"/>
      <c r="B46" s="126" t="s">
        <v>704</v>
      </c>
      <c r="C46" s="127">
        <v>4210</v>
      </c>
      <c r="D46" s="127">
        <v>37649</v>
      </c>
      <c r="E46" s="128">
        <v>4</v>
      </c>
      <c r="F46" s="128">
        <v>32</v>
      </c>
      <c r="G46" s="129" t="s">
        <v>418</v>
      </c>
      <c r="H46" s="129" t="s">
        <v>418</v>
      </c>
      <c r="I46" s="129" t="s">
        <v>418</v>
      </c>
      <c r="J46" s="129" t="s">
        <v>418</v>
      </c>
      <c r="K46" s="128">
        <v>242</v>
      </c>
      <c r="L46" s="127">
        <v>1862</v>
      </c>
      <c r="M46" s="128">
        <v>484</v>
      </c>
      <c r="N46" s="127">
        <v>5273</v>
      </c>
      <c r="O46" s="128">
        <v>1</v>
      </c>
      <c r="P46" s="128">
        <v>94</v>
      </c>
      <c r="Q46" s="128">
        <v>10</v>
      </c>
      <c r="R46" s="128">
        <v>82</v>
      </c>
      <c r="S46" s="128">
        <v>73</v>
      </c>
      <c r="T46" s="127">
        <v>2335</v>
      </c>
      <c r="U46" s="320"/>
      <c r="V46" s="126" t="s">
        <v>704</v>
      </c>
      <c r="W46" s="128">
        <v>998</v>
      </c>
      <c r="X46" s="127">
        <v>8226</v>
      </c>
      <c r="Y46" s="128">
        <v>32</v>
      </c>
      <c r="Z46" s="128">
        <v>370</v>
      </c>
      <c r="AA46" s="128">
        <v>486</v>
      </c>
      <c r="AB46" s="127">
        <v>1461</v>
      </c>
      <c r="AC46" s="128">
        <v>67</v>
      </c>
      <c r="AD46" s="128">
        <v>307</v>
      </c>
      <c r="AE46" s="128">
        <v>586</v>
      </c>
      <c r="AF46" s="127">
        <v>3263</v>
      </c>
      <c r="AG46" s="128">
        <v>315</v>
      </c>
      <c r="AH46" s="127">
        <v>1140</v>
      </c>
      <c r="AI46" s="128">
        <v>49</v>
      </c>
      <c r="AJ46" s="128">
        <v>367</v>
      </c>
      <c r="AK46" s="128">
        <v>637</v>
      </c>
      <c r="AL46" s="127">
        <v>9792</v>
      </c>
      <c r="AM46" s="128">
        <v>17</v>
      </c>
      <c r="AN46" s="128">
        <v>256</v>
      </c>
      <c r="AO46" s="128">
        <v>209</v>
      </c>
      <c r="AP46" s="127">
        <v>2789</v>
      </c>
    </row>
    <row r="47" spans="1:42" ht="19.5" customHeight="1">
      <c r="A47" s="318"/>
      <c r="B47" s="126" t="s">
        <v>705</v>
      </c>
      <c r="C47" s="127">
        <v>11928</v>
      </c>
      <c r="D47" s="127">
        <v>159904</v>
      </c>
      <c r="E47" s="128">
        <v>7</v>
      </c>
      <c r="F47" s="128">
        <v>29</v>
      </c>
      <c r="G47" s="129" t="s">
        <v>418</v>
      </c>
      <c r="H47" s="129" t="s">
        <v>418</v>
      </c>
      <c r="I47" s="129" t="s">
        <v>418</v>
      </c>
      <c r="J47" s="129" t="s">
        <v>418</v>
      </c>
      <c r="K47" s="128">
        <v>785</v>
      </c>
      <c r="L47" s="127">
        <v>11746</v>
      </c>
      <c r="M47" s="128">
        <v>974</v>
      </c>
      <c r="N47" s="127">
        <v>15189</v>
      </c>
      <c r="O47" s="128">
        <v>13</v>
      </c>
      <c r="P47" s="128">
        <v>433</v>
      </c>
      <c r="Q47" s="128">
        <v>588</v>
      </c>
      <c r="R47" s="127">
        <v>15619</v>
      </c>
      <c r="S47" s="128">
        <v>176</v>
      </c>
      <c r="T47" s="127">
        <v>7233</v>
      </c>
      <c r="U47" s="320"/>
      <c r="V47" s="126" t="s">
        <v>705</v>
      </c>
      <c r="W47" s="127">
        <v>3247</v>
      </c>
      <c r="X47" s="127">
        <v>40155</v>
      </c>
      <c r="Y47" s="128">
        <v>169</v>
      </c>
      <c r="Z47" s="127">
        <v>2940</v>
      </c>
      <c r="AA47" s="127">
        <v>1031</v>
      </c>
      <c r="AB47" s="127">
        <v>7709</v>
      </c>
      <c r="AC47" s="127">
        <v>1023</v>
      </c>
      <c r="AD47" s="127">
        <v>10708</v>
      </c>
      <c r="AE47" s="127">
        <v>1385</v>
      </c>
      <c r="AF47" s="127">
        <v>11115</v>
      </c>
      <c r="AG47" s="128">
        <v>602</v>
      </c>
      <c r="AH47" s="127">
        <v>3677</v>
      </c>
      <c r="AI47" s="128">
        <v>247</v>
      </c>
      <c r="AJ47" s="127">
        <v>2970</v>
      </c>
      <c r="AK47" s="128">
        <v>841</v>
      </c>
      <c r="AL47" s="127">
        <v>11323</v>
      </c>
      <c r="AM47" s="128">
        <v>22</v>
      </c>
      <c r="AN47" s="128">
        <v>152</v>
      </c>
      <c r="AO47" s="128">
        <v>818</v>
      </c>
      <c r="AP47" s="127">
        <v>18906</v>
      </c>
    </row>
    <row r="48" spans="1:42" ht="19.5" customHeight="1">
      <c r="A48" s="318"/>
      <c r="B48" s="126" t="s">
        <v>706</v>
      </c>
      <c r="C48" s="127">
        <v>3648</v>
      </c>
      <c r="D48" s="127">
        <v>37748</v>
      </c>
      <c r="E48" s="128">
        <v>1</v>
      </c>
      <c r="F48" s="128">
        <v>9</v>
      </c>
      <c r="G48" s="129" t="s">
        <v>418</v>
      </c>
      <c r="H48" s="129" t="s">
        <v>418</v>
      </c>
      <c r="I48" s="129" t="s">
        <v>418</v>
      </c>
      <c r="J48" s="129" t="s">
        <v>418</v>
      </c>
      <c r="K48" s="128">
        <v>351</v>
      </c>
      <c r="L48" s="127">
        <v>2647</v>
      </c>
      <c r="M48" s="128">
        <v>494</v>
      </c>
      <c r="N48" s="127">
        <v>6884</v>
      </c>
      <c r="O48" s="128">
        <v>3</v>
      </c>
      <c r="P48" s="128">
        <v>14</v>
      </c>
      <c r="Q48" s="128">
        <v>22</v>
      </c>
      <c r="R48" s="128">
        <v>57</v>
      </c>
      <c r="S48" s="128">
        <v>111</v>
      </c>
      <c r="T48" s="127">
        <v>2526</v>
      </c>
      <c r="U48" s="320"/>
      <c r="V48" s="126" t="s">
        <v>706</v>
      </c>
      <c r="W48" s="128">
        <v>834</v>
      </c>
      <c r="X48" s="127">
        <v>9120</v>
      </c>
      <c r="Y48" s="128">
        <v>26</v>
      </c>
      <c r="Z48" s="128">
        <v>236</v>
      </c>
      <c r="AA48" s="128">
        <v>450</v>
      </c>
      <c r="AB48" s="127">
        <v>1422</v>
      </c>
      <c r="AC48" s="128">
        <v>60</v>
      </c>
      <c r="AD48" s="128">
        <v>632</v>
      </c>
      <c r="AE48" s="128">
        <v>335</v>
      </c>
      <c r="AF48" s="127">
        <v>3362</v>
      </c>
      <c r="AG48" s="128">
        <v>261</v>
      </c>
      <c r="AH48" s="127">
        <v>1061</v>
      </c>
      <c r="AI48" s="128">
        <v>112</v>
      </c>
      <c r="AJ48" s="128">
        <v>915</v>
      </c>
      <c r="AK48" s="128">
        <v>395</v>
      </c>
      <c r="AL48" s="127">
        <v>6417</v>
      </c>
      <c r="AM48" s="128">
        <v>12</v>
      </c>
      <c r="AN48" s="128">
        <v>91</v>
      </c>
      <c r="AO48" s="128">
        <v>181</v>
      </c>
      <c r="AP48" s="127">
        <v>2355</v>
      </c>
    </row>
    <row r="49" spans="1:42" ht="13.5" customHeight="1">
      <c r="A49" s="318"/>
      <c r="B49" s="319"/>
      <c r="C49" s="119"/>
      <c r="D49" s="119"/>
      <c r="E49" s="119"/>
      <c r="F49" s="119"/>
      <c r="G49" s="119"/>
      <c r="H49" s="119"/>
      <c r="I49" s="119"/>
      <c r="J49" s="119"/>
      <c r="K49" s="119"/>
      <c r="L49" s="119"/>
      <c r="M49" s="119"/>
      <c r="N49" s="119"/>
      <c r="O49" s="119"/>
      <c r="P49" s="119"/>
      <c r="Q49" s="119"/>
      <c r="R49" s="119"/>
      <c r="S49" s="119"/>
      <c r="T49" s="119"/>
      <c r="U49" s="320"/>
      <c r="V49" s="319"/>
      <c r="W49" s="119"/>
      <c r="X49" s="119"/>
      <c r="Y49" s="119"/>
      <c r="Z49" s="119"/>
      <c r="AA49" s="119"/>
      <c r="AB49" s="119"/>
      <c r="AC49" s="119"/>
      <c r="AD49" s="119"/>
      <c r="AE49" s="119"/>
      <c r="AF49" s="119"/>
      <c r="AG49" s="119"/>
      <c r="AH49" s="119"/>
      <c r="AI49" s="119"/>
      <c r="AJ49" s="119"/>
      <c r="AK49" s="119"/>
      <c r="AL49" s="119"/>
      <c r="AM49" s="119"/>
      <c r="AN49" s="119"/>
      <c r="AO49" s="119"/>
      <c r="AP49" s="119"/>
    </row>
    <row r="50" spans="1:42" ht="19.5" customHeight="1">
      <c r="A50" s="318"/>
      <c r="B50" s="126" t="s">
        <v>707</v>
      </c>
      <c r="C50" s="127">
        <v>4804</v>
      </c>
      <c r="D50" s="127">
        <v>71996</v>
      </c>
      <c r="E50" s="128">
        <v>4</v>
      </c>
      <c r="F50" s="128">
        <v>82</v>
      </c>
      <c r="G50" s="129" t="s">
        <v>418</v>
      </c>
      <c r="H50" s="129" t="s">
        <v>418</v>
      </c>
      <c r="I50" s="129" t="s">
        <v>418</v>
      </c>
      <c r="J50" s="129" t="s">
        <v>418</v>
      </c>
      <c r="K50" s="128">
        <v>329</v>
      </c>
      <c r="L50" s="127">
        <v>2961</v>
      </c>
      <c r="M50" s="128">
        <v>403</v>
      </c>
      <c r="N50" s="127">
        <v>9300</v>
      </c>
      <c r="O50" s="128">
        <v>8</v>
      </c>
      <c r="P50" s="127">
        <v>1478</v>
      </c>
      <c r="Q50" s="128">
        <v>39</v>
      </c>
      <c r="R50" s="127">
        <v>1583</v>
      </c>
      <c r="S50" s="128">
        <v>635</v>
      </c>
      <c r="T50" s="127">
        <v>16152</v>
      </c>
      <c r="U50" s="320"/>
      <c r="V50" s="126" t="s">
        <v>707</v>
      </c>
      <c r="W50" s="127">
        <v>1181</v>
      </c>
      <c r="X50" s="127">
        <v>12942</v>
      </c>
      <c r="Y50" s="128">
        <v>40</v>
      </c>
      <c r="Z50" s="128">
        <v>569</v>
      </c>
      <c r="AA50" s="128">
        <v>334</v>
      </c>
      <c r="AB50" s="127">
        <v>1489</v>
      </c>
      <c r="AC50" s="128">
        <v>118</v>
      </c>
      <c r="AD50" s="127">
        <v>2733</v>
      </c>
      <c r="AE50" s="128">
        <v>459</v>
      </c>
      <c r="AF50" s="127">
        <v>4007</v>
      </c>
      <c r="AG50" s="128">
        <v>295</v>
      </c>
      <c r="AH50" s="127">
        <v>3435</v>
      </c>
      <c r="AI50" s="128">
        <v>92</v>
      </c>
      <c r="AJ50" s="127">
        <v>1818</v>
      </c>
      <c r="AK50" s="128">
        <v>516</v>
      </c>
      <c r="AL50" s="127">
        <v>8227</v>
      </c>
      <c r="AM50" s="128">
        <v>16</v>
      </c>
      <c r="AN50" s="128">
        <v>345</v>
      </c>
      <c r="AO50" s="128">
        <v>335</v>
      </c>
      <c r="AP50" s="127">
        <v>4875</v>
      </c>
    </row>
    <row r="51" spans="1:42" ht="19.5" customHeight="1">
      <c r="A51" s="318"/>
      <c r="B51" s="126" t="s">
        <v>708</v>
      </c>
      <c r="C51" s="127">
        <v>7305</v>
      </c>
      <c r="D51" s="127">
        <v>64909</v>
      </c>
      <c r="E51" s="128">
        <v>4</v>
      </c>
      <c r="F51" s="128">
        <v>41</v>
      </c>
      <c r="G51" s="129" t="s">
        <v>418</v>
      </c>
      <c r="H51" s="129" t="s">
        <v>418</v>
      </c>
      <c r="I51" s="129" t="s">
        <v>418</v>
      </c>
      <c r="J51" s="129" t="s">
        <v>418</v>
      </c>
      <c r="K51" s="128">
        <v>590</v>
      </c>
      <c r="L51" s="127">
        <v>3834</v>
      </c>
      <c r="M51" s="127">
        <v>1636</v>
      </c>
      <c r="N51" s="127">
        <v>16292</v>
      </c>
      <c r="O51" s="128">
        <v>3</v>
      </c>
      <c r="P51" s="128">
        <v>61</v>
      </c>
      <c r="Q51" s="128">
        <v>29</v>
      </c>
      <c r="R51" s="128">
        <v>77</v>
      </c>
      <c r="S51" s="128">
        <v>109</v>
      </c>
      <c r="T51" s="127">
        <v>2140</v>
      </c>
      <c r="U51" s="320"/>
      <c r="V51" s="126" t="s">
        <v>708</v>
      </c>
      <c r="W51" s="127">
        <v>1498</v>
      </c>
      <c r="X51" s="127">
        <v>14384</v>
      </c>
      <c r="Y51" s="128">
        <v>49</v>
      </c>
      <c r="Z51" s="128">
        <v>687</v>
      </c>
      <c r="AA51" s="128">
        <v>711</v>
      </c>
      <c r="AB51" s="127">
        <v>2413</v>
      </c>
      <c r="AC51" s="128">
        <v>149</v>
      </c>
      <c r="AD51" s="128">
        <v>667</v>
      </c>
      <c r="AE51" s="128">
        <v>644</v>
      </c>
      <c r="AF51" s="127">
        <v>4029</v>
      </c>
      <c r="AG51" s="128">
        <v>458</v>
      </c>
      <c r="AH51" s="127">
        <v>2379</v>
      </c>
      <c r="AI51" s="128">
        <v>143</v>
      </c>
      <c r="AJ51" s="127">
        <v>1330</v>
      </c>
      <c r="AK51" s="128">
        <v>940</v>
      </c>
      <c r="AL51" s="127">
        <v>13617</v>
      </c>
      <c r="AM51" s="128">
        <v>33</v>
      </c>
      <c r="AN51" s="128">
        <v>525</v>
      </c>
      <c r="AO51" s="128">
        <v>309</v>
      </c>
      <c r="AP51" s="127">
        <v>2433</v>
      </c>
    </row>
    <row r="52" spans="1:42" ht="19.5" customHeight="1">
      <c r="A52" s="318"/>
      <c r="B52" s="126" t="s">
        <v>709</v>
      </c>
      <c r="C52" s="127">
        <v>27534</v>
      </c>
      <c r="D52" s="127">
        <v>483501</v>
      </c>
      <c r="E52" s="128">
        <v>5</v>
      </c>
      <c r="F52" s="128">
        <v>40</v>
      </c>
      <c r="G52" s="129" t="s">
        <v>418</v>
      </c>
      <c r="H52" s="129" t="s">
        <v>418</v>
      </c>
      <c r="I52" s="128">
        <v>1</v>
      </c>
      <c r="J52" s="128">
        <v>33</v>
      </c>
      <c r="K52" s="128">
        <v>875</v>
      </c>
      <c r="L52" s="127">
        <v>21984</v>
      </c>
      <c r="M52" s="128">
        <v>805</v>
      </c>
      <c r="N52" s="127">
        <v>16544</v>
      </c>
      <c r="O52" s="128">
        <v>31</v>
      </c>
      <c r="P52" s="127">
        <v>7729</v>
      </c>
      <c r="Q52" s="127">
        <v>1668</v>
      </c>
      <c r="R52" s="127">
        <v>53564</v>
      </c>
      <c r="S52" s="128">
        <v>304</v>
      </c>
      <c r="T52" s="127">
        <v>13451</v>
      </c>
      <c r="U52" s="320"/>
      <c r="V52" s="126" t="s">
        <v>709</v>
      </c>
      <c r="W52" s="127">
        <v>6125</v>
      </c>
      <c r="X52" s="127">
        <v>92237</v>
      </c>
      <c r="Y52" s="128">
        <v>669</v>
      </c>
      <c r="Z52" s="127">
        <v>17499</v>
      </c>
      <c r="AA52" s="127">
        <v>2262</v>
      </c>
      <c r="AB52" s="127">
        <v>21067</v>
      </c>
      <c r="AC52" s="127">
        <v>4204</v>
      </c>
      <c r="AD52" s="127">
        <v>38498</v>
      </c>
      <c r="AE52" s="127">
        <v>4968</v>
      </c>
      <c r="AF52" s="127">
        <v>49085</v>
      </c>
      <c r="AG52" s="127">
        <v>1509</v>
      </c>
      <c r="AH52" s="127">
        <v>17025</v>
      </c>
      <c r="AI52" s="128">
        <v>674</v>
      </c>
      <c r="AJ52" s="127">
        <v>10311</v>
      </c>
      <c r="AK52" s="127">
        <v>1227</v>
      </c>
      <c r="AL52" s="127">
        <v>20805</v>
      </c>
      <c r="AM52" s="128">
        <v>40</v>
      </c>
      <c r="AN52" s="128">
        <v>353</v>
      </c>
      <c r="AO52" s="127">
        <v>2167</v>
      </c>
      <c r="AP52" s="127">
        <v>103276</v>
      </c>
    </row>
    <row r="53" spans="1:42" ht="19.5" customHeight="1">
      <c r="A53" s="318"/>
      <c r="B53" s="126" t="s">
        <v>710</v>
      </c>
      <c r="C53" s="127">
        <v>32046</v>
      </c>
      <c r="D53" s="127">
        <v>522692</v>
      </c>
      <c r="E53" s="128">
        <v>9</v>
      </c>
      <c r="F53" s="128">
        <v>61</v>
      </c>
      <c r="G53" s="129" t="s">
        <v>418</v>
      </c>
      <c r="H53" s="129" t="s">
        <v>418</v>
      </c>
      <c r="I53" s="129" t="s">
        <v>418</v>
      </c>
      <c r="J53" s="129" t="s">
        <v>418</v>
      </c>
      <c r="K53" s="128">
        <v>934</v>
      </c>
      <c r="L53" s="127">
        <v>25163</v>
      </c>
      <c r="M53" s="127">
        <v>1087</v>
      </c>
      <c r="N53" s="127">
        <v>17744</v>
      </c>
      <c r="O53" s="128">
        <v>31</v>
      </c>
      <c r="P53" s="127">
        <v>1709</v>
      </c>
      <c r="Q53" s="127">
        <v>1631</v>
      </c>
      <c r="R53" s="127">
        <v>63291</v>
      </c>
      <c r="S53" s="128">
        <v>405</v>
      </c>
      <c r="T53" s="127">
        <v>8218</v>
      </c>
      <c r="U53" s="320"/>
      <c r="V53" s="126" t="s">
        <v>710</v>
      </c>
      <c r="W53" s="127">
        <v>9492</v>
      </c>
      <c r="X53" s="127">
        <v>130413</v>
      </c>
      <c r="Y53" s="127">
        <v>1061</v>
      </c>
      <c r="Z53" s="127">
        <v>43197</v>
      </c>
      <c r="AA53" s="127">
        <v>2860</v>
      </c>
      <c r="AB53" s="127">
        <v>25851</v>
      </c>
      <c r="AC53" s="127">
        <v>4521</v>
      </c>
      <c r="AD53" s="127">
        <v>38886</v>
      </c>
      <c r="AE53" s="127">
        <v>4246</v>
      </c>
      <c r="AF53" s="127">
        <v>39124</v>
      </c>
      <c r="AG53" s="127">
        <v>1470</v>
      </c>
      <c r="AH53" s="127">
        <v>12803</v>
      </c>
      <c r="AI53" s="128">
        <v>530</v>
      </c>
      <c r="AJ53" s="127">
        <v>5137</v>
      </c>
      <c r="AK53" s="127">
        <v>1257</v>
      </c>
      <c r="AL53" s="127">
        <v>19597</v>
      </c>
      <c r="AM53" s="128">
        <v>43</v>
      </c>
      <c r="AN53" s="127">
        <v>2156</v>
      </c>
      <c r="AO53" s="127">
        <v>2469</v>
      </c>
      <c r="AP53" s="127">
        <v>89342</v>
      </c>
    </row>
    <row r="54" spans="1:42" ht="13.5" customHeight="1">
      <c r="A54" s="318"/>
      <c r="B54" s="319"/>
      <c r="C54" s="119"/>
      <c r="D54" s="119"/>
      <c r="E54" s="119"/>
      <c r="F54" s="119"/>
      <c r="G54" s="119"/>
      <c r="H54" s="119"/>
      <c r="I54" s="119"/>
      <c r="J54" s="119"/>
      <c r="K54" s="119"/>
      <c r="L54" s="119"/>
      <c r="M54" s="119"/>
      <c r="N54" s="119"/>
      <c r="O54" s="119"/>
      <c r="P54" s="119"/>
      <c r="Q54" s="119"/>
      <c r="R54" s="119"/>
      <c r="S54" s="119"/>
      <c r="T54" s="119"/>
      <c r="U54" s="320"/>
      <c r="V54" s="319"/>
      <c r="W54" s="119"/>
      <c r="X54" s="119"/>
      <c r="Y54" s="119"/>
      <c r="Z54" s="119"/>
      <c r="AA54" s="119"/>
      <c r="AB54" s="119"/>
      <c r="AC54" s="119"/>
      <c r="AD54" s="119"/>
      <c r="AE54" s="119"/>
      <c r="AF54" s="119"/>
      <c r="AG54" s="119"/>
      <c r="AH54" s="119"/>
      <c r="AI54" s="119"/>
      <c r="AJ54" s="119"/>
      <c r="AK54" s="119"/>
      <c r="AL54" s="119"/>
      <c r="AM54" s="119"/>
      <c r="AN54" s="119"/>
      <c r="AO54" s="119"/>
      <c r="AP54" s="119"/>
    </row>
    <row r="55" spans="1:42" ht="19.5" customHeight="1">
      <c r="A55" s="443" t="s">
        <v>414</v>
      </c>
      <c r="B55" s="444"/>
      <c r="C55" s="119">
        <f>E55+G55+I55+K55+M55+O55+Q55+S55+W55+Y55+AA55+AC55+AE55+AG55+AI55+AK55+AM55+AO55</f>
        <v>27315</v>
      </c>
      <c r="D55" s="119">
        <f>F55+H55+J55+L55+N55+P55+R55+T55+X55+Z55+AB55+AD55+AF55+AH55+AJ55+AL55+AN55+AP55</f>
        <v>320831</v>
      </c>
      <c r="E55" s="119">
        <f>SUM(E57:E63)</f>
        <v>28</v>
      </c>
      <c r="F55" s="119">
        <f t="shared" ref="F55:T55" si="21">SUM(F57:F63)</f>
        <v>200</v>
      </c>
      <c r="G55" s="119">
        <f t="shared" si="21"/>
        <v>0</v>
      </c>
      <c r="H55" s="119">
        <f t="shared" si="21"/>
        <v>0</v>
      </c>
      <c r="I55" s="119">
        <f t="shared" si="21"/>
        <v>0</v>
      </c>
      <c r="J55" s="119">
        <f t="shared" si="21"/>
        <v>0</v>
      </c>
      <c r="K55" s="119">
        <f t="shared" si="21"/>
        <v>2596</v>
      </c>
      <c r="L55" s="119">
        <f t="shared" si="21"/>
        <v>20061</v>
      </c>
      <c r="M55" s="119">
        <f t="shared" si="21"/>
        <v>2777</v>
      </c>
      <c r="N55" s="119">
        <f t="shared" si="21"/>
        <v>59241</v>
      </c>
      <c r="O55" s="119">
        <f t="shared" si="21"/>
        <v>23</v>
      </c>
      <c r="P55" s="119">
        <f t="shared" si="21"/>
        <v>539</v>
      </c>
      <c r="Q55" s="119">
        <f t="shared" si="21"/>
        <v>169</v>
      </c>
      <c r="R55" s="119">
        <f t="shared" si="21"/>
        <v>1589</v>
      </c>
      <c r="S55" s="119">
        <f t="shared" si="21"/>
        <v>887</v>
      </c>
      <c r="T55" s="119">
        <f t="shared" si="21"/>
        <v>21238</v>
      </c>
      <c r="U55" s="445" t="s">
        <v>414</v>
      </c>
      <c r="V55" s="444"/>
      <c r="W55" s="119">
        <f t="shared" ref="W55:AP55" si="22">SUM(W57:W63)</f>
        <v>5883</v>
      </c>
      <c r="X55" s="119">
        <f t="shared" si="22"/>
        <v>59408</v>
      </c>
      <c r="Y55" s="119">
        <f t="shared" si="22"/>
        <v>355</v>
      </c>
      <c r="Z55" s="119">
        <f t="shared" si="22"/>
        <v>5327</v>
      </c>
      <c r="AA55" s="119">
        <f t="shared" si="22"/>
        <v>2168</v>
      </c>
      <c r="AB55" s="119">
        <f t="shared" si="22"/>
        <v>7669</v>
      </c>
      <c r="AC55" s="119">
        <f t="shared" si="22"/>
        <v>1034</v>
      </c>
      <c r="AD55" s="119">
        <f t="shared" si="22"/>
        <v>6708</v>
      </c>
      <c r="AE55" s="119">
        <f t="shared" si="22"/>
        <v>3033</v>
      </c>
      <c r="AF55" s="119">
        <f t="shared" si="22"/>
        <v>25628</v>
      </c>
      <c r="AG55" s="119">
        <f t="shared" si="22"/>
        <v>2156</v>
      </c>
      <c r="AH55" s="119">
        <f t="shared" si="22"/>
        <v>10714</v>
      </c>
      <c r="AI55" s="119">
        <f t="shared" si="22"/>
        <v>1019</v>
      </c>
      <c r="AJ55" s="119">
        <f t="shared" si="22"/>
        <v>13971</v>
      </c>
      <c r="AK55" s="119">
        <f t="shared" si="22"/>
        <v>3352</v>
      </c>
      <c r="AL55" s="119">
        <f t="shared" si="22"/>
        <v>62253</v>
      </c>
      <c r="AM55" s="119">
        <f t="shared" si="22"/>
        <v>129</v>
      </c>
      <c r="AN55" s="119">
        <f t="shared" si="22"/>
        <v>2127</v>
      </c>
      <c r="AO55" s="119">
        <f t="shared" si="22"/>
        <v>1706</v>
      </c>
      <c r="AP55" s="119">
        <f t="shared" si="22"/>
        <v>24158</v>
      </c>
    </row>
    <row r="56" spans="1:42" ht="13.5" customHeight="1">
      <c r="A56" s="318"/>
      <c r="B56" s="319"/>
      <c r="C56" s="119"/>
      <c r="D56" s="119"/>
      <c r="E56" s="119"/>
      <c r="F56" s="119"/>
      <c r="G56" s="119"/>
      <c r="H56" s="119"/>
      <c r="I56" s="119"/>
      <c r="J56" s="119"/>
      <c r="K56" s="119"/>
      <c r="L56" s="119"/>
      <c r="M56" s="119"/>
      <c r="N56" s="119"/>
      <c r="O56" s="119"/>
      <c r="P56" s="119"/>
      <c r="Q56" s="119"/>
      <c r="R56" s="119"/>
      <c r="S56" s="119"/>
      <c r="T56" s="119"/>
      <c r="U56" s="320"/>
      <c r="V56" s="319"/>
      <c r="W56" s="119"/>
      <c r="X56" s="119"/>
      <c r="Y56" s="119"/>
      <c r="Z56" s="119"/>
      <c r="AA56" s="119"/>
      <c r="AB56" s="119"/>
      <c r="AC56" s="119"/>
      <c r="AD56" s="119"/>
      <c r="AE56" s="119"/>
      <c r="AF56" s="119"/>
      <c r="AG56" s="119"/>
      <c r="AH56" s="119"/>
      <c r="AI56" s="119"/>
      <c r="AJ56" s="119"/>
      <c r="AK56" s="119"/>
      <c r="AL56" s="119"/>
      <c r="AM56" s="119"/>
      <c r="AN56" s="119"/>
      <c r="AO56" s="119"/>
      <c r="AP56" s="119"/>
    </row>
    <row r="57" spans="1:42" ht="19.5" customHeight="1">
      <c r="A57" s="318"/>
      <c r="B57" s="130" t="s">
        <v>711</v>
      </c>
      <c r="C57" s="127">
        <v>7519</v>
      </c>
      <c r="D57" s="127">
        <v>95386</v>
      </c>
      <c r="E57" s="128">
        <v>3</v>
      </c>
      <c r="F57" s="128">
        <v>53</v>
      </c>
      <c r="G57" s="129" t="s">
        <v>418</v>
      </c>
      <c r="H57" s="129" t="s">
        <v>418</v>
      </c>
      <c r="I57" s="129" t="s">
        <v>418</v>
      </c>
      <c r="J57" s="129" t="s">
        <v>418</v>
      </c>
      <c r="K57" s="128">
        <v>527</v>
      </c>
      <c r="L57" s="127">
        <v>5224</v>
      </c>
      <c r="M57" s="128">
        <v>718</v>
      </c>
      <c r="N57" s="127">
        <v>20152</v>
      </c>
      <c r="O57" s="128">
        <v>8</v>
      </c>
      <c r="P57" s="128">
        <v>276</v>
      </c>
      <c r="Q57" s="128">
        <v>59</v>
      </c>
      <c r="R57" s="127">
        <v>1064</v>
      </c>
      <c r="S57" s="128">
        <v>259</v>
      </c>
      <c r="T57" s="127">
        <v>7089</v>
      </c>
      <c r="U57" s="320"/>
      <c r="V57" s="130" t="s">
        <v>711</v>
      </c>
      <c r="W57" s="127">
        <v>1688</v>
      </c>
      <c r="X57" s="127">
        <v>16370</v>
      </c>
      <c r="Y57" s="128">
        <v>155</v>
      </c>
      <c r="Z57" s="127">
        <v>3188</v>
      </c>
      <c r="AA57" s="128">
        <v>510</v>
      </c>
      <c r="AB57" s="127">
        <v>1842</v>
      </c>
      <c r="AC57" s="128">
        <v>416</v>
      </c>
      <c r="AD57" s="127">
        <v>3512</v>
      </c>
      <c r="AE57" s="127">
        <v>1034</v>
      </c>
      <c r="AF57" s="127">
        <v>7251</v>
      </c>
      <c r="AG57" s="128">
        <v>493</v>
      </c>
      <c r="AH57" s="127">
        <v>2250</v>
      </c>
      <c r="AI57" s="128">
        <v>240</v>
      </c>
      <c r="AJ57" s="127">
        <v>1939</v>
      </c>
      <c r="AK57" s="128">
        <v>786</v>
      </c>
      <c r="AL57" s="127">
        <v>13394</v>
      </c>
      <c r="AM57" s="128">
        <v>31</v>
      </c>
      <c r="AN57" s="128">
        <v>440</v>
      </c>
      <c r="AO57" s="128">
        <v>592</v>
      </c>
      <c r="AP57" s="127">
        <v>11342</v>
      </c>
    </row>
    <row r="58" spans="1:42" ht="19.5" customHeight="1">
      <c r="A58" s="318"/>
      <c r="B58" s="130" t="s">
        <v>712</v>
      </c>
      <c r="C58" s="127">
        <v>3814</v>
      </c>
      <c r="D58" s="127">
        <v>44061</v>
      </c>
      <c r="E58" s="128">
        <v>6</v>
      </c>
      <c r="F58" s="128">
        <v>58</v>
      </c>
      <c r="G58" s="129" t="s">
        <v>418</v>
      </c>
      <c r="H58" s="129" t="s">
        <v>418</v>
      </c>
      <c r="I58" s="129" t="s">
        <v>418</v>
      </c>
      <c r="J58" s="129" t="s">
        <v>418</v>
      </c>
      <c r="K58" s="128">
        <v>476</v>
      </c>
      <c r="L58" s="127">
        <v>3431</v>
      </c>
      <c r="M58" s="128">
        <v>463</v>
      </c>
      <c r="N58" s="127">
        <v>7024</v>
      </c>
      <c r="O58" s="128">
        <v>2</v>
      </c>
      <c r="P58" s="128">
        <v>32</v>
      </c>
      <c r="Q58" s="128">
        <v>29</v>
      </c>
      <c r="R58" s="128">
        <v>123</v>
      </c>
      <c r="S58" s="128">
        <v>137</v>
      </c>
      <c r="T58" s="127">
        <v>2674</v>
      </c>
      <c r="U58" s="320"/>
      <c r="V58" s="130" t="s">
        <v>712</v>
      </c>
      <c r="W58" s="128">
        <v>770</v>
      </c>
      <c r="X58" s="127">
        <v>7340</v>
      </c>
      <c r="Y58" s="128">
        <v>34</v>
      </c>
      <c r="Z58" s="128">
        <v>344</v>
      </c>
      <c r="AA58" s="128">
        <v>311</v>
      </c>
      <c r="AB58" s="127">
        <v>1212</v>
      </c>
      <c r="AC58" s="128">
        <v>92</v>
      </c>
      <c r="AD58" s="128">
        <v>379</v>
      </c>
      <c r="AE58" s="128">
        <v>388</v>
      </c>
      <c r="AF58" s="127">
        <v>2975</v>
      </c>
      <c r="AG58" s="128">
        <v>291</v>
      </c>
      <c r="AH58" s="127">
        <v>1171</v>
      </c>
      <c r="AI58" s="128">
        <v>120</v>
      </c>
      <c r="AJ58" s="127">
        <v>3523</v>
      </c>
      <c r="AK58" s="128">
        <v>484</v>
      </c>
      <c r="AL58" s="127">
        <v>11403</v>
      </c>
      <c r="AM58" s="128">
        <v>17</v>
      </c>
      <c r="AN58" s="128">
        <v>389</v>
      </c>
      <c r="AO58" s="128">
        <v>194</v>
      </c>
      <c r="AP58" s="127">
        <v>1983</v>
      </c>
    </row>
    <row r="59" spans="1:42" ht="19.5" customHeight="1">
      <c r="A59" s="318"/>
      <c r="B59" s="130" t="s">
        <v>713</v>
      </c>
      <c r="C59" s="127">
        <v>2144</v>
      </c>
      <c r="D59" s="127">
        <v>19072</v>
      </c>
      <c r="E59" s="128">
        <v>3</v>
      </c>
      <c r="F59" s="128">
        <v>11</v>
      </c>
      <c r="G59" s="129" t="s">
        <v>418</v>
      </c>
      <c r="H59" s="129" t="s">
        <v>418</v>
      </c>
      <c r="I59" s="129" t="s">
        <v>418</v>
      </c>
      <c r="J59" s="129" t="s">
        <v>418</v>
      </c>
      <c r="K59" s="128">
        <v>171</v>
      </c>
      <c r="L59" s="128">
        <v>905</v>
      </c>
      <c r="M59" s="128">
        <v>115</v>
      </c>
      <c r="N59" s="127">
        <v>1924</v>
      </c>
      <c r="O59" s="128">
        <v>1</v>
      </c>
      <c r="P59" s="128">
        <v>1</v>
      </c>
      <c r="Q59" s="128">
        <v>11</v>
      </c>
      <c r="R59" s="128">
        <v>22</v>
      </c>
      <c r="S59" s="128">
        <v>33</v>
      </c>
      <c r="T59" s="128">
        <v>581</v>
      </c>
      <c r="U59" s="320"/>
      <c r="V59" s="130" t="s">
        <v>713</v>
      </c>
      <c r="W59" s="128">
        <v>424</v>
      </c>
      <c r="X59" s="127">
        <v>3934</v>
      </c>
      <c r="Y59" s="128">
        <v>32</v>
      </c>
      <c r="Z59" s="128">
        <v>391</v>
      </c>
      <c r="AA59" s="128">
        <v>199</v>
      </c>
      <c r="AB59" s="128">
        <v>483</v>
      </c>
      <c r="AC59" s="128">
        <v>75</v>
      </c>
      <c r="AD59" s="128">
        <v>356</v>
      </c>
      <c r="AE59" s="128">
        <v>240</v>
      </c>
      <c r="AF59" s="127">
        <v>1489</v>
      </c>
      <c r="AG59" s="128">
        <v>274</v>
      </c>
      <c r="AH59" s="128">
        <v>884</v>
      </c>
      <c r="AI59" s="128">
        <v>117</v>
      </c>
      <c r="AJ59" s="127">
        <v>1281</v>
      </c>
      <c r="AK59" s="128">
        <v>328</v>
      </c>
      <c r="AL59" s="127">
        <v>5324</v>
      </c>
      <c r="AM59" s="128">
        <v>12</v>
      </c>
      <c r="AN59" s="128">
        <v>78</v>
      </c>
      <c r="AO59" s="128">
        <v>109</v>
      </c>
      <c r="AP59" s="127">
        <v>1408</v>
      </c>
    </row>
    <row r="60" spans="1:42" ht="19.5" customHeight="1">
      <c r="A60" s="318"/>
      <c r="B60" s="130" t="s">
        <v>690</v>
      </c>
      <c r="C60" s="127">
        <v>4578</v>
      </c>
      <c r="D60" s="127">
        <v>60723</v>
      </c>
      <c r="E60" s="128">
        <v>3</v>
      </c>
      <c r="F60" s="128">
        <v>22</v>
      </c>
      <c r="G60" s="129" t="s">
        <v>418</v>
      </c>
      <c r="H60" s="129" t="s">
        <v>418</v>
      </c>
      <c r="I60" s="129" t="s">
        <v>418</v>
      </c>
      <c r="J60" s="129" t="s">
        <v>418</v>
      </c>
      <c r="K60" s="128">
        <v>458</v>
      </c>
      <c r="L60" s="127">
        <v>3836</v>
      </c>
      <c r="M60" s="128">
        <v>473</v>
      </c>
      <c r="N60" s="127">
        <v>13859</v>
      </c>
      <c r="O60" s="128">
        <v>7</v>
      </c>
      <c r="P60" s="128">
        <v>186</v>
      </c>
      <c r="Q60" s="128">
        <v>17</v>
      </c>
      <c r="R60" s="128">
        <v>82</v>
      </c>
      <c r="S60" s="128">
        <v>205</v>
      </c>
      <c r="T60" s="127">
        <v>5260</v>
      </c>
      <c r="U60" s="320"/>
      <c r="V60" s="130" t="s">
        <v>690</v>
      </c>
      <c r="W60" s="127">
        <v>1013</v>
      </c>
      <c r="X60" s="127">
        <v>10668</v>
      </c>
      <c r="Y60" s="128">
        <v>42</v>
      </c>
      <c r="Z60" s="128">
        <v>454</v>
      </c>
      <c r="AA60" s="128">
        <v>323</v>
      </c>
      <c r="AB60" s="127">
        <v>1289</v>
      </c>
      <c r="AC60" s="128">
        <v>142</v>
      </c>
      <c r="AD60" s="127">
        <v>1061</v>
      </c>
      <c r="AE60" s="128">
        <v>477</v>
      </c>
      <c r="AF60" s="127">
        <v>4530</v>
      </c>
      <c r="AG60" s="128">
        <v>387</v>
      </c>
      <c r="AH60" s="127">
        <v>2074</v>
      </c>
      <c r="AI60" s="128">
        <v>175</v>
      </c>
      <c r="AJ60" s="127">
        <v>1813</v>
      </c>
      <c r="AK60" s="128">
        <v>552</v>
      </c>
      <c r="AL60" s="127">
        <v>10941</v>
      </c>
      <c r="AM60" s="128">
        <v>20</v>
      </c>
      <c r="AN60" s="128">
        <v>380</v>
      </c>
      <c r="AO60" s="128">
        <v>284</v>
      </c>
      <c r="AP60" s="127">
        <v>4268</v>
      </c>
    </row>
    <row r="61" spans="1:42" ht="19.5" customHeight="1">
      <c r="A61" s="318"/>
      <c r="B61" s="130" t="s">
        <v>714</v>
      </c>
      <c r="C61" s="127">
        <v>2831</v>
      </c>
      <c r="D61" s="127">
        <v>31920</v>
      </c>
      <c r="E61" s="128">
        <v>10</v>
      </c>
      <c r="F61" s="128">
        <v>48</v>
      </c>
      <c r="G61" s="129" t="s">
        <v>418</v>
      </c>
      <c r="H61" s="129" t="s">
        <v>418</v>
      </c>
      <c r="I61" s="129" t="s">
        <v>418</v>
      </c>
      <c r="J61" s="129" t="s">
        <v>418</v>
      </c>
      <c r="K61" s="128">
        <v>284</v>
      </c>
      <c r="L61" s="127">
        <v>1730</v>
      </c>
      <c r="M61" s="128">
        <v>194</v>
      </c>
      <c r="N61" s="127">
        <v>2766</v>
      </c>
      <c r="O61" s="128">
        <v>2</v>
      </c>
      <c r="P61" s="128">
        <v>17</v>
      </c>
      <c r="Q61" s="128">
        <v>10</v>
      </c>
      <c r="R61" s="128">
        <v>56</v>
      </c>
      <c r="S61" s="128">
        <v>92</v>
      </c>
      <c r="T61" s="127">
        <v>1583</v>
      </c>
      <c r="U61" s="320"/>
      <c r="V61" s="130" t="s">
        <v>714</v>
      </c>
      <c r="W61" s="128">
        <v>656</v>
      </c>
      <c r="X61" s="127">
        <v>6927</v>
      </c>
      <c r="Y61" s="128">
        <v>36</v>
      </c>
      <c r="Z61" s="128">
        <v>362</v>
      </c>
      <c r="AA61" s="128">
        <v>176</v>
      </c>
      <c r="AB61" s="128">
        <v>555</v>
      </c>
      <c r="AC61" s="128">
        <v>95</v>
      </c>
      <c r="AD61" s="128">
        <v>320</v>
      </c>
      <c r="AE61" s="128">
        <v>300</v>
      </c>
      <c r="AF61" s="127">
        <v>3540</v>
      </c>
      <c r="AG61" s="128">
        <v>206</v>
      </c>
      <c r="AH61" s="127">
        <v>1813</v>
      </c>
      <c r="AI61" s="128">
        <v>133</v>
      </c>
      <c r="AJ61" s="127">
        <v>2611</v>
      </c>
      <c r="AK61" s="128">
        <v>450</v>
      </c>
      <c r="AL61" s="127">
        <v>8318</v>
      </c>
      <c r="AM61" s="128">
        <v>21</v>
      </c>
      <c r="AN61" s="128">
        <v>339</v>
      </c>
      <c r="AO61" s="128">
        <v>166</v>
      </c>
      <c r="AP61" s="128">
        <v>935</v>
      </c>
    </row>
    <row r="62" spans="1:42" ht="19.5" customHeight="1">
      <c r="A62" s="318"/>
      <c r="B62" s="130" t="s">
        <v>709</v>
      </c>
      <c r="C62" s="127">
        <v>4609</v>
      </c>
      <c r="D62" s="127">
        <v>46845</v>
      </c>
      <c r="E62" s="128">
        <v>2</v>
      </c>
      <c r="F62" s="128">
        <v>7</v>
      </c>
      <c r="G62" s="129" t="s">
        <v>418</v>
      </c>
      <c r="H62" s="129" t="s">
        <v>418</v>
      </c>
      <c r="I62" s="129" t="s">
        <v>418</v>
      </c>
      <c r="J62" s="129" t="s">
        <v>418</v>
      </c>
      <c r="K62" s="128">
        <v>448</v>
      </c>
      <c r="L62" s="127">
        <v>3087</v>
      </c>
      <c r="M62" s="128">
        <v>310</v>
      </c>
      <c r="N62" s="127">
        <v>4058</v>
      </c>
      <c r="O62" s="128">
        <v>2</v>
      </c>
      <c r="P62" s="128">
        <v>24</v>
      </c>
      <c r="Q62" s="128">
        <v>37</v>
      </c>
      <c r="R62" s="128">
        <v>232</v>
      </c>
      <c r="S62" s="128">
        <v>64</v>
      </c>
      <c r="T62" s="127">
        <v>1905</v>
      </c>
      <c r="U62" s="320"/>
      <c r="V62" s="130" t="s">
        <v>709</v>
      </c>
      <c r="W62" s="127">
        <v>1001</v>
      </c>
      <c r="X62" s="127">
        <v>10329</v>
      </c>
      <c r="Y62" s="128">
        <v>50</v>
      </c>
      <c r="Z62" s="128">
        <v>546</v>
      </c>
      <c r="AA62" s="128">
        <v>446</v>
      </c>
      <c r="AB62" s="127">
        <v>1738</v>
      </c>
      <c r="AC62" s="128">
        <v>182</v>
      </c>
      <c r="AD62" s="128">
        <v>947</v>
      </c>
      <c r="AE62" s="128">
        <v>505</v>
      </c>
      <c r="AF62" s="127">
        <v>5081</v>
      </c>
      <c r="AG62" s="128">
        <v>446</v>
      </c>
      <c r="AH62" s="127">
        <v>2179</v>
      </c>
      <c r="AI62" s="128">
        <v>210</v>
      </c>
      <c r="AJ62" s="127">
        <v>2374</v>
      </c>
      <c r="AK62" s="128">
        <v>657</v>
      </c>
      <c r="AL62" s="127">
        <v>10730</v>
      </c>
      <c r="AM62" s="128">
        <v>20</v>
      </c>
      <c r="AN62" s="128">
        <v>372</v>
      </c>
      <c r="AO62" s="128">
        <v>229</v>
      </c>
      <c r="AP62" s="127">
        <v>3236</v>
      </c>
    </row>
    <row r="63" spans="1:42" ht="19.5" customHeight="1">
      <c r="A63" s="318"/>
      <c r="B63" s="130" t="s">
        <v>715</v>
      </c>
      <c r="C63" s="127">
        <v>1820</v>
      </c>
      <c r="D63" s="127">
        <v>22824</v>
      </c>
      <c r="E63" s="128">
        <v>1</v>
      </c>
      <c r="F63" s="128">
        <v>1</v>
      </c>
      <c r="G63" s="129" t="s">
        <v>418</v>
      </c>
      <c r="H63" s="129" t="s">
        <v>418</v>
      </c>
      <c r="I63" s="129" t="s">
        <v>418</v>
      </c>
      <c r="J63" s="129" t="s">
        <v>418</v>
      </c>
      <c r="K63" s="128">
        <v>232</v>
      </c>
      <c r="L63" s="127">
        <v>1848</v>
      </c>
      <c r="M63" s="128">
        <v>504</v>
      </c>
      <c r="N63" s="127">
        <v>9458</v>
      </c>
      <c r="O63" s="128">
        <v>1</v>
      </c>
      <c r="P63" s="128">
        <v>3</v>
      </c>
      <c r="Q63" s="128">
        <v>6</v>
      </c>
      <c r="R63" s="128">
        <v>10</v>
      </c>
      <c r="S63" s="128">
        <v>97</v>
      </c>
      <c r="T63" s="127">
        <v>2146</v>
      </c>
      <c r="U63" s="320"/>
      <c r="V63" s="130" t="s">
        <v>715</v>
      </c>
      <c r="W63" s="128">
        <v>331</v>
      </c>
      <c r="X63" s="127">
        <v>3840</v>
      </c>
      <c r="Y63" s="128">
        <v>6</v>
      </c>
      <c r="Z63" s="128">
        <v>42</v>
      </c>
      <c r="AA63" s="128">
        <v>203</v>
      </c>
      <c r="AB63" s="128">
        <v>550</v>
      </c>
      <c r="AC63" s="128">
        <v>32</v>
      </c>
      <c r="AD63" s="128">
        <v>133</v>
      </c>
      <c r="AE63" s="128">
        <v>89</v>
      </c>
      <c r="AF63" s="128">
        <v>762</v>
      </c>
      <c r="AG63" s="128">
        <v>59</v>
      </c>
      <c r="AH63" s="128">
        <v>343</v>
      </c>
      <c r="AI63" s="128">
        <v>24</v>
      </c>
      <c r="AJ63" s="128">
        <v>430</v>
      </c>
      <c r="AK63" s="128">
        <v>95</v>
      </c>
      <c r="AL63" s="127">
        <v>2143</v>
      </c>
      <c r="AM63" s="128">
        <v>8</v>
      </c>
      <c r="AN63" s="128">
        <v>129</v>
      </c>
      <c r="AO63" s="128">
        <v>132</v>
      </c>
      <c r="AP63" s="128">
        <v>986</v>
      </c>
    </row>
    <row r="64" spans="1:42" ht="14.4" customHeight="1">
      <c r="A64" s="131"/>
      <c r="B64" s="132"/>
      <c r="C64" s="133"/>
      <c r="D64" s="134"/>
      <c r="E64" s="135"/>
      <c r="F64" s="135"/>
      <c r="G64" s="135"/>
      <c r="H64" s="135"/>
      <c r="I64" s="135"/>
      <c r="J64" s="135"/>
      <c r="K64" s="135"/>
      <c r="L64" s="134"/>
      <c r="M64" s="135"/>
      <c r="N64" s="134"/>
      <c r="O64" s="135"/>
      <c r="P64" s="135"/>
      <c r="Q64" s="135"/>
      <c r="R64" s="135"/>
      <c r="S64" s="135"/>
      <c r="T64" s="134"/>
      <c r="U64" s="131"/>
      <c r="V64" s="132"/>
      <c r="W64" s="136"/>
      <c r="X64" s="134"/>
      <c r="Y64" s="135"/>
      <c r="Z64" s="135"/>
      <c r="AA64" s="135"/>
      <c r="AB64" s="135"/>
      <c r="AC64" s="135"/>
      <c r="AD64" s="135"/>
      <c r="AE64" s="135"/>
      <c r="AF64" s="135"/>
      <c r="AG64" s="135"/>
      <c r="AH64" s="135"/>
      <c r="AI64" s="135"/>
      <c r="AJ64" s="135"/>
      <c r="AK64" s="135"/>
      <c r="AL64" s="134"/>
      <c r="AM64" s="135"/>
      <c r="AN64" s="135"/>
      <c r="AO64" s="135"/>
      <c r="AP64" s="135"/>
    </row>
    <row r="65" spans="1:42" ht="15" customHeight="1">
      <c r="A65" s="281" t="s">
        <v>734</v>
      </c>
      <c r="B65" s="282"/>
      <c r="C65" s="281"/>
      <c r="D65" s="281"/>
      <c r="E65" s="281"/>
      <c r="F65"/>
      <c r="V65" s="226"/>
      <c r="W65" s="137"/>
      <c r="X65" s="137"/>
      <c r="Y65" s="137"/>
      <c r="Z65" s="137"/>
      <c r="AA65" s="137"/>
      <c r="AB65" s="137"/>
      <c r="AC65" s="137"/>
      <c r="AD65" s="138"/>
      <c r="AE65" s="138"/>
      <c r="AF65" s="138"/>
      <c r="AG65" s="138"/>
    </row>
    <row r="66" spans="1:42" ht="12" customHeight="1">
      <c r="A66"/>
      <c r="B66" s="281"/>
      <c r="C66" s="281"/>
      <c r="D66" s="281"/>
      <c r="E66" s="283"/>
      <c r="V66" s="226"/>
      <c r="W66" s="137"/>
      <c r="X66" s="137"/>
      <c r="Y66" s="137"/>
      <c r="Z66" s="137"/>
      <c r="AA66" s="137"/>
      <c r="AB66" s="137"/>
      <c r="AC66" s="137"/>
      <c r="AD66" s="138"/>
      <c r="AE66" s="138"/>
      <c r="AF66" s="138"/>
      <c r="AG66" s="138"/>
    </row>
    <row r="67" spans="1:42" ht="21.75" customHeight="1">
      <c r="V67" s="226"/>
    </row>
    <row r="68" spans="1:42" ht="21.75" customHeight="1">
      <c r="A68" s="109" t="s">
        <v>413</v>
      </c>
      <c r="B68" s="109"/>
      <c r="F68" s="110"/>
      <c r="G68" s="480" t="s">
        <v>738</v>
      </c>
      <c r="H68" s="480"/>
      <c r="I68" s="480"/>
      <c r="J68" s="480"/>
      <c r="K68" s="480"/>
      <c r="L68" s="480"/>
      <c r="M68" s="480"/>
      <c r="N68" s="480"/>
      <c r="O68" s="480"/>
      <c r="P68" s="480"/>
      <c r="Q68" s="110" t="s">
        <v>411</v>
      </c>
      <c r="R68" s="110"/>
      <c r="U68" s="336" t="s">
        <v>413</v>
      </c>
      <c r="V68" s="336"/>
      <c r="Z68" s="110"/>
      <c r="AA68" s="480" t="s">
        <v>412</v>
      </c>
      <c r="AB68" s="480"/>
      <c r="AC68" s="480"/>
      <c r="AD68" s="480"/>
      <c r="AE68" s="480"/>
      <c r="AF68" s="480"/>
      <c r="AG68" s="480"/>
      <c r="AH68" s="480"/>
      <c r="AI68" s="480"/>
      <c r="AJ68" s="480"/>
      <c r="AK68" s="480"/>
      <c r="AL68" s="110" t="s">
        <v>411</v>
      </c>
      <c r="AM68" s="110"/>
      <c r="AN68" s="110"/>
    </row>
    <row r="69" spans="1:42" ht="24" customHeight="1">
      <c r="A69" s="111"/>
      <c r="B69" s="111"/>
      <c r="E69" s="110"/>
      <c r="F69" s="110"/>
      <c r="G69" s="110"/>
      <c r="H69" s="110"/>
      <c r="L69" s="112"/>
      <c r="M69" s="139"/>
      <c r="U69" s="337"/>
      <c r="V69" s="337"/>
      <c r="Y69" s="110"/>
      <c r="Z69" s="110"/>
      <c r="AA69" s="110"/>
      <c r="AB69" s="110"/>
      <c r="AC69" s="110"/>
      <c r="AE69" s="110"/>
      <c r="AH69" s="112"/>
      <c r="AI69" s="139"/>
    </row>
    <row r="70" spans="1:42" ht="15" customHeight="1" thickBot="1">
      <c r="A70" s="111"/>
      <c r="B70" s="111"/>
      <c r="E70" s="110"/>
      <c r="F70" s="110"/>
      <c r="G70" s="110"/>
      <c r="H70" s="110"/>
      <c r="I70" s="110"/>
      <c r="J70" s="112"/>
      <c r="K70" s="110"/>
      <c r="M70" s="372"/>
      <c r="N70" s="372"/>
      <c r="T70" s="40"/>
      <c r="U70" s="337"/>
      <c r="V70" s="337"/>
      <c r="X70" s="40"/>
      <c r="Y70" s="110"/>
      <c r="Z70" s="110"/>
      <c r="AA70" s="110"/>
      <c r="AB70" s="110"/>
      <c r="AC70" s="110"/>
      <c r="AD70" s="110"/>
      <c r="AE70" s="110"/>
      <c r="AF70" s="110"/>
      <c r="AG70" s="374"/>
      <c r="AH70" s="375"/>
      <c r="AI70" s="110"/>
      <c r="AP70" s="40"/>
    </row>
    <row r="71" spans="1:42" ht="17.100000000000001" customHeight="1">
      <c r="A71" s="481" t="s">
        <v>401</v>
      </c>
      <c r="B71" s="482"/>
      <c r="C71" s="454" t="s">
        <v>410</v>
      </c>
      <c r="D71" s="455"/>
      <c r="E71" s="454" t="s">
        <v>409</v>
      </c>
      <c r="F71" s="474"/>
      <c r="G71" s="454" t="s">
        <v>408</v>
      </c>
      <c r="H71" s="474"/>
      <c r="I71" s="454" t="s">
        <v>407</v>
      </c>
      <c r="J71" s="474"/>
      <c r="K71" s="455" t="s">
        <v>406</v>
      </c>
      <c r="L71" s="455"/>
      <c r="M71" s="483" t="s">
        <v>405</v>
      </c>
      <c r="N71" s="483"/>
      <c r="O71" s="454" t="s">
        <v>404</v>
      </c>
      <c r="P71" s="474"/>
      <c r="Q71" s="454" t="s">
        <v>403</v>
      </c>
      <c r="R71" s="474"/>
      <c r="S71" s="454" t="s">
        <v>402</v>
      </c>
      <c r="T71" s="455"/>
      <c r="U71" s="481" t="s">
        <v>401</v>
      </c>
      <c r="V71" s="482"/>
      <c r="W71" s="454" t="s">
        <v>400</v>
      </c>
      <c r="X71" s="455"/>
      <c r="Y71" s="454" t="s">
        <v>399</v>
      </c>
      <c r="Z71" s="474"/>
      <c r="AA71" s="454" t="s">
        <v>398</v>
      </c>
      <c r="AB71" s="474"/>
      <c r="AC71" s="454" t="s">
        <v>397</v>
      </c>
      <c r="AD71" s="474"/>
      <c r="AE71" s="454" t="s">
        <v>396</v>
      </c>
      <c r="AF71" s="455"/>
      <c r="AG71" s="483" t="s">
        <v>395</v>
      </c>
      <c r="AH71" s="483"/>
      <c r="AI71" s="454" t="s">
        <v>394</v>
      </c>
      <c r="AJ71" s="474"/>
      <c r="AK71" s="454" t="s">
        <v>393</v>
      </c>
      <c r="AL71" s="474"/>
      <c r="AM71" s="454" t="s">
        <v>392</v>
      </c>
      <c r="AN71" s="474"/>
      <c r="AO71" s="454" t="s">
        <v>391</v>
      </c>
      <c r="AP71" s="455"/>
    </row>
    <row r="72" spans="1:42" ht="17.100000000000001" customHeight="1">
      <c r="A72" s="466"/>
      <c r="B72" s="470"/>
      <c r="C72" s="456" t="s">
        <v>390</v>
      </c>
      <c r="D72" s="457"/>
      <c r="E72" s="458" t="s">
        <v>389</v>
      </c>
      <c r="F72" s="459"/>
      <c r="G72" s="458" t="s">
        <v>388</v>
      </c>
      <c r="H72" s="459"/>
      <c r="I72" s="462" t="s">
        <v>387</v>
      </c>
      <c r="J72" s="463"/>
      <c r="K72" s="466" t="s">
        <v>386</v>
      </c>
      <c r="L72" s="467"/>
      <c r="M72" s="467" t="s">
        <v>385</v>
      </c>
      <c r="N72" s="467"/>
      <c r="O72" s="462" t="s">
        <v>384</v>
      </c>
      <c r="P72" s="463"/>
      <c r="Q72" s="469" t="s">
        <v>383</v>
      </c>
      <c r="R72" s="470"/>
      <c r="S72" s="469" t="s">
        <v>382</v>
      </c>
      <c r="T72" s="466"/>
      <c r="U72" s="467"/>
      <c r="V72" s="470"/>
      <c r="W72" s="469" t="s">
        <v>381</v>
      </c>
      <c r="X72" s="466"/>
      <c r="Y72" s="469" t="s">
        <v>380</v>
      </c>
      <c r="Z72" s="470"/>
      <c r="AA72" s="469" t="s">
        <v>379</v>
      </c>
      <c r="AB72" s="470"/>
      <c r="AC72" s="462" t="s">
        <v>378</v>
      </c>
      <c r="AD72" s="463"/>
      <c r="AE72" s="462" t="s">
        <v>377</v>
      </c>
      <c r="AF72" s="491"/>
      <c r="AG72" s="493" t="s">
        <v>376</v>
      </c>
      <c r="AH72" s="491"/>
      <c r="AI72" s="469" t="s">
        <v>375</v>
      </c>
      <c r="AJ72" s="470"/>
      <c r="AK72" s="469" t="s">
        <v>374</v>
      </c>
      <c r="AL72" s="470"/>
      <c r="AM72" s="456" t="s">
        <v>373</v>
      </c>
      <c r="AN72" s="475"/>
      <c r="AO72" s="456" t="s">
        <v>372</v>
      </c>
      <c r="AP72" s="471"/>
    </row>
    <row r="73" spans="1:42" ht="17.100000000000001" customHeight="1">
      <c r="A73" s="466"/>
      <c r="B73" s="470"/>
      <c r="C73" s="402"/>
      <c r="D73" s="442"/>
      <c r="E73" s="460"/>
      <c r="F73" s="461"/>
      <c r="G73" s="460"/>
      <c r="H73" s="461"/>
      <c r="I73" s="464"/>
      <c r="J73" s="465"/>
      <c r="K73" s="468"/>
      <c r="L73" s="468"/>
      <c r="M73" s="468"/>
      <c r="N73" s="468"/>
      <c r="O73" s="464"/>
      <c r="P73" s="465"/>
      <c r="Q73" s="449"/>
      <c r="R73" s="451"/>
      <c r="S73" s="449"/>
      <c r="T73" s="468"/>
      <c r="U73" s="467"/>
      <c r="V73" s="470"/>
      <c r="W73" s="449"/>
      <c r="X73" s="468"/>
      <c r="Y73" s="449"/>
      <c r="Z73" s="451"/>
      <c r="AA73" s="449"/>
      <c r="AB73" s="451"/>
      <c r="AC73" s="464"/>
      <c r="AD73" s="465"/>
      <c r="AE73" s="464"/>
      <c r="AF73" s="492"/>
      <c r="AG73" s="492"/>
      <c r="AH73" s="492"/>
      <c r="AI73" s="449"/>
      <c r="AJ73" s="451"/>
      <c r="AK73" s="449"/>
      <c r="AL73" s="451"/>
      <c r="AM73" s="472"/>
      <c r="AN73" s="476"/>
      <c r="AO73" s="472"/>
      <c r="AP73" s="473"/>
    </row>
    <row r="74" spans="1:42" ht="17.100000000000001" customHeight="1">
      <c r="A74" s="466"/>
      <c r="B74" s="470"/>
      <c r="C74" s="452" t="s">
        <v>371</v>
      </c>
      <c r="D74" s="448" t="s">
        <v>370</v>
      </c>
      <c r="E74" s="446" t="s">
        <v>371</v>
      </c>
      <c r="F74" s="446" t="s">
        <v>370</v>
      </c>
      <c r="G74" s="446" t="s">
        <v>371</v>
      </c>
      <c r="H74" s="446" t="s">
        <v>370</v>
      </c>
      <c r="I74" s="446" t="s">
        <v>371</v>
      </c>
      <c r="J74" s="446" t="s">
        <v>370</v>
      </c>
      <c r="K74" s="450" t="s">
        <v>371</v>
      </c>
      <c r="L74" s="448" t="s">
        <v>370</v>
      </c>
      <c r="M74" s="489" t="s">
        <v>371</v>
      </c>
      <c r="N74" s="490" t="s">
        <v>370</v>
      </c>
      <c r="O74" s="450" t="s">
        <v>371</v>
      </c>
      <c r="P74" s="446" t="s">
        <v>370</v>
      </c>
      <c r="Q74" s="446" t="s">
        <v>371</v>
      </c>
      <c r="R74" s="446" t="s">
        <v>370</v>
      </c>
      <c r="S74" s="446" t="s">
        <v>371</v>
      </c>
      <c r="T74" s="448" t="s">
        <v>370</v>
      </c>
      <c r="U74" s="467"/>
      <c r="V74" s="470"/>
      <c r="W74" s="446" t="s">
        <v>371</v>
      </c>
      <c r="X74" s="448" t="s">
        <v>370</v>
      </c>
      <c r="Y74" s="446" t="s">
        <v>371</v>
      </c>
      <c r="Z74" s="446" t="s">
        <v>370</v>
      </c>
      <c r="AA74" s="446" t="s">
        <v>371</v>
      </c>
      <c r="AB74" s="446" t="s">
        <v>370</v>
      </c>
      <c r="AC74" s="446" t="s">
        <v>371</v>
      </c>
      <c r="AD74" s="446" t="s">
        <v>370</v>
      </c>
      <c r="AE74" s="446" t="s">
        <v>371</v>
      </c>
      <c r="AF74" s="448" t="s">
        <v>370</v>
      </c>
      <c r="AG74" s="489" t="s">
        <v>371</v>
      </c>
      <c r="AH74" s="446" t="s">
        <v>370</v>
      </c>
      <c r="AI74" s="446" t="s">
        <v>371</v>
      </c>
      <c r="AJ74" s="446" t="s">
        <v>370</v>
      </c>
      <c r="AK74" s="446" t="s">
        <v>371</v>
      </c>
      <c r="AL74" s="446" t="s">
        <v>370</v>
      </c>
      <c r="AM74" s="446" t="s">
        <v>371</v>
      </c>
      <c r="AN74" s="446" t="s">
        <v>370</v>
      </c>
      <c r="AO74" s="446" t="s">
        <v>371</v>
      </c>
      <c r="AP74" s="448" t="s">
        <v>370</v>
      </c>
    </row>
    <row r="75" spans="1:42" ht="17.100000000000001" customHeight="1">
      <c r="A75" s="468"/>
      <c r="B75" s="451"/>
      <c r="C75" s="453"/>
      <c r="D75" s="449"/>
      <c r="E75" s="447"/>
      <c r="F75" s="447"/>
      <c r="G75" s="447"/>
      <c r="H75" s="447"/>
      <c r="I75" s="447"/>
      <c r="J75" s="447"/>
      <c r="K75" s="451"/>
      <c r="L75" s="449"/>
      <c r="M75" s="468"/>
      <c r="N75" s="490"/>
      <c r="O75" s="451"/>
      <c r="P75" s="447"/>
      <c r="Q75" s="447"/>
      <c r="R75" s="447"/>
      <c r="S75" s="447"/>
      <c r="T75" s="449"/>
      <c r="U75" s="468"/>
      <c r="V75" s="451"/>
      <c r="W75" s="447"/>
      <c r="X75" s="449"/>
      <c r="Y75" s="447"/>
      <c r="Z75" s="447"/>
      <c r="AA75" s="447"/>
      <c r="AB75" s="447"/>
      <c r="AC75" s="447"/>
      <c r="AD75" s="447"/>
      <c r="AE75" s="447"/>
      <c r="AF75" s="449"/>
      <c r="AG75" s="468"/>
      <c r="AH75" s="447"/>
      <c r="AI75" s="447"/>
      <c r="AJ75" s="447"/>
      <c r="AK75" s="447"/>
      <c r="AL75" s="447"/>
      <c r="AM75" s="447"/>
      <c r="AN75" s="447"/>
      <c r="AO75" s="447"/>
      <c r="AP75" s="449"/>
    </row>
    <row r="76" spans="1:42" ht="19.5" customHeight="1">
      <c r="A76" s="114"/>
      <c r="B76" s="115"/>
      <c r="C76" s="116" t="s">
        <v>261</v>
      </c>
      <c r="D76" s="116" t="s">
        <v>0</v>
      </c>
      <c r="E76" s="117"/>
      <c r="F76" s="117"/>
      <c r="G76" s="117"/>
      <c r="H76" s="117"/>
      <c r="I76" s="117"/>
      <c r="J76" s="117"/>
      <c r="K76" s="117"/>
      <c r="L76" s="117"/>
      <c r="M76" s="117"/>
      <c r="N76" s="117"/>
      <c r="O76" s="117"/>
      <c r="P76" s="117"/>
      <c r="Q76" s="117"/>
      <c r="R76" s="117"/>
      <c r="S76" s="117"/>
      <c r="T76" s="117"/>
      <c r="U76" s="114"/>
      <c r="V76" s="115"/>
      <c r="W76" s="116" t="s">
        <v>261</v>
      </c>
      <c r="X76" s="116" t="s">
        <v>0</v>
      </c>
      <c r="Y76" s="118"/>
      <c r="Z76" s="118"/>
      <c r="AA76" s="117"/>
      <c r="AB76" s="117"/>
      <c r="AC76" s="117"/>
      <c r="AD76" s="117"/>
      <c r="AE76" s="117"/>
      <c r="AF76" s="117"/>
      <c r="AG76" s="117"/>
      <c r="AH76" s="117"/>
      <c r="AI76" s="117"/>
      <c r="AJ76" s="117"/>
      <c r="AK76" s="117"/>
      <c r="AL76" s="117"/>
      <c r="AM76" s="117"/>
      <c r="AN76" s="117"/>
      <c r="AO76" s="117"/>
      <c r="AP76" s="117"/>
    </row>
    <row r="77" spans="1:42" ht="19.5" customHeight="1">
      <c r="A77" s="443" t="s">
        <v>369</v>
      </c>
      <c r="B77" s="444"/>
      <c r="C77" s="127">
        <v>7050</v>
      </c>
      <c r="D77" s="127">
        <v>67500</v>
      </c>
      <c r="E77" s="128">
        <v>15</v>
      </c>
      <c r="F77" s="128">
        <v>116</v>
      </c>
      <c r="G77" s="128">
        <v>4</v>
      </c>
      <c r="H77" s="128">
        <v>107</v>
      </c>
      <c r="I77" s="128">
        <v>2</v>
      </c>
      <c r="J77" s="128">
        <v>19</v>
      </c>
      <c r="K77" s="128">
        <v>676</v>
      </c>
      <c r="L77" s="127">
        <v>4170</v>
      </c>
      <c r="M77" s="128">
        <v>718</v>
      </c>
      <c r="N77" s="127">
        <v>11424</v>
      </c>
      <c r="O77" s="128">
        <v>8</v>
      </c>
      <c r="P77" s="128">
        <v>43</v>
      </c>
      <c r="Q77" s="128">
        <v>35</v>
      </c>
      <c r="R77" s="128">
        <v>199</v>
      </c>
      <c r="S77" s="128">
        <v>215</v>
      </c>
      <c r="T77" s="127">
        <v>4334</v>
      </c>
      <c r="U77" s="445" t="s">
        <v>369</v>
      </c>
      <c r="V77" s="444"/>
      <c r="W77" s="127">
        <v>1543</v>
      </c>
      <c r="X77" s="127">
        <v>12397</v>
      </c>
      <c r="Y77" s="128">
        <v>108</v>
      </c>
      <c r="Z77" s="127">
        <v>1827</v>
      </c>
      <c r="AA77" s="128">
        <v>568</v>
      </c>
      <c r="AB77" s="127">
        <v>2864</v>
      </c>
      <c r="AC77" s="128">
        <v>246</v>
      </c>
      <c r="AD77" s="127">
        <v>1448</v>
      </c>
      <c r="AE77" s="128">
        <v>825</v>
      </c>
      <c r="AF77" s="127">
        <v>6158</v>
      </c>
      <c r="AG77" s="128">
        <v>574</v>
      </c>
      <c r="AH77" s="127">
        <v>2706</v>
      </c>
      <c r="AI77" s="128">
        <v>271</v>
      </c>
      <c r="AJ77" s="127">
        <v>1806</v>
      </c>
      <c r="AK77" s="128">
        <v>736</v>
      </c>
      <c r="AL77" s="127">
        <v>13301</v>
      </c>
      <c r="AM77" s="128">
        <v>45</v>
      </c>
      <c r="AN77" s="128">
        <v>417</v>
      </c>
      <c r="AO77" s="128">
        <v>461</v>
      </c>
      <c r="AP77" s="127">
        <v>4164</v>
      </c>
    </row>
    <row r="78" spans="1:42" ht="19.5" customHeight="1">
      <c r="A78" s="443" t="s">
        <v>368</v>
      </c>
      <c r="B78" s="444"/>
      <c r="C78" s="127">
        <v>13180</v>
      </c>
      <c r="D78" s="127">
        <v>130490</v>
      </c>
      <c r="E78" s="128">
        <v>12</v>
      </c>
      <c r="F78" s="128">
        <v>80</v>
      </c>
      <c r="G78" s="129" t="s">
        <v>418</v>
      </c>
      <c r="H78" s="129" t="s">
        <v>418</v>
      </c>
      <c r="I78" s="129" t="s">
        <v>418</v>
      </c>
      <c r="J78" s="129" t="s">
        <v>418</v>
      </c>
      <c r="K78" s="128">
        <v>958</v>
      </c>
      <c r="L78" s="127">
        <v>7563</v>
      </c>
      <c r="M78" s="127">
        <v>1182</v>
      </c>
      <c r="N78" s="127">
        <v>14162</v>
      </c>
      <c r="O78" s="128">
        <v>10</v>
      </c>
      <c r="P78" s="128">
        <v>120</v>
      </c>
      <c r="Q78" s="128">
        <v>127</v>
      </c>
      <c r="R78" s="127">
        <v>2048</v>
      </c>
      <c r="S78" s="128">
        <v>238</v>
      </c>
      <c r="T78" s="127">
        <v>6763</v>
      </c>
      <c r="U78" s="445" t="s">
        <v>368</v>
      </c>
      <c r="V78" s="444"/>
      <c r="W78" s="127">
        <v>2614</v>
      </c>
      <c r="X78" s="127">
        <v>25251</v>
      </c>
      <c r="Y78" s="128">
        <v>191</v>
      </c>
      <c r="Z78" s="127">
        <v>3875</v>
      </c>
      <c r="AA78" s="127">
        <v>1559</v>
      </c>
      <c r="AB78" s="127">
        <v>5619</v>
      </c>
      <c r="AC78" s="128">
        <v>546</v>
      </c>
      <c r="AD78" s="127">
        <v>3200</v>
      </c>
      <c r="AE78" s="127">
        <v>1480</v>
      </c>
      <c r="AF78" s="127">
        <v>11102</v>
      </c>
      <c r="AG78" s="127">
        <v>1125</v>
      </c>
      <c r="AH78" s="127">
        <v>5461</v>
      </c>
      <c r="AI78" s="128">
        <v>624</v>
      </c>
      <c r="AJ78" s="127">
        <v>10383</v>
      </c>
      <c r="AK78" s="127">
        <v>1725</v>
      </c>
      <c r="AL78" s="127">
        <v>26442</v>
      </c>
      <c r="AM78" s="128">
        <v>50</v>
      </c>
      <c r="AN78" s="128">
        <v>615</v>
      </c>
      <c r="AO78" s="128">
        <v>739</v>
      </c>
      <c r="AP78" s="127">
        <v>7806</v>
      </c>
    </row>
    <row r="79" spans="1:42" ht="19.5" customHeight="1">
      <c r="A79" s="443" t="s">
        <v>367</v>
      </c>
      <c r="B79" s="444"/>
      <c r="C79" s="127">
        <v>3629</v>
      </c>
      <c r="D79" s="127">
        <v>37602</v>
      </c>
      <c r="E79" s="128">
        <v>11</v>
      </c>
      <c r="F79" s="128">
        <v>44</v>
      </c>
      <c r="G79" s="128">
        <v>1</v>
      </c>
      <c r="H79" s="128">
        <v>1</v>
      </c>
      <c r="I79" s="129" t="s">
        <v>418</v>
      </c>
      <c r="J79" s="129" t="s">
        <v>418</v>
      </c>
      <c r="K79" s="128">
        <v>269</v>
      </c>
      <c r="L79" s="127">
        <v>1419</v>
      </c>
      <c r="M79" s="128">
        <v>112</v>
      </c>
      <c r="N79" s="127">
        <v>9156</v>
      </c>
      <c r="O79" s="128">
        <v>5</v>
      </c>
      <c r="P79" s="128">
        <v>14</v>
      </c>
      <c r="Q79" s="128">
        <v>34</v>
      </c>
      <c r="R79" s="128">
        <v>214</v>
      </c>
      <c r="S79" s="128">
        <v>72</v>
      </c>
      <c r="T79" s="127">
        <v>2386</v>
      </c>
      <c r="U79" s="445" t="s">
        <v>367</v>
      </c>
      <c r="V79" s="444"/>
      <c r="W79" s="128">
        <v>771</v>
      </c>
      <c r="X79" s="127">
        <v>6709</v>
      </c>
      <c r="Y79" s="128">
        <v>48</v>
      </c>
      <c r="Z79" s="128">
        <v>771</v>
      </c>
      <c r="AA79" s="128">
        <v>435</v>
      </c>
      <c r="AB79" s="127">
        <v>1436</v>
      </c>
      <c r="AC79" s="128">
        <v>165</v>
      </c>
      <c r="AD79" s="127">
        <v>1086</v>
      </c>
      <c r="AE79" s="128">
        <v>551</v>
      </c>
      <c r="AF79" s="127">
        <v>3809</v>
      </c>
      <c r="AG79" s="128">
        <v>317</v>
      </c>
      <c r="AH79" s="127">
        <v>1863</v>
      </c>
      <c r="AI79" s="128">
        <v>173</v>
      </c>
      <c r="AJ79" s="127">
        <v>1649</v>
      </c>
      <c r="AK79" s="128">
        <v>440</v>
      </c>
      <c r="AL79" s="127">
        <v>5433</v>
      </c>
      <c r="AM79" s="128">
        <v>15</v>
      </c>
      <c r="AN79" s="128">
        <v>103</v>
      </c>
      <c r="AO79" s="128">
        <v>210</v>
      </c>
      <c r="AP79" s="127">
        <v>1509</v>
      </c>
    </row>
    <row r="80" spans="1:42" ht="19.5" customHeight="1">
      <c r="A80" s="443" t="s">
        <v>366</v>
      </c>
      <c r="B80" s="444"/>
      <c r="C80" s="127">
        <v>11703</v>
      </c>
      <c r="D80" s="127">
        <v>153596</v>
      </c>
      <c r="E80" s="128">
        <v>11</v>
      </c>
      <c r="F80" s="128">
        <v>134</v>
      </c>
      <c r="G80" s="129" t="s">
        <v>418</v>
      </c>
      <c r="H80" s="129" t="s">
        <v>418</v>
      </c>
      <c r="I80" s="128">
        <v>1</v>
      </c>
      <c r="J80" s="128">
        <v>1</v>
      </c>
      <c r="K80" s="128">
        <v>865</v>
      </c>
      <c r="L80" s="127">
        <v>8751</v>
      </c>
      <c r="M80" s="128">
        <v>455</v>
      </c>
      <c r="N80" s="127">
        <v>7553</v>
      </c>
      <c r="O80" s="128">
        <v>11</v>
      </c>
      <c r="P80" s="128">
        <v>140</v>
      </c>
      <c r="Q80" s="128">
        <v>223</v>
      </c>
      <c r="R80" s="127">
        <v>3370</v>
      </c>
      <c r="S80" s="128">
        <v>181</v>
      </c>
      <c r="T80" s="127">
        <v>6540</v>
      </c>
      <c r="U80" s="445" t="s">
        <v>366</v>
      </c>
      <c r="V80" s="444"/>
      <c r="W80" s="127">
        <v>3083</v>
      </c>
      <c r="X80" s="127">
        <v>36444</v>
      </c>
      <c r="Y80" s="128">
        <v>159</v>
      </c>
      <c r="Z80" s="127">
        <v>3030</v>
      </c>
      <c r="AA80" s="127">
        <v>1358</v>
      </c>
      <c r="AB80" s="127">
        <v>5341</v>
      </c>
      <c r="AC80" s="128">
        <v>664</v>
      </c>
      <c r="AD80" s="127">
        <v>6839</v>
      </c>
      <c r="AE80" s="127">
        <v>1188</v>
      </c>
      <c r="AF80" s="127">
        <v>12506</v>
      </c>
      <c r="AG80" s="128">
        <v>906</v>
      </c>
      <c r="AH80" s="127">
        <v>6659</v>
      </c>
      <c r="AI80" s="128">
        <v>515</v>
      </c>
      <c r="AJ80" s="127">
        <v>15440</v>
      </c>
      <c r="AK80" s="127">
        <v>1405</v>
      </c>
      <c r="AL80" s="127">
        <v>28162</v>
      </c>
      <c r="AM80" s="128">
        <v>42</v>
      </c>
      <c r="AN80" s="128">
        <v>569</v>
      </c>
      <c r="AO80" s="128">
        <v>636</v>
      </c>
      <c r="AP80" s="127">
        <v>12117</v>
      </c>
    </row>
    <row r="81" spans="1:42" ht="19.5" customHeight="1">
      <c r="A81" s="443" t="s">
        <v>365</v>
      </c>
      <c r="B81" s="444"/>
      <c r="C81" s="127">
        <v>3033</v>
      </c>
      <c r="D81" s="127">
        <v>27677</v>
      </c>
      <c r="E81" s="128">
        <v>1</v>
      </c>
      <c r="F81" s="128">
        <v>5</v>
      </c>
      <c r="G81" s="129" t="s">
        <v>418</v>
      </c>
      <c r="H81" s="129" t="s">
        <v>418</v>
      </c>
      <c r="I81" s="129" t="s">
        <v>418</v>
      </c>
      <c r="J81" s="129" t="s">
        <v>418</v>
      </c>
      <c r="K81" s="128">
        <v>189</v>
      </c>
      <c r="L81" s="127">
        <v>1194</v>
      </c>
      <c r="M81" s="128">
        <v>315</v>
      </c>
      <c r="N81" s="127">
        <v>4441</v>
      </c>
      <c r="O81" s="128">
        <v>3</v>
      </c>
      <c r="P81" s="128">
        <v>26</v>
      </c>
      <c r="Q81" s="128">
        <v>18</v>
      </c>
      <c r="R81" s="128">
        <v>84</v>
      </c>
      <c r="S81" s="128">
        <v>181</v>
      </c>
      <c r="T81" s="127">
        <v>4563</v>
      </c>
      <c r="U81" s="445" t="s">
        <v>365</v>
      </c>
      <c r="V81" s="444"/>
      <c r="W81" s="128">
        <v>642</v>
      </c>
      <c r="X81" s="127">
        <v>6485</v>
      </c>
      <c r="Y81" s="128">
        <v>24</v>
      </c>
      <c r="Z81" s="128">
        <v>269</v>
      </c>
      <c r="AA81" s="128">
        <v>388</v>
      </c>
      <c r="AB81" s="128">
        <v>992</v>
      </c>
      <c r="AC81" s="128">
        <v>82</v>
      </c>
      <c r="AD81" s="128">
        <v>364</v>
      </c>
      <c r="AE81" s="128">
        <v>375</v>
      </c>
      <c r="AF81" s="127">
        <v>2458</v>
      </c>
      <c r="AG81" s="128">
        <v>218</v>
      </c>
      <c r="AH81" s="127">
        <v>1042</v>
      </c>
      <c r="AI81" s="128">
        <v>115</v>
      </c>
      <c r="AJ81" s="128">
        <v>724</v>
      </c>
      <c r="AK81" s="128">
        <v>275</v>
      </c>
      <c r="AL81" s="127">
        <v>3189</v>
      </c>
      <c r="AM81" s="128">
        <v>13</v>
      </c>
      <c r="AN81" s="128">
        <v>232</v>
      </c>
      <c r="AO81" s="128">
        <v>194</v>
      </c>
      <c r="AP81" s="127">
        <v>1609</v>
      </c>
    </row>
    <row r="82" spans="1:42" ht="15.9" customHeight="1">
      <c r="A82" s="318"/>
      <c r="B82" s="319"/>
      <c r="C82" s="119"/>
      <c r="D82" s="119"/>
      <c r="E82" s="119"/>
      <c r="F82" s="119"/>
      <c r="G82" s="119"/>
      <c r="H82" s="119"/>
      <c r="I82" s="119"/>
      <c r="J82" s="119"/>
      <c r="K82" s="119"/>
      <c r="L82" s="119"/>
      <c r="M82" s="119"/>
      <c r="N82" s="119"/>
      <c r="O82" s="119"/>
      <c r="P82" s="119"/>
      <c r="Q82" s="119"/>
      <c r="R82" s="119"/>
      <c r="S82" s="119"/>
      <c r="T82" s="119"/>
      <c r="U82" s="320"/>
      <c r="V82" s="319"/>
      <c r="W82" s="119"/>
      <c r="X82" s="119"/>
      <c r="Y82" s="119"/>
      <c r="Z82" s="119"/>
      <c r="AA82" s="119"/>
      <c r="AB82" s="119"/>
      <c r="AC82" s="119"/>
      <c r="AD82" s="119"/>
      <c r="AE82" s="119"/>
      <c r="AF82" s="119"/>
      <c r="AG82" s="119"/>
      <c r="AH82" s="119"/>
      <c r="AI82" s="119"/>
      <c r="AJ82" s="119"/>
      <c r="AK82" s="119"/>
      <c r="AL82" s="119"/>
      <c r="AM82" s="119"/>
      <c r="AN82" s="119"/>
      <c r="AO82" s="119"/>
      <c r="AP82" s="119"/>
    </row>
    <row r="83" spans="1:42" ht="19.5" customHeight="1">
      <c r="A83" s="443" t="s">
        <v>364</v>
      </c>
      <c r="B83" s="444"/>
      <c r="C83" s="127">
        <v>9224</v>
      </c>
      <c r="D83" s="127">
        <v>106438</v>
      </c>
      <c r="E83" s="128">
        <v>21</v>
      </c>
      <c r="F83" s="128">
        <v>150</v>
      </c>
      <c r="G83" s="129" t="s">
        <v>418</v>
      </c>
      <c r="H83" s="129" t="s">
        <v>418</v>
      </c>
      <c r="I83" s="128">
        <v>2</v>
      </c>
      <c r="J83" s="128">
        <v>69</v>
      </c>
      <c r="K83" s="128">
        <v>797</v>
      </c>
      <c r="L83" s="127">
        <v>5270</v>
      </c>
      <c r="M83" s="128">
        <v>401</v>
      </c>
      <c r="N83" s="127">
        <v>12284</v>
      </c>
      <c r="O83" s="128">
        <v>10</v>
      </c>
      <c r="P83" s="128">
        <v>209</v>
      </c>
      <c r="Q83" s="128">
        <v>64</v>
      </c>
      <c r="R83" s="127">
        <v>1060</v>
      </c>
      <c r="S83" s="128">
        <v>257</v>
      </c>
      <c r="T83" s="127">
        <v>7865</v>
      </c>
      <c r="U83" s="445" t="s">
        <v>364</v>
      </c>
      <c r="V83" s="444"/>
      <c r="W83" s="127">
        <v>2036</v>
      </c>
      <c r="X83" s="127">
        <v>21734</v>
      </c>
      <c r="Y83" s="128">
        <v>113</v>
      </c>
      <c r="Z83" s="127">
        <v>1543</v>
      </c>
      <c r="AA83" s="128">
        <v>848</v>
      </c>
      <c r="AB83" s="127">
        <v>3060</v>
      </c>
      <c r="AC83" s="128">
        <v>376</v>
      </c>
      <c r="AD83" s="127">
        <v>2264</v>
      </c>
      <c r="AE83" s="127">
        <v>1090</v>
      </c>
      <c r="AF83" s="127">
        <v>9736</v>
      </c>
      <c r="AG83" s="128">
        <v>946</v>
      </c>
      <c r="AH83" s="127">
        <v>4065</v>
      </c>
      <c r="AI83" s="128">
        <v>412</v>
      </c>
      <c r="AJ83" s="127">
        <v>4991</v>
      </c>
      <c r="AK83" s="127">
        <v>1252</v>
      </c>
      <c r="AL83" s="127">
        <v>24831</v>
      </c>
      <c r="AM83" s="128">
        <v>58</v>
      </c>
      <c r="AN83" s="128">
        <v>962</v>
      </c>
      <c r="AO83" s="128">
        <v>541</v>
      </c>
      <c r="AP83" s="127">
        <v>6345</v>
      </c>
    </row>
    <row r="84" spans="1:42" ht="19.5" customHeight="1">
      <c r="A84" s="443" t="s">
        <v>363</v>
      </c>
      <c r="B84" s="444"/>
      <c r="C84" s="127">
        <v>3139</v>
      </c>
      <c r="D84" s="127">
        <v>29984</v>
      </c>
      <c r="E84" s="128">
        <v>5</v>
      </c>
      <c r="F84" s="128">
        <v>13</v>
      </c>
      <c r="G84" s="129" t="s">
        <v>418</v>
      </c>
      <c r="H84" s="129" t="s">
        <v>418</v>
      </c>
      <c r="I84" s="129" t="s">
        <v>418</v>
      </c>
      <c r="J84" s="129" t="s">
        <v>418</v>
      </c>
      <c r="K84" s="128">
        <v>297</v>
      </c>
      <c r="L84" s="127">
        <v>1476</v>
      </c>
      <c r="M84" s="128">
        <v>427</v>
      </c>
      <c r="N84" s="127">
        <v>7848</v>
      </c>
      <c r="O84" s="128">
        <v>2</v>
      </c>
      <c r="P84" s="128">
        <v>3</v>
      </c>
      <c r="Q84" s="128">
        <v>23</v>
      </c>
      <c r="R84" s="128">
        <v>301</v>
      </c>
      <c r="S84" s="128">
        <v>107</v>
      </c>
      <c r="T84" s="127">
        <v>1530</v>
      </c>
      <c r="U84" s="445" t="s">
        <v>363</v>
      </c>
      <c r="V84" s="444"/>
      <c r="W84" s="128">
        <v>650</v>
      </c>
      <c r="X84" s="127">
        <v>5337</v>
      </c>
      <c r="Y84" s="128">
        <v>36</v>
      </c>
      <c r="Z84" s="128">
        <v>423</v>
      </c>
      <c r="AA84" s="128">
        <v>285</v>
      </c>
      <c r="AB84" s="128">
        <v>711</v>
      </c>
      <c r="AC84" s="128">
        <v>77</v>
      </c>
      <c r="AD84" s="128">
        <v>284</v>
      </c>
      <c r="AE84" s="128">
        <v>300</v>
      </c>
      <c r="AF84" s="127">
        <v>2484</v>
      </c>
      <c r="AG84" s="128">
        <v>263</v>
      </c>
      <c r="AH84" s="127">
        <v>1172</v>
      </c>
      <c r="AI84" s="128">
        <v>133</v>
      </c>
      <c r="AJ84" s="128">
        <v>923</v>
      </c>
      <c r="AK84" s="128">
        <v>319</v>
      </c>
      <c r="AL84" s="127">
        <v>5511</v>
      </c>
      <c r="AM84" s="128">
        <v>17</v>
      </c>
      <c r="AN84" s="128">
        <v>257</v>
      </c>
      <c r="AO84" s="128">
        <v>198</v>
      </c>
      <c r="AP84" s="127">
        <v>1711</v>
      </c>
    </row>
    <row r="85" spans="1:42" ht="19.5" customHeight="1">
      <c r="A85" s="443" t="s">
        <v>362</v>
      </c>
      <c r="B85" s="444"/>
      <c r="C85" s="127">
        <v>5881</v>
      </c>
      <c r="D85" s="127">
        <v>54596</v>
      </c>
      <c r="E85" s="128">
        <v>1</v>
      </c>
      <c r="F85" s="128">
        <v>3</v>
      </c>
      <c r="G85" s="129" t="s">
        <v>418</v>
      </c>
      <c r="H85" s="129" t="s">
        <v>418</v>
      </c>
      <c r="I85" s="129" t="s">
        <v>418</v>
      </c>
      <c r="J85" s="129" t="s">
        <v>418</v>
      </c>
      <c r="K85" s="128">
        <v>605</v>
      </c>
      <c r="L85" s="127">
        <v>3699</v>
      </c>
      <c r="M85" s="128">
        <v>825</v>
      </c>
      <c r="N85" s="127">
        <v>7925</v>
      </c>
      <c r="O85" s="128">
        <v>5</v>
      </c>
      <c r="P85" s="128">
        <v>31</v>
      </c>
      <c r="Q85" s="128">
        <v>39</v>
      </c>
      <c r="R85" s="128">
        <v>308</v>
      </c>
      <c r="S85" s="128">
        <v>109</v>
      </c>
      <c r="T85" s="127">
        <v>2648</v>
      </c>
      <c r="U85" s="445" t="s">
        <v>362</v>
      </c>
      <c r="V85" s="444"/>
      <c r="W85" s="127">
        <v>1231</v>
      </c>
      <c r="X85" s="127">
        <v>10887</v>
      </c>
      <c r="Y85" s="128">
        <v>76</v>
      </c>
      <c r="Z85" s="128">
        <v>920</v>
      </c>
      <c r="AA85" s="128">
        <v>496</v>
      </c>
      <c r="AB85" s="127">
        <v>2181</v>
      </c>
      <c r="AC85" s="128">
        <v>187</v>
      </c>
      <c r="AD85" s="127">
        <v>1646</v>
      </c>
      <c r="AE85" s="128">
        <v>686</v>
      </c>
      <c r="AF85" s="127">
        <v>4449</v>
      </c>
      <c r="AG85" s="128">
        <v>480</v>
      </c>
      <c r="AH85" s="127">
        <v>1851</v>
      </c>
      <c r="AI85" s="128">
        <v>164</v>
      </c>
      <c r="AJ85" s="127">
        <v>2348</v>
      </c>
      <c r="AK85" s="128">
        <v>620</v>
      </c>
      <c r="AL85" s="127">
        <v>11220</v>
      </c>
      <c r="AM85" s="128">
        <v>21</v>
      </c>
      <c r="AN85" s="128">
        <v>137</v>
      </c>
      <c r="AO85" s="128">
        <v>336</v>
      </c>
      <c r="AP85" s="127">
        <v>4343</v>
      </c>
    </row>
    <row r="86" spans="1:42" ht="19.5" customHeight="1">
      <c r="A86" s="443" t="s">
        <v>361</v>
      </c>
      <c r="B86" s="444"/>
      <c r="C86" s="127">
        <v>9839</v>
      </c>
      <c r="D86" s="127">
        <v>121833</v>
      </c>
      <c r="E86" s="128">
        <v>10</v>
      </c>
      <c r="F86" s="128">
        <v>48</v>
      </c>
      <c r="G86" s="129" t="s">
        <v>418</v>
      </c>
      <c r="H86" s="129" t="s">
        <v>418</v>
      </c>
      <c r="I86" s="129" t="s">
        <v>418</v>
      </c>
      <c r="J86" s="129" t="s">
        <v>418</v>
      </c>
      <c r="K86" s="128">
        <v>853</v>
      </c>
      <c r="L86" s="127">
        <v>5654</v>
      </c>
      <c r="M86" s="128">
        <v>515</v>
      </c>
      <c r="N86" s="127">
        <v>19442</v>
      </c>
      <c r="O86" s="128">
        <v>6</v>
      </c>
      <c r="P86" s="128">
        <v>63</v>
      </c>
      <c r="Q86" s="128">
        <v>76</v>
      </c>
      <c r="R86" s="128">
        <v>437</v>
      </c>
      <c r="S86" s="128">
        <v>188</v>
      </c>
      <c r="T86" s="127">
        <v>5440</v>
      </c>
      <c r="U86" s="445" t="s">
        <v>361</v>
      </c>
      <c r="V86" s="444"/>
      <c r="W86" s="127">
        <v>2193</v>
      </c>
      <c r="X86" s="127">
        <v>21994</v>
      </c>
      <c r="Y86" s="128">
        <v>149</v>
      </c>
      <c r="Z86" s="127">
        <v>2477</v>
      </c>
      <c r="AA86" s="128">
        <v>778</v>
      </c>
      <c r="AB86" s="127">
        <v>2918</v>
      </c>
      <c r="AC86" s="128">
        <v>420</v>
      </c>
      <c r="AD86" s="127">
        <v>2394</v>
      </c>
      <c r="AE86" s="127">
        <v>1123</v>
      </c>
      <c r="AF86" s="127">
        <v>10820</v>
      </c>
      <c r="AG86" s="127">
        <v>1007</v>
      </c>
      <c r="AH86" s="127">
        <v>5385</v>
      </c>
      <c r="AI86" s="128">
        <v>494</v>
      </c>
      <c r="AJ86" s="127">
        <v>6036</v>
      </c>
      <c r="AK86" s="127">
        <v>1431</v>
      </c>
      <c r="AL86" s="127">
        <v>28987</v>
      </c>
      <c r="AM86" s="128">
        <v>48</v>
      </c>
      <c r="AN86" s="128">
        <v>738</v>
      </c>
      <c r="AO86" s="128">
        <v>548</v>
      </c>
      <c r="AP86" s="127">
        <v>9000</v>
      </c>
    </row>
    <row r="87" spans="1:42" ht="19.5" customHeight="1">
      <c r="A87" s="443" t="s">
        <v>360</v>
      </c>
      <c r="B87" s="444"/>
      <c r="C87" s="127">
        <v>8945</v>
      </c>
      <c r="D87" s="127">
        <v>107328</v>
      </c>
      <c r="E87" s="128">
        <v>18</v>
      </c>
      <c r="F87" s="128">
        <v>164</v>
      </c>
      <c r="G87" s="128">
        <v>1</v>
      </c>
      <c r="H87" s="128">
        <v>1</v>
      </c>
      <c r="I87" s="128">
        <v>4</v>
      </c>
      <c r="J87" s="128">
        <v>32</v>
      </c>
      <c r="K87" s="128">
        <v>682</v>
      </c>
      <c r="L87" s="127">
        <v>5113</v>
      </c>
      <c r="M87" s="128">
        <v>430</v>
      </c>
      <c r="N87" s="127">
        <v>11086</v>
      </c>
      <c r="O87" s="128">
        <v>11</v>
      </c>
      <c r="P87" s="128">
        <v>158</v>
      </c>
      <c r="Q87" s="128">
        <v>66</v>
      </c>
      <c r="R87" s="127">
        <v>1387</v>
      </c>
      <c r="S87" s="128">
        <v>384</v>
      </c>
      <c r="T87" s="127">
        <v>12840</v>
      </c>
      <c r="U87" s="445" t="s">
        <v>360</v>
      </c>
      <c r="V87" s="444"/>
      <c r="W87" s="127">
        <v>2037</v>
      </c>
      <c r="X87" s="127">
        <v>23881</v>
      </c>
      <c r="Y87" s="128">
        <v>112</v>
      </c>
      <c r="Z87" s="127">
        <v>1959</v>
      </c>
      <c r="AA87" s="127">
        <v>1181</v>
      </c>
      <c r="AB87" s="127">
        <v>3945</v>
      </c>
      <c r="AC87" s="128">
        <v>359</v>
      </c>
      <c r="AD87" s="127">
        <v>5168</v>
      </c>
      <c r="AE87" s="128">
        <v>958</v>
      </c>
      <c r="AF87" s="127">
        <v>8064</v>
      </c>
      <c r="AG87" s="128">
        <v>699</v>
      </c>
      <c r="AH87" s="127">
        <v>3252</v>
      </c>
      <c r="AI87" s="128">
        <v>385</v>
      </c>
      <c r="AJ87" s="127">
        <v>5717</v>
      </c>
      <c r="AK87" s="127">
        <v>1031</v>
      </c>
      <c r="AL87" s="127">
        <v>17298</v>
      </c>
      <c r="AM87" s="128">
        <v>33</v>
      </c>
      <c r="AN87" s="128">
        <v>308</v>
      </c>
      <c r="AO87" s="128">
        <v>554</v>
      </c>
      <c r="AP87" s="127">
        <v>6955</v>
      </c>
    </row>
    <row r="88" spans="1:42" ht="15.9" customHeight="1">
      <c r="A88" s="318"/>
      <c r="B88" s="319"/>
      <c r="C88" s="119"/>
      <c r="D88" s="119"/>
      <c r="E88" s="119"/>
      <c r="F88" s="119"/>
      <c r="G88" s="119"/>
      <c r="H88" s="119"/>
      <c r="I88" s="119"/>
      <c r="J88" s="119"/>
      <c r="K88" s="119"/>
      <c r="L88" s="119"/>
      <c r="M88" s="119"/>
      <c r="N88" s="119"/>
      <c r="O88" s="119"/>
      <c r="P88" s="119"/>
      <c r="Q88" s="119"/>
      <c r="R88" s="119"/>
      <c r="S88" s="119"/>
      <c r="T88" s="119"/>
      <c r="U88" s="320"/>
      <c r="V88" s="319"/>
      <c r="W88" s="119"/>
      <c r="X88" s="119"/>
      <c r="Y88" s="119"/>
      <c r="Z88" s="119"/>
      <c r="AA88" s="119"/>
      <c r="AB88" s="119"/>
      <c r="AC88" s="119"/>
      <c r="AD88" s="119"/>
      <c r="AE88" s="119"/>
      <c r="AF88" s="119"/>
      <c r="AG88" s="119"/>
      <c r="AH88" s="119"/>
      <c r="AI88" s="119"/>
      <c r="AJ88" s="119"/>
      <c r="AK88" s="119"/>
      <c r="AL88" s="119"/>
      <c r="AM88" s="119"/>
      <c r="AN88" s="119"/>
      <c r="AO88" s="119"/>
      <c r="AP88" s="119"/>
    </row>
    <row r="89" spans="1:42" ht="19.5" customHeight="1">
      <c r="A89" s="443" t="s">
        <v>359</v>
      </c>
      <c r="B89" s="444"/>
      <c r="C89" s="127">
        <v>10930</v>
      </c>
      <c r="D89" s="127">
        <v>109238</v>
      </c>
      <c r="E89" s="128">
        <v>16</v>
      </c>
      <c r="F89" s="128">
        <v>88</v>
      </c>
      <c r="G89" s="129" t="s">
        <v>418</v>
      </c>
      <c r="H89" s="129" t="s">
        <v>418</v>
      </c>
      <c r="I89" s="129" t="s">
        <v>418</v>
      </c>
      <c r="J89" s="129" t="s">
        <v>418</v>
      </c>
      <c r="K89" s="128">
        <v>752</v>
      </c>
      <c r="L89" s="127">
        <v>4559</v>
      </c>
      <c r="M89" s="127">
        <v>2780</v>
      </c>
      <c r="N89" s="127">
        <v>37144</v>
      </c>
      <c r="O89" s="128">
        <v>3</v>
      </c>
      <c r="P89" s="128">
        <v>5</v>
      </c>
      <c r="Q89" s="128">
        <v>45</v>
      </c>
      <c r="R89" s="128">
        <v>278</v>
      </c>
      <c r="S89" s="128">
        <v>243</v>
      </c>
      <c r="T89" s="127">
        <v>6316</v>
      </c>
      <c r="U89" s="445" t="s">
        <v>359</v>
      </c>
      <c r="V89" s="444"/>
      <c r="W89" s="127">
        <v>2071</v>
      </c>
      <c r="X89" s="127">
        <v>20885</v>
      </c>
      <c r="Y89" s="128">
        <v>105</v>
      </c>
      <c r="Z89" s="127">
        <v>1330</v>
      </c>
      <c r="AA89" s="128">
        <v>889</v>
      </c>
      <c r="AB89" s="127">
        <v>3455</v>
      </c>
      <c r="AC89" s="128">
        <v>264</v>
      </c>
      <c r="AD89" s="127">
        <v>1330</v>
      </c>
      <c r="AE89" s="127">
        <v>1037</v>
      </c>
      <c r="AF89" s="127">
        <v>7666</v>
      </c>
      <c r="AG89" s="128">
        <v>717</v>
      </c>
      <c r="AH89" s="127">
        <v>3092</v>
      </c>
      <c r="AI89" s="128">
        <v>313</v>
      </c>
      <c r="AJ89" s="127">
        <v>2714</v>
      </c>
      <c r="AK89" s="127">
        <v>1032</v>
      </c>
      <c r="AL89" s="127">
        <v>15795</v>
      </c>
      <c r="AM89" s="128">
        <v>43</v>
      </c>
      <c r="AN89" s="128">
        <v>457</v>
      </c>
      <c r="AO89" s="128">
        <v>620</v>
      </c>
      <c r="AP89" s="127">
        <v>4124</v>
      </c>
    </row>
    <row r="90" spans="1:42" ht="19.5" customHeight="1">
      <c r="A90" s="443" t="s">
        <v>358</v>
      </c>
      <c r="B90" s="444"/>
      <c r="C90" s="127">
        <v>4636</v>
      </c>
      <c r="D90" s="127">
        <v>52394</v>
      </c>
      <c r="E90" s="128">
        <v>8</v>
      </c>
      <c r="F90" s="128">
        <v>110</v>
      </c>
      <c r="G90" s="128">
        <v>1</v>
      </c>
      <c r="H90" s="128">
        <v>3</v>
      </c>
      <c r="I90" s="129" t="s">
        <v>418</v>
      </c>
      <c r="J90" s="129" t="s">
        <v>418</v>
      </c>
      <c r="K90" s="128">
        <v>304</v>
      </c>
      <c r="L90" s="127">
        <v>1803</v>
      </c>
      <c r="M90" s="128">
        <v>470</v>
      </c>
      <c r="N90" s="127">
        <v>7371</v>
      </c>
      <c r="O90" s="128">
        <v>4</v>
      </c>
      <c r="P90" s="128">
        <v>33</v>
      </c>
      <c r="Q90" s="128">
        <v>35</v>
      </c>
      <c r="R90" s="128">
        <v>156</v>
      </c>
      <c r="S90" s="128">
        <v>278</v>
      </c>
      <c r="T90" s="127">
        <v>8099</v>
      </c>
      <c r="U90" s="445" t="s">
        <v>358</v>
      </c>
      <c r="V90" s="444"/>
      <c r="W90" s="127">
        <v>1217</v>
      </c>
      <c r="X90" s="127">
        <v>10330</v>
      </c>
      <c r="Y90" s="128">
        <v>52</v>
      </c>
      <c r="Z90" s="128">
        <v>616</v>
      </c>
      <c r="AA90" s="128">
        <v>275</v>
      </c>
      <c r="AB90" s="127">
        <v>1672</v>
      </c>
      <c r="AC90" s="128">
        <v>135</v>
      </c>
      <c r="AD90" s="128">
        <v>613</v>
      </c>
      <c r="AE90" s="128">
        <v>540</v>
      </c>
      <c r="AF90" s="127">
        <v>4769</v>
      </c>
      <c r="AG90" s="128">
        <v>392</v>
      </c>
      <c r="AH90" s="127">
        <v>2142</v>
      </c>
      <c r="AI90" s="128">
        <v>139</v>
      </c>
      <c r="AJ90" s="127">
        <v>1189</v>
      </c>
      <c r="AK90" s="128">
        <v>452</v>
      </c>
      <c r="AL90" s="127">
        <v>7820</v>
      </c>
      <c r="AM90" s="128">
        <v>22</v>
      </c>
      <c r="AN90" s="128">
        <v>498</v>
      </c>
      <c r="AO90" s="128">
        <v>312</v>
      </c>
      <c r="AP90" s="127">
        <v>5170</v>
      </c>
    </row>
    <row r="91" spans="1:42" ht="19.5" customHeight="1">
      <c r="A91" s="443" t="s">
        <v>357</v>
      </c>
      <c r="B91" s="444"/>
      <c r="C91" s="127">
        <v>3388</v>
      </c>
      <c r="D91" s="127">
        <v>33751</v>
      </c>
      <c r="E91" s="128">
        <v>12</v>
      </c>
      <c r="F91" s="128">
        <v>97</v>
      </c>
      <c r="G91" s="129" t="s">
        <v>418</v>
      </c>
      <c r="H91" s="129" t="s">
        <v>418</v>
      </c>
      <c r="I91" s="129" t="s">
        <v>418</v>
      </c>
      <c r="J91" s="129" t="s">
        <v>418</v>
      </c>
      <c r="K91" s="128">
        <v>264</v>
      </c>
      <c r="L91" s="127">
        <v>1542</v>
      </c>
      <c r="M91" s="128">
        <v>445</v>
      </c>
      <c r="N91" s="127">
        <v>7198</v>
      </c>
      <c r="O91" s="128">
        <v>3</v>
      </c>
      <c r="P91" s="128">
        <v>20</v>
      </c>
      <c r="Q91" s="128">
        <v>17</v>
      </c>
      <c r="R91" s="128">
        <v>73</v>
      </c>
      <c r="S91" s="128">
        <v>69</v>
      </c>
      <c r="T91" s="127">
        <v>1047</v>
      </c>
      <c r="U91" s="445" t="s">
        <v>357</v>
      </c>
      <c r="V91" s="444"/>
      <c r="W91" s="128">
        <v>696</v>
      </c>
      <c r="X91" s="127">
        <v>6270</v>
      </c>
      <c r="Y91" s="128">
        <v>31</v>
      </c>
      <c r="Z91" s="128">
        <v>338</v>
      </c>
      <c r="AA91" s="128">
        <v>408</v>
      </c>
      <c r="AB91" s="128">
        <v>989</v>
      </c>
      <c r="AC91" s="128">
        <v>101</v>
      </c>
      <c r="AD91" s="128">
        <v>437</v>
      </c>
      <c r="AE91" s="128">
        <v>302</v>
      </c>
      <c r="AF91" s="127">
        <v>2838</v>
      </c>
      <c r="AG91" s="128">
        <v>250</v>
      </c>
      <c r="AH91" s="127">
        <v>1109</v>
      </c>
      <c r="AI91" s="128">
        <v>139</v>
      </c>
      <c r="AJ91" s="127">
        <v>1485</v>
      </c>
      <c r="AK91" s="128">
        <v>409</v>
      </c>
      <c r="AL91" s="127">
        <v>7937</v>
      </c>
      <c r="AM91" s="128">
        <v>21</v>
      </c>
      <c r="AN91" s="128">
        <v>444</v>
      </c>
      <c r="AO91" s="128">
        <v>221</v>
      </c>
      <c r="AP91" s="127">
        <v>1927</v>
      </c>
    </row>
    <row r="92" spans="1:42" ht="19.5" customHeight="1">
      <c r="A92" s="443" t="s">
        <v>356</v>
      </c>
      <c r="B92" s="444"/>
      <c r="C92" s="127">
        <v>6742</v>
      </c>
      <c r="D92" s="127">
        <v>66380</v>
      </c>
      <c r="E92" s="128">
        <v>4</v>
      </c>
      <c r="F92" s="128">
        <v>12</v>
      </c>
      <c r="G92" s="129" t="s">
        <v>418</v>
      </c>
      <c r="H92" s="129" t="s">
        <v>418</v>
      </c>
      <c r="I92" s="129" t="s">
        <v>418</v>
      </c>
      <c r="J92" s="129" t="s">
        <v>418</v>
      </c>
      <c r="K92" s="128">
        <v>656</v>
      </c>
      <c r="L92" s="127">
        <v>3945</v>
      </c>
      <c r="M92" s="128">
        <v>511</v>
      </c>
      <c r="N92" s="127">
        <v>8922</v>
      </c>
      <c r="O92" s="128">
        <v>5</v>
      </c>
      <c r="P92" s="128">
        <v>39</v>
      </c>
      <c r="Q92" s="128">
        <v>41</v>
      </c>
      <c r="R92" s="128">
        <v>136</v>
      </c>
      <c r="S92" s="128">
        <v>154</v>
      </c>
      <c r="T92" s="127">
        <v>4924</v>
      </c>
      <c r="U92" s="445" t="s">
        <v>356</v>
      </c>
      <c r="V92" s="444"/>
      <c r="W92" s="127">
        <v>1452</v>
      </c>
      <c r="X92" s="127">
        <v>14295</v>
      </c>
      <c r="Y92" s="128">
        <v>68</v>
      </c>
      <c r="Z92" s="128">
        <v>924</v>
      </c>
      <c r="AA92" s="128">
        <v>636</v>
      </c>
      <c r="AB92" s="127">
        <v>1970</v>
      </c>
      <c r="AC92" s="128">
        <v>212</v>
      </c>
      <c r="AD92" s="127">
        <v>1166</v>
      </c>
      <c r="AE92" s="128">
        <v>866</v>
      </c>
      <c r="AF92" s="127">
        <v>6723</v>
      </c>
      <c r="AG92" s="128">
        <v>671</v>
      </c>
      <c r="AH92" s="127">
        <v>2739</v>
      </c>
      <c r="AI92" s="128">
        <v>229</v>
      </c>
      <c r="AJ92" s="127">
        <v>3294</v>
      </c>
      <c r="AK92" s="128">
        <v>866</v>
      </c>
      <c r="AL92" s="127">
        <v>14163</v>
      </c>
      <c r="AM92" s="128">
        <v>32</v>
      </c>
      <c r="AN92" s="128">
        <v>241</v>
      </c>
      <c r="AO92" s="128">
        <v>339</v>
      </c>
      <c r="AP92" s="127">
        <v>2887</v>
      </c>
    </row>
    <row r="93" spans="1:42" ht="19.5" customHeight="1">
      <c r="A93" s="443" t="s">
        <v>355</v>
      </c>
      <c r="B93" s="444"/>
      <c r="C93" s="127">
        <v>2688</v>
      </c>
      <c r="D93" s="127">
        <v>25984</v>
      </c>
      <c r="E93" s="128">
        <v>10</v>
      </c>
      <c r="F93" s="128">
        <v>99</v>
      </c>
      <c r="G93" s="129" t="s">
        <v>418</v>
      </c>
      <c r="H93" s="129" t="s">
        <v>418</v>
      </c>
      <c r="I93" s="129" t="s">
        <v>418</v>
      </c>
      <c r="J93" s="129" t="s">
        <v>418</v>
      </c>
      <c r="K93" s="128">
        <v>206</v>
      </c>
      <c r="L93" s="127">
        <v>1010</v>
      </c>
      <c r="M93" s="128">
        <v>212</v>
      </c>
      <c r="N93" s="127">
        <v>3753</v>
      </c>
      <c r="O93" s="128">
        <v>4</v>
      </c>
      <c r="P93" s="128">
        <v>94</v>
      </c>
      <c r="Q93" s="128">
        <v>23</v>
      </c>
      <c r="R93" s="128">
        <v>43</v>
      </c>
      <c r="S93" s="128">
        <v>30</v>
      </c>
      <c r="T93" s="128">
        <v>662</v>
      </c>
      <c r="U93" s="445" t="s">
        <v>355</v>
      </c>
      <c r="V93" s="444"/>
      <c r="W93" s="128">
        <v>635</v>
      </c>
      <c r="X93" s="127">
        <v>5454</v>
      </c>
      <c r="Y93" s="128">
        <v>27</v>
      </c>
      <c r="Z93" s="128">
        <v>332</v>
      </c>
      <c r="AA93" s="128">
        <v>241</v>
      </c>
      <c r="AB93" s="128">
        <v>658</v>
      </c>
      <c r="AC93" s="128">
        <v>110</v>
      </c>
      <c r="AD93" s="128">
        <v>571</v>
      </c>
      <c r="AE93" s="128">
        <v>234</v>
      </c>
      <c r="AF93" s="127">
        <v>1730</v>
      </c>
      <c r="AG93" s="128">
        <v>258</v>
      </c>
      <c r="AH93" s="127">
        <v>1333</v>
      </c>
      <c r="AI93" s="128">
        <v>142</v>
      </c>
      <c r="AJ93" s="127">
        <v>1552</v>
      </c>
      <c r="AK93" s="128">
        <v>376</v>
      </c>
      <c r="AL93" s="127">
        <v>7363</v>
      </c>
      <c r="AM93" s="128">
        <v>20</v>
      </c>
      <c r="AN93" s="128">
        <v>294</v>
      </c>
      <c r="AO93" s="128">
        <v>160</v>
      </c>
      <c r="AP93" s="127">
        <v>1036</v>
      </c>
    </row>
    <row r="94" spans="1:42" ht="15.9" customHeight="1">
      <c r="A94" s="318"/>
      <c r="B94" s="319"/>
      <c r="C94" s="119"/>
      <c r="D94" s="119"/>
      <c r="E94" s="119"/>
      <c r="F94" s="119"/>
      <c r="G94" s="119"/>
      <c r="H94" s="119"/>
      <c r="I94" s="119"/>
      <c r="J94" s="119"/>
      <c r="K94" s="119"/>
      <c r="L94" s="119"/>
      <c r="M94" s="119"/>
      <c r="N94" s="119"/>
      <c r="O94" s="119"/>
      <c r="P94" s="119"/>
      <c r="Q94" s="119"/>
      <c r="R94" s="119"/>
      <c r="S94" s="119"/>
      <c r="T94" s="119"/>
      <c r="U94" s="320"/>
      <c r="V94" s="319"/>
      <c r="W94" s="119"/>
      <c r="X94" s="119"/>
      <c r="Y94" s="119"/>
      <c r="Z94" s="119"/>
      <c r="AA94" s="119"/>
      <c r="AB94" s="119"/>
      <c r="AC94" s="119"/>
      <c r="AD94" s="119"/>
      <c r="AE94" s="119"/>
      <c r="AF94" s="119"/>
      <c r="AG94" s="119"/>
      <c r="AH94" s="119"/>
      <c r="AI94" s="119"/>
      <c r="AJ94" s="119"/>
      <c r="AK94" s="119"/>
      <c r="AL94" s="119"/>
      <c r="AM94" s="119"/>
      <c r="AN94" s="119"/>
      <c r="AO94" s="119"/>
      <c r="AP94" s="119"/>
    </row>
    <row r="95" spans="1:42" ht="19.5" customHeight="1">
      <c r="A95" s="443" t="s">
        <v>354</v>
      </c>
      <c r="B95" s="444"/>
      <c r="C95" s="127">
        <v>4362</v>
      </c>
      <c r="D95" s="127">
        <v>38481</v>
      </c>
      <c r="E95" s="128">
        <v>3</v>
      </c>
      <c r="F95" s="128">
        <v>21</v>
      </c>
      <c r="G95" s="129" t="s">
        <v>418</v>
      </c>
      <c r="H95" s="129" t="s">
        <v>418</v>
      </c>
      <c r="I95" s="129" t="s">
        <v>418</v>
      </c>
      <c r="J95" s="129" t="s">
        <v>418</v>
      </c>
      <c r="K95" s="128">
        <v>438</v>
      </c>
      <c r="L95" s="127">
        <v>2742</v>
      </c>
      <c r="M95" s="128">
        <v>666</v>
      </c>
      <c r="N95" s="127">
        <v>8316</v>
      </c>
      <c r="O95" s="128">
        <v>6</v>
      </c>
      <c r="P95" s="128">
        <v>105</v>
      </c>
      <c r="Q95" s="128">
        <v>11</v>
      </c>
      <c r="R95" s="128">
        <v>56</v>
      </c>
      <c r="S95" s="128">
        <v>94</v>
      </c>
      <c r="T95" s="127">
        <v>2297</v>
      </c>
      <c r="U95" s="445" t="s">
        <v>354</v>
      </c>
      <c r="V95" s="444"/>
      <c r="W95" s="128">
        <v>948</v>
      </c>
      <c r="X95" s="127">
        <v>8592</v>
      </c>
      <c r="Y95" s="128">
        <v>39</v>
      </c>
      <c r="Z95" s="128">
        <v>454</v>
      </c>
      <c r="AA95" s="128">
        <v>440</v>
      </c>
      <c r="AB95" s="127">
        <v>1205</v>
      </c>
      <c r="AC95" s="128">
        <v>107</v>
      </c>
      <c r="AD95" s="128">
        <v>487</v>
      </c>
      <c r="AE95" s="128">
        <v>435</v>
      </c>
      <c r="AF95" s="127">
        <v>2984</v>
      </c>
      <c r="AG95" s="128">
        <v>328</v>
      </c>
      <c r="AH95" s="127">
        <v>1468</v>
      </c>
      <c r="AI95" s="128">
        <v>132</v>
      </c>
      <c r="AJ95" s="127">
        <v>1487</v>
      </c>
      <c r="AK95" s="128">
        <v>430</v>
      </c>
      <c r="AL95" s="127">
        <v>6608</v>
      </c>
      <c r="AM95" s="128">
        <v>17</v>
      </c>
      <c r="AN95" s="128">
        <v>136</v>
      </c>
      <c r="AO95" s="128">
        <v>268</v>
      </c>
      <c r="AP95" s="127">
        <v>1523</v>
      </c>
    </row>
    <row r="96" spans="1:42" ht="19.5" customHeight="1">
      <c r="A96" s="443" t="s">
        <v>353</v>
      </c>
      <c r="B96" s="444"/>
      <c r="C96" s="127">
        <v>4208</v>
      </c>
      <c r="D96" s="127">
        <v>48082</v>
      </c>
      <c r="E96" s="128">
        <v>5</v>
      </c>
      <c r="F96" s="128">
        <v>49</v>
      </c>
      <c r="G96" s="129" t="s">
        <v>418</v>
      </c>
      <c r="H96" s="129" t="s">
        <v>418</v>
      </c>
      <c r="I96" s="129" t="s">
        <v>418</v>
      </c>
      <c r="J96" s="129" t="s">
        <v>418</v>
      </c>
      <c r="K96" s="128">
        <v>365</v>
      </c>
      <c r="L96" s="127">
        <v>2238</v>
      </c>
      <c r="M96" s="128">
        <v>747</v>
      </c>
      <c r="N96" s="127">
        <v>13461</v>
      </c>
      <c r="O96" s="128">
        <v>3</v>
      </c>
      <c r="P96" s="128">
        <v>39</v>
      </c>
      <c r="Q96" s="128">
        <v>13</v>
      </c>
      <c r="R96" s="128">
        <v>90</v>
      </c>
      <c r="S96" s="128">
        <v>171</v>
      </c>
      <c r="T96" s="127">
        <v>3716</v>
      </c>
      <c r="U96" s="445" t="s">
        <v>353</v>
      </c>
      <c r="V96" s="444"/>
      <c r="W96" s="128">
        <v>813</v>
      </c>
      <c r="X96" s="127">
        <v>8551</v>
      </c>
      <c r="Y96" s="128">
        <v>49</v>
      </c>
      <c r="Z96" s="128">
        <v>650</v>
      </c>
      <c r="AA96" s="128">
        <v>541</v>
      </c>
      <c r="AB96" s="127">
        <v>1487</v>
      </c>
      <c r="AC96" s="128">
        <v>84</v>
      </c>
      <c r="AD96" s="128">
        <v>414</v>
      </c>
      <c r="AE96" s="128">
        <v>391</v>
      </c>
      <c r="AF96" s="127">
        <v>3348</v>
      </c>
      <c r="AG96" s="128">
        <v>288</v>
      </c>
      <c r="AH96" s="127">
        <v>1297</v>
      </c>
      <c r="AI96" s="128">
        <v>119</v>
      </c>
      <c r="AJ96" s="127">
        <v>3062</v>
      </c>
      <c r="AK96" s="128">
        <v>382</v>
      </c>
      <c r="AL96" s="127">
        <v>7360</v>
      </c>
      <c r="AM96" s="128">
        <v>18</v>
      </c>
      <c r="AN96" s="128">
        <v>368</v>
      </c>
      <c r="AO96" s="128">
        <v>219</v>
      </c>
      <c r="AP96" s="127">
        <v>1952</v>
      </c>
    </row>
    <row r="97" spans="1:42" ht="19.5" customHeight="1">
      <c r="A97" s="443" t="s">
        <v>352</v>
      </c>
      <c r="B97" s="444"/>
      <c r="C97" s="127">
        <v>5742</v>
      </c>
      <c r="D97" s="127">
        <v>58022</v>
      </c>
      <c r="E97" s="128">
        <v>12</v>
      </c>
      <c r="F97" s="128">
        <v>106</v>
      </c>
      <c r="G97" s="129" t="s">
        <v>418</v>
      </c>
      <c r="H97" s="129" t="s">
        <v>418</v>
      </c>
      <c r="I97" s="129" t="s">
        <v>418</v>
      </c>
      <c r="J97" s="129" t="s">
        <v>418</v>
      </c>
      <c r="K97" s="128">
        <v>487</v>
      </c>
      <c r="L97" s="127">
        <v>2454</v>
      </c>
      <c r="M97" s="128">
        <v>707</v>
      </c>
      <c r="N97" s="127">
        <v>9611</v>
      </c>
      <c r="O97" s="128">
        <v>2</v>
      </c>
      <c r="P97" s="128">
        <v>13</v>
      </c>
      <c r="Q97" s="128">
        <v>24</v>
      </c>
      <c r="R97" s="128">
        <v>71</v>
      </c>
      <c r="S97" s="128">
        <v>165</v>
      </c>
      <c r="T97" s="127">
        <v>4268</v>
      </c>
      <c r="U97" s="445" t="s">
        <v>352</v>
      </c>
      <c r="V97" s="444"/>
      <c r="W97" s="127">
        <v>1311</v>
      </c>
      <c r="X97" s="127">
        <v>13025</v>
      </c>
      <c r="Y97" s="128">
        <v>52</v>
      </c>
      <c r="Z97" s="128">
        <v>568</v>
      </c>
      <c r="AA97" s="128">
        <v>442</v>
      </c>
      <c r="AB97" s="127">
        <v>1782</v>
      </c>
      <c r="AC97" s="128">
        <v>168</v>
      </c>
      <c r="AD97" s="128">
        <v>946</v>
      </c>
      <c r="AE97" s="128">
        <v>584</v>
      </c>
      <c r="AF97" s="127">
        <v>4178</v>
      </c>
      <c r="AG97" s="128">
        <v>519</v>
      </c>
      <c r="AH97" s="127">
        <v>2344</v>
      </c>
      <c r="AI97" s="128">
        <v>252</v>
      </c>
      <c r="AJ97" s="127">
        <v>2668</v>
      </c>
      <c r="AK97" s="128">
        <v>620</v>
      </c>
      <c r="AL97" s="127">
        <v>12347</v>
      </c>
      <c r="AM97" s="128">
        <v>29</v>
      </c>
      <c r="AN97" s="128">
        <v>470</v>
      </c>
      <c r="AO97" s="128">
        <v>368</v>
      </c>
      <c r="AP97" s="127">
        <v>3171</v>
      </c>
    </row>
    <row r="98" spans="1:42" ht="19.5" customHeight="1">
      <c r="A98" s="443" t="s">
        <v>351</v>
      </c>
      <c r="B98" s="444"/>
      <c r="C98" s="127">
        <v>4159</v>
      </c>
      <c r="D98" s="127">
        <v>41403</v>
      </c>
      <c r="E98" s="128">
        <v>9</v>
      </c>
      <c r="F98" s="128">
        <v>97</v>
      </c>
      <c r="G98" s="129" t="s">
        <v>418</v>
      </c>
      <c r="H98" s="129" t="s">
        <v>418</v>
      </c>
      <c r="I98" s="128">
        <v>1</v>
      </c>
      <c r="J98" s="128">
        <v>6</v>
      </c>
      <c r="K98" s="128">
        <v>342</v>
      </c>
      <c r="L98" s="127">
        <v>2323</v>
      </c>
      <c r="M98" s="128">
        <v>129</v>
      </c>
      <c r="N98" s="127">
        <v>2065</v>
      </c>
      <c r="O98" s="128">
        <v>5</v>
      </c>
      <c r="P98" s="128">
        <v>27</v>
      </c>
      <c r="Q98" s="128">
        <v>52</v>
      </c>
      <c r="R98" s="128">
        <v>243</v>
      </c>
      <c r="S98" s="128">
        <v>101</v>
      </c>
      <c r="T98" s="127">
        <v>2551</v>
      </c>
      <c r="U98" s="445" t="s">
        <v>351</v>
      </c>
      <c r="V98" s="444"/>
      <c r="W98" s="127">
        <v>1090</v>
      </c>
      <c r="X98" s="127">
        <v>11831</v>
      </c>
      <c r="Y98" s="128">
        <v>39</v>
      </c>
      <c r="Z98" s="128">
        <v>441</v>
      </c>
      <c r="AA98" s="128">
        <v>581</v>
      </c>
      <c r="AB98" s="127">
        <v>1925</v>
      </c>
      <c r="AC98" s="128">
        <v>164</v>
      </c>
      <c r="AD98" s="128">
        <v>967</v>
      </c>
      <c r="AE98" s="128">
        <v>422</v>
      </c>
      <c r="AF98" s="127">
        <v>4554</v>
      </c>
      <c r="AG98" s="128">
        <v>301</v>
      </c>
      <c r="AH98" s="127">
        <v>1244</v>
      </c>
      <c r="AI98" s="128">
        <v>148</v>
      </c>
      <c r="AJ98" s="127">
        <v>1937</v>
      </c>
      <c r="AK98" s="128">
        <v>513</v>
      </c>
      <c r="AL98" s="127">
        <v>8744</v>
      </c>
      <c r="AM98" s="128">
        <v>15</v>
      </c>
      <c r="AN98" s="128">
        <v>148</v>
      </c>
      <c r="AO98" s="128">
        <v>247</v>
      </c>
      <c r="AP98" s="127">
        <v>2300</v>
      </c>
    </row>
    <row r="99" spans="1:42" ht="19.5" customHeight="1">
      <c r="A99" s="443" t="s">
        <v>350</v>
      </c>
      <c r="B99" s="444"/>
      <c r="C99" s="127">
        <v>2200</v>
      </c>
      <c r="D99" s="127">
        <v>22586</v>
      </c>
      <c r="E99" s="128">
        <v>3</v>
      </c>
      <c r="F99" s="128">
        <v>38</v>
      </c>
      <c r="G99" s="129" t="s">
        <v>418</v>
      </c>
      <c r="H99" s="129" t="s">
        <v>418</v>
      </c>
      <c r="I99" s="129" t="s">
        <v>418</v>
      </c>
      <c r="J99" s="129" t="s">
        <v>418</v>
      </c>
      <c r="K99" s="128">
        <v>182</v>
      </c>
      <c r="L99" s="128">
        <v>774</v>
      </c>
      <c r="M99" s="128">
        <v>380</v>
      </c>
      <c r="N99" s="127">
        <v>9162</v>
      </c>
      <c r="O99" s="128">
        <v>1</v>
      </c>
      <c r="P99" s="128">
        <v>9</v>
      </c>
      <c r="Q99" s="128">
        <v>3</v>
      </c>
      <c r="R99" s="128">
        <v>11</v>
      </c>
      <c r="S99" s="128">
        <v>28</v>
      </c>
      <c r="T99" s="128">
        <v>458</v>
      </c>
      <c r="U99" s="445" t="s">
        <v>350</v>
      </c>
      <c r="V99" s="444"/>
      <c r="W99" s="128">
        <v>448</v>
      </c>
      <c r="X99" s="127">
        <v>3704</v>
      </c>
      <c r="Y99" s="128">
        <v>18</v>
      </c>
      <c r="Z99" s="128">
        <v>187</v>
      </c>
      <c r="AA99" s="128">
        <v>198</v>
      </c>
      <c r="AB99" s="128">
        <v>570</v>
      </c>
      <c r="AC99" s="128">
        <v>45</v>
      </c>
      <c r="AD99" s="128">
        <v>187</v>
      </c>
      <c r="AE99" s="128">
        <v>192</v>
      </c>
      <c r="AF99" s="127">
        <v>1052</v>
      </c>
      <c r="AG99" s="128">
        <v>204</v>
      </c>
      <c r="AH99" s="128">
        <v>588</v>
      </c>
      <c r="AI99" s="128">
        <v>73</v>
      </c>
      <c r="AJ99" s="127">
        <v>1659</v>
      </c>
      <c r="AK99" s="128">
        <v>264</v>
      </c>
      <c r="AL99" s="127">
        <v>3198</v>
      </c>
      <c r="AM99" s="128">
        <v>15</v>
      </c>
      <c r="AN99" s="128">
        <v>247</v>
      </c>
      <c r="AO99" s="128">
        <v>146</v>
      </c>
      <c r="AP99" s="128">
        <v>742</v>
      </c>
    </row>
    <row r="100" spans="1:42" ht="15.9" customHeight="1">
      <c r="A100" s="318"/>
      <c r="B100" s="319"/>
      <c r="C100" s="119"/>
      <c r="D100" s="119"/>
      <c r="E100" s="119"/>
      <c r="F100" s="119"/>
      <c r="G100" s="119"/>
      <c r="H100" s="119"/>
      <c r="I100" s="119"/>
      <c r="J100" s="119"/>
      <c r="K100" s="119"/>
      <c r="L100" s="119"/>
      <c r="M100" s="119"/>
      <c r="N100" s="119"/>
      <c r="O100" s="119"/>
      <c r="P100" s="119"/>
      <c r="Q100" s="119"/>
      <c r="R100" s="119"/>
      <c r="S100" s="119"/>
      <c r="T100" s="119"/>
      <c r="U100" s="320"/>
      <c r="V100" s="319"/>
      <c r="W100" s="119"/>
      <c r="X100" s="119"/>
      <c r="Y100" s="119"/>
      <c r="Z100" s="119"/>
      <c r="AA100" s="119"/>
      <c r="AB100" s="119"/>
      <c r="AC100" s="119"/>
      <c r="AD100" s="119"/>
      <c r="AE100" s="119"/>
      <c r="AF100" s="119"/>
      <c r="AG100" s="119"/>
      <c r="AH100" s="119"/>
      <c r="AI100" s="119"/>
      <c r="AJ100" s="119"/>
      <c r="AK100" s="119"/>
      <c r="AL100" s="119"/>
      <c r="AM100" s="119"/>
      <c r="AN100" s="119"/>
      <c r="AO100" s="119"/>
      <c r="AP100" s="119"/>
    </row>
    <row r="101" spans="1:42" ht="19.5" customHeight="1">
      <c r="A101" s="443" t="s">
        <v>349</v>
      </c>
      <c r="B101" s="444"/>
      <c r="C101" s="127">
        <v>3394</v>
      </c>
      <c r="D101" s="127">
        <v>32646</v>
      </c>
      <c r="E101" s="128">
        <v>1</v>
      </c>
      <c r="F101" s="128">
        <v>5</v>
      </c>
      <c r="G101" s="129" t="s">
        <v>418</v>
      </c>
      <c r="H101" s="129" t="s">
        <v>418</v>
      </c>
      <c r="I101" s="129" t="s">
        <v>418</v>
      </c>
      <c r="J101" s="129" t="s">
        <v>418</v>
      </c>
      <c r="K101" s="128">
        <v>374</v>
      </c>
      <c r="L101" s="127">
        <v>2018</v>
      </c>
      <c r="M101" s="128">
        <v>423</v>
      </c>
      <c r="N101" s="127">
        <v>5431</v>
      </c>
      <c r="O101" s="128">
        <v>6</v>
      </c>
      <c r="P101" s="128">
        <v>16</v>
      </c>
      <c r="Q101" s="128">
        <v>15</v>
      </c>
      <c r="R101" s="128">
        <v>29</v>
      </c>
      <c r="S101" s="128">
        <v>84</v>
      </c>
      <c r="T101" s="127">
        <v>2025</v>
      </c>
      <c r="U101" s="445" t="s">
        <v>349</v>
      </c>
      <c r="V101" s="444"/>
      <c r="W101" s="128">
        <v>721</v>
      </c>
      <c r="X101" s="127">
        <v>6289</v>
      </c>
      <c r="Y101" s="128">
        <v>27</v>
      </c>
      <c r="Z101" s="128">
        <v>265</v>
      </c>
      <c r="AA101" s="128">
        <v>338</v>
      </c>
      <c r="AB101" s="128">
        <v>927</v>
      </c>
      <c r="AC101" s="128">
        <v>116</v>
      </c>
      <c r="AD101" s="128">
        <v>723</v>
      </c>
      <c r="AE101" s="128">
        <v>289</v>
      </c>
      <c r="AF101" s="127">
        <v>2234</v>
      </c>
      <c r="AG101" s="128">
        <v>259</v>
      </c>
      <c r="AH101" s="127">
        <v>1283</v>
      </c>
      <c r="AI101" s="128">
        <v>121</v>
      </c>
      <c r="AJ101" s="127">
        <v>1895</v>
      </c>
      <c r="AK101" s="128">
        <v>380</v>
      </c>
      <c r="AL101" s="127">
        <v>7550</v>
      </c>
      <c r="AM101" s="128">
        <v>15</v>
      </c>
      <c r="AN101" s="128">
        <v>116</v>
      </c>
      <c r="AO101" s="128">
        <v>225</v>
      </c>
      <c r="AP101" s="127">
        <v>1840</v>
      </c>
    </row>
    <row r="102" spans="1:42" ht="19.5" customHeight="1">
      <c r="A102" s="443" t="s">
        <v>348</v>
      </c>
      <c r="B102" s="444"/>
      <c r="C102" s="127">
        <v>5128</v>
      </c>
      <c r="D102" s="127">
        <v>64653</v>
      </c>
      <c r="E102" s="128">
        <v>5</v>
      </c>
      <c r="F102" s="128">
        <v>60</v>
      </c>
      <c r="G102" s="129" t="s">
        <v>418</v>
      </c>
      <c r="H102" s="129" t="s">
        <v>418</v>
      </c>
      <c r="I102" s="129" t="s">
        <v>418</v>
      </c>
      <c r="J102" s="129" t="s">
        <v>418</v>
      </c>
      <c r="K102" s="128">
        <v>468</v>
      </c>
      <c r="L102" s="127">
        <v>3380</v>
      </c>
      <c r="M102" s="128">
        <v>677</v>
      </c>
      <c r="N102" s="127">
        <v>20839</v>
      </c>
      <c r="O102" s="128">
        <v>6</v>
      </c>
      <c r="P102" s="128">
        <v>44</v>
      </c>
      <c r="Q102" s="128">
        <v>29</v>
      </c>
      <c r="R102" s="127">
        <v>1130</v>
      </c>
      <c r="S102" s="128">
        <v>255</v>
      </c>
      <c r="T102" s="127">
        <v>5766</v>
      </c>
      <c r="U102" s="445" t="s">
        <v>348</v>
      </c>
      <c r="V102" s="444"/>
      <c r="W102" s="128">
        <v>964</v>
      </c>
      <c r="X102" s="127">
        <v>9431</v>
      </c>
      <c r="Y102" s="128">
        <v>58</v>
      </c>
      <c r="Z102" s="128">
        <v>644</v>
      </c>
      <c r="AA102" s="128">
        <v>467</v>
      </c>
      <c r="AB102" s="127">
        <v>1565</v>
      </c>
      <c r="AC102" s="128">
        <v>101</v>
      </c>
      <c r="AD102" s="127">
        <v>2343</v>
      </c>
      <c r="AE102" s="128">
        <v>706</v>
      </c>
      <c r="AF102" s="127">
        <v>4810</v>
      </c>
      <c r="AG102" s="128">
        <v>415</v>
      </c>
      <c r="AH102" s="127">
        <v>1608</v>
      </c>
      <c r="AI102" s="128">
        <v>108</v>
      </c>
      <c r="AJ102" s="127">
        <v>1304</v>
      </c>
      <c r="AK102" s="128">
        <v>536</v>
      </c>
      <c r="AL102" s="127">
        <v>8026</v>
      </c>
      <c r="AM102" s="128">
        <v>19</v>
      </c>
      <c r="AN102" s="128">
        <v>335</v>
      </c>
      <c r="AO102" s="128">
        <v>314</v>
      </c>
      <c r="AP102" s="127">
        <v>3368</v>
      </c>
    </row>
    <row r="103" spans="1:42" ht="19.5" customHeight="1">
      <c r="A103" s="443" t="s">
        <v>347</v>
      </c>
      <c r="B103" s="444"/>
      <c r="C103" s="127">
        <v>3935</v>
      </c>
      <c r="D103" s="127">
        <v>50144</v>
      </c>
      <c r="E103" s="128">
        <v>6</v>
      </c>
      <c r="F103" s="128">
        <v>19</v>
      </c>
      <c r="G103" s="129" t="s">
        <v>418</v>
      </c>
      <c r="H103" s="129" t="s">
        <v>418</v>
      </c>
      <c r="I103" s="129" t="s">
        <v>418</v>
      </c>
      <c r="J103" s="129" t="s">
        <v>418</v>
      </c>
      <c r="K103" s="128">
        <v>451</v>
      </c>
      <c r="L103" s="127">
        <v>3938</v>
      </c>
      <c r="M103" s="128">
        <v>650</v>
      </c>
      <c r="N103" s="127">
        <v>13483</v>
      </c>
      <c r="O103" s="128">
        <v>4</v>
      </c>
      <c r="P103" s="128">
        <v>42</v>
      </c>
      <c r="Q103" s="128">
        <v>13</v>
      </c>
      <c r="R103" s="128">
        <v>78</v>
      </c>
      <c r="S103" s="128">
        <v>346</v>
      </c>
      <c r="T103" s="127">
        <v>10111</v>
      </c>
      <c r="U103" s="445" t="s">
        <v>347</v>
      </c>
      <c r="V103" s="444"/>
      <c r="W103" s="128">
        <v>738</v>
      </c>
      <c r="X103" s="127">
        <v>7954</v>
      </c>
      <c r="Y103" s="128">
        <v>32</v>
      </c>
      <c r="Z103" s="128">
        <v>374</v>
      </c>
      <c r="AA103" s="128">
        <v>417</v>
      </c>
      <c r="AB103" s="127">
        <v>1485</v>
      </c>
      <c r="AC103" s="128">
        <v>78</v>
      </c>
      <c r="AD103" s="127">
        <v>1218</v>
      </c>
      <c r="AE103" s="128">
        <v>308</v>
      </c>
      <c r="AF103" s="127">
        <v>1858</v>
      </c>
      <c r="AG103" s="128">
        <v>225</v>
      </c>
      <c r="AH103" s="128">
        <v>811</v>
      </c>
      <c r="AI103" s="128">
        <v>104</v>
      </c>
      <c r="AJ103" s="127">
        <v>1347</v>
      </c>
      <c r="AK103" s="128">
        <v>263</v>
      </c>
      <c r="AL103" s="127">
        <v>3612</v>
      </c>
      <c r="AM103" s="128">
        <v>11</v>
      </c>
      <c r="AN103" s="128">
        <v>232</v>
      </c>
      <c r="AO103" s="128">
        <v>289</v>
      </c>
      <c r="AP103" s="127">
        <v>3582</v>
      </c>
    </row>
    <row r="104" spans="1:42" ht="19.5" customHeight="1">
      <c r="A104" s="443" t="s">
        <v>346</v>
      </c>
      <c r="B104" s="444"/>
      <c r="C104" s="127">
        <v>1884</v>
      </c>
      <c r="D104" s="127">
        <v>19182</v>
      </c>
      <c r="E104" s="129" t="s">
        <v>418</v>
      </c>
      <c r="F104" s="129" t="s">
        <v>418</v>
      </c>
      <c r="G104" s="129" t="s">
        <v>418</v>
      </c>
      <c r="H104" s="129" t="s">
        <v>418</v>
      </c>
      <c r="I104" s="129" t="s">
        <v>418</v>
      </c>
      <c r="J104" s="129" t="s">
        <v>418</v>
      </c>
      <c r="K104" s="128">
        <v>174</v>
      </c>
      <c r="L104" s="127">
        <v>1239</v>
      </c>
      <c r="M104" s="128">
        <v>129</v>
      </c>
      <c r="N104" s="127">
        <v>3482</v>
      </c>
      <c r="O104" s="128">
        <v>4</v>
      </c>
      <c r="P104" s="128">
        <v>228</v>
      </c>
      <c r="Q104" s="128">
        <v>14</v>
      </c>
      <c r="R104" s="128">
        <v>42</v>
      </c>
      <c r="S104" s="128">
        <v>76</v>
      </c>
      <c r="T104" s="127">
        <v>1456</v>
      </c>
      <c r="U104" s="445" t="s">
        <v>346</v>
      </c>
      <c r="V104" s="444"/>
      <c r="W104" s="128">
        <v>391</v>
      </c>
      <c r="X104" s="127">
        <v>2887</v>
      </c>
      <c r="Y104" s="128">
        <v>21</v>
      </c>
      <c r="Z104" s="128">
        <v>259</v>
      </c>
      <c r="AA104" s="128">
        <v>153</v>
      </c>
      <c r="AB104" s="128">
        <v>550</v>
      </c>
      <c r="AC104" s="128">
        <v>64</v>
      </c>
      <c r="AD104" s="128">
        <v>356</v>
      </c>
      <c r="AE104" s="128">
        <v>211</v>
      </c>
      <c r="AF104" s="127">
        <v>1461</v>
      </c>
      <c r="AG104" s="128">
        <v>179</v>
      </c>
      <c r="AH104" s="128">
        <v>562</v>
      </c>
      <c r="AI104" s="128">
        <v>97</v>
      </c>
      <c r="AJ104" s="127">
        <v>1177</v>
      </c>
      <c r="AK104" s="128">
        <v>232</v>
      </c>
      <c r="AL104" s="127">
        <v>3881</v>
      </c>
      <c r="AM104" s="128">
        <v>9</v>
      </c>
      <c r="AN104" s="128">
        <v>221</v>
      </c>
      <c r="AO104" s="128">
        <v>130</v>
      </c>
      <c r="AP104" s="127">
        <v>1381</v>
      </c>
    </row>
    <row r="105" spans="1:42" ht="19.5" customHeight="1">
      <c r="A105" s="443" t="s">
        <v>345</v>
      </c>
      <c r="B105" s="444"/>
      <c r="C105" s="127">
        <v>2581</v>
      </c>
      <c r="D105" s="127">
        <v>20240</v>
      </c>
      <c r="E105" s="128">
        <v>1</v>
      </c>
      <c r="F105" s="128">
        <v>3</v>
      </c>
      <c r="G105" s="129" t="s">
        <v>418</v>
      </c>
      <c r="H105" s="129" t="s">
        <v>418</v>
      </c>
      <c r="I105" s="129" t="s">
        <v>418</v>
      </c>
      <c r="J105" s="129" t="s">
        <v>418</v>
      </c>
      <c r="K105" s="128">
        <v>191</v>
      </c>
      <c r="L105" s="128">
        <v>972</v>
      </c>
      <c r="M105" s="128">
        <v>187</v>
      </c>
      <c r="N105" s="127">
        <v>2211</v>
      </c>
      <c r="O105" s="128">
        <v>3</v>
      </c>
      <c r="P105" s="128">
        <v>75</v>
      </c>
      <c r="Q105" s="128">
        <v>16</v>
      </c>
      <c r="R105" s="128">
        <v>122</v>
      </c>
      <c r="S105" s="128">
        <v>45</v>
      </c>
      <c r="T105" s="127">
        <v>1345</v>
      </c>
      <c r="U105" s="445" t="s">
        <v>345</v>
      </c>
      <c r="V105" s="444"/>
      <c r="W105" s="128">
        <v>538</v>
      </c>
      <c r="X105" s="127">
        <v>3800</v>
      </c>
      <c r="Y105" s="128">
        <v>48</v>
      </c>
      <c r="Z105" s="128">
        <v>722</v>
      </c>
      <c r="AA105" s="128">
        <v>331</v>
      </c>
      <c r="AB105" s="127">
        <v>1105</v>
      </c>
      <c r="AC105" s="128">
        <v>65</v>
      </c>
      <c r="AD105" s="128">
        <v>306</v>
      </c>
      <c r="AE105" s="128">
        <v>367</v>
      </c>
      <c r="AF105" s="127">
        <v>2452</v>
      </c>
      <c r="AG105" s="128">
        <v>217</v>
      </c>
      <c r="AH105" s="128">
        <v>828</v>
      </c>
      <c r="AI105" s="128">
        <v>103</v>
      </c>
      <c r="AJ105" s="128">
        <v>811</v>
      </c>
      <c r="AK105" s="128">
        <v>317</v>
      </c>
      <c r="AL105" s="127">
        <v>4163</v>
      </c>
      <c r="AM105" s="128">
        <v>8</v>
      </c>
      <c r="AN105" s="128">
        <v>59</v>
      </c>
      <c r="AO105" s="128">
        <v>144</v>
      </c>
      <c r="AP105" s="127">
        <v>1266</v>
      </c>
    </row>
    <row r="106" spans="1:42" ht="15.9" customHeight="1">
      <c r="A106" s="318"/>
      <c r="B106" s="319"/>
      <c r="C106" s="119"/>
      <c r="D106" s="119"/>
      <c r="E106" s="119"/>
      <c r="F106" s="119"/>
      <c r="G106" s="119"/>
      <c r="H106" s="119"/>
      <c r="I106" s="119"/>
      <c r="J106" s="119"/>
      <c r="K106" s="119"/>
      <c r="L106" s="119"/>
      <c r="M106" s="119"/>
      <c r="N106" s="119"/>
      <c r="O106" s="119"/>
      <c r="P106" s="119"/>
      <c r="Q106" s="119"/>
      <c r="R106" s="119"/>
      <c r="S106" s="119"/>
      <c r="T106" s="119"/>
      <c r="U106" s="320"/>
      <c r="V106" s="319"/>
      <c r="W106" s="119"/>
      <c r="X106" s="119"/>
      <c r="Y106" s="119"/>
      <c r="Z106" s="119"/>
      <c r="AA106" s="119"/>
      <c r="AB106" s="119"/>
      <c r="AC106" s="119"/>
      <c r="AD106" s="119"/>
      <c r="AE106" s="119"/>
      <c r="AF106" s="119"/>
      <c r="AG106" s="119"/>
      <c r="AH106" s="119"/>
      <c r="AI106" s="119"/>
      <c r="AJ106" s="119"/>
      <c r="AK106" s="119"/>
      <c r="AL106" s="119"/>
      <c r="AM106" s="119"/>
      <c r="AN106" s="119"/>
      <c r="AO106" s="119"/>
      <c r="AP106" s="119"/>
    </row>
    <row r="107" spans="1:42" ht="19.5" customHeight="1">
      <c r="A107" s="443" t="s">
        <v>344</v>
      </c>
      <c r="B107" s="444"/>
      <c r="C107" s="127">
        <v>24408</v>
      </c>
      <c r="D107" s="127">
        <v>241693</v>
      </c>
      <c r="E107" s="128">
        <v>14</v>
      </c>
      <c r="F107" s="128">
        <v>80</v>
      </c>
      <c r="G107" s="129" t="s">
        <v>418</v>
      </c>
      <c r="H107" s="129" t="s">
        <v>418</v>
      </c>
      <c r="I107" s="129" t="s">
        <v>418</v>
      </c>
      <c r="J107" s="129" t="s">
        <v>418</v>
      </c>
      <c r="K107" s="127">
        <v>1800</v>
      </c>
      <c r="L107" s="127">
        <v>11338</v>
      </c>
      <c r="M107" s="127">
        <v>5564</v>
      </c>
      <c r="N107" s="127">
        <v>63105</v>
      </c>
      <c r="O107" s="128">
        <v>14</v>
      </c>
      <c r="P107" s="128">
        <v>557</v>
      </c>
      <c r="Q107" s="128">
        <v>128</v>
      </c>
      <c r="R107" s="128">
        <v>890</v>
      </c>
      <c r="S107" s="128">
        <v>873</v>
      </c>
      <c r="T107" s="127">
        <v>20185</v>
      </c>
      <c r="U107" s="445" t="s">
        <v>344</v>
      </c>
      <c r="V107" s="444"/>
      <c r="W107" s="127">
        <v>5395</v>
      </c>
      <c r="X107" s="127">
        <v>53334</v>
      </c>
      <c r="Y107" s="128">
        <v>254</v>
      </c>
      <c r="Z107" s="127">
        <v>3652</v>
      </c>
      <c r="AA107" s="127">
        <v>2010</v>
      </c>
      <c r="AB107" s="127">
        <v>7696</v>
      </c>
      <c r="AC107" s="128">
        <v>649</v>
      </c>
      <c r="AD107" s="127">
        <v>3604</v>
      </c>
      <c r="AE107" s="127">
        <v>2143</v>
      </c>
      <c r="AF107" s="127">
        <v>15832</v>
      </c>
      <c r="AG107" s="127">
        <v>1493</v>
      </c>
      <c r="AH107" s="127">
        <v>6610</v>
      </c>
      <c r="AI107" s="128">
        <v>587</v>
      </c>
      <c r="AJ107" s="127">
        <v>9038</v>
      </c>
      <c r="AK107" s="127">
        <v>2177</v>
      </c>
      <c r="AL107" s="127">
        <v>32525</v>
      </c>
      <c r="AM107" s="128">
        <v>81</v>
      </c>
      <c r="AN107" s="127">
        <v>1111</v>
      </c>
      <c r="AO107" s="127">
        <v>1226</v>
      </c>
      <c r="AP107" s="127">
        <v>12136</v>
      </c>
    </row>
    <row r="108" spans="1:42" ht="19.5" customHeight="1">
      <c r="A108" s="443" t="s">
        <v>343</v>
      </c>
      <c r="B108" s="444"/>
      <c r="C108" s="127">
        <v>1943</v>
      </c>
      <c r="D108" s="127">
        <v>22836</v>
      </c>
      <c r="E108" s="128">
        <v>8</v>
      </c>
      <c r="F108" s="128">
        <v>56</v>
      </c>
      <c r="G108" s="129" t="s">
        <v>418</v>
      </c>
      <c r="H108" s="129" t="s">
        <v>418</v>
      </c>
      <c r="I108" s="129" t="s">
        <v>418</v>
      </c>
      <c r="J108" s="129" t="s">
        <v>418</v>
      </c>
      <c r="K108" s="128">
        <v>170</v>
      </c>
      <c r="L108" s="128">
        <v>932</v>
      </c>
      <c r="M108" s="128">
        <v>212</v>
      </c>
      <c r="N108" s="127">
        <v>4695</v>
      </c>
      <c r="O108" s="128">
        <v>7</v>
      </c>
      <c r="P108" s="128">
        <v>79</v>
      </c>
      <c r="Q108" s="128">
        <v>5</v>
      </c>
      <c r="R108" s="128">
        <v>8</v>
      </c>
      <c r="S108" s="128">
        <v>129</v>
      </c>
      <c r="T108" s="127">
        <v>3407</v>
      </c>
      <c r="U108" s="445" t="s">
        <v>343</v>
      </c>
      <c r="V108" s="444"/>
      <c r="W108" s="128">
        <v>481</v>
      </c>
      <c r="X108" s="127">
        <v>4048</v>
      </c>
      <c r="Y108" s="128">
        <v>14</v>
      </c>
      <c r="Z108" s="128">
        <v>127</v>
      </c>
      <c r="AA108" s="128">
        <v>132</v>
      </c>
      <c r="AB108" s="128">
        <v>630</v>
      </c>
      <c r="AC108" s="128">
        <v>44</v>
      </c>
      <c r="AD108" s="128">
        <v>443</v>
      </c>
      <c r="AE108" s="128">
        <v>173</v>
      </c>
      <c r="AF108" s="127">
        <v>1465</v>
      </c>
      <c r="AG108" s="128">
        <v>155</v>
      </c>
      <c r="AH108" s="128">
        <v>724</v>
      </c>
      <c r="AI108" s="128">
        <v>57</v>
      </c>
      <c r="AJ108" s="128">
        <v>408</v>
      </c>
      <c r="AK108" s="128">
        <v>198</v>
      </c>
      <c r="AL108" s="127">
        <v>3932</v>
      </c>
      <c r="AM108" s="128">
        <v>11</v>
      </c>
      <c r="AN108" s="128">
        <v>210</v>
      </c>
      <c r="AO108" s="128">
        <v>147</v>
      </c>
      <c r="AP108" s="127">
        <v>1672</v>
      </c>
    </row>
    <row r="109" spans="1:42" ht="19.5" customHeight="1">
      <c r="A109" s="443" t="s">
        <v>342</v>
      </c>
      <c r="B109" s="444"/>
      <c r="C109" s="127">
        <v>1848</v>
      </c>
      <c r="D109" s="127">
        <v>16106</v>
      </c>
      <c r="E109" s="128">
        <v>4</v>
      </c>
      <c r="F109" s="128">
        <v>8</v>
      </c>
      <c r="G109" s="129" t="s">
        <v>418</v>
      </c>
      <c r="H109" s="129" t="s">
        <v>418</v>
      </c>
      <c r="I109" s="129" t="s">
        <v>418</v>
      </c>
      <c r="J109" s="129" t="s">
        <v>418</v>
      </c>
      <c r="K109" s="128">
        <v>177</v>
      </c>
      <c r="L109" s="128">
        <v>949</v>
      </c>
      <c r="M109" s="128">
        <v>119</v>
      </c>
      <c r="N109" s="127">
        <v>1523</v>
      </c>
      <c r="O109" s="128">
        <v>3</v>
      </c>
      <c r="P109" s="128">
        <v>8</v>
      </c>
      <c r="Q109" s="128">
        <v>11</v>
      </c>
      <c r="R109" s="128">
        <v>31</v>
      </c>
      <c r="S109" s="128">
        <v>36</v>
      </c>
      <c r="T109" s="128">
        <v>727</v>
      </c>
      <c r="U109" s="445" t="s">
        <v>342</v>
      </c>
      <c r="V109" s="444"/>
      <c r="W109" s="128">
        <v>428</v>
      </c>
      <c r="X109" s="127">
        <v>4193</v>
      </c>
      <c r="Y109" s="128">
        <v>10</v>
      </c>
      <c r="Z109" s="128">
        <v>95</v>
      </c>
      <c r="AA109" s="128">
        <v>247</v>
      </c>
      <c r="AB109" s="128">
        <v>610</v>
      </c>
      <c r="AC109" s="128">
        <v>48</v>
      </c>
      <c r="AD109" s="128">
        <v>166</v>
      </c>
      <c r="AE109" s="128">
        <v>221</v>
      </c>
      <c r="AF109" s="127">
        <v>1938</v>
      </c>
      <c r="AG109" s="128">
        <v>174</v>
      </c>
      <c r="AH109" s="128">
        <v>811</v>
      </c>
      <c r="AI109" s="128">
        <v>75</v>
      </c>
      <c r="AJ109" s="128">
        <v>716</v>
      </c>
      <c r="AK109" s="128">
        <v>192</v>
      </c>
      <c r="AL109" s="127">
        <v>3782</v>
      </c>
      <c r="AM109" s="128">
        <v>7</v>
      </c>
      <c r="AN109" s="128">
        <v>142</v>
      </c>
      <c r="AO109" s="128">
        <v>96</v>
      </c>
      <c r="AP109" s="128">
        <v>407</v>
      </c>
    </row>
    <row r="110" spans="1:42" ht="19.5" customHeight="1">
      <c r="A110" s="443" t="s">
        <v>341</v>
      </c>
      <c r="B110" s="444"/>
      <c r="C110" s="127">
        <v>1930</v>
      </c>
      <c r="D110" s="127">
        <v>17935</v>
      </c>
      <c r="E110" s="128">
        <v>4</v>
      </c>
      <c r="F110" s="128">
        <v>13</v>
      </c>
      <c r="G110" s="129" t="s">
        <v>418</v>
      </c>
      <c r="H110" s="129" t="s">
        <v>418</v>
      </c>
      <c r="I110" s="129" t="s">
        <v>418</v>
      </c>
      <c r="J110" s="129" t="s">
        <v>418</v>
      </c>
      <c r="K110" s="128">
        <v>210</v>
      </c>
      <c r="L110" s="127">
        <v>1090</v>
      </c>
      <c r="M110" s="128">
        <v>164</v>
      </c>
      <c r="N110" s="127">
        <v>3142</v>
      </c>
      <c r="O110" s="128">
        <v>3</v>
      </c>
      <c r="P110" s="128">
        <v>10</v>
      </c>
      <c r="Q110" s="128">
        <v>14</v>
      </c>
      <c r="R110" s="128">
        <v>20</v>
      </c>
      <c r="S110" s="128">
        <v>45</v>
      </c>
      <c r="T110" s="128">
        <v>856</v>
      </c>
      <c r="U110" s="445" t="s">
        <v>341</v>
      </c>
      <c r="V110" s="444"/>
      <c r="W110" s="128">
        <v>396</v>
      </c>
      <c r="X110" s="127">
        <v>3777</v>
      </c>
      <c r="Y110" s="128">
        <v>19</v>
      </c>
      <c r="Z110" s="128">
        <v>206</v>
      </c>
      <c r="AA110" s="128">
        <v>133</v>
      </c>
      <c r="AB110" s="128">
        <v>446</v>
      </c>
      <c r="AC110" s="128">
        <v>89</v>
      </c>
      <c r="AD110" s="128">
        <v>407</v>
      </c>
      <c r="AE110" s="128">
        <v>167</v>
      </c>
      <c r="AF110" s="127">
        <v>1242</v>
      </c>
      <c r="AG110" s="128">
        <v>169</v>
      </c>
      <c r="AH110" s="128">
        <v>854</v>
      </c>
      <c r="AI110" s="128">
        <v>124</v>
      </c>
      <c r="AJ110" s="128">
        <v>999</v>
      </c>
      <c r="AK110" s="128">
        <v>270</v>
      </c>
      <c r="AL110" s="127">
        <v>4055</v>
      </c>
      <c r="AM110" s="128">
        <v>11</v>
      </c>
      <c r="AN110" s="128">
        <v>202</v>
      </c>
      <c r="AO110" s="128">
        <v>112</v>
      </c>
      <c r="AP110" s="128">
        <v>616</v>
      </c>
    </row>
    <row r="111" spans="1:42" ht="19.5" customHeight="1">
      <c r="A111" s="443" t="s">
        <v>340</v>
      </c>
      <c r="B111" s="444"/>
      <c r="C111" s="127">
        <v>1761</v>
      </c>
      <c r="D111" s="127">
        <v>20075</v>
      </c>
      <c r="E111" s="128">
        <v>4</v>
      </c>
      <c r="F111" s="128">
        <v>89</v>
      </c>
      <c r="G111" s="129" t="s">
        <v>418</v>
      </c>
      <c r="H111" s="129" t="s">
        <v>418</v>
      </c>
      <c r="I111" s="129" t="s">
        <v>418</v>
      </c>
      <c r="J111" s="129" t="s">
        <v>418</v>
      </c>
      <c r="K111" s="128">
        <v>138</v>
      </c>
      <c r="L111" s="128">
        <v>697</v>
      </c>
      <c r="M111" s="128">
        <v>117</v>
      </c>
      <c r="N111" s="127">
        <v>2095</v>
      </c>
      <c r="O111" s="128">
        <v>3</v>
      </c>
      <c r="P111" s="128">
        <v>47</v>
      </c>
      <c r="Q111" s="128">
        <v>6</v>
      </c>
      <c r="R111" s="128">
        <v>20</v>
      </c>
      <c r="S111" s="128">
        <v>22</v>
      </c>
      <c r="T111" s="128">
        <v>373</v>
      </c>
      <c r="U111" s="445" t="s">
        <v>340</v>
      </c>
      <c r="V111" s="444"/>
      <c r="W111" s="128">
        <v>386</v>
      </c>
      <c r="X111" s="127">
        <v>3366</v>
      </c>
      <c r="Y111" s="128">
        <v>15</v>
      </c>
      <c r="Z111" s="128">
        <v>236</v>
      </c>
      <c r="AA111" s="128">
        <v>181</v>
      </c>
      <c r="AB111" s="128">
        <v>553</v>
      </c>
      <c r="AC111" s="128">
        <v>59</v>
      </c>
      <c r="AD111" s="128">
        <v>204</v>
      </c>
      <c r="AE111" s="128">
        <v>191</v>
      </c>
      <c r="AF111" s="127">
        <v>1814</v>
      </c>
      <c r="AG111" s="128">
        <v>183</v>
      </c>
      <c r="AH111" s="128">
        <v>809</v>
      </c>
      <c r="AI111" s="128">
        <v>97</v>
      </c>
      <c r="AJ111" s="127">
        <v>1751</v>
      </c>
      <c r="AK111" s="128">
        <v>263</v>
      </c>
      <c r="AL111" s="127">
        <v>7015</v>
      </c>
      <c r="AM111" s="128">
        <v>8</v>
      </c>
      <c r="AN111" s="128">
        <v>162</v>
      </c>
      <c r="AO111" s="128">
        <v>88</v>
      </c>
      <c r="AP111" s="128">
        <v>844</v>
      </c>
    </row>
    <row r="112" spans="1:42" ht="19.5" customHeight="1">
      <c r="A112" s="443" t="s">
        <v>339</v>
      </c>
      <c r="B112" s="444"/>
      <c r="C112" s="127">
        <v>1459</v>
      </c>
      <c r="D112" s="127">
        <v>11696</v>
      </c>
      <c r="E112" s="128">
        <v>2</v>
      </c>
      <c r="F112" s="128">
        <v>5</v>
      </c>
      <c r="G112" s="128">
        <v>1</v>
      </c>
      <c r="H112" s="128">
        <v>1</v>
      </c>
      <c r="I112" s="128">
        <v>1</v>
      </c>
      <c r="J112" s="128">
        <v>3</v>
      </c>
      <c r="K112" s="128">
        <v>162</v>
      </c>
      <c r="L112" s="128">
        <v>719</v>
      </c>
      <c r="M112" s="128">
        <v>108</v>
      </c>
      <c r="N112" s="127">
        <v>1585</v>
      </c>
      <c r="O112" s="128">
        <v>2</v>
      </c>
      <c r="P112" s="128">
        <v>17</v>
      </c>
      <c r="Q112" s="128">
        <v>10</v>
      </c>
      <c r="R112" s="128">
        <v>43</v>
      </c>
      <c r="S112" s="128">
        <v>21</v>
      </c>
      <c r="T112" s="128">
        <v>315</v>
      </c>
      <c r="U112" s="445" t="s">
        <v>339</v>
      </c>
      <c r="V112" s="444"/>
      <c r="W112" s="128">
        <v>324</v>
      </c>
      <c r="X112" s="127">
        <v>2514</v>
      </c>
      <c r="Y112" s="128">
        <v>16</v>
      </c>
      <c r="Z112" s="128">
        <v>163</v>
      </c>
      <c r="AA112" s="128">
        <v>95</v>
      </c>
      <c r="AB112" s="128">
        <v>288</v>
      </c>
      <c r="AC112" s="128">
        <v>59</v>
      </c>
      <c r="AD112" s="128">
        <v>173</v>
      </c>
      <c r="AE112" s="128">
        <v>125</v>
      </c>
      <c r="AF112" s="128">
        <v>797</v>
      </c>
      <c r="AG112" s="128">
        <v>161</v>
      </c>
      <c r="AH112" s="128">
        <v>645</v>
      </c>
      <c r="AI112" s="128">
        <v>65</v>
      </c>
      <c r="AJ112" s="128">
        <v>422</v>
      </c>
      <c r="AK112" s="128">
        <v>199</v>
      </c>
      <c r="AL112" s="127">
        <v>3462</v>
      </c>
      <c r="AM112" s="128">
        <v>8</v>
      </c>
      <c r="AN112" s="128">
        <v>134</v>
      </c>
      <c r="AO112" s="128">
        <v>100</v>
      </c>
      <c r="AP112" s="128">
        <v>410</v>
      </c>
    </row>
    <row r="113" spans="1:42" ht="15.9" customHeight="1">
      <c r="A113" s="318"/>
      <c r="B113" s="319"/>
      <c r="C113" s="119"/>
      <c r="D113" s="119"/>
      <c r="E113" s="119"/>
      <c r="F113" s="119"/>
      <c r="G113" s="119"/>
      <c r="H113" s="119"/>
      <c r="I113" s="119"/>
      <c r="J113" s="119"/>
      <c r="K113" s="119"/>
      <c r="L113" s="119"/>
      <c r="M113" s="119"/>
      <c r="N113" s="119"/>
      <c r="O113" s="119"/>
      <c r="P113" s="119"/>
      <c r="Q113" s="119"/>
      <c r="R113" s="119"/>
      <c r="S113" s="119"/>
      <c r="T113" s="119"/>
      <c r="U113" s="320"/>
      <c r="V113" s="319"/>
      <c r="W113" s="119"/>
      <c r="X113" s="119"/>
      <c r="Y113" s="119"/>
      <c r="Z113" s="119"/>
      <c r="AA113" s="119"/>
      <c r="AB113" s="119"/>
      <c r="AC113" s="119"/>
      <c r="AD113" s="119"/>
      <c r="AE113" s="119"/>
      <c r="AF113" s="119"/>
      <c r="AG113" s="119"/>
      <c r="AH113" s="119"/>
      <c r="AI113" s="119"/>
      <c r="AJ113" s="119"/>
      <c r="AK113" s="119"/>
      <c r="AL113" s="119"/>
      <c r="AM113" s="119"/>
      <c r="AN113" s="119"/>
      <c r="AO113" s="119"/>
      <c r="AP113" s="119"/>
    </row>
    <row r="114" spans="1:42" ht="19.5" customHeight="1">
      <c r="A114" s="443" t="s">
        <v>338</v>
      </c>
      <c r="B114" s="444"/>
      <c r="C114" s="128">
        <v>583</v>
      </c>
      <c r="D114" s="127">
        <v>7370</v>
      </c>
      <c r="E114" s="129" t="s">
        <v>418</v>
      </c>
      <c r="F114" s="129" t="s">
        <v>418</v>
      </c>
      <c r="G114" s="129" t="s">
        <v>418</v>
      </c>
      <c r="H114" s="129" t="s">
        <v>418</v>
      </c>
      <c r="I114" s="129" t="s">
        <v>418</v>
      </c>
      <c r="J114" s="129" t="s">
        <v>418</v>
      </c>
      <c r="K114" s="128">
        <v>51</v>
      </c>
      <c r="L114" s="128">
        <v>227</v>
      </c>
      <c r="M114" s="128">
        <v>33</v>
      </c>
      <c r="N114" s="127">
        <v>1723</v>
      </c>
      <c r="O114" s="128">
        <v>2</v>
      </c>
      <c r="P114" s="128">
        <v>10</v>
      </c>
      <c r="Q114" s="128">
        <v>5</v>
      </c>
      <c r="R114" s="128">
        <v>7</v>
      </c>
      <c r="S114" s="128">
        <v>9</v>
      </c>
      <c r="T114" s="128">
        <v>101</v>
      </c>
      <c r="U114" s="445" t="s">
        <v>338</v>
      </c>
      <c r="V114" s="444"/>
      <c r="W114" s="128">
        <v>121</v>
      </c>
      <c r="X114" s="127">
        <v>1084</v>
      </c>
      <c r="Y114" s="128">
        <v>7</v>
      </c>
      <c r="Z114" s="128">
        <v>65</v>
      </c>
      <c r="AA114" s="128">
        <v>38</v>
      </c>
      <c r="AB114" s="128">
        <v>108</v>
      </c>
      <c r="AC114" s="128">
        <v>23</v>
      </c>
      <c r="AD114" s="128">
        <v>973</v>
      </c>
      <c r="AE114" s="128">
        <v>56</v>
      </c>
      <c r="AF114" s="128">
        <v>297</v>
      </c>
      <c r="AG114" s="128">
        <v>62</v>
      </c>
      <c r="AH114" s="128">
        <v>402</v>
      </c>
      <c r="AI114" s="128">
        <v>38</v>
      </c>
      <c r="AJ114" s="128">
        <v>330</v>
      </c>
      <c r="AK114" s="128">
        <v>92</v>
      </c>
      <c r="AL114" s="127">
        <v>1653</v>
      </c>
      <c r="AM114" s="128">
        <v>3</v>
      </c>
      <c r="AN114" s="128">
        <v>21</v>
      </c>
      <c r="AO114" s="128">
        <v>43</v>
      </c>
      <c r="AP114" s="128">
        <v>369</v>
      </c>
    </row>
    <row r="115" spans="1:42" ht="19.5" customHeight="1">
      <c r="A115" s="443" t="s">
        <v>337</v>
      </c>
      <c r="B115" s="444"/>
      <c r="C115" s="128">
        <v>379</v>
      </c>
      <c r="D115" s="127">
        <v>2416</v>
      </c>
      <c r="E115" s="128">
        <v>4</v>
      </c>
      <c r="F115" s="128">
        <v>6</v>
      </c>
      <c r="G115" s="129" t="s">
        <v>418</v>
      </c>
      <c r="H115" s="129" t="s">
        <v>418</v>
      </c>
      <c r="I115" s="128">
        <v>1</v>
      </c>
      <c r="J115" s="128">
        <v>6</v>
      </c>
      <c r="K115" s="128">
        <v>54</v>
      </c>
      <c r="L115" s="128">
        <v>219</v>
      </c>
      <c r="M115" s="128">
        <v>24</v>
      </c>
      <c r="N115" s="128">
        <v>221</v>
      </c>
      <c r="O115" s="128">
        <v>1</v>
      </c>
      <c r="P115" s="128">
        <v>7</v>
      </c>
      <c r="Q115" s="128">
        <v>4</v>
      </c>
      <c r="R115" s="128">
        <v>7</v>
      </c>
      <c r="S115" s="128">
        <v>13</v>
      </c>
      <c r="T115" s="128">
        <v>148</v>
      </c>
      <c r="U115" s="445" t="s">
        <v>337</v>
      </c>
      <c r="V115" s="444"/>
      <c r="W115" s="128">
        <v>79</v>
      </c>
      <c r="X115" s="128">
        <v>532</v>
      </c>
      <c r="Y115" s="128">
        <v>3</v>
      </c>
      <c r="Z115" s="128">
        <v>23</v>
      </c>
      <c r="AA115" s="128">
        <v>15</v>
      </c>
      <c r="AB115" s="128">
        <v>62</v>
      </c>
      <c r="AC115" s="128">
        <v>23</v>
      </c>
      <c r="AD115" s="128">
        <v>45</v>
      </c>
      <c r="AE115" s="128">
        <v>21</v>
      </c>
      <c r="AF115" s="128">
        <v>79</v>
      </c>
      <c r="AG115" s="128">
        <v>34</v>
      </c>
      <c r="AH115" s="128">
        <v>231</v>
      </c>
      <c r="AI115" s="128">
        <v>14</v>
      </c>
      <c r="AJ115" s="128">
        <v>36</v>
      </c>
      <c r="AK115" s="128">
        <v>45</v>
      </c>
      <c r="AL115" s="128">
        <v>676</v>
      </c>
      <c r="AM115" s="128">
        <v>5</v>
      </c>
      <c r="AN115" s="128">
        <v>35</v>
      </c>
      <c r="AO115" s="128">
        <v>39</v>
      </c>
      <c r="AP115" s="128">
        <v>83</v>
      </c>
    </row>
    <row r="116" spans="1:42" ht="19.5" customHeight="1">
      <c r="A116" s="443" t="s">
        <v>336</v>
      </c>
      <c r="B116" s="444"/>
      <c r="C116" s="128">
        <v>383</v>
      </c>
      <c r="D116" s="127">
        <v>3264</v>
      </c>
      <c r="E116" s="128">
        <v>15</v>
      </c>
      <c r="F116" s="128">
        <v>174</v>
      </c>
      <c r="G116" s="129" t="s">
        <v>418</v>
      </c>
      <c r="H116" s="129" t="s">
        <v>418</v>
      </c>
      <c r="I116" s="129" t="s">
        <v>418</v>
      </c>
      <c r="J116" s="129" t="s">
        <v>418</v>
      </c>
      <c r="K116" s="128">
        <v>42</v>
      </c>
      <c r="L116" s="128">
        <v>164</v>
      </c>
      <c r="M116" s="128">
        <v>48</v>
      </c>
      <c r="N116" s="128">
        <v>698</v>
      </c>
      <c r="O116" s="129" t="s">
        <v>418</v>
      </c>
      <c r="P116" s="129" t="s">
        <v>418</v>
      </c>
      <c r="Q116" s="128">
        <v>3</v>
      </c>
      <c r="R116" s="128">
        <v>15</v>
      </c>
      <c r="S116" s="128">
        <v>12</v>
      </c>
      <c r="T116" s="128">
        <v>166</v>
      </c>
      <c r="U116" s="445" t="s">
        <v>336</v>
      </c>
      <c r="V116" s="444"/>
      <c r="W116" s="128">
        <v>77</v>
      </c>
      <c r="X116" s="128">
        <v>425</v>
      </c>
      <c r="Y116" s="128">
        <v>2</v>
      </c>
      <c r="Z116" s="128">
        <v>10</v>
      </c>
      <c r="AA116" s="128">
        <v>9</v>
      </c>
      <c r="AB116" s="128">
        <v>102</v>
      </c>
      <c r="AC116" s="128">
        <v>3</v>
      </c>
      <c r="AD116" s="128">
        <v>41</v>
      </c>
      <c r="AE116" s="128">
        <v>27</v>
      </c>
      <c r="AF116" s="128">
        <v>198</v>
      </c>
      <c r="AG116" s="128">
        <v>19</v>
      </c>
      <c r="AH116" s="128">
        <v>178</v>
      </c>
      <c r="AI116" s="128">
        <v>3</v>
      </c>
      <c r="AJ116" s="128">
        <v>49</v>
      </c>
      <c r="AK116" s="128">
        <v>32</v>
      </c>
      <c r="AL116" s="128">
        <v>639</v>
      </c>
      <c r="AM116" s="128">
        <v>6</v>
      </c>
      <c r="AN116" s="128">
        <v>56</v>
      </c>
      <c r="AO116" s="128">
        <v>85</v>
      </c>
      <c r="AP116" s="128">
        <v>349</v>
      </c>
    </row>
    <row r="117" spans="1:42" ht="19.5" customHeight="1">
      <c r="A117" s="443" t="s">
        <v>335</v>
      </c>
      <c r="B117" s="444"/>
      <c r="C117" s="128">
        <v>608</v>
      </c>
      <c r="D117" s="127">
        <v>6413</v>
      </c>
      <c r="E117" s="129" t="s">
        <v>418</v>
      </c>
      <c r="F117" s="129" t="s">
        <v>418</v>
      </c>
      <c r="G117" s="129" t="s">
        <v>418</v>
      </c>
      <c r="H117" s="129" t="s">
        <v>418</v>
      </c>
      <c r="I117" s="129" t="s">
        <v>418</v>
      </c>
      <c r="J117" s="129" t="s">
        <v>418</v>
      </c>
      <c r="K117" s="128">
        <v>51</v>
      </c>
      <c r="L117" s="128">
        <v>353</v>
      </c>
      <c r="M117" s="128">
        <v>120</v>
      </c>
      <c r="N117" s="127">
        <v>2067</v>
      </c>
      <c r="O117" s="128">
        <v>1</v>
      </c>
      <c r="P117" s="128">
        <v>46</v>
      </c>
      <c r="Q117" s="128">
        <v>1</v>
      </c>
      <c r="R117" s="128">
        <v>3</v>
      </c>
      <c r="S117" s="128">
        <v>36</v>
      </c>
      <c r="T117" s="128">
        <v>824</v>
      </c>
      <c r="U117" s="445" t="s">
        <v>335</v>
      </c>
      <c r="V117" s="444"/>
      <c r="W117" s="128">
        <v>132</v>
      </c>
      <c r="X117" s="128">
        <v>964</v>
      </c>
      <c r="Y117" s="128">
        <v>3</v>
      </c>
      <c r="Z117" s="128">
        <v>34</v>
      </c>
      <c r="AA117" s="128">
        <v>33</v>
      </c>
      <c r="AB117" s="128">
        <v>114</v>
      </c>
      <c r="AC117" s="128">
        <v>11</v>
      </c>
      <c r="AD117" s="128">
        <v>41</v>
      </c>
      <c r="AE117" s="128">
        <v>47</v>
      </c>
      <c r="AF117" s="128">
        <v>221</v>
      </c>
      <c r="AG117" s="128">
        <v>38</v>
      </c>
      <c r="AH117" s="128">
        <v>139</v>
      </c>
      <c r="AI117" s="128">
        <v>13</v>
      </c>
      <c r="AJ117" s="128">
        <v>136</v>
      </c>
      <c r="AK117" s="128">
        <v>78</v>
      </c>
      <c r="AL117" s="128">
        <v>997</v>
      </c>
      <c r="AM117" s="128">
        <v>3</v>
      </c>
      <c r="AN117" s="128">
        <v>23</v>
      </c>
      <c r="AO117" s="128">
        <v>41</v>
      </c>
      <c r="AP117" s="128">
        <v>451</v>
      </c>
    </row>
    <row r="118" spans="1:42" ht="19.5" customHeight="1">
      <c r="A118" s="443" t="s">
        <v>334</v>
      </c>
      <c r="B118" s="444"/>
      <c r="C118" s="127">
        <v>1154</v>
      </c>
      <c r="D118" s="127">
        <v>9813</v>
      </c>
      <c r="E118" s="128">
        <v>4</v>
      </c>
      <c r="F118" s="128">
        <v>17</v>
      </c>
      <c r="G118" s="129" t="s">
        <v>418</v>
      </c>
      <c r="H118" s="129" t="s">
        <v>418</v>
      </c>
      <c r="I118" s="129" t="s">
        <v>418</v>
      </c>
      <c r="J118" s="129" t="s">
        <v>418</v>
      </c>
      <c r="K118" s="128">
        <v>123</v>
      </c>
      <c r="L118" s="128">
        <v>586</v>
      </c>
      <c r="M118" s="128">
        <v>100</v>
      </c>
      <c r="N118" s="127">
        <v>1115</v>
      </c>
      <c r="O118" s="128">
        <v>1</v>
      </c>
      <c r="P118" s="128">
        <v>1</v>
      </c>
      <c r="Q118" s="128">
        <v>1</v>
      </c>
      <c r="R118" s="128">
        <v>2</v>
      </c>
      <c r="S118" s="128">
        <v>13</v>
      </c>
      <c r="T118" s="128">
        <v>124</v>
      </c>
      <c r="U118" s="445" t="s">
        <v>334</v>
      </c>
      <c r="V118" s="444"/>
      <c r="W118" s="128">
        <v>225</v>
      </c>
      <c r="X118" s="127">
        <v>1521</v>
      </c>
      <c r="Y118" s="128">
        <v>11</v>
      </c>
      <c r="Z118" s="128">
        <v>105</v>
      </c>
      <c r="AA118" s="128">
        <v>111</v>
      </c>
      <c r="AB118" s="128">
        <v>236</v>
      </c>
      <c r="AC118" s="128">
        <v>39</v>
      </c>
      <c r="AD118" s="128">
        <v>335</v>
      </c>
      <c r="AE118" s="128">
        <v>121</v>
      </c>
      <c r="AF118" s="128">
        <v>713</v>
      </c>
      <c r="AG118" s="128">
        <v>102</v>
      </c>
      <c r="AH118" s="128">
        <v>378</v>
      </c>
      <c r="AI118" s="128">
        <v>71</v>
      </c>
      <c r="AJ118" s="128">
        <v>955</v>
      </c>
      <c r="AK118" s="128">
        <v>164</v>
      </c>
      <c r="AL118" s="127">
        <v>3389</v>
      </c>
      <c r="AM118" s="128">
        <v>6</v>
      </c>
      <c r="AN118" s="128">
        <v>57</v>
      </c>
      <c r="AO118" s="128">
        <v>62</v>
      </c>
      <c r="AP118" s="128">
        <v>279</v>
      </c>
    </row>
    <row r="119" spans="1:42" ht="15.9" customHeight="1">
      <c r="A119" s="318"/>
      <c r="B119" s="319"/>
      <c r="C119" s="119"/>
      <c r="D119" s="119"/>
      <c r="E119" s="119"/>
      <c r="F119" s="119"/>
      <c r="G119" s="119"/>
      <c r="H119" s="119"/>
      <c r="I119" s="119"/>
      <c r="J119" s="119"/>
      <c r="K119" s="119"/>
      <c r="L119" s="119"/>
      <c r="M119" s="119"/>
      <c r="N119" s="119"/>
      <c r="O119" s="119"/>
      <c r="P119" s="119"/>
      <c r="Q119" s="119"/>
      <c r="R119" s="119"/>
      <c r="S119" s="119"/>
      <c r="T119" s="119"/>
      <c r="U119" s="320"/>
      <c r="V119" s="319"/>
      <c r="W119" s="119"/>
      <c r="X119" s="119"/>
      <c r="Y119" s="119"/>
      <c r="Z119" s="119"/>
      <c r="AA119" s="119"/>
      <c r="AB119" s="119"/>
      <c r="AC119" s="119"/>
      <c r="AD119" s="119"/>
      <c r="AE119" s="119"/>
      <c r="AF119" s="119"/>
      <c r="AG119" s="119"/>
      <c r="AH119" s="119"/>
      <c r="AI119" s="119"/>
      <c r="AJ119" s="119"/>
      <c r="AK119" s="119"/>
      <c r="AL119" s="119"/>
      <c r="AM119" s="119"/>
      <c r="AN119" s="119"/>
      <c r="AO119" s="119"/>
      <c r="AP119" s="119"/>
    </row>
    <row r="120" spans="1:42" ht="19.5" customHeight="1">
      <c r="A120" s="443" t="s">
        <v>333</v>
      </c>
      <c r="B120" s="444"/>
      <c r="C120" s="128">
        <v>347</v>
      </c>
      <c r="D120" s="127">
        <v>5997</v>
      </c>
      <c r="E120" s="128">
        <v>1</v>
      </c>
      <c r="F120" s="128">
        <v>1</v>
      </c>
      <c r="G120" s="129" t="s">
        <v>418</v>
      </c>
      <c r="H120" s="129" t="s">
        <v>418</v>
      </c>
      <c r="I120" s="129" t="s">
        <v>418</v>
      </c>
      <c r="J120" s="129" t="s">
        <v>418</v>
      </c>
      <c r="K120" s="128">
        <v>24</v>
      </c>
      <c r="L120" s="128">
        <v>141</v>
      </c>
      <c r="M120" s="128">
        <v>17</v>
      </c>
      <c r="N120" s="128">
        <v>330</v>
      </c>
      <c r="O120" s="128">
        <v>1</v>
      </c>
      <c r="P120" s="128">
        <v>16</v>
      </c>
      <c r="Q120" s="129" t="s">
        <v>418</v>
      </c>
      <c r="R120" s="129" t="s">
        <v>418</v>
      </c>
      <c r="S120" s="128">
        <v>43</v>
      </c>
      <c r="T120" s="127">
        <v>2808</v>
      </c>
      <c r="U120" s="445" t="s">
        <v>333</v>
      </c>
      <c r="V120" s="444"/>
      <c r="W120" s="128">
        <v>88</v>
      </c>
      <c r="X120" s="128">
        <v>914</v>
      </c>
      <c r="Y120" s="128">
        <v>13</v>
      </c>
      <c r="Z120" s="128">
        <v>65</v>
      </c>
      <c r="AA120" s="128">
        <v>25</v>
      </c>
      <c r="AB120" s="128">
        <v>83</v>
      </c>
      <c r="AC120" s="128">
        <v>3</v>
      </c>
      <c r="AD120" s="128">
        <v>6</v>
      </c>
      <c r="AE120" s="128">
        <v>39</v>
      </c>
      <c r="AF120" s="128">
        <v>640</v>
      </c>
      <c r="AG120" s="128">
        <v>26</v>
      </c>
      <c r="AH120" s="128">
        <v>76</v>
      </c>
      <c r="AI120" s="128">
        <v>11</v>
      </c>
      <c r="AJ120" s="128">
        <v>29</v>
      </c>
      <c r="AK120" s="128">
        <v>25</v>
      </c>
      <c r="AL120" s="128">
        <v>259</v>
      </c>
      <c r="AM120" s="128">
        <v>1</v>
      </c>
      <c r="AN120" s="128">
        <v>5</v>
      </c>
      <c r="AO120" s="128">
        <v>30</v>
      </c>
      <c r="AP120" s="128">
        <v>624</v>
      </c>
    </row>
    <row r="121" spans="1:42" ht="19.5" customHeight="1">
      <c r="A121" s="443" t="s">
        <v>332</v>
      </c>
      <c r="B121" s="444"/>
      <c r="C121" s="128">
        <v>391</v>
      </c>
      <c r="D121" s="127">
        <v>3290</v>
      </c>
      <c r="E121" s="128">
        <v>1</v>
      </c>
      <c r="F121" s="128">
        <v>7</v>
      </c>
      <c r="G121" s="128">
        <v>2</v>
      </c>
      <c r="H121" s="128">
        <v>11</v>
      </c>
      <c r="I121" s="129" t="s">
        <v>418</v>
      </c>
      <c r="J121" s="129" t="s">
        <v>418</v>
      </c>
      <c r="K121" s="128">
        <v>44</v>
      </c>
      <c r="L121" s="128">
        <v>274</v>
      </c>
      <c r="M121" s="128">
        <v>33</v>
      </c>
      <c r="N121" s="128">
        <v>507</v>
      </c>
      <c r="O121" s="128">
        <v>1</v>
      </c>
      <c r="P121" s="128">
        <v>4</v>
      </c>
      <c r="Q121" s="128">
        <v>2</v>
      </c>
      <c r="R121" s="128">
        <v>12</v>
      </c>
      <c r="S121" s="128">
        <v>4</v>
      </c>
      <c r="T121" s="128">
        <v>46</v>
      </c>
      <c r="U121" s="445" t="s">
        <v>332</v>
      </c>
      <c r="V121" s="444"/>
      <c r="W121" s="128">
        <v>96</v>
      </c>
      <c r="X121" s="128">
        <v>465</v>
      </c>
      <c r="Y121" s="128">
        <v>3</v>
      </c>
      <c r="Z121" s="128">
        <v>17</v>
      </c>
      <c r="AA121" s="128">
        <v>19</v>
      </c>
      <c r="AB121" s="128">
        <v>59</v>
      </c>
      <c r="AC121" s="128">
        <v>11</v>
      </c>
      <c r="AD121" s="128">
        <v>57</v>
      </c>
      <c r="AE121" s="128">
        <v>39</v>
      </c>
      <c r="AF121" s="128">
        <v>235</v>
      </c>
      <c r="AG121" s="128">
        <v>38</v>
      </c>
      <c r="AH121" s="128">
        <v>297</v>
      </c>
      <c r="AI121" s="128">
        <v>10</v>
      </c>
      <c r="AJ121" s="128">
        <v>115</v>
      </c>
      <c r="AK121" s="128">
        <v>42</v>
      </c>
      <c r="AL121" s="128">
        <v>824</v>
      </c>
      <c r="AM121" s="128">
        <v>6</v>
      </c>
      <c r="AN121" s="128">
        <v>44</v>
      </c>
      <c r="AO121" s="128">
        <v>40</v>
      </c>
      <c r="AP121" s="128">
        <v>316</v>
      </c>
    </row>
    <row r="122" spans="1:42" ht="19.5" customHeight="1">
      <c r="A122" s="443" t="s">
        <v>331</v>
      </c>
      <c r="B122" s="444"/>
      <c r="C122" s="128">
        <v>355</v>
      </c>
      <c r="D122" s="127">
        <v>3006</v>
      </c>
      <c r="E122" s="128">
        <v>3</v>
      </c>
      <c r="F122" s="128">
        <v>38</v>
      </c>
      <c r="G122" s="129" t="s">
        <v>418</v>
      </c>
      <c r="H122" s="129" t="s">
        <v>418</v>
      </c>
      <c r="I122" s="128">
        <v>1</v>
      </c>
      <c r="J122" s="128">
        <v>5</v>
      </c>
      <c r="K122" s="128">
        <v>53</v>
      </c>
      <c r="L122" s="128">
        <v>208</v>
      </c>
      <c r="M122" s="128">
        <v>46</v>
      </c>
      <c r="N122" s="128">
        <v>413</v>
      </c>
      <c r="O122" s="129" t="s">
        <v>418</v>
      </c>
      <c r="P122" s="129" t="s">
        <v>418</v>
      </c>
      <c r="Q122" s="128">
        <v>1</v>
      </c>
      <c r="R122" s="128">
        <v>2</v>
      </c>
      <c r="S122" s="128">
        <v>13</v>
      </c>
      <c r="T122" s="128">
        <v>301</v>
      </c>
      <c r="U122" s="445" t="s">
        <v>331</v>
      </c>
      <c r="V122" s="444"/>
      <c r="W122" s="128">
        <v>67</v>
      </c>
      <c r="X122" s="128">
        <v>618</v>
      </c>
      <c r="Y122" s="129" t="s">
        <v>418</v>
      </c>
      <c r="Z122" s="129" t="s">
        <v>418</v>
      </c>
      <c r="AA122" s="128">
        <v>37</v>
      </c>
      <c r="AB122" s="128">
        <v>57</v>
      </c>
      <c r="AC122" s="128">
        <v>11</v>
      </c>
      <c r="AD122" s="128">
        <v>29</v>
      </c>
      <c r="AE122" s="128">
        <v>20</v>
      </c>
      <c r="AF122" s="128">
        <v>125</v>
      </c>
      <c r="AG122" s="128">
        <v>17</v>
      </c>
      <c r="AH122" s="128">
        <v>80</v>
      </c>
      <c r="AI122" s="128">
        <v>13</v>
      </c>
      <c r="AJ122" s="128">
        <v>116</v>
      </c>
      <c r="AK122" s="128">
        <v>38</v>
      </c>
      <c r="AL122" s="128">
        <v>760</v>
      </c>
      <c r="AM122" s="128">
        <v>3</v>
      </c>
      <c r="AN122" s="128">
        <v>49</v>
      </c>
      <c r="AO122" s="128">
        <v>32</v>
      </c>
      <c r="AP122" s="128">
        <v>205</v>
      </c>
    </row>
    <row r="123" spans="1:42" ht="19.5" customHeight="1">
      <c r="A123" s="443" t="s">
        <v>330</v>
      </c>
      <c r="B123" s="444"/>
      <c r="C123" s="128">
        <v>490</v>
      </c>
      <c r="D123" s="127">
        <v>5042</v>
      </c>
      <c r="E123" s="128">
        <v>4</v>
      </c>
      <c r="F123" s="128">
        <v>27</v>
      </c>
      <c r="G123" s="129" t="s">
        <v>418</v>
      </c>
      <c r="H123" s="129" t="s">
        <v>418</v>
      </c>
      <c r="I123" s="129" t="s">
        <v>418</v>
      </c>
      <c r="J123" s="129" t="s">
        <v>418</v>
      </c>
      <c r="K123" s="128">
        <v>68</v>
      </c>
      <c r="L123" s="128">
        <v>321</v>
      </c>
      <c r="M123" s="128">
        <v>65</v>
      </c>
      <c r="N123" s="128">
        <v>752</v>
      </c>
      <c r="O123" s="129" t="s">
        <v>418</v>
      </c>
      <c r="P123" s="129" t="s">
        <v>418</v>
      </c>
      <c r="Q123" s="128">
        <v>4</v>
      </c>
      <c r="R123" s="128">
        <v>7</v>
      </c>
      <c r="S123" s="128">
        <v>22</v>
      </c>
      <c r="T123" s="128">
        <v>351</v>
      </c>
      <c r="U123" s="445" t="s">
        <v>330</v>
      </c>
      <c r="V123" s="444"/>
      <c r="W123" s="128">
        <v>88</v>
      </c>
      <c r="X123" s="128">
        <v>872</v>
      </c>
      <c r="Y123" s="128">
        <v>4</v>
      </c>
      <c r="Z123" s="128">
        <v>7</v>
      </c>
      <c r="AA123" s="128">
        <v>61</v>
      </c>
      <c r="AB123" s="128">
        <v>197</v>
      </c>
      <c r="AC123" s="128">
        <v>13</v>
      </c>
      <c r="AD123" s="128">
        <v>95</v>
      </c>
      <c r="AE123" s="128">
        <v>27</v>
      </c>
      <c r="AF123" s="128">
        <v>102</v>
      </c>
      <c r="AG123" s="128">
        <v>29</v>
      </c>
      <c r="AH123" s="128">
        <v>108</v>
      </c>
      <c r="AI123" s="128">
        <v>18</v>
      </c>
      <c r="AJ123" s="127">
        <v>1366</v>
      </c>
      <c r="AK123" s="128">
        <v>30</v>
      </c>
      <c r="AL123" s="128">
        <v>524</v>
      </c>
      <c r="AM123" s="128">
        <v>5</v>
      </c>
      <c r="AN123" s="128">
        <v>40</v>
      </c>
      <c r="AO123" s="128">
        <v>52</v>
      </c>
      <c r="AP123" s="128">
        <v>273</v>
      </c>
    </row>
    <row r="124" spans="1:42" ht="19.5" customHeight="1">
      <c r="A124" s="443" t="s">
        <v>329</v>
      </c>
      <c r="B124" s="444"/>
      <c r="C124" s="128">
        <v>194</v>
      </c>
      <c r="D124" s="127">
        <v>1614</v>
      </c>
      <c r="E124" s="128">
        <v>2</v>
      </c>
      <c r="F124" s="128">
        <v>5</v>
      </c>
      <c r="G124" s="129" t="s">
        <v>418</v>
      </c>
      <c r="H124" s="129" t="s">
        <v>418</v>
      </c>
      <c r="I124" s="129" t="s">
        <v>418</v>
      </c>
      <c r="J124" s="129" t="s">
        <v>418</v>
      </c>
      <c r="K124" s="128">
        <v>27</v>
      </c>
      <c r="L124" s="128">
        <v>122</v>
      </c>
      <c r="M124" s="128">
        <v>43</v>
      </c>
      <c r="N124" s="128">
        <v>656</v>
      </c>
      <c r="O124" s="129" t="s">
        <v>418</v>
      </c>
      <c r="P124" s="129" t="s">
        <v>418</v>
      </c>
      <c r="Q124" s="129" t="s">
        <v>418</v>
      </c>
      <c r="R124" s="129" t="s">
        <v>418</v>
      </c>
      <c r="S124" s="128">
        <v>12</v>
      </c>
      <c r="T124" s="128">
        <v>162</v>
      </c>
      <c r="U124" s="445" t="s">
        <v>329</v>
      </c>
      <c r="V124" s="444"/>
      <c r="W124" s="128">
        <v>30</v>
      </c>
      <c r="X124" s="128">
        <v>138</v>
      </c>
      <c r="Y124" s="129" t="s">
        <v>418</v>
      </c>
      <c r="Z124" s="129" t="s">
        <v>418</v>
      </c>
      <c r="AA124" s="128">
        <v>14</v>
      </c>
      <c r="AB124" s="128">
        <v>32</v>
      </c>
      <c r="AC124" s="128">
        <v>2</v>
      </c>
      <c r="AD124" s="128">
        <v>34</v>
      </c>
      <c r="AE124" s="128">
        <v>13</v>
      </c>
      <c r="AF124" s="128">
        <v>57</v>
      </c>
      <c r="AG124" s="128">
        <v>8</v>
      </c>
      <c r="AH124" s="128">
        <v>96</v>
      </c>
      <c r="AI124" s="128">
        <v>6</v>
      </c>
      <c r="AJ124" s="128">
        <v>47</v>
      </c>
      <c r="AK124" s="128">
        <v>12</v>
      </c>
      <c r="AL124" s="128">
        <v>170</v>
      </c>
      <c r="AM124" s="128">
        <v>4</v>
      </c>
      <c r="AN124" s="128">
        <v>21</v>
      </c>
      <c r="AO124" s="128">
        <v>21</v>
      </c>
      <c r="AP124" s="128">
        <v>74</v>
      </c>
    </row>
    <row r="125" spans="1:42" ht="6" customHeight="1">
      <c r="A125" s="317"/>
      <c r="B125" s="316"/>
      <c r="C125" s="140"/>
      <c r="D125" s="140"/>
      <c r="E125" s="140"/>
      <c r="F125" s="140"/>
      <c r="G125" s="140"/>
      <c r="H125" s="140"/>
      <c r="I125" s="140"/>
      <c r="J125" s="140"/>
      <c r="K125" s="140"/>
      <c r="L125" s="140"/>
      <c r="M125" s="140"/>
      <c r="N125" s="140"/>
      <c r="O125" s="140"/>
      <c r="P125" s="140"/>
      <c r="Q125" s="140"/>
      <c r="R125" s="140"/>
      <c r="S125" s="140"/>
      <c r="T125" s="140"/>
      <c r="U125" s="317"/>
      <c r="V125" s="316"/>
      <c r="W125" s="141"/>
      <c r="X125" s="141"/>
      <c r="Y125" s="141"/>
      <c r="Z125" s="141"/>
      <c r="AA125" s="141"/>
      <c r="AB125" s="141"/>
      <c r="AC125" s="141"/>
      <c r="AD125" s="141"/>
      <c r="AE125" s="141"/>
      <c r="AF125" s="141"/>
      <c r="AG125" s="141"/>
      <c r="AH125" s="141"/>
      <c r="AI125" s="141"/>
      <c r="AJ125" s="141"/>
      <c r="AK125" s="141"/>
      <c r="AL125" s="141"/>
      <c r="AM125" s="141"/>
      <c r="AN125" s="141"/>
      <c r="AO125" s="141"/>
      <c r="AP125" s="141"/>
    </row>
    <row r="126" spans="1:42" ht="15" customHeight="1">
      <c r="A126" s="142"/>
      <c r="B126" s="142"/>
      <c r="U126" s="108"/>
      <c r="W126" s="137"/>
      <c r="X126" s="137"/>
      <c r="Y126" s="137"/>
      <c r="Z126" s="137"/>
      <c r="AA126" s="137"/>
      <c r="AB126" s="137"/>
      <c r="AC126" s="138"/>
      <c r="AD126" s="138"/>
      <c r="AE126" s="138"/>
      <c r="AF126" s="138"/>
      <c r="AG126" s="138"/>
    </row>
    <row r="127" spans="1:42" ht="15" customHeight="1"/>
    <row r="128" spans="1:42" ht="15" customHeight="1"/>
  </sheetData>
  <mergeCells count="266">
    <mergeCell ref="AM74:AM75"/>
    <mergeCell ref="AI5:AJ5"/>
    <mergeCell ref="AJ74:AJ75"/>
    <mergeCell ref="Y74:Y75"/>
    <mergeCell ref="AG71:AH71"/>
    <mergeCell ref="X74:X75"/>
    <mergeCell ref="AF74:AF75"/>
    <mergeCell ref="N74:N75"/>
    <mergeCell ref="AI71:AJ71"/>
    <mergeCell ref="AG8:AG9"/>
    <mergeCell ref="AH8:AH9"/>
    <mergeCell ref="AI8:AI9"/>
    <mergeCell ref="Y71:Z71"/>
    <mergeCell ref="AE6:AF7"/>
    <mergeCell ref="AG6:AH7"/>
    <mergeCell ref="AJ8:AJ9"/>
    <mergeCell ref="AG72:AH73"/>
    <mergeCell ref="AE72:AF73"/>
    <mergeCell ref="AK74:AK75"/>
    <mergeCell ref="AG74:AG75"/>
    <mergeCell ref="AL74:AL75"/>
    <mergeCell ref="AC74:AC75"/>
    <mergeCell ref="AD74:AD75"/>
    <mergeCell ref="P74:P75"/>
    <mergeCell ref="G2:P2"/>
    <mergeCell ref="AA2:AK2"/>
    <mergeCell ref="S5:T5"/>
    <mergeCell ref="U5:V9"/>
    <mergeCell ref="T8:T9"/>
    <mergeCell ref="S8:S9"/>
    <mergeCell ref="AA74:AA75"/>
    <mergeCell ref="AG5:AH5"/>
    <mergeCell ref="W5:X5"/>
    <mergeCell ref="AD8:AD9"/>
    <mergeCell ref="AE8:AE9"/>
    <mergeCell ref="AI74:AI75"/>
    <mergeCell ref="AB74:AB75"/>
    <mergeCell ref="Q74:Q75"/>
    <mergeCell ref="M74:M75"/>
    <mergeCell ref="R8:R9"/>
    <mergeCell ref="Y8:Y9"/>
    <mergeCell ref="N8:N9"/>
    <mergeCell ref="L74:L75"/>
    <mergeCell ref="A5:B9"/>
    <mergeCell ref="C5:D5"/>
    <mergeCell ref="E5:F5"/>
    <mergeCell ref="G5:H5"/>
    <mergeCell ref="I5:J5"/>
    <mergeCell ref="K5:L5"/>
    <mergeCell ref="M5:N5"/>
    <mergeCell ref="O5:P5"/>
    <mergeCell ref="Q5:R5"/>
    <mergeCell ref="M8:M9"/>
    <mergeCell ref="G8:G9"/>
    <mergeCell ref="H8:H9"/>
    <mergeCell ref="P8:P9"/>
    <mergeCell ref="Q8:Q9"/>
    <mergeCell ref="J8:J9"/>
    <mergeCell ref="K8:K9"/>
    <mergeCell ref="L8:L9"/>
    <mergeCell ref="C8:C9"/>
    <mergeCell ref="F8:F9"/>
    <mergeCell ref="O8:O9"/>
    <mergeCell ref="AO5:AP5"/>
    <mergeCell ref="C6:D7"/>
    <mergeCell ref="E6:F7"/>
    <mergeCell ref="G6:H7"/>
    <mergeCell ref="I6:J7"/>
    <mergeCell ref="K6:L7"/>
    <mergeCell ref="M6:N7"/>
    <mergeCell ref="O6:P7"/>
    <mergeCell ref="Q6:R7"/>
    <mergeCell ref="S6:T7"/>
    <mergeCell ref="AO6:AP7"/>
    <mergeCell ref="AI6:AJ7"/>
    <mergeCell ref="AK6:AL7"/>
    <mergeCell ref="AM6:AN7"/>
    <mergeCell ref="AC6:AD7"/>
    <mergeCell ref="Y5:Z5"/>
    <mergeCell ref="W6:X7"/>
    <mergeCell ref="AA6:AB7"/>
    <mergeCell ref="AK5:AL5"/>
    <mergeCell ref="AM5:AN5"/>
    <mergeCell ref="Y6:Z7"/>
    <mergeCell ref="AC5:AD5"/>
    <mergeCell ref="AE5:AF5"/>
    <mergeCell ref="AA5:AB5"/>
    <mergeCell ref="AO8:AO9"/>
    <mergeCell ref="AP8:AP9"/>
    <mergeCell ref="A11:B11"/>
    <mergeCell ref="U11:V11"/>
    <mergeCell ref="A13:B13"/>
    <mergeCell ref="U13:V13"/>
    <mergeCell ref="A15:B15"/>
    <mergeCell ref="U15:V15"/>
    <mergeCell ref="A16:B16"/>
    <mergeCell ref="U16:V16"/>
    <mergeCell ref="I8:I9"/>
    <mergeCell ref="D8:D9"/>
    <mergeCell ref="E8:E9"/>
    <mergeCell ref="AL8:AL9"/>
    <mergeCell ref="AN8:AN9"/>
    <mergeCell ref="W8:W9"/>
    <mergeCell ref="X8:X9"/>
    <mergeCell ref="AB8:AB9"/>
    <mergeCell ref="AK8:AK9"/>
    <mergeCell ref="AM8:AM9"/>
    <mergeCell ref="AA8:AA9"/>
    <mergeCell ref="Z8:Z9"/>
    <mergeCell ref="AF8:AF9"/>
    <mergeCell ref="AC8:AC9"/>
    <mergeCell ref="A17:B17"/>
    <mergeCell ref="U17:V17"/>
    <mergeCell ref="A18:B18"/>
    <mergeCell ref="U18:V18"/>
    <mergeCell ref="A19:B19"/>
    <mergeCell ref="U19:V19"/>
    <mergeCell ref="A20:B20"/>
    <mergeCell ref="U20:V20"/>
    <mergeCell ref="A21:B21"/>
    <mergeCell ref="U21:V21"/>
    <mergeCell ref="A22:B22"/>
    <mergeCell ref="U22:V22"/>
    <mergeCell ref="A24:B24"/>
    <mergeCell ref="U24:V24"/>
    <mergeCell ref="A55:B55"/>
    <mergeCell ref="U55:V55"/>
    <mergeCell ref="G68:P68"/>
    <mergeCell ref="AA68:AK68"/>
    <mergeCell ref="A71:B75"/>
    <mergeCell ref="C71:D71"/>
    <mergeCell ref="E71:F71"/>
    <mergeCell ref="G71:H71"/>
    <mergeCell ref="I71:J71"/>
    <mergeCell ref="K71:L71"/>
    <mergeCell ref="M71:N71"/>
    <mergeCell ref="O71:P71"/>
    <mergeCell ref="Q71:R71"/>
    <mergeCell ref="S71:T71"/>
    <mergeCell ref="U71:V75"/>
    <mergeCell ref="T74:T75"/>
    <mergeCell ref="I74:I75"/>
    <mergeCell ref="AK71:AL71"/>
    <mergeCell ref="E74:E75"/>
    <mergeCell ref="F74:F75"/>
    <mergeCell ref="AO71:AP71"/>
    <mergeCell ref="C72:D73"/>
    <mergeCell ref="E72:F73"/>
    <mergeCell ref="G72:H73"/>
    <mergeCell ref="I72:J73"/>
    <mergeCell ref="K72:L73"/>
    <mergeCell ref="M72:N73"/>
    <mergeCell ref="O72:P73"/>
    <mergeCell ref="Q72:R73"/>
    <mergeCell ref="S72:T73"/>
    <mergeCell ref="AO72:AP73"/>
    <mergeCell ref="AC72:AD73"/>
    <mergeCell ref="AM71:AN71"/>
    <mergeCell ref="AI72:AJ73"/>
    <mergeCell ref="Y72:Z73"/>
    <mergeCell ref="W72:X73"/>
    <mergeCell ref="AA71:AB71"/>
    <mergeCell ref="AC71:AD71"/>
    <mergeCell ref="AE71:AF71"/>
    <mergeCell ref="W71:X71"/>
    <mergeCell ref="AA72:AB73"/>
    <mergeCell ref="AM72:AN73"/>
    <mergeCell ref="AK72:AL73"/>
    <mergeCell ref="AO74:AO75"/>
    <mergeCell ref="AP74:AP75"/>
    <mergeCell ref="A77:B77"/>
    <mergeCell ref="U77:V77"/>
    <mergeCell ref="A78:B78"/>
    <mergeCell ref="U78:V78"/>
    <mergeCell ref="A79:B79"/>
    <mergeCell ref="U79:V79"/>
    <mergeCell ref="A80:B80"/>
    <mergeCell ref="U80:V80"/>
    <mergeCell ref="O74:O75"/>
    <mergeCell ref="S74:S75"/>
    <mergeCell ref="H74:H75"/>
    <mergeCell ref="J74:J75"/>
    <mergeCell ref="K74:K75"/>
    <mergeCell ref="C74:C75"/>
    <mergeCell ref="D74:D75"/>
    <mergeCell ref="G74:G75"/>
    <mergeCell ref="W74:W75"/>
    <mergeCell ref="Z74:Z75"/>
    <mergeCell ref="R74:R75"/>
    <mergeCell ref="AN74:AN75"/>
    <mergeCell ref="AE74:AE75"/>
    <mergeCell ref="AH74:AH75"/>
    <mergeCell ref="A81:B81"/>
    <mergeCell ref="U81:V81"/>
    <mergeCell ref="A83:B83"/>
    <mergeCell ref="U83:V83"/>
    <mergeCell ref="A84:B84"/>
    <mergeCell ref="U84:V84"/>
    <mergeCell ref="A85:B85"/>
    <mergeCell ref="U85:V85"/>
    <mergeCell ref="A86:B86"/>
    <mergeCell ref="U86:V86"/>
    <mergeCell ref="A87:B87"/>
    <mergeCell ref="U87:V87"/>
    <mergeCell ref="A89:B89"/>
    <mergeCell ref="U89:V89"/>
    <mergeCell ref="A90:B90"/>
    <mergeCell ref="U90:V90"/>
    <mergeCell ref="A91:B91"/>
    <mergeCell ref="U91:V91"/>
    <mergeCell ref="A92:B92"/>
    <mergeCell ref="U92:V92"/>
    <mergeCell ref="A93:B93"/>
    <mergeCell ref="U93:V93"/>
    <mergeCell ref="A95:B95"/>
    <mergeCell ref="U95:V95"/>
    <mergeCell ref="A96:B96"/>
    <mergeCell ref="U96:V96"/>
    <mergeCell ref="A97:B97"/>
    <mergeCell ref="U97:V97"/>
    <mergeCell ref="A98:B98"/>
    <mergeCell ref="U98:V98"/>
    <mergeCell ref="A99:B99"/>
    <mergeCell ref="U99:V99"/>
    <mergeCell ref="A101:B101"/>
    <mergeCell ref="U101:V101"/>
    <mergeCell ref="A102:B102"/>
    <mergeCell ref="U102:V102"/>
    <mergeCell ref="A103:B103"/>
    <mergeCell ref="U103:V103"/>
    <mergeCell ref="A104:B104"/>
    <mergeCell ref="U104:V104"/>
    <mergeCell ref="A105:B105"/>
    <mergeCell ref="U105:V105"/>
    <mergeCell ref="A107:B107"/>
    <mergeCell ref="U107:V107"/>
    <mergeCell ref="A108:B108"/>
    <mergeCell ref="U108:V108"/>
    <mergeCell ref="A109:B109"/>
    <mergeCell ref="U109:V109"/>
    <mergeCell ref="A110:B110"/>
    <mergeCell ref="U110:V110"/>
    <mergeCell ref="A111:B111"/>
    <mergeCell ref="U111:V111"/>
    <mergeCell ref="A112:B112"/>
    <mergeCell ref="U112:V112"/>
    <mergeCell ref="A114:B114"/>
    <mergeCell ref="U114:V114"/>
    <mergeCell ref="A115:B115"/>
    <mergeCell ref="U115:V115"/>
    <mergeCell ref="A116:B116"/>
    <mergeCell ref="U116:V116"/>
    <mergeCell ref="A123:B123"/>
    <mergeCell ref="U123:V123"/>
    <mergeCell ref="A124:B124"/>
    <mergeCell ref="U124:V124"/>
    <mergeCell ref="A117:B117"/>
    <mergeCell ref="U117:V117"/>
    <mergeCell ref="A118:B118"/>
    <mergeCell ref="U118:V118"/>
    <mergeCell ref="A120:B120"/>
    <mergeCell ref="U120:V120"/>
    <mergeCell ref="A121:B121"/>
    <mergeCell ref="U121:V121"/>
    <mergeCell ref="A122:B122"/>
    <mergeCell ref="U122:V122"/>
  </mergeCells>
  <phoneticPr fontId="10"/>
  <hyperlinks>
    <hyperlink ref="A65" r:id="rId1" xr:uid="{4A2F4780-85BD-4152-908B-E3E84A1D92F5}"/>
  </hyperlinks>
  <pageMargins left="0.59055118110236227" right="0.59055118110236227" top="0.59055118110236227" bottom="0.19685039370078741" header="0.39370078740157483" footer="0"/>
  <pageSetup paperSize="9" scale="68" firstPageNumber="74" pageOrder="overThenDown" orientation="portrait" r:id="rId2"/>
  <headerFooter differentOddEven="1" scaleWithDoc="0">
    <oddHeader>&amp;L&amp;"ＭＳ ゴシック,標準"&amp;8&amp;P      第 ４ 章  事業所・企業</oddHeader>
    <evenHeader>&amp;R&amp;"ＭＳ ゴシック,標準"&amp;8第 ４ 章  事業所・企業      &amp;P</evenHeader>
  </headerFooter>
  <rowBreaks count="1" manualBreakCount="1">
    <brk id="66" max="41" man="1"/>
  </rowBreaks>
  <colBreaks count="3" manualBreakCount="3">
    <brk id="12" max="125" man="1"/>
    <brk id="20" max="125" man="1"/>
    <brk id="32" max="1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3DB5-459A-4E05-BE8B-F324120EDB44}">
  <dimension ref="A1:N125"/>
  <sheetViews>
    <sheetView showGridLines="0" view="pageBreakPreview" zoomScale="75" zoomScaleNormal="75" zoomScaleSheetLayoutView="75" workbookViewId="0"/>
  </sheetViews>
  <sheetFormatPr defaultColWidth="9" defaultRowHeight="13.2"/>
  <cols>
    <col min="1" max="1" width="8.109375" customWidth="1"/>
    <col min="2" max="2" width="34.88671875" customWidth="1"/>
    <col min="3" max="4" width="25.33203125" customWidth="1"/>
    <col min="5" max="6" width="18" customWidth="1"/>
    <col min="7" max="8" width="18.88671875" customWidth="1"/>
    <col min="9" max="12" width="15" customWidth="1"/>
    <col min="13" max="14" width="17.21875" customWidth="1"/>
    <col min="15" max="15" width="8.109375" customWidth="1"/>
  </cols>
  <sheetData>
    <row r="1" spans="1:14" ht="21.75" customHeight="1">
      <c r="A1" s="6"/>
      <c r="B1" s="6"/>
      <c r="C1" s="6"/>
      <c r="D1" s="6"/>
      <c r="E1" s="6"/>
      <c r="F1" s="6"/>
      <c r="G1" s="6"/>
      <c r="H1" s="6"/>
      <c r="I1" s="6"/>
      <c r="J1" s="6"/>
      <c r="K1" s="6"/>
      <c r="L1" s="6"/>
      <c r="M1" s="6"/>
      <c r="N1" s="6"/>
    </row>
    <row r="2" spans="1:14" ht="21.75" customHeight="1">
      <c r="A2" s="143" t="s">
        <v>477</v>
      </c>
      <c r="B2" s="6"/>
      <c r="C2" s="6"/>
      <c r="D2" s="504" t="s">
        <v>476</v>
      </c>
      <c r="E2" s="504"/>
      <c r="F2" s="504"/>
      <c r="G2" s="504"/>
      <c r="H2" s="504"/>
      <c r="I2" s="504"/>
      <c r="J2" s="144"/>
      <c r="K2" s="144"/>
      <c r="L2" s="144"/>
      <c r="M2" s="6"/>
      <c r="N2" s="6"/>
    </row>
    <row r="3" spans="1:14" ht="24" customHeight="1">
      <c r="A3" s="6"/>
      <c r="B3" s="6"/>
      <c r="C3" s="6"/>
      <c r="D3" s="6"/>
      <c r="E3" s="6"/>
      <c r="F3" s="284"/>
      <c r="G3" s="6"/>
      <c r="H3" s="6"/>
      <c r="I3" s="6"/>
      <c r="J3" s="6"/>
      <c r="K3" s="6"/>
      <c r="L3" s="6"/>
      <c r="M3" s="6"/>
      <c r="N3" s="6"/>
    </row>
    <row r="4" spans="1:14" s="8" customFormat="1" ht="15" customHeight="1" thickBot="1">
      <c r="B4" s="24"/>
      <c r="N4" s="26" t="s">
        <v>729</v>
      </c>
    </row>
    <row r="5" spans="1:14" s="7" customFormat="1" ht="18.899999999999999" customHeight="1">
      <c r="A5" s="505" t="s">
        <v>475</v>
      </c>
      <c r="B5" s="506"/>
      <c r="C5" s="511" t="s">
        <v>474</v>
      </c>
      <c r="D5" s="512"/>
      <c r="E5" s="146"/>
      <c r="F5" s="146"/>
      <c r="G5" s="147"/>
      <c r="H5" s="147"/>
      <c r="I5" s="147"/>
      <c r="J5" s="146"/>
      <c r="K5" s="146"/>
      <c r="L5" s="146"/>
      <c r="M5" s="148" t="s">
        <v>473</v>
      </c>
      <c r="N5" s="285"/>
    </row>
    <row r="6" spans="1:14" s="7" customFormat="1" ht="18.899999999999999" customHeight="1">
      <c r="A6" s="507"/>
      <c r="B6" s="508"/>
      <c r="C6" s="401"/>
      <c r="D6" s="513"/>
      <c r="E6" s="498" t="s">
        <v>472</v>
      </c>
      <c r="F6" s="499"/>
      <c r="G6" s="499" t="s">
        <v>471</v>
      </c>
      <c r="H6" s="499"/>
      <c r="I6" s="286"/>
      <c r="J6" s="287"/>
      <c r="K6" s="286"/>
      <c r="L6" s="288"/>
      <c r="M6" s="498" t="s">
        <v>470</v>
      </c>
      <c r="N6" s="499"/>
    </row>
    <row r="7" spans="1:14" s="7" customFormat="1" ht="18.899999999999999" customHeight="1">
      <c r="A7" s="507"/>
      <c r="B7" s="508"/>
      <c r="C7" s="402"/>
      <c r="D7" s="442"/>
      <c r="E7" s="402"/>
      <c r="F7" s="442"/>
      <c r="G7" s="513"/>
      <c r="H7" s="513"/>
      <c r="I7" s="500" t="s">
        <v>469</v>
      </c>
      <c r="J7" s="501"/>
      <c r="K7" s="500" t="s">
        <v>468</v>
      </c>
      <c r="L7" s="501"/>
      <c r="M7" s="402"/>
      <c r="N7" s="442"/>
    </row>
    <row r="8" spans="1:14" s="7" customFormat="1" ht="18.899999999999999" customHeight="1">
      <c r="A8" s="509"/>
      <c r="B8" s="510"/>
      <c r="C8" s="289" t="s">
        <v>263</v>
      </c>
      <c r="D8" s="289" t="s">
        <v>105</v>
      </c>
      <c r="E8" s="289" t="s">
        <v>263</v>
      </c>
      <c r="F8" s="364" t="s">
        <v>105</v>
      </c>
      <c r="G8" s="376" t="s">
        <v>263</v>
      </c>
      <c r="H8" s="290" t="s">
        <v>105</v>
      </c>
      <c r="I8" s="377" t="s">
        <v>263</v>
      </c>
      <c r="J8" s="289" t="s">
        <v>105</v>
      </c>
      <c r="K8" s="289" t="s">
        <v>263</v>
      </c>
      <c r="L8" s="289" t="s">
        <v>105</v>
      </c>
      <c r="M8" s="289" t="s">
        <v>263</v>
      </c>
      <c r="N8" s="290" t="s">
        <v>105</v>
      </c>
    </row>
    <row r="9" spans="1:14" s="149" customFormat="1" ht="18.899999999999999" customHeight="1">
      <c r="A9" s="322"/>
      <c r="B9" s="324"/>
      <c r="C9" s="40" t="s">
        <v>467</v>
      </c>
      <c r="D9" s="40" t="s">
        <v>466</v>
      </c>
      <c r="I9" s="248"/>
      <c r="J9" s="248"/>
      <c r="K9" s="248"/>
      <c r="L9" s="248"/>
      <c r="M9" s="248"/>
      <c r="N9" s="248"/>
    </row>
    <row r="10" spans="1:14" s="149" customFormat="1" ht="18.899999999999999" customHeight="1">
      <c r="A10" s="516" t="s">
        <v>748</v>
      </c>
      <c r="B10" s="517"/>
      <c r="C10" s="42">
        <v>392940</v>
      </c>
      <c r="D10" s="42">
        <v>4393139</v>
      </c>
      <c r="E10" s="42">
        <v>149755</v>
      </c>
      <c r="F10" s="42">
        <v>456268</v>
      </c>
      <c r="G10" s="42">
        <v>241654</v>
      </c>
      <c r="H10" s="42">
        <v>3931957</v>
      </c>
      <c r="I10" s="42">
        <v>216979</v>
      </c>
      <c r="J10" s="42">
        <v>3373356</v>
      </c>
      <c r="K10" s="42">
        <v>24675</v>
      </c>
      <c r="L10" s="42">
        <v>558601</v>
      </c>
      <c r="M10" s="42">
        <v>1531</v>
      </c>
      <c r="N10" s="42">
        <v>4914</v>
      </c>
    </row>
    <row r="11" spans="1:14" s="149" customFormat="1" ht="18.899999999999999" customHeight="1">
      <c r="A11" s="248"/>
      <c r="B11" s="41"/>
      <c r="C11" s="150"/>
      <c r="D11" s="150"/>
      <c r="E11" s="42"/>
      <c r="F11" s="42"/>
      <c r="G11" s="42"/>
      <c r="H11" s="42"/>
      <c r="I11" s="42"/>
      <c r="J11" s="42"/>
      <c r="K11" s="42"/>
      <c r="L11" s="42"/>
      <c r="M11" s="42"/>
      <c r="N11" s="42"/>
    </row>
    <row r="12" spans="1:14" ht="18.899999999999999" customHeight="1">
      <c r="A12" s="518" t="s">
        <v>749</v>
      </c>
      <c r="B12" s="519"/>
      <c r="C12" s="76">
        <v>384332</v>
      </c>
      <c r="D12" s="76">
        <v>4528208</v>
      </c>
      <c r="E12" s="76">
        <v>122481</v>
      </c>
      <c r="F12" s="76">
        <v>370606</v>
      </c>
      <c r="G12" s="76">
        <v>260350</v>
      </c>
      <c r="H12" s="76">
        <v>4152591</v>
      </c>
      <c r="I12" s="76">
        <v>232668</v>
      </c>
      <c r="J12" s="76">
        <v>3534653</v>
      </c>
      <c r="K12" s="76">
        <v>27682</v>
      </c>
      <c r="L12" s="76">
        <v>617938</v>
      </c>
      <c r="M12" s="76">
        <v>1501</v>
      </c>
      <c r="N12" s="76">
        <v>5011</v>
      </c>
    </row>
    <row r="13" spans="1:14" ht="17.100000000000001" customHeight="1">
      <c r="A13" s="251"/>
      <c r="B13" s="49"/>
      <c r="C13" s="291"/>
      <c r="D13" s="291"/>
      <c r="E13" s="42"/>
      <c r="F13" s="42"/>
      <c r="G13" s="42"/>
      <c r="H13" s="42"/>
      <c r="I13" s="42"/>
      <c r="J13" s="42"/>
      <c r="K13" s="42"/>
      <c r="L13" s="42"/>
      <c r="M13" s="42"/>
      <c r="N13" s="42"/>
    </row>
    <row r="14" spans="1:14" ht="18.899999999999999" customHeight="1">
      <c r="A14" s="514" t="s">
        <v>487</v>
      </c>
      <c r="B14" s="515"/>
      <c r="C14" s="76">
        <v>177184</v>
      </c>
      <c r="D14" s="76">
        <v>2308581</v>
      </c>
      <c r="E14" s="76">
        <v>51271</v>
      </c>
      <c r="F14" s="76">
        <v>152295</v>
      </c>
      <c r="G14" s="76">
        <v>125137</v>
      </c>
      <c r="H14" s="76">
        <v>2153758</v>
      </c>
      <c r="I14" s="76">
        <v>113668</v>
      </c>
      <c r="J14" s="76">
        <v>1925109</v>
      </c>
      <c r="K14" s="76">
        <v>11469</v>
      </c>
      <c r="L14" s="76">
        <v>228649</v>
      </c>
      <c r="M14" s="76">
        <v>776</v>
      </c>
      <c r="N14" s="76">
        <v>2528</v>
      </c>
    </row>
    <row r="15" spans="1:14" s="83" customFormat="1" ht="18.899999999999999" customHeight="1">
      <c r="A15" s="514" t="s">
        <v>486</v>
      </c>
      <c r="B15" s="515"/>
      <c r="C15" s="76">
        <f>+C78+C81+C85+C101+C112</f>
        <v>34390</v>
      </c>
      <c r="D15" s="76">
        <f t="shared" ref="D15:N15" si="0">+D78+D81+D85+D101+D112</f>
        <v>424876</v>
      </c>
      <c r="E15" s="76">
        <f t="shared" si="0"/>
        <v>9924</v>
      </c>
      <c r="F15" s="76">
        <f t="shared" si="0"/>
        <v>32377</v>
      </c>
      <c r="G15" s="76">
        <f t="shared" si="0"/>
        <v>24305</v>
      </c>
      <c r="H15" s="76">
        <f t="shared" si="0"/>
        <v>391930</v>
      </c>
      <c r="I15" s="76">
        <f t="shared" si="0"/>
        <v>21440</v>
      </c>
      <c r="J15" s="76">
        <f t="shared" si="0"/>
        <v>307094</v>
      </c>
      <c r="K15" s="76">
        <f t="shared" si="0"/>
        <v>2865</v>
      </c>
      <c r="L15" s="76">
        <f t="shared" si="0"/>
        <v>84836</v>
      </c>
      <c r="M15" s="76">
        <f t="shared" si="0"/>
        <v>161</v>
      </c>
      <c r="N15" s="76">
        <f t="shared" si="0"/>
        <v>569</v>
      </c>
    </row>
    <row r="16" spans="1:14" s="83" customFormat="1" ht="18.899999999999999" customHeight="1">
      <c r="A16" s="514" t="s">
        <v>485</v>
      </c>
      <c r="B16" s="515"/>
      <c r="C16" s="76">
        <f>+C76+C77+C96+C113+C114</f>
        <v>21730</v>
      </c>
      <c r="D16" s="76">
        <f t="shared" ref="D16:N16" si="1">+D76+D77+D96+D113+D114</f>
        <v>215175</v>
      </c>
      <c r="E16" s="76">
        <f t="shared" si="1"/>
        <v>7129</v>
      </c>
      <c r="F16" s="76">
        <f t="shared" si="1"/>
        <v>22295</v>
      </c>
      <c r="G16" s="76">
        <f t="shared" si="1"/>
        <v>14503</v>
      </c>
      <c r="H16" s="76">
        <f t="shared" si="1"/>
        <v>192505</v>
      </c>
      <c r="I16" s="76">
        <f t="shared" si="1"/>
        <v>12707</v>
      </c>
      <c r="J16" s="76">
        <f t="shared" si="1"/>
        <v>154250</v>
      </c>
      <c r="K16" s="76">
        <f t="shared" si="1"/>
        <v>1796</v>
      </c>
      <c r="L16" s="76">
        <f t="shared" si="1"/>
        <v>38255</v>
      </c>
      <c r="M16" s="76">
        <f t="shared" si="1"/>
        <v>98</v>
      </c>
      <c r="N16" s="76">
        <f t="shared" si="1"/>
        <v>375</v>
      </c>
    </row>
    <row r="17" spans="1:14" s="83" customFormat="1" ht="18.899999999999999" customHeight="1">
      <c r="A17" s="514" t="s">
        <v>484</v>
      </c>
      <c r="B17" s="515"/>
      <c r="C17" s="76">
        <f>+C83+C84+C90+C94+C100+C107+C108</f>
        <v>35576</v>
      </c>
      <c r="D17" s="76">
        <f t="shared" ref="D17:N17" si="2">+D83+D84+D90+D94+D100+D107+D108</f>
        <v>389585</v>
      </c>
      <c r="E17" s="76">
        <f t="shared" si="2"/>
        <v>12559</v>
      </c>
      <c r="F17" s="76">
        <f t="shared" si="2"/>
        <v>37030</v>
      </c>
      <c r="G17" s="76">
        <f t="shared" si="2"/>
        <v>22910</v>
      </c>
      <c r="H17" s="76">
        <f t="shared" si="2"/>
        <v>352243</v>
      </c>
      <c r="I17" s="76">
        <f t="shared" si="2"/>
        <v>20117</v>
      </c>
      <c r="J17" s="76">
        <f t="shared" si="2"/>
        <v>282669</v>
      </c>
      <c r="K17" s="76">
        <f t="shared" si="2"/>
        <v>2793</v>
      </c>
      <c r="L17" s="76">
        <f t="shared" si="2"/>
        <v>69574</v>
      </c>
      <c r="M17" s="76">
        <f t="shared" si="2"/>
        <v>107</v>
      </c>
      <c r="N17" s="76">
        <f t="shared" si="2"/>
        <v>312</v>
      </c>
    </row>
    <row r="18" spans="1:14" s="83" customFormat="1" ht="18.899999999999999" customHeight="1">
      <c r="A18" s="514" t="s">
        <v>483</v>
      </c>
      <c r="B18" s="515"/>
      <c r="C18" s="76">
        <f>+C87+C97+C105</f>
        <v>37538</v>
      </c>
      <c r="D18" s="76">
        <f t="shared" ref="D18:N18" si="3">+D87+D97+D105</f>
        <v>373517</v>
      </c>
      <c r="E18" s="76">
        <f t="shared" si="3"/>
        <v>12835</v>
      </c>
      <c r="F18" s="76">
        <f t="shared" si="3"/>
        <v>38123</v>
      </c>
      <c r="G18" s="76">
        <f t="shared" si="3"/>
        <v>24616</v>
      </c>
      <c r="H18" s="76">
        <f t="shared" si="3"/>
        <v>335060</v>
      </c>
      <c r="I18" s="76">
        <f t="shared" si="3"/>
        <v>22143</v>
      </c>
      <c r="J18" s="76">
        <f t="shared" si="3"/>
        <v>288106</v>
      </c>
      <c r="K18" s="76">
        <f t="shared" si="3"/>
        <v>2473</v>
      </c>
      <c r="L18" s="76">
        <f t="shared" si="3"/>
        <v>46954</v>
      </c>
      <c r="M18" s="76">
        <f t="shared" si="3"/>
        <v>87</v>
      </c>
      <c r="N18" s="76">
        <f t="shared" si="3"/>
        <v>334</v>
      </c>
    </row>
    <row r="19" spans="1:14" s="83" customFormat="1" ht="18.899999999999999" customHeight="1">
      <c r="A19" s="514" t="s">
        <v>482</v>
      </c>
      <c r="B19" s="515"/>
      <c r="C19" s="76">
        <f>+C89+C91+C93+C99+C103+C109+C120+C121+C122</f>
        <v>19213</v>
      </c>
      <c r="D19" s="76">
        <f t="shared" ref="D19:N19" si="4">+D89+D91+D93+D99+D103+D109+D120+D121+D122</f>
        <v>180839</v>
      </c>
      <c r="E19" s="76">
        <f t="shared" si="4"/>
        <v>7617</v>
      </c>
      <c r="F19" s="76">
        <f t="shared" si="4"/>
        <v>22774</v>
      </c>
      <c r="G19" s="76">
        <f t="shared" si="4"/>
        <v>11516</v>
      </c>
      <c r="H19" s="76">
        <f t="shared" si="4"/>
        <v>157745</v>
      </c>
      <c r="I19" s="76">
        <f t="shared" si="4"/>
        <v>9838</v>
      </c>
      <c r="J19" s="76">
        <f t="shared" si="4"/>
        <v>116165</v>
      </c>
      <c r="K19" s="76">
        <f t="shared" si="4"/>
        <v>1678</v>
      </c>
      <c r="L19" s="76">
        <f t="shared" si="4"/>
        <v>41580</v>
      </c>
      <c r="M19" s="76">
        <f t="shared" si="4"/>
        <v>80</v>
      </c>
      <c r="N19" s="76">
        <f t="shared" si="4"/>
        <v>320</v>
      </c>
    </row>
    <row r="20" spans="1:14" s="83" customFormat="1" ht="18.899999999999999" customHeight="1">
      <c r="A20" s="514" t="s">
        <v>481</v>
      </c>
      <c r="B20" s="515"/>
      <c r="C20" s="76">
        <f>+C54+C79+C95+C102+C115</f>
        <v>38582</v>
      </c>
      <c r="D20" s="76">
        <f t="shared" ref="D20:L20" si="5">+D54+D79+D95+D102+D115</f>
        <v>432125</v>
      </c>
      <c r="E20" s="76">
        <f t="shared" si="5"/>
        <v>13401</v>
      </c>
      <c r="F20" s="76">
        <f t="shared" si="5"/>
        <v>42381</v>
      </c>
      <c r="G20" s="76">
        <f t="shared" si="5"/>
        <v>25058</v>
      </c>
      <c r="H20" s="76">
        <f t="shared" si="5"/>
        <v>389358</v>
      </c>
      <c r="I20" s="76">
        <f t="shared" si="5"/>
        <v>22042</v>
      </c>
      <c r="J20" s="76">
        <f t="shared" si="5"/>
        <v>314804</v>
      </c>
      <c r="K20" s="76">
        <f t="shared" si="5"/>
        <v>3016</v>
      </c>
      <c r="L20" s="76">
        <f t="shared" si="5"/>
        <v>74554</v>
      </c>
      <c r="M20" s="76">
        <f>+M54+M79+M95+M102</f>
        <v>123</v>
      </c>
      <c r="N20" s="76">
        <f>+N54+N79+N95+N102</f>
        <v>386</v>
      </c>
    </row>
    <row r="21" spans="1:14" s="83" customFormat="1" ht="18.899999999999999" customHeight="1">
      <c r="A21" s="514" t="s">
        <v>480</v>
      </c>
      <c r="B21" s="515"/>
      <c r="C21" s="76">
        <f>+C75+C82+C88+C106+C110+C116+C118+C119</f>
        <v>20119</v>
      </c>
      <c r="D21" s="76">
        <f t="shared" ref="D21:L21" si="6">+D75+D82+D88+D106+D110+D116+D118+D119</f>
        <v>203510</v>
      </c>
      <c r="E21" s="76">
        <f t="shared" si="6"/>
        <v>7745</v>
      </c>
      <c r="F21" s="76">
        <f t="shared" si="6"/>
        <v>23331</v>
      </c>
      <c r="G21" s="76">
        <f t="shared" si="6"/>
        <v>12305</v>
      </c>
      <c r="H21" s="76">
        <f t="shared" si="6"/>
        <v>179992</v>
      </c>
      <c r="I21" s="76">
        <f t="shared" si="6"/>
        <v>10713</v>
      </c>
      <c r="J21" s="76">
        <f t="shared" si="6"/>
        <v>146456</v>
      </c>
      <c r="K21" s="76">
        <f t="shared" si="6"/>
        <v>1592</v>
      </c>
      <c r="L21" s="76">
        <f t="shared" si="6"/>
        <v>33536</v>
      </c>
      <c r="M21" s="76">
        <f>+M75+M82+M88+M106+M110+M116+M118</f>
        <v>69</v>
      </c>
      <c r="N21" s="76">
        <f>+N75+N82+N88+N106+N110+N116</f>
        <v>187</v>
      </c>
    </row>
    <row r="22" spans="1:14" s="83" customFormat="1" ht="17.100000000000001" customHeight="1">
      <c r="A22" s="321"/>
      <c r="B22" s="325"/>
      <c r="C22" s="291"/>
      <c r="D22" s="291"/>
      <c r="E22" s="42"/>
      <c r="F22" s="42"/>
      <c r="G22" s="42"/>
      <c r="H22" s="42"/>
      <c r="I22" s="42"/>
      <c r="J22" s="42"/>
      <c r="K22" s="42"/>
      <c r="L22" s="42"/>
      <c r="M22" s="42"/>
      <c r="N22" s="42"/>
    </row>
    <row r="23" spans="1:14" s="83" customFormat="1" ht="18.899999999999999" customHeight="1">
      <c r="A23" s="496" t="s">
        <v>479</v>
      </c>
      <c r="B23" s="497"/>
      <c r="C23" s="42">
        <v>177184</v>
      </c>
      <c r="D23" s="42">
        <v>2308581</v>
      </c>
      <c r="E23" s="42">
        <v>51271</v>
      </c>
      <c r="F23" s="42">
        <v>152295</v>
      </c>
      <c r="G23" s="42">
        <v>125137</v>
      </c>
      <c r="H23" s="42">
        <v>2153758</v>
      </c>
      <c r="I23" s="42">
        <v>113668</v>
      </c>
      <c r="J23" s="42">
        <v>1925109</v>
      </c>
      <c r="K23" s="42">
        <v>11469</v>
      </c>
      <c r="L23" s="42">
        <v>228649</v>
      </c>
      <c r="M23" s="42">
        <v>776</v>
      </c>
      <c r="N23" s="42">
        <v>2528</v>
      </c>
    </row>
    <row r="24" spans="1:14" s="83" customFormat="1" ht="17.100000000000001" customHeight="1">
      <c r="A24" s="321"/>
      <c r="B24" s="325"/>
      <c r="C24" s="291"/>
      <c r="D24" s="291"/>
      <c r="E24" s="42"/>
      <c r="F24" s="42"/>
      <c r="G24" s="42"/>
      <c r="H24" s="42"/>
      <c r="I24" s="42"/>
      <c r="J24" s="42"/>
      <c r="K24" s="42"/>
      <c r="L24" s="42"/>
      <c r="M24" s="42"/>
      <c r="N24" s="42"/>
    </row>
    <row r="25" spans="1:14" ht="18.899999999999999" customHeight="1">
      <c r="A25" s="323"/>
      <c r="B25" s="126" t="s">
        <v>687</v>
      </c>
      <c r="C25" s="42">
        <v>4697</v>
      </c>
      <c r="D25" s="42">
        <v>45997</v>
      </c>
      <c r="E25" s="42">
        <v>1508</v>
      </c>
      <c r="F25" s="42">
        <v>4501</v>
      </c>
      <c r="G25" s="42">
        <v>3175</v>
      </c>
      <c r="H25" s="42">
        <v>41427</v>
      </c>
      <c r="I25" s="42">
        <v>2889</v>
      </c>
      <c r="J25" s="42">
        <v>33478</v>
      </c>
      <c r="K25" s="42">
        <v>286</v>
      </c>
      <c r="L25" s="42">
        <v>7949</v>
      </c>
      <c r="M25" s="42">
        <v>14</v>
      </c>
      <c r="N25" s="42">
        <v>69</v>
      </c>
    </row>
    <row r="26" spans="1:14" ht="18.899999999999999" customHeight="1">
      <c r="A26" s="323"/>
      <c r="B26" s="126" t="s">
        <v>688</v>
      </c>
      <c r="C26" s="42">
        <v>4798</v>
      </c>
      <c r="D26" s="42">
        <v>59396</v>
      </c>
      <c r="E26" s="42">
        <v>1312</v>
      </c>
      <c r="F26" s="42">
        <v>3921</v>
      </c>
      <c r="G26" s="42">
        <v>3463</v>
      </c>
      <c r="H26" s="42">
        <v>55417</v>
      </c>
      <c r="I26" s="42">
        <v>3191</v>
      </c>
      <c r="J26" s="42">
        <v>50350</v>
      </c>
      <c r="K26" s="42">
        <v>272</v>
      </c>
      <c r="L26" s="42">
        <v>5067</v>
      </c>
      <c r="M26" s="42">
        <v>23</v>
      </c>
      <c r="N26" s="42">
        <v>58</v>
      </c>
    </row>
    <row r="27" spans="1:14" ht="18.899999999999999" customHeight="1">
      <c r="A27" s="323"/>
      <c r="B27" s="126" t="s">
        <v>689</v>
      </c>
      <c r="C27" s="42">
        <v>2641</v>
      </c>
      <c r="D27" s="42">
        <v>47534</v>
      </c>
      <c r="E27" s="42">
        <v>820</v>
      </c>
      <c r="F27" s="42">
        <v>2170</v>
      </c>
      <c r="G27" s="42">
        <v>1810</v>
      </c>
      <c r="H27" s="42">
        <v>45319</v>
      </c>
      <c r="I27" s="42">
        <v>1605</v>
      </c>
      <c r="J27" s="42">
        <v>42177</v>
      </c>
      <c r="K27" s="42">
        <v>205</v>
      </c>
      <c r="L27" s="42">
        <v>3142</v>
      </c>
      <c r="M27" s="42">
        <v>11</v>
      </c>
      <c r="N27" s="42">
        <v>45</v>
      </c>
    </row>
    <row r="28" spans="1:14" ht="18.899999999999999" customHeight="1">
      <c r="A28" s="323"/>
      <c r="B28" s="126" t="s">
        <v>690</v>
      </c>
      <c r="C28" s="42">
        <v>11368</v>
      </c>
      <c r="D28" s="42">
        <v>163111</v>
      </c>
      <c r="E28" s="42">
        <v>2108</v>
      </c>
      <c r="F28" s="42">
        <v>6624</v>
      </c>
      <c r="G28" s="42">
        <v>9223</v>
      </c>
      <c r="H28" s="42">
        <v>156425</v>
      </c>
      <c r="I28" s="42">
        <v>8685</v>
      </c>
      <c r="J28" s="42">
        <v>146358</v>
      </c>
      <c r="K28" s="42">
        <v>538</v>
      </c>
      <c r="L28" s="42">
        <v>10067</v>
      </c>
      <c r="M28" s="42">
        <v>37</v>
      </c>
      <c r="N28" s="42">
        <v>62</v>
      </c>
    </row>
    <row r="29" spans="1:14" ht="18.899999999999999" customHeight="1">
      <c r="A29" s="323"/>
      <c r="B29" s="126" t="s">
        <v>691</v>
      </c>
      <c r="C29" s="42">
        <v>3741</v>
      </c>
      <c r="D29" s="42">
        <v>42662</v>
      </c>
      <c r="E29" s="42">
        <v>1306</v>
      </c>
      <c r="F29" s="42">
        <v>3569</v>
      </c>
      <c r="G29" s="42">
        <v>2420</v>
      </c>
      <c r="H29" s="42">
        <v>39055</v>
      </c>
      <c r="I29" s="42">
        <v>2161</v>
      </c>
      <c r="J29" s="42">
        <v>34241</v>
      </c>
      <c r="K29" s="42">
        <v>259</v>
      </c>
      <c r="L29" s="42">
        <v>4814</v>
      </c>
      <c r="M29" s="42">
        <v>15</v>
      </c>
      <c r="N29" s="42">
        <v>38</v>
      </c>
    </row>
    <row r="30" spans="1:14" ht="17.100000000000001" customHeight="1">
      <c r="A30" s="323"/>
      <c r="B30" s="319"/>
      <c r="C30" s="291"/>
      <c r="D30" s="291"/>
      <c r="E30" s="42"/>
      <c r="F30" s="42"/>
      <c r="G30" s="42"/>
      <c r="H30" s="42"/>
      <c r="I30" s="42"/>
      <c r="J30" s="42"/>
      <c r="K30" s="42"/>
      <c r="L30" s="42"/>
      <c r="M30" s="42"/>
      <c r="N30" s="42"/>
    </row>
    <row r="31" spans="1:14" ht="18.899999999999999" customHeight="1">
      <c r="A31" s="323"/>
      <c r="B31" s="126" t="s">
        <v>692</v>
      </c>
      <c r="C31" s="42">
        <v>2991</v>
      </c>
      <c r="D31" s="42">
        <v>29595</v>
      </c>
      <c r="E31" s="42">
        <v>1086</v>
      </c>
      <c r="F31" s="42">
        <v>2975</v>
      </c>
      <c r="G31" s="42">
        <v>1897</v>
      </c>
      <c r="H31" s="42">
        <v>26610</v>
      </c>
      <c r="I31" s="42">
        <v>1714</v>
      </c>
      <c r="J31" s="42">
        <v>22970</v>
      </c>
      <c r="K31" s="42">
        <v>183</v>
      </c>
      <c r="L31" s="42">
        <v>3640</v>
      </c>
      <c r="M31" s="42">
        <v>8</v>
      </c>
      <c r="N31" s="42">
        <v>10</v>
      </c>
    </row>
    <row r="32" spans="1:14" ht="18.899999999999999" customHeight="1">
      <c r="A32" s="323"/>
      <c r="B32" s="126" t="s">
        <v>693</v>
      </c>
      <c r="C32" s="42">
        <v>5774</v>
      </c>
      <c r="D32" s="42">
        <v>61010</v>
      </c>
      <c r="E32" s="42">
        <v>1625</v>
      </c>
      <c r="F32" s="42">
        <v>5236</v>
      </c>
      <c r="G32" s="42">
        <v>4113</v>
      </c>
      <c r="H32" s="42">
        <v>55657</v>
      </c>
      <c r="I32" s="42">
        <v>3509</v>
      </c>
      <c r="J32" s="42">
        <v>42346</v>
      </c>
      <c r="K32" s="42">
        <v>604</v>
      </c>
      <c r="L32" s="42">
        <v>13311</v>
      </c>
      <c r="M32" s="42">
        <v>36</v>
      </c>
      <c r="N32" s="42">
        <v>117</v>
      </c>
    </row>
    <row r="33" spans="1:14" ht="18.899999999999999" customHeight="1">
      <c r="A33" s="323"/>
      <c r="B33" s="126" t="s">
        <v>694</v>
      </c>
      <c r="C33" s="42">
        <v>5224</v>
      </c>
      <c r="D33" s="42">
        <v>71682</v>
      </c>
      <c r="E33" s="42">
        <v>1268</v>
      </c>
      <c r="F33" s="42">
        <v>4030</v>
      </c>
      <c r="G33" s="42">
        <v>3930</v>
      </c>
      <c r="H33" s="42">
        <v>67522</v>
      </c>
      <c r="I33" s="42">
        <v>3650</v>
      </c>
      <c r="J33" s="42">
        <v>62074</v>
      </c>
      <c r="K33" s="42">
        <v>280</v>
      </c>
      <c r="L33" s="42">
        <v>5448</v>
      </c>
      <c r="M33" s="42">
        <v>26</v>
      </c>
      <c r="N33" s="42">
        <v>130</v>
      </c>
    </row>
    <row r="34" spans="1:14" ht="18.899999999999999" customHeight="1">
      <c r="A34" s="323"/>
      <c r="B34" s="126" t="s">
        <v>695</v>
      </c>
      <c r="C34" s="42">
        <v>4015</v>
      </c>
      <c r="D34" s="42">
        <v>50691</v>
      </c>
      <c r="E34" s="42">
        <v>1143</v>
      </c>
      <c r="F34" s="42">
        <v>2972</v>
      </c>
      <c r="G34" s="42">
        <v>2860</v>
      </c>
      <c r="H34" s="42">
        <v>47674</v>
      </c>
      <c r="I34" s="42">
        <v>2622</v>
      </c>
      <c r="J34" s="42">
        <v>42271</v>
      </c>
      <c r="K34" s="42">
        <v>238</v>
      </c>
      <c r="L34" s="42">
        <v>5403</v>
      </c>
      <c r="M34" s="42">
        <v>12</v>
      </c>
      <c r="N34" s="42">
        <v>45</v>
      </c>
    </row>
    <row r="35" spans="1:14" ht="18.899999999999999" customHeight="1">
      <c r="A35" s="323"/>
      <c r="B35" s="126" t="s">
        <v>696</v>
      </c>
      <c r="C35" s="42">
        <v>5446</v>
      </c>
      <c r="D35" s="42">
        <v>53302</v>
      </c>
      <c r="E35" s="42">
        <v>1947</v>
      </c>
      <c r="F35" s="42">
        <v>6073</v>
      </c>
      <c r="G35" s="42">
        <v>3481</v>
      </c>
      <c r="H35" s="42">
        <v>47177</v>
      </c>
      <c r="I35" s="42">
        <v>3076</v>
      </c>
      <c r="J35" s="42">
        <v>38877</v>
      </c>
      <c r="K35" s="42">
        <v>405</v>
      </c>
      <c r="L35" s="42">
        <v>8300</v>
      </c>
      <c r="M35" s="42">
        <v>18</v>
      </c>
      <c r="N35" s="42">
        <v>52</v>
      </c>
    </row>
    <row r="36" spans="1:14" ht="17.100000000000001" customHeight="1">
      <c r="A36" s="323"/>
      <c r="B36" s="319"/>
      <c r="C36" s="291"/>
      <c r="D36" s="291"/>
      <c r="E36" s="42"/>
      <c r="F36" s="42"/>
      <c r="G36" s="42"/>
      <c r="H36" s="42"/>
      <c r="I36" s="42"/>
      <c r="J36" s="42"/>
      <c r="K36" s="42"/>
      <c r="L36" s="42"/>
      <c r="M36" s="42"/>
      <c r="N36" s="42"/>
    </row>
    <row r="37" spans="1:14" ht="18.899999999999999" customHeight="1">
      <c r="A37" s="323"/>
      <c r="B37" s="126" t="s">
        <v>697</v>
      </c>
      <c r="C37" s="42">
        <v>4643</v>
      </c>
      <c r="D37" s="42">
        <v>40950</v>
      </c>
      <c r="E37" s="42">
        <v>1772</v>
      </c>
      <c r="F37" s="42">
        <v>4794</v>
      </c>
      <c r="G37" s="42">
        <v>2857</v>
      </c>
      <c r="H37" s="42">
        <v>36130</v>
      </c>
      <c r="I37" s="42">
        <v>2534</v>
      </c>
      <c r="J37" s="42">
        <v>30599</v>
      </c>
      <c r="K37" s="42">
        <v>323</v>
      </c>
      <c r="L37" s="42">
        <v>5531</v>
      </c>
      <c r="M37" s="42">
        <v>14</v>
      </c>
      <c r="N37" s="42">
        <v>26</v>
      </c>
    </row>
    <row r="38" spans="1:14" ht="18.899999999999999" customHeight="1">
      <c r="A38" s="323"/>
      <c r="B38" s="126" t="s">
        <v>698</v>
      </c>
      <c r="C38" s="42">
        <v>6586</v>
      </c>
      <c r="D38" s="42">
        <v>45504</v>
      </c>
      <c r="E38" s="42">
        <v>3090</v>
      </c>
      <c r="F38" s="42">
        <v>7838</v>
      </c>
      <c r="G38" s="42">
        <v>3470</v>
      </c>
      <c r="H38" s="42">
        <v>37573</v>
      </c>
      <c r="I38" s="42">
        <v>2944</v>
      </c>
      <c r="J38" s="42">
        <v>29014</v>
      </c>
      <c r="K38" s="42">
        <v>526</v>
      </c>
      <c r="L38" s="42">
        <v>8559</v>
      </c>
      <c r="M38" s="42">
        <v>26</v>
      </c>
      <c r="N38" s="42">
        <v>93</v>
      </c>
    </row>
    <row r="39" spans="1:14" ht="18.899999999999999" customHeight="1">
      <c r="A39" s="323"/>
      <c r="B39" s="126" t="s">
        <v>699</v>
      </c>
      <c r="C39" s="42">
        <v>3139</v>
      </c>
      <c r="D39" s="42">
        <v>25874</v>
      </c>
      <c r="E39" s="42">
        <v>1397</v>
      </c>
      <c r="F39" s="42">
        <v>3779</v>
      </c>
      <c r="G39" s="42">
        <v>1728</v>
      </c>
      <c r="H39" s="42">
        <v>22028</v>
      </c>
      <c r="I39" s="42">
        <v>1459</v>
      </c>
      <c r="J39" s="42">
        <v>15481</v>
      </c>
      <c r="K39" s="42">
        <v>269</v>
      </c>
      <c r="L39" s="42">
        <v>6547</v>
      </c>
      <c r="M39" s="42">
        <v>14</v>
      </c>
      <c r="N39" s="42">
        <v>67</v>
      </c>
    </row>
    <row r="40" spans="1:14" ht="18.899999999999999" customHeight="1">
      <c r="A40" s="323"/>
      <c r="B40" s="126" t="s">
        <v>700</v>
      </c>
      <c r="C40" s="42">
        <v>5092</v>
      </c>
      <c r="D40" s="42">
        <v>50058</v>
      </c>
      <c r="E40" s="42">
        <v>1919</v>
      </c>
      <c r="F40" s="42">
        <v>5320</v>
      </c>
      <c r="G40" s="42">
        <v>3154</v>
      </c>
      <c r="H40" s="42">
        <v>44706</v>
      </c>
      <c r="I40" s="42">
        <v>2745</v>
      </c>
      <c r="J40" s="42">
        <v>34347</v>
      </c>
      <c r="K40" s="42">
        <v>409</v>
      </c>
      <c r="L40" s="42">
        <v>10359</v>
      </c>
      <c r="M40" s="42">
        <v>19</v>
      </c>
      <c r="N40" s="42">
        <v>32</v>
      </c>
    </row>
    <row r="41" spans="1:14" ht="18.899999999999999" customHeight="1">
      <c r="A41" s="323"/>
      <c r="B41" s="126" t="s">
        <v>701</v>
      </c>
      <c r="C41" s="42">
        <v>5347</v>
      </c>
      <c r="D41" s="42">
        <v>56055</v>
      </c>
      <c r="E41" s="42">
        <v>1791</v>
      </c>
      <c r="F41" s="42">
        <v>5218</v>
      </c>
      <c r="G41" s="42">
        <v>3537</v>
      </c>
      <c r="H41" s="42">
        <v>50750</v>
      </c>
      <c r="I41" s="42">
        <v>3130</v>
      </c>
      <c r="J41" s="42">
        <v>41204</v>
      </c>
      <c r="K41" s="42">
        <v>407</v>
      </c>
      <c r="L41" s="42">
        <v>9546</v>
      </c>
      <c r="M41" s="42">
        <v>19</v>
      </c>
      <c r="N41" s="42">
        <v>87</v>
      </c>
    </row>
    <row r="42" spans="1:14" ht="17.100000000000001" customHeight="1">
      <c r="A42" s="323"/>
      <c r="B42" s="319"/>
      <c r="C42" s="291"/>
      <c r="D42" s="291"/>
      <c r="E42" s="42"/>
      <c r="F42" s="42"/>
      <c r="G42" s="42"/>
      <c r="H42" s="42"/>
      <c r="I42" s="42"/>
      <c r="J42" s="42"/>
      <c r="K42" s="42"/>
      <c r="L42" s="42"/>
      <c r="M42" s="42"/>
      <c r="N42" s="42"/>
    </row>
    <row r="43" spans="1:14" ht="18.899999999999999" customHeight="1">
      <c r="A43" s="323"/>
      <c r="B43" s="126" t="s">
        <v>702</v>
      </c>
      <c r="C43" s="42">
        <v>4818</v>
      </c>
      <c r="D43" s="42">
        <v>43851</v>
      </c>
      <c r="E43" s="42">
        <v>1992</v>
      </c>
      <c r="F43" s="42">
        <v>5593</v>
      </c>
      <c r="G43" s="42">
        <v>2801</v>
      </c>
      <c r="H43" s="42">
        <v>38161</v>
      </c>
      <c r="I43" s="42">
        <v>2366</v>
      </c>
      <c r="J43" s="42">
        <v>23778</v>
      </c>
      <c r="K43" s="42">
        <v>435</v>
      </c>
      <c r="L43" s="42">
        <v>14383</v>
      </c>
      <c r="M43" s="42">
        <v>25</v>
      </c>
      <c r="N43" s="42">
        <v>97</v>
      </c>
    </row>
    <row r="44" spans="1:14" ht="18.899999999999999" customHeight="1">
      <c r="A44" s="323"/>
      <c r="B44" s="126" t="s">
        <v>703</v>
      </c>
      <c r="C44" s="42">
        <v>5389</v>
      </c>
      <c r="D44" s="42">
        <v>42910</v>
      </c>
      <c r="E44" s="42">
        <v>2111</v>
      </c>
      <c r="F44" s="42">
        <v>5516</v>
      </c>
      <c r="G44" s="42">
        <v>3257</v>
      </c>
      <c r="H44" s="42">
        <v>37346</v>
      </c>
      <c r="I44" s="42">
        <v>2777</v>
      </c>
      <c r="J44" s="42">
        <v>28772</v>
      </c>
      <c r="K44" s="42">
        <v>480</v>
      </c>
      <c r="L44" s="42">
        <v>8574</v>
      </c>
      <c r="M44" s="42">
        <v>21</v>
      </c>
      <c r="N44" s="42">
        <v>48</v>
      </c>
    </row>
    <row r="45" spans="1:14" ht="18.899999999999999" customHeight="1">
      <c r="A45" s="323"/>
      <c r="B45" s="126" t="s">
        <v>704</v>
      </c>
      <c r="C45" s="42">
        <v>4210</v>
      </c>
      <c r="D45" s="42">
        <v>37649</v>
      </c>
      <c r="E45" s="42">
        <v>1755</v>
      </c>
      <c r="F45" s="42">
        <v>4618</v>
      </c>
      <c r="G45" s="42">
        <v>2437</v>
      </c>
      <c r="H45" s="42">
        <v>32997</v>
      </c>
      <c r="I45" s="42">
        <v>2135</v>
      </c>
      <c r="J45" s="42">
        <v>27273</v>
      </c>
      <c r="K45" s="42">
        <v>302</v>
      </c>
      <c r="L45" s="42">
        <v>5724</v>
      </c>
      <c r="M45" s="42">
        <v>18</v>
      </c>
      <c r="N45" s="42">
        <v>34</v>
      </c>
    </row>
    <row r="46" spans="1:14" ht="18.899999999999999" customHeight="1">
      <c r="A46" s="323"/>
      <c r="B46" s="126" t="s">
        <v>705</v>
      </c>
      <c r="C46" s="42">
        <v>11928</v>
      </c>
      <c r="D46" s="42">
        <v>159904</v>
      </c>
      <c r="E46" s="42">
        <v>2873</v>
      </c>
      <c r="F46" s="42">
        <v>8823</v>
      </c>
      <c r="G46" s="42">
        <v>9009</v>
      </c>
      <c r="H46" s="42">
        <v>150974</v>
      </c>
      <c r="I46" s="42">
        <v>8372</v>
      </c>
      <c r="J46" s="42">
        <v>140448</v>
      </c>
      <c r="K46" s="42">
        <v>637</v>
      </c>
      <c r="L46" s="42">
        <v>10526</v>
      </c>
      <c r="M46" s="42">
        <v>46</v>
      </c>
      <c r="N46" s="42">
        <v>107</v>
      </c>
    </row>
    <row r="47" spans="1:14" ht="18.899999999999999" customHeight="1">
      <c r="A47" s="323"/>
      <c r="B47" s="126" t="s">
        <v>706</v>
      </c>
      <c r="C47" s="42">
        <v>3648</v>
      </c>
      <c r="D47" s="42">
        <v>37748</v>
      </c>
      <c r="E47" s="42">
        <v>1113</v>
      </c>
      <c r="F47" s="42">
        <v>3456</v>
      </c>
      <c r="G47" s="42">
        <v>2519</v>
      </c>
      <c r="H47" s="42">
        <v>34259</v>
      </c>
      <c r="I47" s="42">
        <v>2271</v>
      </c>
      <c r="J47" s="42">
        <v>29137</v>
      </c>
      <c r="K47" s="42">
        <v>248</v>
      </c>
      <c r="L47" s="42">
        <v>5122</v>
      </c>
      <c r="M47" s="42">
        <v>16</v>
      </c>
      <c r="N47" s="42">
        <v>33</v>
      </c>
    </row>
    <row r="48" spans="1:14" ht="17.100000000000001" customHeight="1">
      <c r="A48" s="323"/>
      <c r="B48" s="319"/>
      <c r="C48" s="291"/>
      <c r="D48" s="291"/>
      <c r="E48" s="42"/>
      <c r="F48" s="42"/>
      <c r="G48" s="42"/>
      <c r="H48" s="42"/>
      <c r="I48" s="42"/>
      <c r="J48" s="42"/>
      <c r="K48" s="42"/>
      <c r="L48" s="42"/>
      <c r="M48" s="42"/>
      <c r="N48" s="42"/>
    </row>
    <row r="49" spans="1:14" ht="18.899999999999999" customHeight="1">
      <c r="A49" s="323"/>
      <c r="B49" s="126" t="s">
        <v>707</v>
      </c>
      <c r="C49" s="42">
        <v>4804</v>
      </c>
      <c r="D49" s="42">
        <v>71996</v>
      </c>
      <c r="E49" s="42">
        <v>1369</v>
      </c>
      <c r="F49" s="42">
        <v>4229</v>
      </c>
      <c r="G49" s="42">
        <v>3420</v>
      </c>
      <c r="H49" s="42">
        <v>67740</v>
      </c>
      <c r="I49" s="42">
        <v>3074</v>
      </c>
      <c r="J49" s="42">
        <v>60016</v>
      </c>
      <c r="K49" s="42">
        <v>346</v>
      </c>
      <c r="L49" s="42">
        <v>7724</v>
      </c>
      <c r="M49" s="42">
        <v>15</v>
      </c>
      <c r="N49" s="42">
        <v>27</v>
      </c>
    </row>
    <row r="50" spans="1:14" ht="18.899999999999999" customHeight="1">
      <c r="A50" s="323"/>
      <c r="B50" s="126" t="s">
        <v>708</v>
      </c>
      <c r="C50" s="42">
        <v>7305</v>
      </c>
      <c r="D50" s="42">
        <v>64909</v>
      </c>
      <c r="E50" s="42">
        <v>2577</v>
      </c>
      <c r="F50" s="42">
        <v>7563</v>
      </c>
      <c r="G50" s="42">
        <v>4711</v>
      </c>
      <c r="H50" s="42">
        <v>57291</v>
      </c>
      <c r="I50" s="42">
        <v>4201</v>
      </c>
      <c r="J50" s="42">
        <v>47740</v>
      </c>
      <c r="K50" s="42">
        <v>510</v>
      </c>
      <c r="L50" s="42">
        <v>9551</v>
      </c>
      <c r="M50" s="42">
        <v>17</v>
      </c>
      <c r="N50" s="42">
        <v>55</v>
      </c>
    </row>
    <row r="51" spans="1:14" ht="18.899999999999999" customHeight="1">
      <c r="A51" s="323"/>
      <c r="B51" s="126" t="s">
        <v>709</v>
      </c>
      <c r="C51" s="42">
        <v>27534</v>
      </c>
      <c r="D51" s="42">
        <v>483501</v>
      </c>
      <c r="E51" s="42">
        <v>6719</v>
      </c>
      <c r="F51" s="42">
        <v>22764</v>
      </c>
      <c r="G51" s="42">
        <v>20695</v>
      </c>
      <c r="H51" s="42">
        <v>460343</v>
      </c>
      <c r="I51" s="42">
        <v>19169</v>
      </c>
      <c r="J51" s="42">
        <v>431625</v>
      </c>
      <c r="K51" s="42">
        <v>1526</v>
      </c>
      <c r="L51" s="42">
        <v>28718</v>
      </c>
      <c r="M51" s="42">
        <v>120</v>
      </c>
      <c r="N51" s="42">
        <v>394</v>
      </c>
    </row>
    <row r="52" spans="1:14" ht="18.899999999999999" customHeight="1">
      <c r="A52" s="323"/>
      <c r="B52" s="126" t="s">
        <v>710</v>
      </c>
      <c r="C52" s="42">
        <v>32046</v>
      </c>
      <c r="D52" s="42">
        <v>522692</v>
      </c>
      <c r="E52" s="42">
        <v>6670</v>
      </c>
      <c r="F52" s="42">
        <v>20713</v>
      </c>
      <c r="G52" s="42">
        <v>25170</v>
      </c>
      <c r="H52" s="42">
        <v>501177</v>
      </c>
      <c r="I52" s="42">
        <v>23389</v>
      </c>
      <c r="J52" s="42">
        <v>470533</v>
      </c>
      <c r="K52" s="42">
        <v>1781</v>
      </c>
      <c r="L52" s="42">
        <v>30644</v>
      </c>
      <c r="M52" s="42">
        <v>206</v>
      </c>
      <c r="N52" s="42">
        <v>802</v>
      </c>
    </row>
    <row r="53" spans="1:14" ht="17.100000000000001" customHeight="1">
      <c r="A53" s="323"/>
      <c r="B53" s="325"/>
      <c r="C53" s="291"/>
      <c r="D53" s="291"/>
      <c r="E53" s="42"/>
      <c r="F53" s="42"/>
      <c r="G53" s="42"/>
      <c r="H53" s="42"/>
      <c r="I53" s="42"/>
      <c r="J53" s="42"/>
      <c r="K53" s="42"/>
      <c r="L53" s="42"/>
      <c r="M53" s="42"/>
      <c r="N53" s="42"/>
    </row>
    <row r="54" spans="1:14" ht="18.899999999999999" customHeight="1">
      <c r="A54" s="502" t="s">
        <v>478</v>
      </c>
      <c r="B54" s="503"/>
      <c r="C54" s="42">
        <v>27315</v>
      </c>
      <c r="D54" s="42">
        <v>320831</v>
      </c>
      <c r="E54" s="42">
        <v>8952</v>
      </c>
      <c r="F54" s="42">
        <v>29070</v>
      </c>
      <c r="G54" s="42">
        <v>18282</v>
      </c>
      <c r="H54" s="42">
        <v>291469</v>
      </c>
      <c r="I54" s="42">
        <v>16069</v>
      </c>
      <c r="J54" s="42">
        <v>235817</v>
      </c>
      <c r="K54" s="42">
        <v>2213</v>
      </c>
      <c r="L54" s="42">
        <v>55652</v>
      </c>
      <c r="M54" s="42">
        <v>81</v>
      </c>
      <c r="N54" s="42">
        <v>292</v>
      </c>
    </row>
    <row r="55" spans="1:14" ht="17.100000000000001" customHeight="1">
      <c r="A55" s="323"/>
      <c r="B55" s="325"/>
      <c r="C55" s="291"/>
      <c r="D55" s="291"/>
      <c r="E55" s="42"/>
      <c r="F55" s="42"/>
      <c r="G55" s="42"/>
      <c r="H55" s="42"/>
      <c r="I55" s="42"/>
      <c r="J55" s="42"/>
      <c r="K55" s="42"/>
      <c r="L55" s="42"/>
      <c r="M55" s="42"/>
      <c r="N55" s="42"/>
    </row>
    <row r="56" spans="1:14" ht="18.899999999999999" customHeight="1">
      <c r="A56" s="323"/>
      <c r="B56" s="130" t="s">
        <v>711</v>
      </c>
      <c r="C56" s="42">
        <v>7519</v>
      </c>
      <c r="D56" s="42">
        <v>95386</v>
      </c>
      <c r="E56" s="42">
        <v>2450</v>
      </c>
      <c r="F56" s="42">
        <v>7756</v>
      </c>
      <c r="G56" s="42">
        <v>5031</v>
      </c>
      <c r="H56" s="42">
        <v>87534</v>
      </c>
      <c r="I56" s="42">
        <v>4381</v>
      </c>
      <c r="J56" s="42">
        <v>75931</v>
      </c>
      <c r="K56" s="42">
        <v>650</v>
      </c>
      <c r="L56" s="42">
        <v>11603</v>
      </c>
      <c r="M56" s="42">
        <v>38</v>
      </c>
      <c r="N56" s="42">
        <v>96</v>
      </c>
    </row>
    <row r="57" spans="1:14" ht="18.899999999999999" customHeight="1">
      <c r="A57" s="323"/>
      <c r="B57" s="130" t="s">
        <v>712</v>
      </c>
      <c r="C57" s="42">
        <v>3814</v>
      </c>
      <c r="D57" s="42">
        <v>44061</v>
      </c>
      <c r="E57" s="42">
        <v>1339</v>
      </c>
      <c r="F57" s="42">
        <v>4267</v>
      </c>
      <c r="G57" s="42">
        <v>2468</v>
      </c>
      <c r="H57" s="42">
        <v>39771</v>
      </c>
      <c r="I57" s="42">
        <v>2210</v>
      </c>
      <c r="J57" s="42">
        <v>28194</v>
      </c>
      <c r="K57" s="42">
        <v>258</v>
      </c>
      <c r="L57" s="42">
        <v>11577</v>
      </c>
      <c r="M57" s="42">
        <v>7</v>
      </c>
      <c r="N57" s="42">
        <v>23</v>
      </c>
    </row>
    <row r="58" spans="1:14" ht="18.899999999999999" customHeight="1">
      <c r="A58" s="323"/>
      <c r="B58" s="130" t="s">
        <v>713</v>
      </c>
      <c r="C58" s="42">
        <v>2144</v>
      </c>
      <c r="D58" s="42">
        <v>19072</v>
      </c>
      <c r="E58" s="42">
        <v>955</v>
      </c>
      <c r="F58" s="42">
        <v>2925</v>
      </c>
      <c r="G58" s="42">
        <v>1186</v>
      </c>
      <c r="H58" s="42">
        <v>16143</v>
      </c>
      <c r="I58" s="42">
        <v>1001</v>
      </c>
      <c r="J58" s="42">
        <v>11450</v>
      </c>
      <c r="K58" s="42">
        <v>185</v>
      </c>
      <c r="L58" s="42">
        <v>4693</v>
      </c>
      <c r="M58" s="42">
        <v>3</v>
      </c>
      <c r="N58" s="42">
        <v>4</v>
      </c>
    </row>
    <row r="59" spans="1:14" ht="18.899999999999999" customHeight="1">
      <c r="A59" s="323"/>
      <c r="B59" s="130" t="s">
        <v>690</v>
      </c>
      <c r="C59" s="42">
        <v>4578</v>
      </c>
      <c r="D59" s="42">
        <v>60723</v>
      </c>
      <c r="E59" s="42">
        <v>1440</v>
      </c>
      <c r="F59" s="42">
        <v>4732</v>
      </c>
      <c r="G59" s="42">
        <v>3124</v>
      </c>
      <c r="H59" s="42">
        <v>55925</v>
      </c>
      <c r="I59" s="42">
        <v>2771</v>
      </c>
      <c r="J59" s="42">
        <v>46636</v>
      </c>
      <c r="K59" s="42">
        <v>353</v>
      </c>
      <c r="L59" s="42">
        <v>9289</v>
      </c>
      <c r="M59" s="42">
        <v>14</v>
      </c>
      <c r="N59" s="42">
        <v>66</v>
      </c>
    </row>
    <row r="60" spans="1:14" ht="18.899999999999999" customHeight="1">
      <c r="A60" s="323"/>
      <c r="B60" s="130" t="s">
        <v>714</v>
      </c>
      <c r="C60" s="42">
        <v>2831</v>
      </c>
      <c r="D60" s="42">
        <v>31920</v>
      </c>
      <c r="E60" s="42">
        <v>822</v>
      </c>
      <c r="F60" s="42">
        <v>2928</v>
      </c>
      <c r="G60" s="42">
        <v>2006</v>
      </c>
      <c r="H60" s="42">
        <v>28983</v>
      </c>
      <c r="I60" s="42">
        <v>1689</v>
      </c>
      <c r="J60" s="42">
        <v>20957</v>
      </c>
      <c r="K60" s="42">
        <v>317</v>
      </c>
      <c r="L60" s="42">
        <v>8026</v>
      </c>
      <c r="M60" s="42">
        <v>3</v>
      </c>
      <c r="N60" s="42">
        <v>9</v>
      </c>
    </row>
    <row r="61" spans="1:14" ht="18.899999999999999" customHeight="1">
      <c r="A61" s="323"/>
      <c r="B61" s="130" t="s">
        <v>709</v>
      </c>
      <c r="C61" s="42">
        <v>4609</v>
      </c>
      <c r="D61" s="42">
        <v>46845</v>
      </c>
      <c r="E61" s="42">
        <v>1516</v>
      </c>
      <c r="F61" s="42">
        <v>5079</v>
      </c>
      <c r="G61" s="42">
        <v>3083</v>
      </c>
      <c r="H61" s="42">
        <v>41726</v>
      </c>
      <c r="I61" s="42">
        <v>2736</v>
      </c>
      <c r="J61" s="42">
        <v>33511</v>
      </c>
      <c r="K61" s="42">
        <v>347</v>
      </c>
      <c r="L61" s="42">
        <v>8215</v>
      </c>
      <c r="M61" s="42">
        <v>10</v>
      </c>
      <c r="N61" s="42">
        <v>40</v>
      </c>
    </row>
    <row r="62" spans="1:14" ht="18.899999999999999" customHeight="1">
      <c r="A62" s="323"/>
      <c r="B62" s="130" t="s">
        <v>715</v>
      </c>
      <c r="C62" s="42">
        <v>1820</v>
      </c>
      <c r="D62" s="42">
        <v>22824</v>
      </c>
      <c r="E62" s="42">
        <v>430</v>
      </c>
      <c r="F62" s="42">
        <v>1383</v>
      </c>
      <c r="G62" s="42">
        <v>1384</v>
      </c>
      <c r="H62" s="42">
        <v>21387</v>
      </c>
      <c r="I62" s="42">
        <v>1281</v>
      </c>
      <c r="J62" s="42">
        <v>19138</v>
      </c>
      <c r="K62" s="42">
        <v>103</v>
      </c>
      <c r="L62" s="42">
        <v>2249</v>
      </c>
      <c r="M62" s="42">
        <v>6</v>
      </c>
      <c r="N62" s="42">
        <v>54</v>
      </c>
    </row>
    <row r="63" spans="1:14" ht="6" customHeight="1">
      <c r="A63" s="292"/>
      <c r="B63" s="293"/>
      <c r="C63" s="294"/>
      <c r="D63" s="294"/>
      <c r="E63" s="295"/>
      <c r="F63" s="295"/>
      <c r="G63" s="295"/>
      <c r="H63" s="295"/>
      <c r="I63" s="295"/>
      <c r="J63" s="295"/>
      <c r="K63" s="295"/>
      <c r="L63" s="295"/>
      <c r="M63" s="295"/>
      <c r="N63" s="295"/>
    </row>
    <row r="64" spans="1:14" ht="15" customHeight="1">
      <c r="A64" s="281" t="s">
        <v>734</v>
      </c>
      <c r="B64" s="6"/>
      <c r="C64" s="281"/>
      <c r="D64" s="276"/>
      <c r="E64" s="296"/>
      <c r="F64" s="297"/>
      <c r="G64" s="296"/>
      <c r="H64" s="296"/>
      <c r="I64" s="296"/>
      <c r="J64" s="296"/>
      <c r="K64" s="297"/>
      <c r="L64" s="297"/>
      <c r="M64" s="297"/>
      <c r="N64" s="297"/>
    </row>
    <row r="65" spans="1:14" ht="13.5" customHeight="1">
      <c r="A65" s="6"/>
      <c r="C65" s="281"/>
      <c r="D65" s="276"/>
      <c r="E65" s="276"/>
      <c r="F65" s="6"/>
      <c r="G65" s="276"/>
      <c r="H65" s="276"/>
      <c r="I65" s="276"/>
      <c r="J65" s="276"/>
      <c r="K65" s="6"/>
      <c r="L65" s="6"/>
      <c r="M65" s="6"/>
      <c r="N65" s="6"/>
    </row>
    <row r="66" spans="1:14" ht="21.75" customHeight="1">
      <c r="A66" s="6"/>
      <c r="B66" s="6"/>
      <c r="C66" s="6"/>
      <c r="D66" s="6"/>
      <c r="E66" s="6"/>
      <c r="F66" s="6"/>
      <c r="G66" s="6"/>
      <c r="H66" s="6"/>
      <c r="I66" s="6"/>
      <c r="J66" s="6"/>
      <c r="K66" s="6"/>
      <c r="L66" s="6"/>
      <c r="M66" s="6"/>
      <c r="N66" s="6"/>
    </row>
    <row r="67" spans="1:14" ht="21.75" customHeight="1">
      <c r="A67" s="143" t="s">
        <v>477</v>
      </c>
      <c r="B67" s="6"/>
      <c r="C67" s="6"/>
      <c r="D67" s="504" t="s">
        <v>476</v>
      </c>
      <c r="E67" s="504"/>
      <c r="F67" s="504"/>
      <c r="G67" s="504"/>
      <c r="H67" s="504"/>
      <c r="I67" s="504"/>
      <c r="J67" s="154" t="s">
        <v>411</v>
      </c>
      <c r="K67" s="144"/>
      <c r="L67" s="6"/>
      <c r="M67" s="6"/>
      <c r="N67" s="6"/>
    </row>
    <row r="68" spans="1:14" ht="24" customHeight="1">
      <c r="A68" s="6"/>
      <c r="B68" s="6"/>
      <c r="C68" s="6"/>
      <c r="D68" s="6"/>
      <c r="E68" s="6"/>
      <c r="F68" s="6"/>
      <c r="G68" s="6"/>
      <c r="H68" s="6"/>
      <c r="I68" s="6"/>
      <c r="J68" s="6"/>
      <c r="K68" s="6"/>
      <c r="L68" s="6"/>
      <c r="M68" s="6"/>
      <c r="N68" s="6"/>
    </row>
    <row r="69" spans="1:14" ht="15" customHeight="1" thickBot="1">
      <c r="A69" s="6"/>
      <c r="B69" s="6"/>
      <c r="C69" s="6"/>
      <c r="D69" s="6"/>
      <c r="E69" s="6"/>
      <c r="F69" s="6"/>
      <c r="G69" s="6"/>
      <c r="H69" s="6"/>
      <c r="I69" s="6"/>
      <c r="J69" s="6"/>
      <c r="K69" s="6"/>
      <c r="L69" s="6"/>
      <c r="M69" s="6"/>
      <c r="N69" s="26"/>
    </row>
    <row r="70" spans="1:14" s="7" customFormat="1" ht="20.399999999999999" customHeight="1">
      <c r="A70" s="505" t="s">
        <v>475</v>
      </c>
      <c r="B70" s="506"/>
      <c r="C70" s="511" t="s">
        <v>474</v>
      </c>
      <c r="D70" s="512"/>
      <c r="E70" s="146"/>
      <c r="F70" s="146"/>
      <c r="G70" s="146"/>
      <c r="H70" s="146"/>
      <c r="I70" s="147"/>
      <c r="J70" s="146"/>
      <c r="K70" s="146"/>
      <c r="L70" s="146"/>
      <c r="M70" s="148" t="s">
        <v>473</v>
      </c>
      <c r="N70" s="285"/>
    </row>
    <row r="71" spans="1:14" s="7" customFormat="1" ht="20.399999999999999" customHeight="1">
      <c r="A71" s="507"/>
      <c r="B71" s="508"/>
      <c r="C71" s="401"/>
      <c r="D71" s="513"/>
      <c r="E71" s="498" t="s">
        <v>472</v>
      </c>
      <c r="F71" s="499"/>
      <c r="G71" s="499" t="s">
        <v>471</v>
      </c>
      <c r="H71" s="499"/>
      <c r="I71" s="286"/>
      <c r="J71" s="287"/>
      <c r="K71" s="286"/>
      <c r="L71" s="288"/>
      <c r="M71" s="498" t="s">
        <v>470</v>
      </c>
      <c r="N71" s="499"/>
    </row>
    <row r="72" spans="1:14" s="7" customFormat="1" ht="20.399999999999999" customHeight="1">
      <c r="A72" s="507"/>
      <c r="B72" s="508"/>
      <c r="C72" s="402"/>
      <c r="D72" s="442"/>
      <c r="E72" s="402"/>
      <c r="F72" s="442"/>
      <c r="G72" s="442"/>
      <c r="H72" s="442"/>
      <c r="I72" s="500" t="s">
        <v>469</v>
      </c>
      <c r="J72" s="501"/>
      <c r="K72" s="500" t="s">
        <v>468</v>
      </c>
      <c r="L72" s="501"/>
      <c r="M72" s="402"/>
      <c r="N72" s="442"/>
    </row>
    <row r="73" spans="1:14" s="7" customFormat="1" ht="20.399999999999999" customHeight="1">
      <c r="A73" s="509"/>
      <c r="B73" s="510"/>
      <c r="C73" s="289" t="s">
        <v>263</v>
      </c>
      <c r="D73" s="289" t="s">
        <v>105</v>
      </c>
      <c r="E73" s="289" t="s">
        <v>263</v>
      </c>
      <c r="F73" s="364" t="s">
        <v>105</v>
      </c>
      <c r="G73" s="364" t="s">
        <v>263</v>
      </c>
      <c r="H73" s="377" t="s">
        <v>105</v>
      </c>
      <c r="I73" s="377" t="s">
        <v>263</v>
      </c>
      <c r="J73" s="289" t="s">
        <v>105</v>
      </c>
      <c r="K73" s="289" t="s">
        <v>263</v>
      </c>
      <c r="L73" s="289" t="s">
        <v>105</v>
      </c>
      <c r="M73" s="289" t="s">
        <v>263</v>
      </c>
      <c r="N73" s="290" t="s">
        <v>105</v>
      </c>
    </row>
    <row r="74" spans="1:14" s="149" customFormat="1" ht="20.399999999999999" customHeight="1">
      <c r="A74" s="322"/>
      <c r="B74" s="155"/>
      <c r="C74" s="40" t="s">
        <v>467</v>
      </c>
      <c r="D74" s="40" t="s">
        <v>466</v>
      </c>
      <c r="I74" s="298"/>
      <c r="J74" s="298"/>
      <c r="K74" s="298"/>
      <c r="L74" s="298"/>
      <c r="M74" s="298"/>
      <c r="N74" s="298"/>
    </row>
    <row r="75" spans="1:14" ht="20.399999999999999" customHeight="1">
      <c r="A75" s="494" t="s">
        <v>465</v>
      </c>
      <c r="B75" s="495"/>
      <c r="C75" s="299">
        <v>7050</v>
      </c>
      <c r="D75" s="299">
        <v>67500</v>
      </c>
      <c r="E75" s="299">
        <v>2690</v>
      </c>
      <c r="F75" s="299">
        <v>8053</v>
      </c>
      <c r="G75" s="299">
        <v>4343</v>
      </c>
      <c r="H75" s="299">
        <v>59370</v>
      </c>
      <c r="I75" s="299">
        <v>3832</v>
      </c>
      <c r="J75" s="299">
        <v>48263</v>
      </c>
      <c r="K75" s="299">
        <v>511</v>
      </c>
      <c r="L75" s="299">
        <v>11107</v>
      </c>
      <c r="M75" s="299">
        <v>17</v>
      </c>
      <c r="N75" s="299">
        <v>77</v>
      </c>
    </row>
    <row r="76" spans="1:14" ht="20.399999999999999" customHeight="1">
      <c r="A76" s="494" t="s">
        <v>464</v>
      </c>
      <c r="B76" s="495"/>
      <c r="C76" s="299">
        <v>13180</v>
      </c>
      <c r="D76" s="299">
        <v>130490</v>
      </c>
      <c r="E76" s="299">
        <v>4368</v>
      </c>
      <c r="F76" s="299">
        <v>13393</v>
      </c>
      <c r="G76" s="299">
        <v>8759</v>
      </c>
      <c r="H76" s="299">
        <v>116984</v>
      </c>
      <c r="I76" s="299">
        <v>7756</v>
      </c>
      <c r="J76" s="299">
        <v>92582</v>
      </c>
      <c r="K76" s="299">
        <v>1003</v>
      </c>
      <c r="L76" s="299">
        <v>24402</v>
      </c>
      <c r="M76" s="299">
        <v>53</v>
      </c>
      <c r="N76" s="299">
        <v>113</v>
      </c>
    </row>
    <row r="77" spans="1:14" ht="20.399999999999999" customHeight="1">
      <c r="A77" s="494" t="s">
        <v>463</v>
      </c>
      <c r="B77" s="495"/>
      <c r="C77" s="299">
        <v>3629</v>
      </c>
      <c r="D77" s="299">
        <v>37602</v>
      </c>
      <c r="E77" s="299">
        <v>1375</v>
      </c>
      <c r="F77" s="299">
        <v>4279</v>
      </c>
      <c r="G77" s="299">
        <v>2236</v>
      </c>
      <c r="H77" s="299">
        <v>33265</v>
      </c>
      <c r="I77" s="299">
        <v>1953</v>
      </c>
      <c r="J77" s="299">
        <v>28719</v>
      </c>
      <c r="K77" s="299">
        <v>283</v>
      </c>
      <c r="L77" s="299">
        <v>4546</v>
      </c>
      <c r="M77" s="299">
        <v>18</v>
      </c>
      <c r="N77" s="299">
        <v>58</v>
      </c>
    </row>
    <row r="78" spans="1:14" s="83" customFormat="1" ht="20.399999999999999" customHeight="1">
      <c r="A78" s="494" t="s">
        <v>462</v>
      </c>
      <c r="B78" s="495"/>
      <c r="C78" s="299">
        <v>11703</v>
      </c>
      <c r="D78" s="299">
        <v>153596</v>
      </c>
      <c r="E78" s="299">
        <v>2901</v>
      </c>
      <c r="F78" s="299">
        <v>9982</v>
      </c>
      <c r="G78" s="299">
        <v>8742</v>
      </c>
      <c r="H78" s="299">
        <v>143367</v>
      </c>
      <c r="I78" s="299">
        <v>7827</v>
      </c>
      <c r="J78" s="299">
        <v>106257</v>
      </c>
      <c r="K78" s="299">
        <v>915</v>
      </c>
      <c r="L78" s="299">
        <v>37110</v>
      </c>
      <c r="M78" s="299">
        <v>60</v>
      </c>
      <c r="N78" s="299">
        <v>247</v>
      </c>
    </row>
    <row r="79" spans="1:14" s="83" customFormat="1" ht="20.399999999999999" customHeight="1">
      <c r="A79" s="494" t="s">
        <v>461</v>
      </c>
      <c r="B79" s="495"/>
      <c r="C79" s="299">
        <v>3033</v>
      </c>
      <c r="D79" s="299">
        <v>27677</v>
      </c>
      <c r="E79" s="299">
        <v>1268</v>
      </c>
      <c r="F79" s="299">
        <v>3803</v>
      </c>
      <c r="G79" s="299">
        <v>1752</v>
      </c>
      <c r="H79" s="299">
        <v>23846</v>
      </c>
      <c r="I79" s="299">
        <v>1577</v>
      </c>
      <c r="J79" s="299">
        <v>21356</v>
      </c>
      <c r="K79" s="299">
        <v>175</v>
      </c>
      <c r="L79" s="299">
        <v>2490</v>
      </c>
      <c r="M79" s="299">
        <v>13</v>
      </c>
      <c r="N79" s="299">
        <v>28</v>
      </c>
    </row>
    <row r="80" spans="1:14" s="83" customFormat="1" ht="18.899999999999999" customHeight="1">
      <c r="A80" s="486"/>
      <c r="B80" s="487"/>
      <c r="C80" s="291"/>
      <c r="D80" s="291"/>
      <c r="E80" s="291"/>
      <c r="F80" s="291"/>
      <c r="G80" s="291"/>
      <c r="H80" s="291"/>
      <c r="I80" s="291"/>
      <c r="J80" s="291"/>
      <c r="K80" s="291"/>
      <c r="L80" s="291"/>
      <c r="M80" s="291"/>
      <c r="N80" s="291"/>
    </row>
    <row r="81" spans="1:14" s="83" customFormat="1" ht="20.399999999999999" customHeight="1">
      <c r="A81" s="494" t="s">
        <v>460</v>
      </c>
      <c r="B81" s="495"/>
      <c r="C81" s="299">
        <v>9224</v>
      </c>
      <c r="D81" s="299">
        <v>106438</v>
      </c>
      <c r="E81" s="299">
        <v>3093</v>
      </c>
      <c r="F81" s="299">
        <v>9898</v>
      </c>
      <c r="G81" s="299">
        <v>6101</v>
      </c>
      <c r="H81" s="299">
        <v>96455</v>
      </c>
      <c r="I81" s="299">
        <v>5175</v>
      </c>
      <c r="J81" s="299">
        <v>73078</v>
      </c>
      <c r="K81" s="299">
        <v>926</v>
      </c>
      <c r="L81" s="299">
        <v>23377</v>
      </c>
      <c r="M81" s="299">
        <v>30</v>
      </c>
      <c r="N81" s="299">
        <v>85</v>
      </c>
    </row>
    <row r="82" spans="1:14" s="83" customFormat="1" ht="20.399999999999999" customHeight="1">
      <c r="A82" s="494" t="s">
        <v>459</v>
      </c>
      <c r="B82" s="495"/>
      <c r="C82" s="299">
        <v>3139</v>
      </c>
      <c r="D82" s="299">
        <v>29984</v>
      </c>
      <c r="E82" s="299">
        <v>1283</v>
      </c>
      <c r="F82" s="299">
        <v>3558</v>
      </c>
      <c r="G82" s="299">
        <v>1841</v>
      </c>
      <c r="H82" s="299">
        <v>26399</v>
      </c>
      <c r="I82" s="299">
        <v>1598</v>
      </c>
      <c r="J82" s="299">
        <v>21624</v>
      </c>
      <c r="K82" s="299">
        <v>243</v>
      </c>
      <c r="L82" s="299">
        <v>4775</v>
      </c>
      <c r="M82" s="299">
        <v>15</v>
      </c>
      <c r="N82" s="299">
        <v>27</v>
      </c>
    </row>
    <row r="83" spans="1:14" s="83" customFormat="1" ht="20.399999999999999" customHeight="1">
      <c r="A83" s="494" t="s">
        <v>458</v>
      </c>
      <c r="B83" s="495"/>
      <c r="C83" s="299">
        <v>5881</v>
      </c>
      <c r="D83" s="299">
        <v>54596</v>
      </c>
      <c r="E83" s="299">
        <v>2170</v>
      </c>
      <c r="F83" s="299">
        <v>5575</v>
      </c>
      <c r="G83" s="299">
        <v>3700</v>
      </c>
      <c r="H83" s="299">
        <v>48995</v>
      </c>
      <c r="I83" s="299">
        <v>3299</v>
      </c>
      <c r="J83" s="299">
        <v>39024</v>
      </c>
      <c r="K83" s="299">
        <v>401</v>
      </c>
      <c r="L83" s="299">
        <v>9971</v>
      </c>
      <c r="M83" s="299">
        <v>11</v>
      </c>
      <c r="N83" s="299">
        <v>26</v>
      </c>
    </row>
    <row r="84" spans="1:14" s="83" customFormat="1" ht="20.399999999999999" customHeight="1">
      <c r="A84" s="494" t="s">
        <v>457</v>
      </c>
      <c r="B84" s="495"/>
      <c r="C84" s="299">
        <v>9839</v>
      </c>
      <c r="D84" s="299">
        <v>121833</v>
      </c>
      <c r="E84" s="299">
        <v>3286</v>
      </c>
      <c r="F84" s="299">
        <v>11429</v>
      </c>
      <c r="G84" s="299">
        <v>6522</v>
      </c>
      <c r="H84" s="299">
        <v>110285</v>
      </c>
      <c r="I84" s="299">
        <v>5659</v>
      </c>
      <c r="J84" s="299">
        <v>84855</v>
      </c>
      <c r="K84" s="299">
        <v>863</v>
      </c>
      <c r="L84" s="299">
        <v>25430</v>
      </c>
      <c r="M84" s="299">
        <v>31</v>
      </c>
      <c r="N84" s="299">
        <v>119</v>
      </c>
    </row>
    <row r="85" spans="1:14" s="83" customFormat="1" ht="20.399999999999999" customHeight="1">
      <c r="A85" s="494" t="s">
        <v>456</v>
      </c>
      <c r="B85" s="495"/>
      <c r="C85" s="299">
        <v>8945</v>
      </c>
      <c r="D85" s="299">
        <v>107328</v>
      </c>
      <c r="E85" s="299">
        <v>2704</v>
      </c>
      <c r="F85" s="299">
        <v>8534</v>
      </c>
      <c r="G85" s="299">
        <v>6186</v>
      </c>
      <c r="H85" s="299">
        <v>98583</v>
      </c>
      <c r="I85" s="299">
        <v>5454</v>
      </c>
      <c r="J85" s="299">
        <v>79509</v>
      </c>
      <c r="K85" s="299">
        <v>732</v>
      </c>
      <c r="L85" s="299">
        <v>19074</v>
      </c>
      <c r="M85" s="299">
        <v>55</v>
      </c>
      <c r="N85" s="299">
        <v>211</v>
      </c>
    </row>
    <row r="86" spans="1:14" s="83" customFormat="1" ht="18.899999999999999" customHeight="1">
      <c r="A86" s="486"/>
      <c r="B86" s="487"/>
      <c r="C86" s="291"/>
      <c r="D86" s="291"/>
      <c r="E86" s="291"/>
      <c r="F86" s="291"/>
      <c r="G86" s="291"/>
      <c r="H86" s="291"/>
      <c r="I86" s="291"/>
      <c r="J86" s="291"/>
      <c r="K86" s="291"/>
      <c r="L86" s="291"/>
      <c r="M86" s="291"/>
      <c r="N86" s="291"/>
    </row>
    <row r="87" spans="1:14" s="83" customFormat="1" ht="20.399999999999999" customHeight="1">
      <c r="A87" s="494" t="s">
        <v>455</v>
      </c>
      <c r="B87" s="495"/>
      <c r="C87" s="299">
        <v>10930</v>
      </c>
      <c r="D87" s="299">
        <v>109238</v>
      </c>
      <c r="E87" s="299">
        <v>3865</v>
      </c>
      <c r="F87" s="299">
        <v>11526</v>
      </c>
      <c r="G87" s="299">
        <v>7034</v>
      </c>
      <c r="H87" s="299">
        <v>97588</v>
      </c>
      <c r="I87" s="299">
        <v>6285</v>
      </c>
      <c r="J87" s="299">
        <v>84367</v>
      </c>
      <c r="K87" s="299">
        <v>749</v>
      </c>
      <c r="L87" s="299">
        <v>13221</v>
      </c>
      <c r="M87" s="299">
        <v>31</v>
      </c>
      <c r="N87" s="299">
        <v>124</v>
      </c>
    </row>
    <row r="88" spans="1:14" s="83" customFormat="1" ht="20.399999999999999" customHeight="1">
      <c r="A88" s="494" t="s">
        <v>454</v>
      </c>
      <c r="B88" s="495"/>
      <c r="C88" s="299">
        <v>4636</v>
      </c>
      <c r="D88" s="299">
        <v>52394</v>
      </c>
      <c r="E88" s="299">
        <v>1577</v>
      </c>
      <c r="F88" s="299">
        <v>5073</v>
      </c>
      <c r="G88" s="299">
        <v>3040</v>
      </c>
      <c r="H88" s="299">
        <v>47275</v>
      </c>
      <c r="I88" s="299">
        <v>2706</v>
      </c>
      <c r="J88" s="299">
        <v>40342</v>
      </c>
      <c r="K88" s="299">
        <v>334</v>
      </c>
      <c r="L88" s="299">
        <v>6933</v>
      </c>
      <c r="M88" s="299">
        <v>19</v>
      </c>
      <c r="N88" s="299">
        <v>46</v>
      </c>
    </row>
    <row r="89" spans="1:14" s="83" customFormat="1" ht="20.399999999999999" customHeight="1">
      <c r="A89" s="494" t="s">
        <v>453</v>
      </c>
      <c r="B89" s="495"/>
      <c r="C89" s="299">
        <v>3388</v>
      </c>
      <c r="D89" s="299">
        <v>33751</v>
      </c>
      <c r="E89" s="299">
        <v>1282</v>
      </c>
      <c r="F89" s="299">
        <v>3871</v>
      </c>
      <c r="G89" s="299">
        <v>2085</v>
      </c>
      <c r="H89" s="299">
        <v>29806</v>
      </c>
      <c r="I89" s="299">
        <v>1759</v>
      </c>
      <c r="J89" s="299">
        <v>21892</v>
      </c>
      <c r="K89" s="299">
        <v>326</v>
      </c>
      <c r="L89" s="299">
        <v>7914</v>
      </c>
      <c r="M89" s="299">
        <v>21</v>
      </c>
      <c r="N89" s="299">
        <v>74</v>
      </c>
    </row>
    <row r="90" spans="1:14" ht="20.399999999999999" customHeight="1">
      <c r="A90" s="494" t="s">
        <v>452</v>
      </c>
      <c r="B90" s="495"/>
      <c r="C90" s="299">
        <v>6742</v>
      </c>
      <c r="D90" s="299">
        <v>66380</v>
      </c>
      <c r="E90" s="299">
        <v>2544</v>
      </c>
      <c r="F90" s="299">
        <v>7178</v>
      </c>
      <c r="G90" s="299">
        <v>4175</v>
      </c>
      <c r="H90" s="299">
        <v>59138</v>
      </c>
      <c r="I90" s="299">
        <v>3622</v>
      </c>
      <c r="J90" s="299">
        <v>46397</v>
      </c>
      <c r="K90" s="299">
        <v>553</v>
      </c>
      <c r="L90" s="299">
        <v>12741</v>
      </c>
      <c r="M90" s="299">
        <v>23</v>
      </c>
      <c r="N90" s="299">
        <v>64</v>
      </c>
    </row>
    <row r="91" spans="1:14" ht="20.399999999999999" customHeight="1">
      <c r="A91" s="494" t="s">
        <v>451</v>
      </c>
      <c r="B91" s="495"/>
      <c r="C91" s="299">
        <v>2688</v>
      </c>
      <c r="D91" s="299">
        <v>25984</v>
      </c>
      <c r="E91" s="299">
        <v>1094</v>
      </c>
      <c r="F91" s="299">
        <v>3472</v>
      </c>
      <c r="G91" s="299">
        <v>1576</v>
      </c>
      <c r="H91" s="299">
        <v>22453</v>
      </c>
      <c r="I91" s="299">
        <v>1327</v>
      </c>
      <c r="J91" s="299">
        <v>15661</v>
      </c>
      <c r="K91" s="299">
        <v>249</v>
      </c>
      <c r="L91" s="299">
        <v>6792</v>
      </c>
      <c r="M91" s="299">
        <v>18</v>
      </c>
      <c r="N91" s="299">
        <v>59</v>
      </c>
    </row>
    <row r="92" spans="1:14" ht="18.899999999999999" customHeight="1">
      <c r="A92" s="496"/>
      <c r="B92" s="497"/>
      <c r="C92" s="291"/>
      <c r="D92" s="291"/>
      <c r="E92" s="291"/>
      <c r="F92" s="291"/>
      <c r="G92" s="291"/>
      <c r="H92" s="291"/>
      <c r="I92" s="291"/>
      <c r="J92" s="291"/>
      <c r="K92" s="291"/>
      <c r="L92" s="291"/>
      <c r="M92" s="291"/>
      <c r="N92" s="291"/>
    </row>
    <row r="93" spans="1:14" ht="20.399999999999999" customHeight="1">
      <c r="A93" s="494" t="s">
        <v>450</v>
      </c>
      <c r="B93" s="495"/>
      <c r="C93" s="299">
        <v>4362</v>
      </c>
      <c r="D93" s="299">
        <v>38481</v>
      </c>
      <c r="E93" s="299">
        <v>1694</v>
      </c>
      <c r="F93" s="299">
        <v>5013</v>
      </c>
      <c r="G93" s="299">
        <v>2655</v>
      </c>
      <c r="H93" s="299">
        <v>33423</v>
      </c>
      <c r="I93" s="299">
        <v>2337</v>
      </c>
      <c r="J93" s="299">
        <v>27395</v>
      </c>
      <c r="K93" s="299">
        <v>318</v>
      </c>
      <c r="L93" s="299">
        <v>6028</v>
      </c>
      <c r="M93" s="299">
        <v>13</v>
      </c>
      <c r="N93" s="299">
        <v>45</v>
      </c>
    </row>
    <row r="94" spans="1:14" ht="20.399999999999999" customHeight="1">
      <c r="A94" s="494" t="s">
        <v>449</v>
      </c>
      <c r="B94" s="495"/>
      <c r="C94" s="299">
        <v>4208</v>
      </c>
      <c r="D94" s="299">
        <v>48082</v>
      </c>
      <c r="E94" s="299">
        <v>1357</v>
      </c>
      <c r="F94" s="299">
        <v>3838</v>
      </c>
      <c r="G94" s="299">
        <v>2838</v>
      </c>
      <c r="H94" s="299">
        <v>44223</v>
      </c>
      <c r="I94" s="299">
        <v>2533</v>
      </c>
      <c r="J94" s="299">
        <v>35888</v>
      </c>
      <c r="K94" s="299">
        <v>305</v>
      </c>
      <c r="L94" s="299">
        <v>8335</v>
      </c>
      <c r="M94" s="299">
        <v>13</v>
      </c>
      <c r="N94" s="299">
        <v>21</v>
      </c>
    </row>
    <row r="95" spans="1:14" ht="20.399999999999999" customHeight="1">
      <c r="A95" s="494" t="s">
        <v>448</v>
      </c>
      <c r="B95" s="495"/>
      <c r="C95" s="299">
        <v>5742</v>
      </c>
      <c r="D95" s="299">
        <v>58022</v>
      </c>
      <c r="E95" s="299">
        <v>2270</v>
      </c>
      <c r="F95" s="299">
        <v>6785</v>
      </c>
      <c r="G95" s="299">
        <v>3450</v>
      </c>
      <c r="H95" s="299">
        <v>51182</v>
      </c>
      <c r="I95" s="299">
        <v>3007</v>
      </c>
      <c r="J95" s="299">
        <v>38933</v>
      </c>
      <c r="K95" s="299">
        <v>443</v>
      </c>
      <c r="L95" s="299">
        <v>12249</v>
      </c>
      <c r="M95" s="299">
        <v>22</v>
      </c>
      <c r="N95" s="299">
        <v>55</v>
      </c>
    </row>
    <row r="96" spans="1:14" ht="20.399999999999999" customHeight="1">
      <c r="A96" s="494" t="s">
        <v>447</v>
      </c>
      <c r="B96" s="495"/>
      <c r="C96" s="299">
        <v>4159</v>
      </c>
      <c r="D96" s="299">
        <v>41403</v>
      </c>
      <c r="E96" s="299">
        <v>1122</v>
      </c>
      <c r="F96" s="299">
        <v>3793</v>
      </c>
      <c r="G96" s="299">
        <v>3016</v>
      </c>
      <c r="H96" s="299">
        <v>37451</v>
      </c>
      <c r="I96" s="299">
        <v>2678</v>
      </c>
      <c r="J96" s="299">
        <v>29975</v>
      </c>
      <c r="K96" s="299">
        <v>338</v>
      </c>
      <c r="L96" s="299">
        <v>7476</v>
      </c>
      <c r="M96" s="299">
        <v>21</v>
      </c>
      <c r="N96" s="299">
        <v>159</v>
      </c>
    </row>
    <row r="97" spans="1:14" ht="20.399999999999999" customHeight="1">
      <c r="A97" s="494" t="s">
        <v>446</v>
      </c>
      <c r="B97" s="495"/>
      <c r="C97" s="299">
        <v>2200</v>
      </c>
      <c r="D97" s="299">
        <v>22586</v>
      </c>
      <c r="E97" s="299">
        <v>824</v>
      </c>
      <c r="F97" s="299">
        <v>2407</v>
      </c>
      <c r="G97" s="299">
        <v>1366</v>
      </c>
      <c r="H97" s="299">
        <v>20157</v>
      </c>
      <c r="I97" s="299">
        <v>1133</v>
      </c>
      <c r="J97" s="299">
        <v>16108</v>
      </c>
      <c r="K97" s="299">
        <v>233</v>
      </c>
      <c r="L97" s="299">
        <v>4049</v>
      </c>
      <c r="M97" s="299">
        <v>10</v>
      </c>
      <c r="N97" s="299">
        <v>22</v>
      </c>
    </row>
    <row r="98" spans="1:14" ht="18.899999999999999" customHeight="1">
      <c r="A98" s="496"/>
      <c r="B98" s="497"/>
      <c r="C98" s="291"/>
      <c r="D98" s="291"/>
      <c r="E98" s="291"/>
      <c r="F98" s="291"/>
      <c r="G98" s="291"/>
      <c r="H98" s="291"/>
      <c r="I98" s="291"/>
      <c r="J98" s="291"/>
      <c r="K98" s="291"/>
      <c r="L98" s="291"/>
      <c r="M98" s="291"/>
      <c r="N98" s="291"/>
    </row>
    <row r="99" spans="1:14" ht="20.399999999999999" customHeight="1">
      <c r="A99" s="494" t="s">
        <v>445</v>
      </c>
      <c r="B99" s="495"/>
      <c r="C99" s="299">
        <v>3394</v>
      </c>
      <c r="D99" s="299">
        <v>32646</v>
      </c>
      <c r="E99" s="299">
        <v>1290</v>
      </c>
      <c r="F99" s="299">
        <v>3779</v>
      </c>
      <c r="G99" s="299">
        <v>2092</v>
      </c>
      <c r="H99" s="299">
        <v>28824</v>
      </c>
      <c r="I99" s="299">
        <v>1797</v>
      </c>
      <c r="J99" s="299">
        <v>21028</v>
      </c>
      <c r="K99" s="299">
        <v>295</v>
      </c>
      <c r="L99" s="299">
        <v>7796</v>
      </c>
      <c r="M99" s="299">
        <v>12</v>
      </c>
      <c r="N99" s="299">
        <v>43</v>
      </c>
    </row>
    <row r="100" spans="1:14" ht="20.399999999999999" customHeight="1">
      <c r="A100" s="494" t="s">
        <v>444</v>
      </c>
      <c r="B100" s="495"/>
      <c r="C100" s="299">
        <v>5128</v>
      </c>
      <c r="D100" s="299">
        <v>64653</v>
      </c>
      <c r="E100" s="299">
        <v>1790</v>
      </c>
      <c r="F100" s="299">
        <v>5089</v>
      </c>
      <c r="G100" s="299">
        <v>3326</v>
      </c>
      <c r="H100" s="299">
        <v>59538</v>
      </c>
      <c r="I100" s="299">
        <v>2998</v>
      </c>
      <c r="J100" s="299">
        <v>53309</v>
      </c>
      <c r="K100" s="299">
        <v>328</v>
      </c>
      <c r="L100" s="299">
        <v>6229</v>
      </c>
      <c r="M100" s="299">
        <v>12</v>
      </c>
      <c r="N100" s="299">
        <v>26</v>
      </c>
    </row>
    <row r="101" spans="1:14" ht="20.399999999999999" customHeight="1">
      <c r="A101" s="494" t="s">
        <v>443</v>
      </c>
      <c r="B101" s="495"/>
      <c r="C101" s="299">
        <v>3935</v>
      </c>
      <c r="D101" s="299">
        <v>50144</v>
      </c>
      <c r="E101" s="299">
        <v>1007</v>
      </c>
      <c r="F101" s="299">
        <v>3205</v>
      </c>
      <c r="G101" s="299">
        <v>2916</v>
      </c>
      <c r="H101" s="299">
        <v>46917</v>
      </c>
      <c r="I101" s="299">
        <v>2700</v>
      </c>
      <c r="J101" s="299">
        <v>43280</v>
      </c>
      <c r="K101" s="299">
        <v>216</v>
      </c>
      <c r="L101" s="299">
        <v>3637</v>
      </c>
      <c r="M101" s="299">
        <v>12</v>
      </c>
      <c r="N101" s="299">
        <v>22</v>
      </c>
    </row>
    <row r="102" spans="1:14" ht="20.399999999999999" customHeight="1">
      <c r="A102" s="494" t="s">
        <v>442</v>
      </c>
      <c r="B102" s="495"/>
      <c r="C102" s="299">
        <v>1884</v>
      </c>
      <c r="D102" s="299">
        <v>19182</v>
      </c>
      <c r="E102" s="299">
        <v>711</v>
      </c>
      <c r="F102" s="299">
        <v>2146</v>
      </c>
      <c r="G102" s="299">
        <v>1166</v>
      </c>
      <c r="H102" s="299">
        <v>17025</v>
      </c>
      <c r="I102" s="299">
        <v>1023</v>
      </c>
      <c r="J102" s="299">
        <v>13554</v>
      </c>
      <c r="K102" s="299">
        <v>143</v>
      </c>
      <c r="L102" s="299">
        <v>3471</v>
      </c>
      <c r="M102" s="299">
        <v>7</v>
      </c>
      <c r="N102" s="299">
        <v>11</v>
      </c>
    </row>
    <row r="103" spans="1:14" ht="20.399999999999999" customHeight="1">
      <c r="A103" s="494" t="s">
        <v>441</v>
      </c>
      <c r="B103" s="495"/>
      <c r="C103" s="299">
        <v>2581</v>
      </c>
      <c r="D103" s="299">
        <v>20240</v>
      </c>
      <c r="E103" s="299">
        <v>1130</v>
      </c>
      <c r="F103" s="299">
        <v>3265</v>
      </c>
      <c r="G103" s="299">
        <v>1444</v>
      </c>
      <c r="H103" s="299">
        <v>16969</v>
      </c>
      <c r="I103" s="299">
        <v>1237</v>
      </c>
      <c r="J103" s="299">
        <v>13832</v>
      </c>
      <c r="K103" s="299">
        <v>207</v>
      </c>
      <c r="L103" s="299">
        <v>3137</v>
      </c>
      <c r="M103" s="299">
        <v>7</v>
      </c>
      <c r="N103" s="299">
        <v>6</v>
      </c>
    </row>
    <row r="104" spans="1:14" ht="18.899999999999999" customHeight="1">
      <c r="A104" s="496"/>
      <c r="B104" s="497"/>
      <c r="C104" s="291"/>
      <c r="D104" s="291"/>
      <c r="E104" s="291"/>
      <c r="F104" s="291"/>
      <c r="G104" s="291"/>
      <c r="H104" s="291"/>
      <c r="I104" s="291"/>
      <c r="J104" s="291"/>
      <c r="K104" s="291"/>
      <c r="L104" s="291"/>
      <c r="M104" s="291"/>
      <c r="N104" s="291"/>
    </row>
    <row r="105" spans="1:14" ht="20.399999999999999" customHeight="1">
      <c r="A105" s="494" t="s">
        <v>440</v>
      </c>
      <c r="B105" s="495"/>
      <c r="C105" s="299">
        <v>24408</v>
      </c>
      <c r="D105" s="299">
        <v>241693</v>
      </c>
      <c r="E105" s="299">
        <v>8146</v>
      </c>
      <c r="F105" s="299">
        <v>24190</v>
      </c>
      <c r="G105" s="299">
        <v>16216</v>
      </c>
      <c r="H105" s="299">
        <v>217315</v>
      </c>
      <c r="I105" s="299">
        <v>14725</v>
      </c>
      <c r="J105" s="299">
        <v>187631</v>
      </c>
      <c r="K105" s="299">
        <v>1491</v>
      </c>
      <c r="L105" s="299">
        <v>29684</v>
      </c>
      <c r="M105" s="299">
        <v>46</v>
      </c>
      <c r="N105" s="299">
        <v>188</v>
      </c>
    </row>
    <row r="106" spans="1:14" ht="20.399999999999999" customHeight="1">
      <c r="A106" s="494" t="s">
        <v>439</v>
      </c>
      <c r="B106" s="495"/>
      <c r="C106" s="299">
        <v>1943</v>
      </c>
      <c r="D106" s="299">
        <v>22836</v>
      </c>
      <c r="E106" s="299">
        <v>707</v>
      </c>
      <c r="F106" s="299">
        <v>2093</v>
      </c>
      <c r="G106" s="299">
        <v>1226</v>
      </c>
      <c r="H106" s="299">
        <v>20717</v>
      </c>
      <c r="I106" s="299">
        <v>1057</v>
      </c>
      <c r="J106" s="299">
        <v>17360</v>
      </c>
      <c r="K106" s="299">
        <v>169</v>
      </c>
      <c r="L106" s="299">
        <v>3357</v>
      </c>
      <c r="M106" s="299">
        <v>10</v>
      </c>
      <c r="N106" s="299">
        <v>26</v>
      </c>
    </row>
    <row r="107" spans="1:14" ht="20.399999999999999" customHeight="1">
      <c r="A107" s="494" t="s">
        <v>438</v>
      </c>
      <c r="B107" s="495"/>
      <c r="C107" s="299">
        <v>1848</v>
      </c>
      <c r="D107" s="299">
        <v>16106</v>
      </c>
      <c r="E107" s="299">
        <v>706</v>
      </c>
      <c r="F107" s="299">
        <v>1768</v>
      </c>
      <c r="G107" s="299">
        <v>1134</v>
      </c>
      <c r="H107" s="299">
        <v>14306</v>
      </c>
      <c r="I107" s="299">
        <v>982</v>
      </c>
      <c r="J107" s="299">
        <v>10859</v>
      </c>
      <c r="K107" s="299">
        <v>152</v>
      </c>
      <c r="L107" s="299">
        <v>3447</v>
      </c>
      <c r="M107" s="299">
        <v>8</v>
      </c>
      <c r="N107" s="299">
        <v>32</v>
      </c>
    </row>
    <row r="108" spans="1:14" ht="20.399999999999999" customHeight="1">
      <c r="A108" s="494" t="s">
        <v>437</v>
      </c>
      <c r="B108" s="495"/>
      <c r="C108" s="299">
        <v>1930</v>
      </c>
      <c r="D108" s="299">
        <v>17935</v>
      </c>
      <c r="E108" s="299">
        <v>706</v>
      </c>
      <c r="F108" s="299">
        <v>2153</v>
      </c>
      <c r="G108" s="299">
        <v>1215</v>
      </c>
      <c r="H108" s="299">
        <v>15758</v>
      </c>
      <c r="I108" s="299">
        <v>1024</v>
      </c>
      <c r="J108" s="299">
        <v>12337</v>
      </c>
      <c r="K108" s="299">
        <v>191</v>
      </c>
      <c r="L108" s="299">
        <v>3421</v>
      </c>
      <c r="M108" s="299">
        <v>9</v>
      </c>
      <c r="N108" s="299">
        <v>24</v>
      </c>
    </row>
    <row r="109" spans="1:14" ht="20.399999999999999" customHeight="1">
      <c r="A109" s="494" t="s">
        <v>436</v>
      </c>
      <c r="B109" s="495"/>
      <c r="C109" s="299">
        <v>1761</v>
      </c>
      <c r="D109" s="299">
        <v>20075</v>
      </c>
      <c r="E109" s="299">
        <v>705</v>
      </c>
      <c r="F109" s="299">
        <v>2249</v>
      </c>
      <c r="G109" s="299">
        <v>1053</v>
      </c>
      <c r="H109" s="299">
        <v>17815</v>
      </c>
      <c r="I109" s="299">
        <v>891</v>
      </c>
      <c r="J109" s="299">
        <v>10765</v>
      </c>
      <c r="K109" s="299">
        <v>162</v>
      </c>
      <c r="L109" s="299">
        <v>7050</v>
      </c>
      <c r="M109" s="299">
        <v>3</v>
      </c>
      <c r="N109" s="299">
        <v>11</v>
      </c>
    </row>
    <row r="110" spans="1:14" ht="20.399999999999999" customHeight="1">
      <c r="A110" s="494" t="s">
        <v>435</v>
      </c>
      <c r="B110" s="495"/>
      <c r="C110" s="299">
        <v>1459</v>
      </c>
      <c r="D110" s="299">
        <v>11696</v>
      </c>
      <c r="E110" s="299">
        <v>662</v>
      </c>
      <c r="F110" s="299">
        <v>2030</v>
      </c>
      <c r="G110" s="299">
        <v>794</v>
      </c>
      <c r="H110" s="299">
        <v>9659</v>
      </c>
      <c r="I110" s="299">
        <v>661</v>
      </c>
      <c r="J110" s="299">
        <v>6977</v>
      </c>
      <c r="K110" s="299">
        <v>133</v>
      </c>
      <c r="L110" s="299">
        <v>2682</v>
      </c>
      <c r="M110" s="299">
        <v>3</v>
      </c>
      <c r="N110" s="299">
        <v>7</v>
      </c>
    </row>
    <row r="111" spans="1:14" ht="18.899999999999999" customHeight="1">
      <c r="A111" s="496"/>
      <c r="B111" s="497"/>
      <c r="C111" s="291"/>
      <c r="D111" s="291"/>
      <c r="E111" s="291"/>
      <c r="F111" s="291"/>
      <c r="G111" s="291"/>
      <c r="H111" s="291"/>
      <c r="I111" s="291"/>
      <c r="J111" s="291"/>
      <c r="K111" s="291"/>
      <c r="L111" s="291"/>
      <c r="M111" s="291"/>
      <c r="N111" s="291"/>
    </row>
    <row r="112" spans="1:14" ht="20.399999999999999" customHeight="1">
      <c r="A112" s="494" t="s">
        <v>434</v>
      </c>
      <c r="B112" s="495"/>
      <c r="C112" s="299">
        <v>583</v>
      </c>
      <c r="D112" s="299">
        <v>7370</v>
      </c>
      <c r="E112" s="299">
        <v>219</v>
      </c>
      <c r="F112" s="299">
        <v>758</v>
      </c>
      <c r="G112" s="299">
        <v>360</v>
      </c>
      <c r="H112" s="299">
        <v>6608</v>
      </c>
      <c r="I112" s="299">
        <v>284</v>
      </c>
      <c r="J112" s="299">
        <v>4970</v>
      </c>
      <c r="K112" s="299">
        <v>76</v>
      </c>
      <c r="L112" s="299">
        <v>1638</v>
      </c>
      <c r="M112" s="299">
        <v>4</v>
      </c>
      <c r="N112" s="299">
        <v>4</v>
      </c>
    </row>
    <row r="113" spans="1:14" ht="20.399999999999999" customHeight="1">
      <c r="A113" s="494" t="s">
        <v>433</v>
      </c>
      <c r="B113" s="495"/>
      <c r="C113" s="299">
        <v>379</v>
      </c>
      <c r="D113" s="299">
        <v>2416</v>
      </c>
      <c r="E113" s="299">
        <v>138</v>
      </c>
      <c r="F113" s="299">
        <v>384</v>
      </c>
      <c r="G113" s="299">
        <v>238</v>
      </c>
      <c r="H113" s="299">
        <v>2004</v>
      </c>
      <c r="I113" s="299">
        <v>175</v>
      </c>
      <c r="J113" s="299">
        <v>1311</v>
      </c>
      <c r="K113" s="299">
        <v>63</v>
      </c>
      <c r="L113" s="299">
        <v>693</v>
      </c>
      <c r="M113" s="299">
        <v>3</v>
      </c>
      <c r="N113" s="299">
        <v>28</v>
      </c>
    </row>
    <row r="114" spans="1:14" ht="20.399999999999999" customHeight="1">
      <c r="A114" s="494" t="s">
        <v>432</v>
      </c>
      <c r="B114" s="495"/>
      <c r="C114" s="299">
        <v>383</v>
      </c>
      <c r="D114" s="299">
        <v>3264</v>
      </c>
      <c r="E114" s="299">
        <v>126</v>
      </c>
      <c r="F114" s="299">
        <v>446</v>
      </c>
      <c r="G114" s="299">
        <v>254</v>
      </c>
      <c r="H114" s="299">
        <v>2801</v>
      </c>
      <c r="I114" s="299">
        <v>145</v>
      </c>
      <c r="J114" s="299">
        <v>1663</v>
      </c>
      <c r="K114" s="299">
        <v>109</v>
      </c>
      <c r="L114" s="299">
        <v>1138</v>
      </c>
      <c r="M114" s="299">
        <v>3</v>
      </c>
      <c r="N114" s="299">
        <v>17</v>
      </c>
    </row>
    <row r="115" spans="1:14" ht="20.399999999999999" customHeight="1">
      <c r="A115" s="494" t="s">
        <v>431</v>
      </c>
      <c r="B115" s="495"/>
      <c r="C115" s="299">
        <v>608</v>
      </c>
      <c r="D115" s="299">
        <v>6413</v>
      </c>
      <c r="E115" s="299">
        <v>200</v>
      </c>
      <c r="F115" s="299">
        <v>577</v>
      </c>
      <c r="G115" s="299">
        <v>408</v>
      </c>
      <c r="H115" s="299">
        <v>5836</v>
      </c>
      <c r="I115" s="299">
        <v>366</v>
      </c>
      <c r="J115" s="299">
        <v>5144</v>
      </c>
      <c r="K115" s="299">
        <v>42</v>
      </c>
      <c r="L115" s="299">
        <v>692</v>
      </c>
      <c r="M115" s="299" t="s">
        <v>418</v>
      </c>
      <c r="N115" s="299" t="s">
        <v>418</v>
      </c>
    </row>
    <row r="116" spans="1:14" ht="20.399999999999999" customHeight="1">
      <c r="A116" s="494" t="s">
        <v>430</v>
      </c>
      <c r="B116" s="495"/>
      <c r="C116" s="299">
        <v>1154</v>
      </c>
      <c r="D116" s="299">
        <v>9813</v>
      </c>
      <c r="E116" s="299">
        <v>553</v>
      </c>
      <c r="F116" s="299">
        <v>1753</v>
      </c>
      <c r="G116" s="299">
        <v>598</v>
      </c>
      <c r="H116" s="299">
        <v>8056</v>
      </c>
      <c r="I116" s="299">
        <v>486</v>
      </c>
      <c r="J116" s="299">
        <v>4493</v>
      </c>
      <c r="K116" s="299">
        <v>112</v>
      </c>
      <c r="L116" s="299">
        <v>3563</v>
      </c>
      <c r="M116" s="299">
        <v>3</v>
      </c>
      <c r="N116" s="299">
        <v>4</v>
      </c>
    </row>
    <row r="117" spans="1:14" ht="18.899999999999999" customHeight="1">
      <c r="A117" s="496"/>
      <c r="B117" s="497"/>
      <c r="C117" s="291"/>
      <c r="D117" s="291"/>
      <c r="E117" s="291"/>
      <c r="F117" s="291"/>
      <c r="G117" s="291"/>
      <c r="H117" s="291"/>
      <c r="I117" s="291"/>
      <c r="J117" s="291"/>
      <c r="K117" s="291"/>
      <c r="L117" s="291"/>
      <c r="M117" s="291"/>
      <c r="N117" s="291"/>
    </row>
    <row r="118" spans="1:14" ht="20.399999999999999" customHeight="1">
      <c r="A118" s="494" t="s">
        <v>429</v>
      </c>
      <c r="B118" s="495"/>
      <c r="C118" s="299">
        <v>347</v>
      </c>
      <c r="D118" s="299">
        <v>5997</v>
      </c>
      <c r="E118" s="299">
        <v>113</v>
      </c>
      <c r="F118" s="299">
        <v>311</v>
      </c>
      <c r="G118" s="299">
        <v>232</v>
      </c>
      <c r="H118" s="299">
        <v>5686</v>
      </c>
      <c r="I118" s="299">
        <v>207</v>
      </c>
      <c r="J118" s="299">
        <v>5397</v>
      </c>
      <c r="K118" s="299">
        <v>25</v>
      </c>
      <c r="L118" s="299">
        <v>289</v>
      </c>
      <c r="M118" s="299">
        <v>2</v>
      </c>
      <c r="N118" s="299" t="s">
        <v>418</v>
      </c>
    </row>
    <row r="119" spans="1:14" ht="20.399999999999999" customHeight="1">
      <c r="A119" s="494" t="s">
        <v>428</v>
      </c>
      <c r="B119" s="495"/>
      <c r="C119" s="299">
        <v>391</v>
      </c>
      <c r="D119" s="299">
        <v>3290</v>
      </c>
      <c r="E119" s="299">
        <v>160</v>
      </c>
      <c r="F119" s="299">
        <v>460</v>
      </c>
      <c r="G119" s="299">
        <v>231</v>
      </c>
      <c r="H119" s="299">
        <v>2830</v>
      </c>
      <c r="I119" s="299">
        <v>166</v>
      </c>
      <c r="J119" s="299">
        <v>2000</v>
      </c>
      <c r="K119" s="299">
        <v>65</v>
      </c>
      <c r="L119" s="299">
        <v>830</v>
      </c>
      <c r="M119" s="299" t="s">
        <v>418</v>
      </c>
      <c r="N119" s="299" t="s">
        <v>418</v>
      </c>
    </row>
    <row r="120" spans="1:14" ht="20.399999999999999" customHeight="1">
      <c r="A120" s="494" t="s">
        <v>427</v>
      </c>
      <c r="B120" s="495"/>
      <c r="C120" s="299">
        <v>355</v>
      </c>
      <c r="D120" s="299">
        <v>3006</v>
      </c>
      <c r="E120" s="299">
        <v>151</v>
      </c>
      <c r="F120" s="299">
        <v>388</v>
      </c>
      <c r="G120" s="299">
        <v>200</v>
      </c>
      <c r="H120" s="299">
        <v>2539</v>
      </c>
      <c r="I120" s="299">
        <v>162</v>
      </c>
      <c r="J120" s="299">
        <v>1731</v>
      </c>
      <c r="K120" s="299">
        <v>38</v>
      </c>
      <c r="L120" s="299">
        <v>808</v>
      </c>
      <c r="M120" s="299">
        <v>4</v>
      </c>
      <c r="N120" s="299">
        <v>79</v>
      </c>
    </row>
    <row r="121" spans="1:14" ht="20.399999999999999" customHeight="1">
      <c r="A121" s="494" t="s">
        <v>426</v>
      </c>
      <c r="B121" s="495"/>
      <c r="C121" s="299">
        <v>490</v>
      </c>
      <c r="D121" s="299">
        <v>5042</v>
      </c>
      <c r="E121" s="299">
        <v>201</v>
      </c>
      <c r="F121" s="299">
        <v>559</v>
      </c>
      <c r="G121" s="299">
        <v>288</v>
      </c>
      <c r="H121" s="299">
        <v>4481</v>
      </c>
      <c r="I121" s="299">
        <v>233</v>
      </c>
      <c r="J121" s="299">
        <v>2705</v>
      </c>
      <c r="K121" s="299">
        <v>55</v>
      </c>
      <c r="L121" s="299">
        <v>1776</v>
      </c>
      <c r="M121" s="299">
        <v>1</v>
      </c>
      <c r="N121" s="299">
        <v>2</v>
      </c>
    </row>
    <row r="122" spans="1:14" ht="20.399999999999999" customHeight="1">
      <c r="A122" s="494" t="s">
        <v>425</v>
      </c>
      <c r="B122" s="495"/>
      <c r="C122" s="300">
        <v>194</v>
      </c>
      <c r="D122" s="299">
        <v>1614</v>
      </c>
      <c r="E122" s="299">
        <v>70</v>
      </c>
      <c r="F122" s="299">
        <v>178</v>
      </c>
      <c r="G122" s="299">
        <v>123</v>
      </c>
      <c r="H122" s="299">
        <v>1435</v>
      </c>
      <c r="I122" s="299">
        <v>95</v>
      </c>
      <c r="J122" s="299">
        <v>1156</v>
      </c>
      <c r="K122" s="299">
        <v>28</v>
      </c>
      <c r="L122" s="299">
        <v>279</v>
      </c>
      <c r="M122" s="299">
        <v>1</v>
      </c>
      <c r="N122" s="299">
        <v>1</v>
      </c>
    </row>
    <row r="123" spans="1:14" ht="6" customHeight="1">
      <c r="A123" s="301"/>
      <c r="B123" s="302"/>
      <c r="C123" s="303"/>
      <c r="D123" s="294"/>
      <c r="E123" s="294"/>
      <c r="F123" s="294"/>
      <c r="G123" s="294"/>
      <c r="H123" s="294"/>
      <c r="I123" s="294"/>
      <c r="J123" s="294"/>
      <c r="K123" s="294"/>
      <c r="L123" s="294"/>
      <c r="M123" s="294"/>
      <c r="N123" s="294"/>
    </row>
    <row r="124" spans="1:14" ht="20.399999999999999" customHeight="1">
      <c r="A124" s="6"/>
      <c r="C124" s="296"/>
      <c r="D124" s="296"/>
      <c r="E124" s="296"/>
      <c r="F124" s="297"/>
      <c r="G124" s="296"/>
      <c r="H124" s="296"/>
      <c r="I124" s="296"/>
      <c r="J124" s="296"/>
      <c r="K124" s="297"/>
      <c r="L124" s="297"/>
      <c r="M124" s="297"/>
      <c r="N124" s="297"/>
    </row>
    <row r="125" spans="1:14" ht="18.75" customHeight="1">
      <c r="C125" s="95"/>
      <c r="D125" s="95"/>
      <c r="E125" s="95"/>
      <c r="F125" s="95"/>
      <c r="G125" s="95"/>
      <c r="H125" s="95"/>
      <c r="I125" s="95"/>
      <c r="J125" s="95"/>
      <c r="K125" s="95"/>
      <c r="L125" s="95"/>
      <c r="M125" s="95"/>
      <c r="N125" s="95"/>
    </row>
  </sheetData>
  <mergeCells count="76">
    <mergeCell ref="M6:N7"/>
    <mergeCell ref="I7:J7"/>
    <mergeCell ref="K7:L7"/>
    <mergeCell ref="D2:I2"/>
    <mergeCell ref="A5:B8"/>
    <mergeCell ref="C5:D7"/>
    <mergeCell ref="E6:F7"/>
    <mergeCell ref="G6:H7"/>
    <mergeCell ref="A21:B21"/>
    <mergeCell ref="A10:B10"/>
    <mergeCell ref="A12:B12"/>
    <mergeCell ref="A14:B14"/>
    <mergeCell ref="A15:B15"/>
    <mergeCell ref="A16:B16"/>
    <mergeCell ref="A17:B17"/>
    <mergeCell ref="A18:B18"/>
    <mergeCell ref="A19:B19"/>
    <mergeCell ref="A20:B20"/>
    <mergeCell ref="A77:B77"/>
    <mergeCell ref="A23:B23"/>
    <mergeCell ref="A54:B54"/>
    <mergeCell ref="D67:I67"/>
    <mergeCell ref="A70:B73"/>
    <mergeCell ref="C70:D72"/>
    <mergeCell ref="E71:F72"/>
    <mergeCell ref="G71:H72"/>
    <mergeCell ref="M71:N72"/>
    <mergeCell ref="I72:J72"/>
    <mergeCell ref="K72:L72"/>
    <mergeCell ref="A75:B75"/>
    <mergeCell ref="A76:B76"/>
    <mergeCell ref="A89:B89"/>
    <mergeCell ref="A78:B78"/>
    <mergeCell ref="A79:B79"/>
    <mergeCell ref="A80:B80"/>
    <mergeCell ref="A81:B81"/>
    <mergeCell ref="A82:B82"/>
    <mergeCell ref="A83:B83"/>
    <mergeCell ref="A84:B84"/>
    <mergeCell ref="A85:B85"/>
    <mergeCell ref="A86:B86"/>
    <mergeCell ref="A87:B87"/>
    <mergeCell ref="A88:B88"/>
    <mergeCell ref="A101:B101"/>
    <mergeCell ref="A90:B90"/>
    <mergeCell ref="A91:B91"/>
    <mergeCell ref="A92:B92"/>
    <mergeCell ref="A93:B93"/>
    <mergeCell ref="A94:B94"/>
    <mergeCell ref="A95:B95"/>
    <mergeCell ref="A96:B96"/>
    <mergeCell ref="A97:B97"/>
    <mergeCell ref="A98:B98"/>
    <mergeCell ref="A99:B99"/>
    <mergeCell ref="A100:B100"/>
    <mergeCell ref="A113:B113"/>
    <mergeCell ref="A102:B102"/>
    <mergeCell ref="A103:B103"/>
    <mergeCell ref="A104:B104"/>
    <mergeCell ref="A105:B105"/>
    <mergeCell ref="A106:B106"/>
    <mergeCell ref="A107:B107"/>
    <mergeCell ref="A108:B108"/>
    <mergeCell ref="A109:B109"/>
    <mergeCell ref="A110:B110"/>
    <mergeCell ref="A111:B111"/>
    <mergeCell ref="A112:B112"/>
    <mergeCell ref="A120:B120"/>
    <mergeCell ref="A121:B121"/>
    <mergeCell ref="A122:B122"/>
    <mergeCell ref="A114:B114"/>
    <mergeCell ref="A115:B115"/>
    <mergeCell ref="A116:B116"/>
    <mergeCell ref="A117:B117"/>
    <mergeCell ref="A118:B118"/>
    <mergeCell ref="A119:B119"/>
  </mergeCells>
  <phoneticPr fontId="10"/>
  <hyperlinks>
    <hyperlink ref="A64" r:id="rId1" xr:uid="{939A020A-C5A1-45BA-BE51-BB6D03E9ACAE}"/>
  </hyperlinks>
  <printOptions gridLinesSet="0"/>
  <pageMargins left="0.59055118110236227" right="0.59055118110236227" top="0.59055118110236227" bottom="0.19685039370078741" header="0.39370078740157483" footer="0"/>
  <pageSetup paperSize="9" scale="69" firstPageNumber="82" fitToWidth="0" fitToHeight="0" pageOrder="overThenDown" orientation="portrait" r:id="rId2"/>
  <headerFooter differentOddEven="1" scaleWithDoc="0">
    <oddHeader>&amp;L&amp;"ＭＳ ゴシック,標準"&amp;8&amp;P      第 ４ 章  事業所・企業</oddHeader>
    <evenHeader>&amp;R&amp;"ＭＳ ゴシック,標準"&amp;8第 ４ 章  事業所・企業      &amp;P</evenHeader>
  </headerFooter>
  <rowBreaks count="1" manualBreakCount="1">
    <brk id="65" max="16383"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0"/>
  <sheetViews>
    <sheetView showGridLines="0" view="pageBreakPreview" zoomScale="75" zoomScaleNormal="75" zoomScaleSheetLayoutView="75" zoomScalePageLayoutView="75" workbookViewId="0">
      <selection activeCell="F15" sqref="F15"/>
    </sheetView>
  </sheetViews>
  <sheetFormatPr defaultColWidth="9" defaultRowHeight="13.2"/>
  <cols>
    <col min="1" max="1" width="35.77734375" style="163" customWidth="1"/>
    <col min="2" max="2" width="10.44140625" style="157" customWidth="1"/>
    <col min="3" max="3" width="9.77734375" style="157" customWidth="1"/>
    <col min="4" max="4" width="11.77734375" style="157" customWidth="1"/>
    <col min="5" max="5" width="9.5546875" style="157" customWidth="1"/>
    <col min="6" max="6" width="10.5546875" style="157" customWidth="1"/>
    <col min="7" max="7" width="10" style="157" customWidth="1"/>
    <col min="8" max="8" width="9.21875" style="157" customWidth="1"/>
    <col min="9" max="9" width="8.88671875" style="157" customWidth="1"/>
    <col min="10" max="10" width="10.33203125" style="157" customWidth="1"/>
    <col min="11" max="11" width="9.21875" style="157" customWidth="1"/>
    <col min="12" max="12" width="9.44140625" style="157" customWidth="1"/>
    <col min="13" max="13" width="9.6640625" style="157" customWidth="1"/>
    <col min="14" max="14" width="8.21875" style="157" customWidth="1"/>
    <col min="15" max="15" width="9.109375" style="157" customWidth="1"/>
    <col min="16" max="16" width="11.33203125" style="157" customWidth="1"/>
    <col min="17" max="17" width="9.109375" style="157" customWidth="1"/>
    <col min="18" max="18" width="9.21875" style="157" customWidth="1"/>
    <col min="19" max="19" width="9.109375" style="157" customWidth="1"/>
    <col min="20" max="20" width="8.5546875" style="157" customWidth="1"/>
    <col min="21" max="21" width="9.109375" style="157" customWidth="1"/>
    <col min="22" max="22" width="10.6640625" style="157" customWidth="1"/>
    <col min="23" max="23" width="9.5546875" style="157" customWidth="1"/>
    <col min="24" max="24" width="9.33203125" style="157" customWidth="1"/>
    <col min="25" max="25" width="9.5546875" style="157" customWidth="1"/>
    <col min="26" max="26" width="6.88671875" style="9" customWidth="1"/>
    <col min="27" max="16384" width="9" style="157"/>
  </cols>
  <sheetData>
    <row r="1" spans="1:26" ht="21.75" customHeight="1"/>
    <row r="2" spans="1:26" ht="21.75" customHeight="1">
      <c r="A2" s="164" t="s">
        <v>489</v>
      </c>
      <c r="C2" s="520" t="s">
        <v>716</v>
      </c>
      <c r="D2" s="520"/>
      <c r="E2" s="520"/>
      <c r="F2" s="520"/>
      <c r="G2" s="520"/>
      <c r="H2" s="520"/>
      <c r="I2" s="520"/>
      <c r="J2" s="520"/>
      <c r="K2" s="520"/>
      <c r="L2" s="520"/>
      <c r="M2" s="520"/>
      <c r="N2" s="520"/>
      <c r="O2" s="520"/>
      <c r="P2" s="520"/>
      <c r="Q2" s="520"/>
      <c r="R2" s="520"/>
      <c r="S2" s="520"/>
    </row>
    <row r="3" spans="1:26" ht="24" customHeight="1"/>
    <row r="4" spans="1:26" ht="12" customHeight="1">
      <c r="A4" s="10" t="s">
        <v>555</v>
      </c>
    </row>
    <row r="5" spans="1:26" ht="12" customHeight="1">
      <c r="A5" s="10" t="s">
        <v>717</v>
      </c>
    </row>
    <row r="6" spans="1:26" ht="15" customHeight="1">
      <c r="A6" s="10" t="s">
        <v>718</v>
      </c>
      <c r="Z6" s="158" t="s">
        <v>719</v>
      </c>
    </row>
    <row r="7" spans="1:26" ht="14.1" customHeight="1">
      <c r="A7" s="521" t="s">
        <v>547</v>
      </c>
      <c r="B7" s="526" t="s">
        <v>554</v>
      </c>
      <c r="C7" s="527"/>
      <c r="D7" s="527"/>
      <c r="E7" s="527"/>
      <c r="F7" s="527"/>
      <c r="G7" s="528"/>
      <c r="H7" s="523" t="s">
        <v>553</v>
      </c>
      <c r="I7" s="524"/>
      <c r="J7" s="524"/>
      <c r="K7" s="524"/>
      <c r="L7" s="524"/>
      <c r="M7" s="525"/>
      <c r="N7" s="524" t="s">
        <v>552</v>
      </c>
      <c r="O7" s="524"/>
      <c r="P7" s="524"/>
      <c r="Q7" s="524"/>
      <c r="R7" s="524"/>
      <c r="S7" s="525"/>
      <c r="T7" s="523" t="s">
        <v>551</v>
      </c>
      <c r="U7" s="524"/>
      <c r="V7" s="524"/>
      <c r="W7" s="524"/>
      <c r="X7" s="524"/>
      <c r="Y7" s="524"/>
      <c r="Z7" s="165"/>
    </row>
    <row r="8" spans="1:26" ht="91.5" customHeight="1">
      <c r="A8" s="522"/>
      <c r="B8" s="159" t="s">
        <v>263</v>
      </c>
      <c r="C8" s="159" t="s">
        <v>542</v>
      </c>
      <c r="D8" s="159" t="s">
        <v>720</v>
      </c>
      <c r="E8" s="159" t="s">
        <v>721</v>
      </c>
      <c r="F8" s="159" t="s">
        <v>722</v>
      </c>
      <c r="G8" s="159" t="s">
        <v>723</v>
      </c>
      <c r="H8" s="379" t="s">
        <v>724</v>
      </c>
      <c r="I8" s="379" t="s">
        <v>541</v>
      </c>
      <c r="J8" s="379" t="s">
        <v>725</v>
      </c>
      <c r="K8" s="166" t="s">
        <v>721</v>
      </c>
      <c r="L8" s="380" t="s">
        <v>722</v>
      </c>
      <c r="M8" s="159" t="s">
        <v>723</v>
      </c>
      <c r="N8" s="159" t="s">
        <v>724</v>
      </c>
      <c r="O8" s="159" t="s">
        <v>541</v>
      </c>
      <c r="P8" s="159" t="s">
        <v>720</v>
      </c>
      <c r="Q8" s="159" t="s">
        <v>721</v>
      </c>
      <c r="R8" s="159" t="s">
        <v>722</v>
      </c>
      <c r="S8" s="159" t="s">
        <v>723</v>
      </c>
      <c r="T8" s="159" t="s">
        <v>724</v>
      </c>
      <c r="U8" s="159" t="s">
        <v>541</v>
      </c>
      <c r="V8" s="159" t="s">
        <v>720</v>
      </c>
      <c r="W8" s="159" t="s">
        <v>721</v>
      </c>
      <c r="X8" s="159" t="s">
        <v>722</v>
      </c>
      <c r="Y8" s="160" t="s">
        <v>723</v>
      </c>
      <c r="Z8" s="166" t="s">
        <v>540</v>
      </c>
    </row>
    <row r="9" spans="1:26">
      <c r="A9" s="167"/>
      <c r="B9" s="161" t="s">
        <v>6</v>
      </c>
      <c r="C9" s="162" t="s">
        <v>550</v>
      </c>
      <c r="D9" s="162" t="s">
        <v>488</v>
      </c>
      <c r="E9" s="162" t="s">
        <v>550</v>
      </c>
      <c r="F9" s="162" t="s">
        <v>549</v>
      </c>
      <c r="G9" s="230"/>
      <c r="H9" s="162"/>
      <c r="I9" s="162"/>
      <c r="J9" s="162"/>
      <c r="K9" s="162"/>
      <c r="L9" s="378"/>
      <c r="M9" s="162"/>
      <c r="N9" s="162"/>
      <c r="O9" s="162"/>
      <c r="P9" s="162"/>
      <c r="Q9" s="162"/>
      <c r="R9" s="162"/>
      <c r="S9" s="162"/>
      <c r="T9" s="162"/>
      <c r="U9" s="162"/>
      <c r="V9" s="162"/>
      <c r="W9" s="162"/>
      <c r="X9" s="162"/>
      <c r="Y9" s="162"/>
      <c r="Z9" s="165"/>
    </row>
    <row r="10" spans="1:26" s="169" customFormat="1" ht="35.1" customHeight="1">
      <c r="A10" s="168" t="s">
        <v>539</v>
      </c>
      <c r="B10" s="231">
        <v>321</v>
      </c>
      <c r="C10" s="231">
        <v>2570</v>
      </c>
      <c r="D10" s="231">
        <v>7607</v>
      </c>
      <c r="E10" s="232">
        <v>8</v>
      </c>
      <c r="F10" s="231">
        <v>2370</v>
      </c>
      <c r="G10" s="231">
        <v>296</v>
      </c>
      <c r="H10" s="231">
        <v>157</v>
      </c>
      <c r="I10" s="231">
        <v>383</v>
      </c>
      <c r="J10" s="231">
        <v>1368</v>
      </c>
      <c r="K10" s="232">
        <v>2.4</v>
      </c>
      <c r="L10" s="231">
        <v>871</v>
      </c>
      <c r="M10" s="231">
        <v>357</v>
      </c>
      <c r="N10" s="231">
        <v>88</v>
      </c>
      <c r="O10" s="231">
        <v>576</v>
      </c>
      <c r="P10" s="231">
        <v>2073</v>
      </c>
      <c r="Q10" s="232">
        <v>6.5</v>
      </c>
      <c r="R10" s="231">
        <v>2355</v>
      </c>
      <c r="S10" s="231">
        <v>360</v>
      </c>
      <c r="T10" s="231">
        <v>39</v>
      </c>
      <c r="U10" s="231">
        <v>526</v>
      </c>
      <c r="V10" s="231">
        <v>1153</v>
      </c>
      <c r="W10" s="232">
        <v>13.5</v>
      </c>
      <c r="X10" s="231">
        <v>2956</v>
      </c>
      <c r="Y10" s="231">
        <v>219</v>
      </c>
      <c r="Z10" s="233" t="s">
        <v>538</v>
      </c>
    </row>
    <row r="11" spans="1:26" ht="35.1" customHeight="1">
      <c r="A11" s="168" t="s">
        <v>537</v>
      </c>
      <c r="B11" s="231">
        <v>15</v>
      </c>
      <c r="C11" s="231">
        <v>194</v>
      </c>
      <c r="D11" s="231">
        <v>1201</v>
      </c>
      <c r="E11" s="232">
        <v>12.9</v>
      </c>
      <c r="F11" s="231">
        <v>8005</v>
      </c>
      <c r="G11" s="231">
        <v>619</v>
      </c>
      <c r="H11" s="231">
        <v>4</v>
      </c>
      <c r="I11" s="231">
        <v>11</v>
      </c>
      <c r="J11" s="231">
        <v>36</v>
      </c>
      <c r="K11" s="232">
        <v>2.8</v>
      </c>
      <c r="L11" s="231">
        <v>904</v>
      </c>
      <c r="M11" s="231">
        <v>329</v>
      </c>
      <c r="N11" s="231">
        <v>6</v>
      </c>
      <c r="O11" s="231">
        <v>41</v>
      </c>
      <c r="P11" s="231">
        <v>307</v>
      </c>
      <c r="Q11" s="232">
        <v>6.8</v>
      </c>
      <c r="R11" s="231">
        <v>5124</v>
      </c>
      <c r="S11" s="231">
        <v>750</v>
      </c>
      <c r="T11" s="231">
        <v>2</v>
      </c>
      <c r="U11" s="231">
        <v>33</v>
      </c>
      <c r="V11" s="231" t="s">
        <v>726</v>
      </c>
      <c r="W11" s="232">
        <v>16.5</v>
      </c>
      <c r="X11" s="231" t="s">
        <v>726</v>
      </c>
      <c r="Y11" s="231" t="s">
        <v>726</v>
      </c>
      <c r="Z11" s="233" t="s">
        <v>536</v>
      </c>
    </row>
    <row r="12" spans="1:26" ht="35.1" customHeight="1">
      <c r="A12" s="168" t="s">
        <v>535</v>
      </c>
      <c r="B12" s="231">
        <v>25122</v>
      </c>
      <c r="C12" s="231">
        <v>235894</v>
      </c>
      <c r="D12" s="231">
        <v>1883572</v>
      </c>
      <c r="E12" s="232">
        <v>9.4</v>
      </c>
      <c r="F12" s="231">
        <v>7498</v>
      </c>
      <c r="G12" s="231">
        <v>798</v>
      </c>
      <c r="H12" s="231">
        <v>13214</v>
      </c>
      <c r="I12" s="231">
        <v>32125</v>
      </c>
      <c r="J12" s="231">
        <v>161728</v>
      </c>
      <c r="K12" s="232">
        <v>2.4</v>
      </c>
      <c r="L12" s="231">
        <v>1224</v>
      </c>
      <c r="M12" s="231">
        <v>503</v>
      </c>
      <c r="N12" s="231">
        <v>6731</v>
      </c>
      <c r="O12" s="231">
        <v>44361</v>
      </c>
      <c r="P12" s="231">
        <v>262253</v>
      </c>
      <c r="Q12" s="232">
        <v>6.6</v>
      </c>
      <c r="R12" s="231">
        <v>3896</v>
      </c>
      <c r="S12" s="231">
        <v>591</v>
      </c>
      <c r="T12" s="231">
        <v>3175</v>
      </c>
      <c r="U12" s="231">
        <v>42044</v>
      </c>
      <c r="V12" s="231">
        <v>287760</v>
      </c>
      <c r="W12" s="232">
        <v>13.2</v>
      </c>
      <c r="X12" s="231">
        <v>9063</v>
      </c>
      <c r="Y12" s="231">
        <v>684</v>
      </c>
      <c r="Z12" s="233" t="s">
        <v>534</v>
      </c>
    </row>
    <row r="13" spans="1:26" ht="35.1" customHeight="1">
      <c r="A13" s="168" t="s">
        <v>533</v>
      </c>
      <c r="B13" s="231">
        <v>36447</v>
      </c>
      <c r="C13" s="231">
        <v>596455</v>
      </c>
      <c r="D13" s="231">
        <v>3653626</v>
      </c>
      <c r="E13" s="232">
        <v>16.399999999999999</v>
      </c>
      <c r="F13" s="231">
        <v>10024</v>
      </c>
      <c r="G13" s="231">
        <v>613</v>
      </c>
      <c r="H13" s="231">
        <v>16740</v>
      </c>
      <c r="I13" s="231">
        <v>40559</v>
      </c>
      <c r="J13" s="231">
        <v>142607</v>
      </c>
      <c r="K13" s="232">
        <v>2.4</v>
      </c>
      <c r="L13" s="231">
        <v>852</v>
      </c>
      <c r="M13" s="231">
        <v>352</v>
      </c>
      <c r="N13" s="231">
        <v>8430</v>
      </c>
      <c r="O13" s="231">
        <v>56676</v>
      </c>
      <c r="P13" s="231">
        <v>267066</v>
      </c>
      <c r="Q13" s="232">
        <v>6.7</v>
      </c>
      <c r="R13" s="231">
        <v>3168</v>
      </c>
      <c r="S13" s="231">
        <v>471</v>
      </c>
      <c r="T13" s="231">
        <v>5340</v>
      </c>
      <c r="U13" s="231">
        <v>73770</v>
      </c>
      <c r="V13" s="231">
        <v>381286</v>
      </c>
      <c r="W13" s="232">
        <v>13.8</v>
      </c>
      <c r="X13" s="231">
        <v>7140</v>
      </c>
      <c r="Y13" s="231">
        <v>517</v>
      </c>
      <c r="Z13" s="233" t="s">
        <v>532</v>
      </c>
    </row>
    <row r="14" spans="1:26" ht="35.1" customHeight="1">
      <c r="A14" s="168" t="s">
        <v>531</v>
      </c>
      <c r="B14" s="231">
        <v>320</v>
      </c>
      <c r="C14" s="231">
        <v>14179</v>
      </c>
      <c r="D14" s="231">
        <v>302243</v>
      </c>
      <c r="E14" s="232">
        <v>44.3</v>
      </c>
      <c r="F14" s="231">
        <v>94451</v>
      </c>
      <c r="G14" s="231">
        <v>2132</v>
      </c>
      <c r="H14" s="231">
        <v>131</v>
      </c>
      <c r="I14" s="231">
        <v>294</v>
      </c>
      <c r="J14" s="231">
        <v>6548</v>
      </c>
      <c r="K14" s="232">
        <v>2.2000000000000002</v>
      </c>
      <c r="L14" s="231">
        <v>4999</v>
      </c>
      <c r="M14" s="231">
        <v>2227</v>
      </c>
      <c r="N14" s="231">
        <v>49</v>
      </c>
      <c r="O14" s="231">
        <v>407</v>
      </c>
      <c r="P14" s="231">
        <v>3323</v>
      </c>
      <c r="Q14" s="232">
        <v>8.3000000000000007</v>
      </c>
      <c r="R14" s="231">
        <v>6782</v>
      </c>
      <c r="S14" s="231">
        <v>816</v>
      </c>
      <c r="T14" s="231">
        <v>59</v>
      </c>
      <c r="U14" s="231">
        <v>845</v>
      </c>
      <c r="V14" s="231" t="s">
        <v>726</v>
      </c>
      <c r="W14" s="232">
        <v>14.3</v>
      </c>
      <c r="X14" s="231" t="s">
        <v>726</v>
      </c>
      <c r="Y14" s="231" t="s">
        <v>726</v>
      </c>
      <c r="Z14" s="233" t="s">
        <v>530</v>
      </c>
    </row>
    <row r="15" spans="1:26" ht="35.1" customHeight="1">
      <c r="A15" s="168" t="s">
        <v>529</v>
      </c>
      <c r="B15" s="231">
        <v>6326</v>
      </c>
      <c r="C15" s="231">
        <v>175189</v>
      </c>
      <c r="D15" s="231">
        <v>1724295</v>
      </c>
      <c r="E15" s="232">
        <v>27.7</v>
      </c>
      <c r="F15" s="231">
        <v>27257</v>
      </c>
      <c r="G15" s="231">
        <v>984</v>
      </c>
      <c r="H15" s="231">
        <v>2932</v>
      </c>
      <c r="I15" s="231">
        <v>6893</v>
      </c>
      <c r="J15" s="231">
        <v>41163</v>
      </c>
      <c r="K15" s="232">
        <v>2.4</v>
      </c>
      <c r="L15" s="231">
        <v>1404</v>
      </c>
      <c r="M15" s="231">
        <v>597</v>
      </c>
      <c r="N15" s="231">
        <v>1136</v>
      </c>
      <c r="O15" s="231">
        <v>7856</v>
      </c>
      <c r="P15" s="231">
        <v>45902</v>
      </c>
      <c r="Q15" s="232">
        <v>6.9</v>
      </c>
      <c r="R15" s="231">
        <v>4041</v>
      </c>
      <c r="S15" s="231">
        <v>584</v>
      </c>
      <c r="T15" s="231">
        <v>793</v>
      </c>
      <c r="U15" s="231">
        <v>11252</v>
      </c>
      <c r="V15" s="231">
        <v>69582</v>
      </c>
      <c r="W15" s="232">
        <v>14.2</v>
      </c>
      <c r="X15" s="231">
        <v>8774</v>
      </c>
      <c r="Y15" s="231">
        <v>618</v>
      </c>
      <c r="Z15" s="233" t="s">
        <v>528</v>
      </c>
    </row>
    <row r="16" spans="1:26" ht="35.1" customHeight="1">
      <c r="A16" s="170" t="s">
        <v>527</v>
      </c>
      <c r="B16" s="231">
        <v>1744</v>
      </c>
      <c r="C16" s="231">
        <v>44342</v>
      </c>
      <c r="D16" s="231">
        <v>661286</v>
      </c>
      <c r="E16" s="232">
        <v>25.4</v>
      </c>
      <c r="F16" s="231">
        <v>37918</v>
      </c>
      <c r="G16" s="231">
        <v>1491</v>
      </c>
      <c r="H16" s="231">
        <v>975</v>
      </c>
      <c r="I16" s="231">
        <v>2475</v>
      </c>
      <c r="J16" s="231">
        <v>15826</v>
      </c>
      <c r="K16" s="232">
        <v>2.5</v>
      </c>
      <c r="L16" s="231">
        <v>1623</v>
      </c>
      <c r="M16" s="231">
        <v>639</v>
      </c>
      <c r="N16" s="231">
        <v>327</v>
      </c>
      <c r="O16" s="231">
        <v>2167</v>
      </c>
      <c r="P16" s="231">
        <v>7395</v>
      </c>
      <c r="Q16" s="232">
        <v>6.6</v>
      </c>
      <c r="R16" s="231">
        <v>2262</v>
      </c>
      <c r="S16" s="231">
        <v>341</v>
      </c>
      <c r="T16" s="231">
        <v>185</v>
      </c>
      <c r="U16" s="231">
        <v>2566</v>
      </c>
      <c r="V16" s="231">
        <v>13830</v>
      </c>
      <c r="W16" s="232">
        <v>13.9</v>
      </c>
      <c r="X16" s="231">
        <v>7476</v>
      </c>
      <c r="Y16" s="231">
        <v>539</v>
      </c>
      <c r="Z16" s="233" t="s">
        <v>526</v>
      </c>
    </row>
    <row r="17" spans="1:26" ht="35.1" customHeight="1">
      <c r="A17" s="170" t="s">
        <v>525</v>
      </c>
      <c r="B17" s="231">
        <v>4582</v>
      </c>
      <c r="C17" s="231">
        <v>130847</v>
      </c>
      <c r="D17" s="231">
        <v>1063009</v>
      </c>
      <c r="E17" s="232">
        <v>28.6</v>
      </c>
      <c r="F17" s="231">
        <v>23200</v>
      </c>
      <c r="G17" s="231">
        <v>812</v>
      </c>
      <c r="H17" s="231">
        <v>1957</v>
      </c>
      <c r="I17" s="231">
        <v>4418</v>
      </c>
      <c r="J17" s="231">
        <v>25337</v>
      </c>
      <c r="K17" s="232">
        <v>2.2999999999999998</v>
      </c>
      <c r="L17" s="231">
        <v>1295</v>
      </c>
      <c r="M17" s="231">
        <v>574</v>
      </c>
      <c r="N17" s="231">
        <v>809</v>
      </c>
      <c r="O17" s="231">
        <v>5689</v>
      </c>
      <c r="P17" s="231">
        <v>38507</v>
      </c>
      <c r="Q17" s="232">
        <v>7</v>
      </c>
      <c r="R17" s="231">
        <v>4760</v>
      </c>
      <c r="S17" s="231">
        <v>677</v>
      </c>
      <c r="T17" s="231">
        <v>608</v>
      </c>
      <c r="U17" s="231">
        <v>8686</v>
      </c>
      <c r="V17" s="231">
        <v>55751</v>
      </c>
      <c r="W17" s="232">
        <v>14.3</v>
      </c>
      <c r="X17" s="231">
        <v>9170</v>
      </c>
      <c r="Y17" s="231">
        <v>642</v>
      </c>
      <c r="Z17" s="233" t="s">
        <v>524</v>
      </c>
    </row>
    <row r="18" spans="1:26" ht="35.1" customHeight="1">
      <c r="A18" s="168" t="s">
        <v>523</v>
      </c>
      <c r="B18" s="231">
        <v>9364</v>
      </c>
      <c r="C18" s="231">
        <v>262530</v>
      </c>
      <c r="D18" s="231">
        <v>1377833</v>
      </c>
      <c r="E18" s="232">
        <v>28</v>
      </c>
      <c r="F18" s="231">
        <v>14714</v>
      </c>
      <c r="G18" s="231">
        <v>525</v>
      </c>
      <c r="H18" s="231">
        <v>2503</v>
      </c>
      <c r="I18" s="231">
        <v>5713</v>
      </c>
      <c r="J18" s="231">
        <v>38048</v>
      </c>
      <c r="K18" s="232">
        <v>2.2999999999999998</v>
      </c>
      <c r="L18" s="231">
        <v>1520</v>
      </c>
      <c r="M18" s="231">
        <v>666</v>
      </c>
      <c r="N18" s="231">
        <v>1702</v>
      </c>
      <c r="O18" s="231">
        <v>12186</v>
      </c>
      <c r="P18" s="231">
        <v>162506</v>
      </c>
      <c r="Q18" s="232">
        <v>7.2</v>
      </c>
      <c r="R18" s="231">
        <v>9548</v>
      </c>
      <c r="S18" s="231">
        <v>1334</v>
      </c>
      <c r="T18" s="231">
        <v>1889</v>
      </c>
      <c r="U18" s="231">
        <v>27436</v>
      </c>
      <c r="V18" s="231">
        <v>194680</v>
      </c>
      <c r="W18" s="232">
        <v>14.5</v>
      </c>
      <c r="X18" s="231">
        <v>10306</v>
      </c>
      <c r="Y18" s="231">
        <v>710</v>
      </c>
      <c r="Z18" s="233" t="s">
        <v>522</v>
      </c>
    </row>
    <row r="19" spans="1:26" ht="35.1" customHeight="1">
      <c r="A19" s="168" t="s">
        <v>521</v>
      </c>
      <c r="B19" s="231">
        <v>83408</v>
      </c>
      <c r="C19" s="231">
        <v>926594</v>
      </c>
      <c r="D19" s="231">
        <v>5465487</v>
      </c>
      <c r="E19" s="232">
        <v>11.1</v>
      </c>
      <c r="F19" s="231">
        <v>6553</v>
      </c>
      <c r="G19" s="231">
        <v>590</v>
      </c>
      <c r="H19" s="231">
        <v>43250</v>
      </c>
      <c r="I19" s="231">
        <v>99722</v>
      </c>
      <c r="J19" s="231">
        <v>368163</v>
      </c>
      <c r="K19" s="232">
        <v>2.2999999999999998</v>
      </c>
      <c r="L19" s="231">
        <v>851</v>
      </c>
      <c r="M19" s="231">
        <v>369</v>
      </c>
      <c r="N19" s="231">
        <v>17418</v>
      </c>
      <c r="O19" s="231">
        <v>116676</v>
      </c>
      <c r="P19" s="231">
        <v>625717</v>
      </c>
      <c r="Q19" s="232">
        <v>6.7</v>
      </c>
      <c r="R19" s="231">
        <v>3592</v>
      </c>
      <c r="S19" s="231">
        <v>536</v>
      </c>
      <c r="T19" s="231">
        <v>11999</v>
      </c>
      <c r="U19" s="231">
        <v>165263</v>
      </c>
      <c r="V19" s="231">
        <v>935117</v>
      </c>
      <c r="W19" s="232">
        <v>13.8</v>
      </c>
      <c r="X19" s="231">
        <v>7793</v>
      </c>
      <c r="Y19" s="231">
        <v>566</v>
      </c>
      <c r="Z19" s="233" t="s">
        <v>520</v>
      </c>
    </row>
    <row r="20" spans="1:26" ht="35.1" customHeight="1">
      <c r="A20" s="168" t="s">
        <v>519</v>
      </c>
      <c r="B20" s="231">
        <v>5124</v>
      </c>
      <c r="C20" s="231">
        <v>120230</v>
      </c>
      <c r="D20" s="231">
        <v>1386837</v>
      </c>
      <c r="E20" s="232">
        <v>23.5</v>
      </c>
      <c r="F20" s="231">
        <v>27066</v>
      </c>
      <c r="G20" s="231">
        <v>1153</v>
      </c>
      <c r="H20" s="231">
        <v>1684</v>
      </c>
      <c r="I20" s="231">
        <v>4041</v>
      </c>
      <c r="J20" s="231">
        <v>38172</v>
      </c>
      <c r="K20" s="232">
        <v>2.4</v>
      </c>
      <c r="L20" s="231">
        <v>2267</v>
      </c>
      <c r="M20" s="231">
        <v>945</v>
      </c>
      <c r="N20" s="231">
        <v>801</v>
      </c>
      <c r="O20" s="231">
        <v>5796</v>
      </c>
      <c r="P20" s="231">
        <v>58796</v>
      </c>
      <c r="Q20" s="232">
        <v>7.2</v>
      </c>
      <c r="R20" s="231">
        <v>7340</v>
      </c>
      <c r="S20" s="231">
        <v>1014</v>
      </c>
      <c r="T20" s="231">
        <v>1134</v>
      </c>
      <c r="U20" s="231">
        <v>16602</v>
      </c>
      <c r="V20" s="231">
        <v>189441</v>
      </c>
      <c r="W20" s="232">
        <v>14.6</v>
      </c>
      <c r="X20" s="231">
        <v>16706</v>
      </c>
      <c r="Y20" s="231">
        <v>1141</v>
      </c>
      <c r="Z20" s="233" t="s">
        <v>518</v>
      </c>
    </row>
    <row r="21" spans="1:26" ht="35.1" customHeight="1">
      <c r="A21" s="168" t="s">
        <v>517</v>
      </c>
      <c r="B21" s="231">
        <v>33790</v>
      </c>
      <c r="C21" s="231">
        <v>161094</v>
      </c>
      <c r="D21" s="231">
        <v>1290020</v>
      </c>
      <c r="E21" s="232">
        <v>4.8</v>
      </c>
      <c r="F21" s="231">
        <v>3818</v>
      </c>
      <c r="G21" s="231">
        <v>801</v>
      </c>
      <c r="H21" s="231">
        <v>27556</v>
      </c>
      <c r="I21" s="231">
        <v>57227</v>
      </c>
      <c r="J21" s="231">
        <v>278786</v>
      </c>
      <c r="K21" s="232">
        <v>2.1</v>
      </c>
      <c r="L21" s="231">
        <v>1012</v>
      </c>
      <c r="M21" s="231">
        <v>487</v>
      </c>
      <c r="N21" s="231">
        <v>3841</v>
      </c>
      <c r="O21" s="231">
        <v>24404</v>
      </c>
      <c r="P21" s="231">
        <v>180023</v>
      </c>
      <c r="Q21" s="232">
        <v>6.4</v>
      </c>
      <c r="R21" s="231">
        <v>4687</v>
      </c>
      <c r="S21" s="231">
        <v>738</v>
      </c>
      <c r="T21" s="231">
        <v>1232</v>
      </c>
      <c r="U21" s="231">
        <v>16868</v>
      </c>
      <c r="V21" s="231">
        <v>164884</v>
      </c>
      <c r="W21" s="232">
        <v>13.7</v>
      </c>
      <c r="X21" s="231">
        <v>13383</v>
      </c>
      <c r="Y21" s="231">
        <v>977</v>
      </c>
      <c r="Z21" s="233" t="s">
        <v>516</v>
      </c>
    </row>
    <row r="22" spans="1:26" ht="35.1" customHeight="1">
      <c r="A22" s="168" t="s">
        <v>515</v>
      </c>
      <c r="B22" s="231">
        <v>20101</v>
      </c>
      <c r="C22" s="231">
        <v>171060</v>
      </c>
      <c r="D22" s="231">
        <v>1468535</v>
      </c>
      <c r="E22" s="232">
        <v>8.5</v>
      </c>
      <c r="F22" s="231">
        <v>7306</v>
      </c>
      <c r="G22" s="231">
        <v>858</v>
      </c>
      <c r="H22" s="231">
        <v>13690</v>
      </c>
      <c r="I22" s="231">
        <v>28947</v>
      </c>
      <c r="J22" s="231">
        <v>132040</v>
      </c>
      <c r="K22" s="232">
        <v>2.1</v>
      </c>
      <c r="L22" s="231">
        <v>964</v>
      </c>
      <c r="M22" s="231">
        <v>456</v>
      </c>
      <c r="N22" s="231">
        <v>3422</v>
      </c>
      <c r="O22" s="231">
        <v>22320</v>
      </c>
      <c r="P22" s="231">
        <v>128072</v>
      </c>
      <c r="Q22" s="232">
        <v>6.5</v>
      </c>
      <c r="R22" s="231">
        <v>3743</v>
      </c>
      <c r="S22" s="231">
        <v>574</v>
      </c>
      <c r="T22" s="231">
        <v>1555</v>
      </c>
      <c r="U22" s="231">
        <v>20935</v>
      </c>
      <c r="V22" s="231">
        <v>124569</v>
      </c>
      <c r="W22" s="232">
        <v>13.5</v>
      </c>
      <c r="X22" s="231">
        <v>8011</v>
      </c>
      <c r="Y22" s="231">
        <v>595</v>
      </c>
      <c r="Z22" s="233" t="s">
        <v>514</v>
      </c>
    </row>
    <row r="23" spans="1:26" ht="35.1" customHeight="1">
      <c r="A23" s="168" t="s">
        <v>513</v>
      </c>
      <c r="B23" s="231">
        <v>38473</v>
      </c>
      <c r="C23" s="231">
        <v>319624</v>
      </c>
      <c r="D23" s="231">
        <v>506525</v>
      </c>
      <c r="E23" s="232">
        <v>8.3000000000000007</v>
      </c>
      <c r="F23" s="231">
        <v>1317</v>
      </c>
      <c r="G23" s="231">
        <v>158</v>
      </c>
      <c r="H23" s="231">
        <v>23016</v>
      </c>
      <c r="I23" s="231">
        <v>48341</v>
      </c>
      <c r="J23" s="231">
        <v>62193</v>
      </c>
      <c r="K23" s="232">
        <v>2.1</v>
      </c>
      <c r="L23" s="231">
        <v>270</v>
      </c>
      <c r="M23" s="231">
        <v>129</v>
      </c>
      <c r="N23" s="231">
        <v>6905</v>
      </c>
      <c r="O23" s="231">
        <v>45593</v>
      </c>
      <c r="P23" s="231">
        <v>80954</v>
      </c>
      <c r="Q23" s="232">
        <v>6.6</v>
      </c>
      <c r="R23" s="231">
        <v>1172</v>
      </c>
      <c r="S23" s="231">
        <v>178</v>
      </c>
      <c r="T23" s="231">
        <v>4505</v>
      </c>
      <c r="U23" s="231">
        <v>61519</v>
      </c>
      <c r="V23" s="231">
        <v>104026</v>
      </c>
      <c r="W23" s="232">
        <v>13.7</v>
      </c>
      <c r="X23" s="231">
        <v>2309</v>
      </c>
      <c r="Y23" s="231">
        <v>169</v>
      </c>
      <c r="Z23" s="233" t="s">
        <v>512</v>
      </c>
    </row>
    <row r="24" spans="1:26" ht="35.1" customHeight="1">
      <c r="A24" s="168" t="s">
        <v>511</v>
      </c>
      <c r="B24" s="231">
        <v>24283</v>
      </c>
      <c r="C24" s="231">
        <v>141037</v>
      </c>
      <c r="D24" s="231">
        <v>406611</v>
      </c>
      <c r="E24" s="232">
        <v>5.8</v>
      </c>
      <c r="F24" s="231">
        <v>1674</v>
      </c>
      <c r="G24" s="231">
        <v>288</v>
      </c>
      <c r="H24" s="231">
        <v>18456</v>
      </c>
      <c r="I24" s="231">
        <v>35811</v>
      </c>
      <c r="J24" s="231">
        <v>62959</v>
      </c>
      <c r="K24" s="232">
        <v>1.9</v>
      </c>
      <c r="L24" s="231">
        <v>341</v>
      </c>
      <c r="M24" s="231">
        <v>176</v>
      </c>
      <c r="N24" s="231">
        <v>2934</v>
      </c>
      <c r="O24" s="231">
        <v>19406</v>
      </c>
      <c r="P24" s="231">
        <v>54102</v>
      </c>
      <c r="Q24" s="232">
        <v>6.6</v>
      </c>
      <c r="R24" s="231">
        <v>1844</v>
      </c>
      <c r="S24" s="231">
        <v>279</v>
      </c>
      <c r="T24" s="231">
        <v>1428</v>
      </c>
      <c r="U24" s="231">
        <v>19359</v>
      </c>
      <c r="V24" s="231">
        <v>68749</v>
      </c>
      <c r="W24" s="232">
        <v>13.6</v>
      </c>
      <c r="X24" s="231">
        <v>4814</v>
      </c>
      <c r="Y24" s="231">
        <v>355</v>
      </c>
      <c r="Z24" s="233" t="s">
        <v>510</v>
      </c>
    </row>
    <row r="25" spans="1:26" ht="35.1" customHeight="1">
      <c r="A25" s="168" t="s">
        <v>509</v>
      </c>
      <c r="B25" s="231">
        <v>10388</v>
      </c>
      <c r="C25" s="231">
        <v>151900</v>
      </c>
      <c r="D25" s="231">
        <v>554291</v>
      </c>
      <c r="E25" s="232">
        <v>14.6</v>
      </c>
      <c r="F25" s="231">
        <v>5336</v>
      </c>
      <c r="G25" s="231">
        <v>365</v>
      </c>
      <c r="H25" s="231">
        <v>5772</v>
      </c>
      <c r="I25" s="231">
        <v>10409</v>
      </c>
      <c r="J25" s="231">
        <v>16543</v>
      </c>
      <c r="K25" s="232">
        <v>1.8</v>
      </c>
      <c r="L25" s="231">
        <v>287</v>
      </c>
      <c r="M25" s="231">
        <v>159</v>
      </c>
      <c r="N25" s="231">
        <v>1587</v>
      </c>
      <c r="O25" s="231">
        <v>10854</v>
      </c>
      <c r="P25" s="231">
        <v>21710</v>
      </c>
      <c r="Q25" s="232">
        <v>6.8</v>
      </c>
      <c r="R25" s="231">
        <v>1368</v>
      </c>
      <c r="S25" s="231">
        <v>200</v>
      </c>
      <c r="T25" s="231">
        <v>1243</v>
      </c>
      <c r="U25" s="231">
        <v>17542</v>
      </c>
      <c r="V25" s="231">
        <v>44085</v>
      </c>
      <c r="W25" s="232">
        <v>14.1</v>
      </c>
      <c r="X25" s="231">
        <v>3547</v>
      </c>
      <c r="Y25" s="231">
        <v>251</v>
      </c>
      <c r="Z25" s="233" t="s">
        <v>508</v>
      </c>
    </row>
    <row r="26" spans="1:26" ht="35.1" customHeight="1">
      <c r="A26" s="171" t="s">
        <v>507</v>
      </c>
      <c r="B26" s="231">
        <v>1477</v>
      </c>
      <c r="C26" s="231">
        <v>93557</v>
      </c>
      <c r="D26" s="231">
        <v>435635</v>
      </c>
      <c r="E26" s="232">
        <v>63.3</v>
      </c>
      <c r="F26" s="231">
        <v>29495</v>
      </c>
      <c r="G26" s="231">
        <v>466</v>
      </c>
      <c r="H26" s="231">
        <v>84</v>
      </c>
      <c r="I26" s="231">
        <v>202</v>
      </c>
      <c r="J26" s="231">
        <v>1124</v>
      </c>
      <c r="K26" s="232">
        <v>2.4</v>
      </c>
      <c r="L26" s="231">
        <v>1338</v>
      </c>
      <c r="M26" s="231">
        <v>556</v>
      </c>
      <c r="N26" s="231">
        <v>86</v>
      </c>
      <c r="O26" s="231">
        <v>641</v>
      </c>
      <c r="P26" s="231">
        <v>3241</v>
      </c>
      <c r="Q26" s="232">
        <v>7.5</v>
      </c>
      <c r="R26" s="231">
        <v>3768</v>
      </c>
      <c r="S26" s="231">
        <v>506</v>
      </c>
      <c r="T26" s="231">
        <v>238</v>
      </c>
      <c r="U26" s="231">
        <v>3668</v>
      </c>
      <c r="V26" s="231">
        <v>18732</v>
      </c>
      <c r="W26" s="232">
        <v>15.4</v>
      </c>
      <c r="X26" s="231">
        <v>7871</v>
      </c>
      <c r="Y26" s="231">
        <v>511</v>
      </c>
      <c r="Z26" s="233" t="s">
        <v>506</v>
      </c>
    </row>
    <row r="27" spans="1:26" ht="35.1" customHeight="1">
      <c r="A27" s="170" t="s">
        <v>505</v>
      </c>
      <c r="B27" s="231">
        <v>8911</v>
      </c>
      <c r="C27" s="231">
        <v>58343</v>
      </c>
      <c r="D27" s="231">
        <v>118656</v>
      </c>
      <c r="E27" s="232">
        <v>6.5</v>
      </c>
      <c r="F27" s="231">
        <v>1332</v>
      </c>
      <c r="G27" s="231">
        <v>203</v>
      </c>
      <c r="H27" s="231">
        <v>5688</v>
      </c>
      <c r="I27" s="231">
        <v>10207</v>
      </c>
      <c r="J27" s="231">
        <v>15420</v>
      </c>
      <c r="K27" s="232">
        <v>1.8</v>
      </c>
      <c r="L27" s="231">
        <v>271</v>
      </c>
      <c r="M27" s="231">
        <v>151</v>
      </c>
      <c r="N27" s="231">
        <v>1501</v>
      </c>
      <c r="O27" s="231">
        <v>10213</v>
      </c>
      <c r="P27" s="231">
        <v>18469</v>
      </c>
      <c r="Q27" s="232">
        <v>6.8</v>
      </c>
      <c r="R27" s="231">
        <v>1230</v>
      </c>
      <c r="S27" s="231">
        <v>181</v>
      </c>
      <c r="T27" s="231">
        <v>1005</v>
      </c>
      <c r="U27" s="231">
        <v>13874</v>
      </c>
      <c r="V27" s="231">
        <v>25353</v>
      </c>
      <c r="W27" s="232">
        <v>13.8</v>
      </c>
      <c r="X27" s="231">
        <v>2523</v>
      </c>
      <c r="Y27" s="231">
        <v>183</v>
      </c>
      <c r="Z27" s="233" t="s">
        <v>504</v>
      </c>
    </row>
    <row r="28" spans="1:26" ht="35.1" customHeight="1">
      <c r="A28" s="168" t="s">
        <v>503</v>
      </c>
      <c r="B28" s="231">
        <v>35244</v>
      </c>
      <c r="C28" s="231">
        <v>621950</v>
      </c>
      <c r="D28" s="231">
        <v>2515222</v>
      </c>
      <c r="E28" s="232">
        <v>17.600000000000001</v>
      </c>
      <c r="F28" s="231">
        <v>7137</v>
      </c>
      <c r="G28" s="231">
        <v>404</v>
      </c>
      <c r="H28" s="231">
        <v>11180</v>
      </c>
      <c r="I28" s="231">
        <v>26630</v>
      </c>
      <c r="J28" s="231">
        <v>88571</v>
      </c>
      <c r="K28" s="232">
        <v>2.4</v>
      </c>
      <c r="L28" s="231">
        <v>792</v>
      </c>
      <c r="M28" s="231">
        <v>333</v>
      </c>
      <c r="N28" s="231">
        <v>9662</v>
      </c>
      <c r="O28" s="231">
        <v>66711</v>
      </c>
      <c r="P28" s="231">
        <v>248579</v>
      </c>
      <c r="Q28" s="232">
        <v>6.9</v>
      </c>
      <c r="R28" s="231">
        <v>2573</v>
      </c>
      <c r="S28" s="231">
        <v>373</v>
      </c>
      <c r="T28" s="231">
        <v>7892</v>
      </c>
      <c r="U28" s="231">
        <v>106423</v>
      </c>
      <c r="V28" s="231">
        <v>372516</v>
      </c>
      <c r="W28" s="232">
        <v>13.5</v>
      </c>
      <c r="X28" s="231">
        <v>4720</v>
      </c>
      <c r="Y28" s="231">
        <v>350</v>
      </c>
      <c r="Z28" s="233" t="s">
        <v>502</v>
      </c>
    </row>
    <row r="29" spans="1:26" ht="35.1" customHeight="1">
      <c r="A29" s="168" t="s">
        <v>501</v>
      </c>
      <c r="B29" s="231">
        <v>1366</v>
      </c>
      <c r="C29" s="231">
        <v>20414</v>
      </c>
      <c r="D29" s="231">
        <v>110102</v>
      </c>
      <c r="E29" s="232">
        <v>14.9</v>
      </c>
      <c r="F29" s="231">
        <v>8060</v>
      </c>
      <c r="G29" s="231">
        <v>539</v>
      </c>
      <c r="H29" s="231">
        <v>255</v>
      </c>
      <c r="I29" s="231">
        <v>850</v>
      </c>
      <c r="J29" s="231">
        <v>4158</v>
      </c>
      <c r="K29" s="232">
        <v>3.3</v>
      </c>
      <c r="L29" s="231">
        <v>1630</v>
      </c>
      <c r="M29" s="231">
        <v>489</v>
      </c>
      <c r="N29" s="231">
        <v>842</v>
      </c>
      <c r="O29" s="231">
        <v>5379</v>
      </c>
      <c r="P29" s="231">
        <v>29019</v>
      </c>
      <c r="Q29" s="232">
        <v>6.4</v>
      </c>
      <c r="R29" s="231">
        <v>3446</v>
      </c>
      <c r="S29" s="231">
        <v>539</v>
      </c>
      <c r="T29" s="231">
        <v>187</v>
      </c>
      <c r="U29" s="231">
        <v>2369</v>
      </c>
      <c r="V29" s="231">
        <v>13347</v>
      </c>
      <c r="W29" s="232">
        <v>12.7</v>
      </c>
      <c r="X29" s="231">
        <v>7137</v>
      </c>
      <c r="Y29" s="231">
        <v>563</v>
      </c>
      <c r="Z29" s="233" t="s">
        <v>500</v>
      </c>
    </row>
    <row r="30" spans="1:26" ht="35.1" customHeight="1">
      <c r="A30" s="170" t="s">
        <v>499</v>
      </c>
      <c r="B30" s="231">
        <v>1088</v>
      </c>
      <c r="C30" s="231">
        <v>16459</v>
      </c>
      <c r="D30" s="231">
        <v>86791</v>
      </c>
      <c r="E30" s="232">
        <v>15.1</v>
      </c>
      <c r="F30" s="231">
        <v>7977</v>
      </c>
      <c r="G30" s="231">
        <v>527</v>
      </c>
      <c r="H30" s="231">
        <v>211</v>
      </c>
      <c r="I30" s="231">
        <v>766</v>
      </c>
      <c r="J30" s="231">
        <v>3811</v>
      </c>
      <c r="K30" s="232">
        <v>3.6</v>
      </c>
      <c r="L30" s="231">
        <v>1806</v>
      </c>
      <c r="M30" s="231">
        <v>497</v>
      </c>
      <c r="N30" s="231">
        <v>766</v>
      </c>
      <c r="O30" s="231">
        <v>4773</v>
      </c>
      <c r="P30" s="231">
        <v>25220</v>
      </c>
      <c r="Q30" s="232">
        <v>6.2</v>
      </c>
      <c r="R30" s="231">
        <v>3292</v>
      </c>
      <c r="S30" s="231">
        <v>528</v>
      </c>
      <c r="T30" s="231">
        <v>59</v>
      </c>
      <c r="U30" s="231">
        <v>710</v>
      </c>
      <c r="V30" s="231">
        <v>3752</v>
      </c>
      <c r="W30" s="232">
        <v>12</v>
      </c>
      <c r="X30" s="231">
        <v>6359</v>
      </c>
      <c r="Y30" s="231">
        <v>528</v>
      </c>
      <c r="Z30" s="233" t="s">
        <v>498</v>
      </c>
    </row>
    <row r="31" spans="1:26" ht="35.1" customHeight="1">
      <c r="A31" s="170" t="s">
        <v>497</v>
      </c>
      <c r="B31" s="231">
        <v>278</v>
      </c>
      <c r="C31" s="231">
        <v>3955</v>
      </c>
      <c r="D31" s="231">
        <v>23311</v>
      </c>
      <c r="E31" s="232">
        <v>14.2</v>
      </c>
      <c r="F31" s="231">
        <v>8385</v>
      </c>
      <c r="G31" s="231">
        <v>589</v>
      </c>
      <c r="H31" s="231">
        <v>44</v>
      </c>
      <c r="I31" s="231">
        <v>84</v>
      </c>
      <c r="J31" s="231">
        <v>347</v>
      </c>
      <c r="K31" s="232">
        <v>1.9</v>
      </c>
      <c r="L31" s="231">
        <v>789</v>
      </c>
      <c r="M31" s="231">
        <v>413</v>
      </c>
      <c r="N31" s="231">
        <v>76</v>
      </c>
      <c r="O31" s="231">
        <v>606</v>
      </c>
      <c r="P31" s="231">
        <v>3799</v>
      </c>
      <c r="Q31" s="232">
        <v>8</v>
      </c>
      <c r="R31" s="231">
        <v>4999</v>
      </c>
      <c r="S31" s="231">
        <v>627</v>
      </c>
      <c r="T31" s="231">
        <v>128</v>
      </c>
      <c r="U31" s="231">
        <v>1659</v>
      </c>
      <c r="V31" s="231">
        <v>9595</v>
      </c>
      <c r="W31" s="232">
        <v>13</v>
      </c>
      <c r="X31" s="231">
        <v>7496</v>
      </c>
      <c r="Y31" s="231">
        <v>578</v>
      </c>
      <c r="Z31" s="233" t="s">
        <v>496</v>
      </c>
    </row>
    <row r="32" spans="1:26" ht="35.1" customHeight="1">
      <c r="A32" s="168" t="s">
        <v>495</v>
      </c>
      <c r="B32" s="231">
        <v>20900</v>
      </c>
      <c r="C32" s="231">
        <v>378642</v>
      </c>
      <c r="D32" s="231">
        <v>1526667</v>
      </c>
      <c r="E32" s="232">
        <v>18.100000000000001</v>
      </c>
      <c r="F32" s="231">
        <v>7305</v>
      </c>
      <c r="G32" s="231">
        <v>403</v>
      </c>
      <c r="H32" s="231">
        <v>11899</v>
      </c>
      <c r="I32" s="231">
        <v>25468</v>
      </c>
      <c r="J32" s="231">
        <v>82701</v>
      </c>
      <c r="K32" s="232">
        <v>2.1</v>
      </c>
      <c r="L32" s="231">
        <v>695</v>
      </c>
      <c r="M32" s="231">
        <v>325</v>
      </c>
      <c r="N32" s="231">
        <v>3292</v>
      </c>
      <c r="O32" s="231">
        <v>22876</v>
      </c>
      <c r="P32" s="231">
        <v>122809</v>
      </c>
      <c r="Q32" s="232">
        <v>6.9</v>
      </c>
      <c r="R32" s="231">
        <v>3731</v>
      </c>
      <c r="S32" s="231">
        <v>537</v>
      </c>
      <c r="T32" s="231">
        <v>2120</v>
      </c>
      <c r="U32" s="231">
        <v>30069</v>
      </c>
      <c r="V32" s="231">
        <v>162482</v>
      </c>
      <c r="W32" s="232">
        <v>14.2</v>
      </c>
      <c r="X32" s="231">
        <v>7664</v>
      </c>
      <c r="Y32" s="231">
        <v>540</v>
      </c>
      <c r="Z32" s="233" t="s">
        <v>494</v>
      </c>
    </row>
    <row r="33" spans="1:26" ht="35.1" customHeight="1">
      <c r="A33" s="170" t="s">
        <v>493</v>
      </c>
      <c r="B33" s="231">
        <v>6957</v>
      </c>
      <c r="C33" s="231">
        <v>25075</v>
      </c>
      <c r="D33" s="231">
        <v>59326</v>
      </c>
      <c r="E33" s="232">
        <v>3.6</v>
      </c>
      <c r="F33" s="231">
        <v>853</v>
      </c>
      <c r="G33" s="231">
        <v>237</v>
      </c>
      <c r="H33" s="231">
        <v>5842</v>
      </c>
      <c r="I33" s="231">
        <v>11473</v>
      </c>
      <c r="J33" s="231">
        <v>19860</v>
      </c>
      <c r="K33" s="232">
        <v>2</v>
      </c>
      <c r="L33" s="231">
        <v>340</v>
      </c>
      <c r="M33" s="231">
        <v>173</v>
      </c>
      <c r="N33" s="231">
        <v>583</v>
      </c>
      <c r="O33" s="231">
        <v>3763</v>
      </c>
      <c r="P33" s="231">
        <v>9780</v>
      </c>
      <c r="Q33" s="232">
        <v>6.5</v>
      </c>
      <c r="R33" s="231">
        <v>1678</v>
      </c>
      <c r="S33" s="231">
        <v>260</v>
      </c>
      <c r="T33" s="231">
        <v>239</v>
      </c>
      <c r="U33" s="231">
        <v>3183</v>
      </c>
      <c r="V33" s="231">
        <v>10350</v>
      </c>
      <c r="W33" s="232">
        <v>13.3</v>
      </c>
      <c r="X33" s="231">
        <v>4331</v>
      </c>
      <c r="Y33" s="231">
        <v>325</v>
      </c>
      <c r="Z33" s="233" t="s">
        <v>492</v>
      </c>
    </row>
    <row r="34" spans="1:26" ht="35.1" customHeight="1">
      <c r="A34" s="170" t="s">
        <v>491</v>
      </c>
      <c r="B34" s="231">
        <v>13943</v>
      </c>
      <c r="C34" s="231">
        <v>353567</v>
      </c>
      <c r="D34" s="231">
        <v>1467340</v>
      </c>
      <c r="E34" s="232">
        <v>25.4</v>
      </c>
      <c r="F34" s="231">
        <v>10524</v>
      </c>
      <c r="G34" s="231">
        <v>415</v>
      </c>
      <c r="H34" s="231">
        <v>6057</v>
      </c>
      <c r="I34" s="231">
        <v>13995</v>
      </c>
      <c r="J34" s="231">
        <v>62841</v>
      </c>
      <c r="K34" s="232">
        <v>2.2999999999999998</v>
      </c>
      <c r="L34" s="231">
        <v>1037</v>
      </c>
      <c r="M34" s="231">
        <v>449</v>
      </c>
      <c r="N34" s="231">
        <v>2709</v>
      </c>
      <c r="O34" s="231">
        <v>19113</v>
      </c>
      <c r="P34" s="231">
        <v>113029</v>
      </c>
      <c r="Q34" s="232">
        <v>7.1</v>
      </c>
      <c r="R34" s="231">
        <v>4172</v>
      </c>
      <c r="S34" s="231">
        <v>591</v>
      </c>
      <c r="T34" s="231">
        <v>1881</v>
      </c>
      <c r="U34" s="231">
        <v>26886</v>
      </c>
      <c r="V34" s="231">
        <v>152132</v>
      </c>
      <c r="W34" s="232">
        <v>14.3</v>
      </c>
      <c r="X34" s="231">
        <v>8088</v>
      </c>
      <c r="Y34" s="231">
        <v>566</v>
      </c>
      <c r="Z34" s="233" t="s">
        <v>490</v>
      </c>
    </row>
    <row r="35" spans="1:26" ht="6" customHeight="1">
      <c r="A35" s="172"/>
      <c r="B35" s="173"/>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234"/>
    </row>
    <row r="36" spans="1:26" ht="15" customHeight="1">
      <c r="A36" s="338" t="s">
        <v>739</v>
      </c>
      <c r="B36" s="235"/>
      <c r="C36" s="236"/>
      <c r="D36"/>
      <c r="E36" s="175"/>
      <c r="F36" s="175"/>
      <c r="G36" s="175"/>
      <c r="H36" s="175"/>
      <c r="I36" s="175"/>
      <c r="J36" s="175"/>
      <c r="K36" s="175"/>
      <c r="L36" s="175"/>
      <c r="M36" s="175"/>
      <c r="N36" s="175"/>
      <c r="O36" s="175"/>
      <c r="P36" s="175"/>
      <c r="Q36" s="175"/>
      <c r="R36" s="175"/>
      <c r="S36" s="175"/>
      <c r="T36" s="175"/>
      <c r="U36" s="175"/>
      <c r="V36" s="175"/>
      <c r="W36" s="175"/>
      <c r="X36" s="175"/>
      <c r="Y36" s="175"/>
    </row>
    <row r="37" spans="1:26" ht="12" customHeight="1">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row>
    <row r="38" spans="1:26" ht="12" customHeight="1"/>
    <row r="39" spans="1:26" ht="12" customHeight="1"/>
    <row r="40" spans="1:26" ht="12" customHeight="1"/>
    <row r="41" spans="1:26" ht="12" customHeight="1"/>
    <row r="42" spans="1:26" ht="21.75" customHeight="1"/>
    <row r="43" spans="1:26" ht="21.75" customHeight="1">
      <c r="A43" s="237" t="s">
        <v>489</v>
      </c>
      <c r="C43" s="520" t="s">
        <v>716</v>
      </c>
      <c r="D43" s="520"/>
      <c r="E43" s="520"/>
      <c r="F43" s="520"/>
      <c r="G43" s="520"/>
      <c r="H43" s="520"/>
      <c r="I43" s="520"/>
      <c r="J43" s="520"/>
      <c r="K43" s="520"/>
      <c r="L43" s="520"/>
      <c r="M43" s="520"/>
      <c r="N43" s="520"/>
      <c r="O43" s="520"/>
      <c r="P43" s="520"/>
      <c r="Q43" s="520"/>
      <c r="R43" s="520"/>
      <c r="S43" s="520"/>
      <c r="T43" s="529" t="s">
        <v>95</v>
      </c>
      <c r="U43" s="529"/>
    </row>
    <row r="44" spans="1:26" ht="24" customHeight="1"/>
    <row r="45" spans="1:26" ht="15" customHeight="1">
      <c r="Z45" s="158"/>
    </row>
    <row r="46" spans="1:26" ht="14.1" customHeight="1">
      <c r="A46" s="521" t="s">
        <v>547</v>
      </c>
      <c r="B46" s="523" t="s">
        <v>546</v>
      </c>
      <c r="C46" s="524"/>
      <c r="D46" s="524"/>
      <c r="E46" s="524"/>
      <c r="F46" s="524"/>
      <c r="G46" s="525"/>
      <c r="H46" s="523" t="s">
        <v>545</v>
      </c>
      <c r="I46" s="524"/>
      <c r="J46" s="524"/>
      <c r="K46" s="524"/>
      <c r="L46" s="524"/>
      <c r="M46" s="525"/>
      <c r="N46" s="524" t="s">
        <v>544</v>
      </c>
      <c r="O46" s="524"/>
      <c r="P46" s="524"/>
      <c r="Q46" s="524"/>
      <c r="R46" s="524"/>
      <c r="S46" s="525"/>
      <c r="T46" s="526" t="s">
        <v>543</v>
      </c>
      <c r="U46" s="527"/>
      <c r="V46" s="527"/>
      <c r="W46" s="527"/>
      <c r="X46" s="527"/>
      <c r="Y46" s="527"/>
      <c r="Z46" s="165"/>
    </row>
    <row r="47" spans="1:26" ht="91.5" customHeight="1">
      <c r="A47" s="522"/>
      <c r="B47" s="159" t="s">
        <v>263</v>
      </c>
      <c r="C47" s="159" t="s">
        <v>542</v>
      </c>
      <c r="D47" s="159" t="s">
        <v>720</v>
      </c>
      <c r="E47" s="159" t="s">
        <v>721</v>
      </c>
      <c r="F47" s="159" t="s">
        <v>722</v>
      </c>
      <c r="G47" s="159" t="s">
        <v>723</v>
      </c>
      <c r="H47" s="379" t="s">
        <v>724</v>
      </c>
      <c r="I47" s="379" t="s">
        <v>541</v>
      </c>
      <c r="J47" s="379" t="s">
        <v>725</v>
      </c>
      <c r="K47" s="166" t="s">
        <v>721</v>
      </c>
      <c r="L47" s="380" t="s">
        <v>722</v>
      </c>
      <c r="M47" s="159" t="s">
        <v>723</v>
      </c>
      <c r="N47" s="159" t="s">
        <v>724</v>
      </c>
      <c r="O47" s="159" t="s">
        <v>541</v>
      </c>
      <c r="P47" s="159" t="s">
        <v>720</v>
      </c>
      <c r="Q47" s="159" t="s">
        <v>721</v>
      </c>
      <c r="R47" s="159" t="s">
        <v>722</v>
      </c>
      <c r="S47" s="159" t="s">
        <v>723</v>
      </c>
      <c r="T47" s="159" t="s">
        <v>724</v>
      </c>
      <c r="U47" s="159" t="s">
        <v>541</v>
      </c>
      <c r="V47" s="159" t="s">
        <v>720</v>
      </c>
      <c r="W47" s="159" t="s">
        <v>721</v>
      </c>
      <c r="X47" s="159" t="s">
        <v>722</v>
      </c>
      <c r="Y47" s="160" t="s">
        <v>723</v>
      </c>
      <c r="Z47" s="166" t="s">
        <v>540</v>
      </c>
    </row>
    <row r="48" spans="1:26">
      <c r="A48" s="167"/>
      <c r="B48" s="161"/>
      <c r="C48" s="162"/>
      <c r="D48" s="162"/>
      <c r="E48" s="162"/>
      <c r="F48" s="162"/>
      <c r="G48" s="162"/>
      <c r="H48" s="162"/>
      <c r="I48" s="162"/>
      <c r="J48" s="162"/>
      <c r="K48" s="162"/>
      <c r="L48" s="378"/>
      <c r="M48" s="162"/>
      <c r="N48" s="162"/>
      <c r="O48" s="162"/>
      <c r="P48" s="162"/>
      <c r="Q48" s="162"/>
      <c r="R48" s="162"/>
      <c r="S48" s="162"/>
      <c r="T48" s="162"/>
      <c r="U48" s="162"/>
      <c r="V48" s="162"/>
      <c r="W48" s="176"/>
      <c r="X48" s="162"/>
      <c r="Y48" s="162"/>
      <c r="Z48" s="177"/>
    </row>
    <row r="49" spans="1:26" s="169" customFormat="1" ht="35.1" customHeight="1">
      <c r="A49" s="168" t="s">
        <v>539</v>
      </c>
      <c r="B49" s="186">
        <v>23</v>
      </c>
      <c r="C49" s="186">
        <v>561</v>
      </c>
      <c r="D49" s="186">
        <v>1966</v>
      </c>
      <c r="E49" s="229">
        <v>24.4</v>
      </c>
      <c r="F49" s="186">
        <v>8549</v>
      </c>
      <c r="G49" s="186">
        <v>350</v>
      </c>
      <c r="H49" s="186">
        <v>7</v>
      </c>
      <c r="I49" s="186">
        <v>272</v>
      </c>
      <c r="J49" s="186">
        <v>659</v>
      </c>
      <c r="K49" s="229">
        <v>38.9</v>
      </c>
      <c r="L49" s="178">
        <v>9411</v>
      </c>
      <c r="M49" s="178">
        <v>242</v>
      </c>
      <c r="N49" s="178">
        <v>4</v>
      </c>
      <c r="O49" s="178">
        <v>246</v>
      </c>
      <c r="P49" s="178">
        <v>405</v>
      </c>
      <c r="Q49" s="229">
        <v>61.5</v>
      </c>
      <c r="R49" s="178">
        <v>10123</v>
      </c>
      <c r="S49" s="178">
        <v>165</v>
      </c>
      <c r="T49" s="178">
        <v>3</v>
      </c>
      <c r="U49" s="178">
        <v>6</v>
      </c>
      <c r="V49" s="178">
        <v>-16</v>
      </c>
      <c r="W49" s="229">
        <v>2</v>
      </c>
      <c r="X49" s="186">
        <v>-549</v>
      </c>
      <c r="Y49" s="186">
        <v>-275</v>
      </c>
      <c r="Z49" s="177" t="s">
        <v>538</v>
      </c>
    </row>
    <row r="50" spans="1:26" ht="35.1" customHeight="1">
      <c r="A50" s="168" t="s">
        <v>537</v>
      </c>
      <c r="B50" s="186">
        <v>1</v>
      </c>
      <c r="C50" s="186">
        <v>21</v>
      </c>
      <c r="D50" s="186" t="s">
        <v>726</v>
      </c>
      <c r="E50" s="229">
        <v>21</v>
      </c>
      <c r="F50" s="186" t="s">
        <v>726</v>
      </c>
      <c r="G50" s="186" t="s">
        <v>726</v>
      </c>
      <c r="H50" s="186">
        <v>1</v>
      </c>
      <c r="I50" s="186">
        <v>36</v>
      </c>
      <c r="J50" s="186" t="s">
        <v>726</v>
      </c>
      <c r="K50" s="229">
        <v>36</v>
      </c>
      <c r="L50" s="178" t="s">
        <v>726</v>
      </c>
      <c r="M50" s="178" t="s">
        <v>726</v>
      </c>
      <c r="N50" s="178">
        <v>1</v>
      </c>
      <c r="O50" s="178">
        <v>52</v>
      </c>
      <c r="P50" s="178" t="s">
        <v>726</v>
      </c>
      <c r="Q50" s="229">
        <v>52</v>
      </c>
      <c r="R50" s="178" t="s">
        <v>726</v>
      </c>
      <c r="S50" s="178" t="s">
        <v>726</v>
      </c>
      <c r="T50" s="178" t="s">
        <v>418</v>
      </c>
      <c r="U50" s="178" t="s">
        <v>418</v>
      </c>
      <c r="V50" s="178" t="s">
        <v>418</v>
      </c>
      <c r="W50" s="229" t="s">
        <v>418</v>
      </c>
      <c r="X50" s="186" t="s">
        <v>418</v>
      </c>
      <c r="Y50" s="186" t="s">
        <v>418</v>
      </c>
      <c r="Z50" s="177" t="s">
        <v>536</v>
      </c>
    </row>
    <row r="51" spans="1:26" ht="35.1" customHeight="1">
      <c r="A51" s="168" t="s">
        <v>535</v>
      </c>
      <c r="B51" s="186">
        <v>832</v>
      </c>
      <c r="C51" s="186">
        <v>20046</v>
      </c>
      <c r="D51" s="186">
        <v>152524</v>
      </c>
      <c r="E51" s="229">
        <v>24.1</v>
      </c>
      <c r="F51" s="186">
        <v>18332</v>
      </c>
      <c r="G51" s="186">
        <v>761</v>
      </c>
      <c r="H51" s="186">
        <v>606</v>
      </c>
      <c r="I51" s="186">
        <v>23483</v>
      </c>
      <c r="J51" s="186">
        <v>189794</v>
      </c>
      <c r="K51" s="229">
        <v>38.799999999999997</v>
      </c>
      <c r="L51" s="178">
        <v>31319</v>
      </c>
      <c r="M51" s="178">
        <v>808</v>
      </c>
      <c r="N51" s="178">
        <v>520</v>
      </c>
      <c r="O51" s="178">
        <v>73716</v>
      </c>
      <c r="P51" s="178">
        <v>828269</v>
      </c>
      <c r="Q51" s="229">
        <v>141.80000000000001</v>
      </c>
      <c r="R51" s="178">
        <v>159282</v>
      </c>
      <c r="S51" s="178">
        <v>1124</v>
      </c>
      <c r="T51" s="178">
        <v>44</v>
      </c>
      <c r="U51" s="178">
        <v>119</v>
      </c>
      <c r="V51" s="178">
        <v>1244</v>
      </c>
      <c r="W51" s="229">
        <v>2.7</v>
      </c>
      <c r="X51" s="186">
        <v>2828</v>
      </c>
      <c r="Y51" s="186">
        <v>1046</v>
      </c>
      <c r="Z51" s="177" t="s">
        <v>534</v>
      </c>
    </row>
    <row r="52" spans="1:26" ht="35.1" customHeight="1">
      <c r="A52" s="168" t="s">
        <v>533</v>
      </c>
      <c r="B52" s="186">
        <v>2187</v>
      </c>
      <c r="C52" s="186">
        <v>53849</v>
      </c>
      <c r="D52" s="186">
        <v>287881</v>
      </c>
      <c r="E52" s="229">
        <v>24.6</v>
      </c>
      <c r="F52" s="186">
        <v>13163</v>
      </c>
      <c r="G52" s="186">
        <v>535</v>
      </c>
      <c r="H52" s="186">
        <v>1693</v>
      </c>
      <c r="I52" s="186">
        <v>67371</v>
      </c>
      <c r="J52" s="186">
        <v>396027</v>
      </c>
      <c r="K52" s="229">
        <v>39.799999999999997</v>
      </c>
      <c r="L52" s="178">
        <v>23392</v>
      </c>
      <c r="M52" s="178">
        <v>588</v>
      </c>
      <c r="N52" s="178">
        <v>1962</v>
      </c>
      <c r="O52" s="178">
        <v>302576</v>
      </c>
      <c r="P52" s="178">
        <v>2166593</v>
      </c>
      <c r="Q52" s="229">
        <v>154.19999999999999</v>
      </c>
      <c r="R52" s="178">
        <v>110428</v>
      </c>
      <c r="S52" s="178">
        <v>716</v>
      </c>
      <c r="T52" s="178">
        <v>95</v>
      </c>
      <c r="U52" s="178">
        <v>1654</v>
      </c>
      <c r="V52" s="178">
        <v>12166</v>
      </c>
      <c r="W52" s="229">
        <v>17.399999999999999</v>
      </c>
      <c r="X52" s="186">
        <v>12807</v>
      </c>
      <c r="Y52" s="186">
        <v>736</v>
      </c>
      <c r="Z52" s="177" t="s">
        <v>532</v>
      </c>
    </row>
    <row r="53" spans="1:26" ht="35.1" customHeight="1">
      <c r="A53" s="168" t="s">
        <v>531</v>
      </c>
      <c r="B53" s="186">
        <v>19</v>
      </c>
      <c r="C53" s="186">
        <v>535</v>
      </c>
      <c r="D53" s="186" t="s">
        <v>726</v>
      </c>
      <c r="E53" s="229">
        <v>28.2</v>
      </c>
      <c r="F53" s="186" t="s">
        <v>726</v>
      </c>
      <c r="G53" s="186" t="s">
        <v>726</v>
      </c>
      <c r="H53" s="186">
        <v>18</v>
      </c>
      <c r="I53" s="186">
        <v>723</v>
      </c>
      <c r="J53" s="186" t="s">
        <v>726</v>
      </c>
      <c r="K53" s="229">
        <v>40.200000000000003</v>
      </c>
      <c r="L53" s="178" t="s">
        <v>726</v>
      </c>
      <c r="M53" s="178" t="s">
        <v>726</v>
      </c>
      <c r="N53" s="178">
        <v>31</v>
      </c>
      <c r="O53" s="178">
        <v>11358</v>
      </c>
      <c r="P53" s="178" t="s">
        <v>726</v>
      </c>
      <c r="Q53" s="229">
        <v>366.4</v>
      </c>
      <c r="R53" s="178" t="s">
        <v>726</v>
      </c>
      <c r="S53" s="178" t="s">
        <v>726</v>
      </c>
      <c r="T53" s="178">
        <v>13</v>
      </c>
      <c r="U53" s="178">
        <v>17</v>
      </c>
      <c r="V53" s="178">
        <v>680</v>
      </c>
      <c r="W53" s="229">
        <v>1.3</v>
      </c>
      <c r="X53" s="186">
        <v>5234</v>
      </c>
      <c r="Y53" s="186">
        <v>4003</v>
      </c>
      <c r="Z53" s="177" t="s">
        <v>530</v>
      </c>
    </row>
    <row r="54" spans="1:26" ht="35.1" customHeight="1">
      <c r="A54" s="168" t="s">
        <v>529</v>
      </c>
      <c r="B54" s="186">
        <v>370</v>
      </c>
      <c r="C54" s="186">
        <v>9387</v>
      </c>
      <c r="D54" s="186">
        <v>60494</v>
      </c>
      <c r="E54" s="229">
        <v>25.4</v>
      </c>
      <c r="F54" s="186">
        <v>16350</v>
      </c>
      <c r="G54" s="186">
        <v>644</v>
      </c>
      <c r="H54" s="186">
        <v>381</v>
      </c>
      <c r="I54" s="186">
        <v>14709</v>
      </c>
      <c r="J54" s="186">
        <v>95859</v>
      </c>
      <c r="K54" s="229">
        <v>38.6</v>
      </c>
      <c r="L54" s="178">
        <v>25160</v>
      </c>
      <c r="M54" s="178">
        <v>652</v>
      </c>
      <c r="N54" s="178">
        <v>644</v>
      </c>
      <c r="O54" s="178">
        <v>123874</v>
      </c>
      <c r="P54" s="178">
        <v>1396095</v>
      </c>
      <c r="Q54" s="229">
        <v>192.4</v>
      </c>
      <c r="R54" s="178">
        <v>216785</v>
      </c>
      <c r="S54" s="178">
        <v>1127</v>
      </c>
      <c r="T54" s="178">
        <v>70</v>
      </c>
      <c r="U54" s="178">
        <v>1218</v>
      </c>
      <c r="V54" s="178">
        <v>15200</v>
      </c>
      <c r="W54" s="229">
        <v>17.399999999999999</v>
      </c>
      <c r="X54" s="186">
        <v>21714</v>
      </c>
      <c r="Y54" s="186">
        <v>1248</v>
      </c>
      <c r="Z54" s="177" t="s">
        <v>528</v>
      </c>
    </row>
    <row r="55" spans="1:26" ht="35.1" customHeight="1">
      <c r="A55" s="170" t="s">
        <v>527</v>
      </c>
      <c r="B55" s="186">
        <v>64</v>
      </c>
      <c r="C55" s="186">
        <v>1769</v>
      </c>
      <c r="D55" s="186">
        <v>11995</v>
      </c>
      <c r="E55" s="229">
        <v>27.6</v>
      </c>
      <c r="F55" s="186">
        <v>18742</v>
      </c>
      <c r="G55" s="186">
        <v>678</v>
      </c>
      <c r="H55" s="186">
        <v>59</v>
      </c>
      <c r="I55" s="186">
        <v>2230</v>
      </c>
      <c r="J55" s="186">
        <v>10098</v>
      </c>
      <c r="K55" s="229">
        <v>37.799999999999997</v>
      </c>
      <c r="L55" s="178">
        <v>17116</v>
      </c>
      <c r="M55" s="178">
        <v>453</v>
      </c>
      <c r="N55" s="178">
        <v>92</v>
      </c>
      <c r="O55" s="178">
        <v>32085</v>
      </c>
      <c r="P55" s="178">
        <v>587587</v>
      </c>
      <c r="Q55" s="229">
        <v>348.8</v>
      </c>
      <c r="R55" s="178">
        <v>638682</v>
      </c>
      <c r="S55" s="178">
        <v>1831</v>
      </c>
      <c r="T55" s="178">
        <v>42</v>
      </c>
      <c r="U55" s="178">
        <v>1050</v>
      </c>
      <c r="V55" s="178">
        <v>14554</v>
      </c>
      <c r="W55" s="229">
        <v>25</v>
      </c>
      <c r="X55" s="186">
        <v>34653</v>
      </c>
      <c r="Y55" s="186">
        <v>1386</v>
      </c>
      <c r="Z55" s="177" t="s">
        <v>526</v>
      </c>
    </row>
    <row r="56" spans="1:26" ht="35.1" customHeight="1">
      <c r="A56" s="170" t="s">
        <v>525</v>
      </c>
      <c r="B56" s="186">
        <v>306</v>
      </c>
      <c r="C56" s="186">
        <v>7618</v>
      </c>
      <c r="D56" s="186">
        <v>48499</v>
      </c>
      <c r="E56" s="229">
        <v>24.9</v>
      </c>
      <c r="F56" s="186">
        <v>15849</v>
      </c>
      <c r="G56" s="186">
        <v>637</v>
      </c>
      <c r="H56" s="186">
        <v>322</v>
      </c>
      <c r="I56" s="186">
        <v>12479</v>
      </c>
      <c r="J56" s="186">
        <v>85761</v>
      </c>
      <c r="K56" s="229">
        <v>38.799999999999997</v>
      </c>
      <c r="L56" s="178">
        <v>26634</v>
      </c>
      <c r="M56" s="178">
        <v>687</v>
      </c>
      <c r="N56" s="178">
        <v>552</v>
      </c>
      <c r="O56" s="178">
        <v>91789</v>
      </c>
      <c r="P56" s="178">
        <v>808508</v>
      </c>
      <c r="Q56" s="229">
        <v>166.3</v>
      </c>
      <c r="R56" s="178">
        <v>146469</v>
      </c>
      <c r="S56" s="178">
        <v>881</v>
      </c>
      <c r="T56" s="178">
        <v>28</v>
      </c>
      <c r="U56" s="178">
        <v>168</v>
      </c>
      <c r="V56" s="178">
        <v>646</v>
      </c>
      <c r="W56" s="229">
        <v>6</v>
      </c>
      <c r="X56" s="186">
        <v>2305</v>
      </c>
      <c r="Y56" s="186">
        <v>384</v>
      </c>
      <c r="Z56" s="177" t="s">
        <v>524</v>
      </c>
    </row>
    <row r="57" spans="1:26" ht="35.1" customHeight="1">
      <c r="A57" s="168" t="s">
        <v>523</v>
      </c>
      <c r="B57" s="186">
        <v>982</v>
      </c>
      <c r="C57" s="186">
        <v>24235</v>
      </c>
      <c r="D57" s="186">
        <v>130455</v>
      </c>
      <c r="E57" s="229">
        <v>24.7</v>
      </c>
      <c r="F57" s="186">
        <v>13285</v>
      </c>
      <c r="G57" s="186">
        <v>538</v>
      </c>
      <c r="H57" s="186">
        <v>965</v>
      </c>
      <c r="I57" s="186">
        <v>37471</v>
      </c>
      <c r="J57" s="186">
        <v>190515</v>
      </c>
      <c r="K57" s="229">
        <v>38.799999999999997</v>
      </c>
      <c r="L57" s="178">
        <v>19743</v>
      </c>
      <c r="M57" s="178">
        <v>508</v>
      </c>
      <c r="N57" s="178">
        <v>1241</v>
      </c>
      <c r="O57" s="178">
        <v>154780</v>
      </c>
      <c r="P57" s="178">
        <v>658395</v>
      </c>
      <c r="Q57" s="229">
        <v>124.7</v>
      </c>
      <c r="R57" s="178">
        <v>53054</v>
      </c>
      <c r="S57" s="178">
        <v>425</v>
      </c>
      <c r="T57" s="178">
        <v>82</v>
      </c>
      <c r="U57" s="178">
        <v>709</v>
      </c>
      <c r="V57" s="178">
        <v>3233</v>
      </c>
      <c r="W57" s="229">
        <v>8.6</v>
      </c>
      <c r="X57" s="186">
        <v>3943</v>
      </c>
      <c r="Y57" s="186">
        <v>456</v>
      </c>
      <c r="Z57" s="177" t="s">
        <v>522</v>
      </c>
    </row>
    <row r="58" spans="1:26" ht="35.1" customHeight="1">
      <c r="A58" s="168" t="s">
        <v>521</v>
      </c>
      <c r="B58" s="186">
        <v>4642</v>
      </c>
      <c r="C58" s="186">
        <v>110633</v>
      </c>
      <c r="D58" s="186">
        <v>612700</v>
      </c>
      <c r="E58" s="229">
        <v>23.8</v>
      </c>
      <c r="F58" s="186">
        <v>13199</v>
      </c>
      <c r="G58" s="186">
        <v>554</v>
      </c>
      <c r="H58" s="186">
        <v>2809</v>
      </c>
      <c r="I58" s="186">
        <v>106694</v>
      </c>
      <c r="J58" s="186">
        <v>672994</v>
      </c>
      <c r="K58" s="229">
        <v>38</v>
      </c>
      <c r="L58" s="178">
        <v>23958</v>
      </c>
      <c r="M58" s="178">
        <v>631</v>
      </c>
      <c r="N58" s="178">
        <v>2647</v>
      </c>
      <c r="O58" s="178">
        <v>323239</v>
      </c>
      <c r="P58" s="178">
        <v>2226308</v>
      </c>
      <c r="Q58" s="229">
        <v>122.1</v>
      </c>
      <c r="R58" s="178">
        <v>84107</v>
      </c>
      <c r="S58" s="178">
        <v>689</v>
      </c>
      <c r="T58" s="178">
        <v>643</v>
      </c>
      <c r="U58" s="178">
        <v>4367</v>
      </c>
      <c r="V58" s="178">
        <v>24487</v>
      </c>
      <c r="W58" s="229">
        <v>6.8</v>
      </c>
      <c r="X58" s="186">
        <v>3808</v>
      </c>
      <c r="Y58" s="186">
        <v>561</v>
      </c>
      <c r="Z58" s="177" t="s">
        <v>520</v>
      </c>
    </row>
    <row r="59" spans="1:26" ht="35.1" customHeight="1">
      <c r="A59" s="168" t="s">
        <v>519</v>
      </c>
      <c r="B59" s="186">
        <v>537</v>
      </c>
      <c r="C59" s="186">
        <v>13174</v>
      </c>
      <c r="D59" s="186">
        <v>131072</v>
      </c>
      <c r="E59" s="229">
        <v>24.5</v>
      </c>
      <c r="F59" s="186">
        <v>24408</v>
      </c>
      <c r="G59" s="186">
        <v>995</v>
      </c>
      <c r="H59" s="186">
        <v>478</v>
      </c>
      <c r="I59" s="186">
        <v>18404</v>
      </c>
      <c r="J59" s="186">
        <v>206221</v>
      </c>
      <c r="K59" s="229">
        <v>38.5</v>
      </c>
      <c r="L59" s="178">
        <v>43143</v>
      </c>
      <c r="M59" s="178">
        <v>1121</v>
      </c>
      <c r="N59" s="178">
        <v>422</v>
      </c>
      <c r="O59" s="178">
        <v>61664</v>
      </c>
      <c r="P59" s="178">
        <v>761180</v>
      </c>
      <c r="Q59" s="229">
        <v>146.1</v>
      </c>
      <c r="R59" s="178">
        <v>180374</v>
      </c>
      <c r="S59" s="178">
        <v>1234</v>
      </c>
      <c r="T59" s="178">
        <v>68</v>
      </c>
      <c r="U59" s="178">
        <v>549</v>
      </c>
      <c r="V59" s="178">
        <v>1955</v>
      </c>
      <c r="W59" s="229">
        <v>8.1</v>
      </c>
      <c r="X59" s="186">
        <v>2874</v>
      </c>
      <c r="Y59" s="186">
        <v>356</v>
      </c>
      <c r="Z59" s="177" t="s">
        <v>518</v>
      </c>
    </row>
    <row r="60" spans="1:26" ht="35.1" customHeight="1">
      <c r="A60" s="168" t="s">
        <v>517</v>
      </c>
      <c r="B60" s="186">
        <v>401</v>
      </c>
      <c r="C60" s="186">
        <v>9546</v>
      </c>
      <c r="D60" s="186">
        <v>83167</v>
      </c>
      <c r="E60" s="229">
        <v>23.8</v>
      </c>
      <c r="F60" s="186">
        <v>20740</v>
      </c>
      <c r="G60" s="186">
        <v>871</v>
      </c>
      <c r="H60" s="186">
        <v>279</v>
      </c>
      <c r="I60" s="186">
        <v>10711</v>
      </c>
      <c r="J60" s="186">
        <v>113294</v>
      </c>
      <c r="K60" s="229">
        <v>38.4</v>
      </c>
      <c r="L60" s="178">
        <v>40607</v>
      </c>
      <c r="M60" s="178">
        <v>1058</v>
      </c>
      <c r="N60" s="178">
        <v>278</v>
      </c>
      <c r="O60" s="178">
        <v>40899</v>
      </c>
      <c r="P60" s="178">
        <v>436514</v>
      </c>
      <c r="Q60" s="229">
        <v>147.1</v>
      </c>
      <c r="R60" s="178">
        <v>157019</v>
      </c>
      <c r="S60" s="178">
        <v>1067</v>
      </c>
      <c r="T60" s="178">
        <v>203</v>
      </c>
      <c r="U60" s="178">
        <v>1439</v>
      </c>
      <c r="V60" s="178">
        <v>33352</v>
      </c>
      <c r="W60" s="229">
        <v>7.1</v>
      </c>
      <c r="X60" s="186">
        <v>16430</v>
      </c>
      <c r="Y60" s="186">
        <v>2318</v>
      </c>
      <c r="Z60" s="177" t="s">
        <v>516</v>
      </c>
    </row>
    <row r="61" spans="1:26" ht="35.1" customHeight="1">
      <c r="A61" s="168" t="s">
        <v>515</v>
      </c>
      <c r="B61" s="186">
        <v>528</v>
      </c>
      <c r="C61" s="186">
        <v>12906</v>
      </c>
      <c r="D61" s="186">
        <v>100123</v>
      </c>
      <c r="E61" s="229">
        <v>24.4</v>
      </c>
      <c r="F61" s="186">
        <v>18963</v>
      </c>
      <c r="G61" s="186">
        <v>776</v>
      </c>
      <c r="H61" s="186">
        <v>376</v>
      </c>
      <c r="I61" s="186">
        <v>14537</v>
      </c>
      <c r="J61" s="186">
        <v>124070</v>
      </c>
      <c r="K61" s="229">
        <v>38.700000000000003</v>
      </c>
      <c r="L61" s="178">
        <v>32997</v>
      </c>
      <c r="M61" s="178">
        <v>853</v>
      </c>
      <c r="N61" s="178">
        <v>452</v>
      </c>
      <c r="O61" s="178">
        <v>70833</v>
      </c>
      <c r="P61" s="178">
        <v>845149</v>
      </c>
      <c r="Q61" s="229">
        <v>156.69999999999999</v>
      </c>
      <c r="R61" s="178">
        <v>186980</v>
      </c>
      <c r="S61" s="178">
        <v>1193</v>
      </c>
      <c r="T61" s="178">
        <v>78</v>
      </c>
      <c r="U61" s="178">
        <v>582</v>
      </c>
      <c r="V61" s="178">
        <v>14512</v>
      </c>
      <c r="W61" s="229">
        <v>7.5</v>
      </c>
      <c r="X61" s="186">
        <v>18606</v>
      </c>
      <c r="Y61" s="186">
        <v>2494</v>
      </c>
      <c r="Z61" s="177" t="s">
        <v>514</v>
      </c>
    </row>
    <row r="62" spans="1:26" ht="35.1" customHeight="1">
      <c r="A62" s="168" t="s">
        <v>513</v>
      </c>
      <c r="B62" s="186">
        <v>2033</v>
      </c>
      <c r="C62" s="186">
        <v>48417</v>
      </c>
      <c r="D62" s="186">
        <v>70266</v>
      </c>
      <c r="E62" s="229">
        <v>23.8</v>
      </c>
      <c r="F62" s="186">
        <v>3456</v>
      </c>
      <c r="G62" s="186">
        <v>145</v>
      </c>
      <c r="H62" s="186">
        <v>1115</v>
      </c>
      <c r="I62" s="186">
        <v>41536</v>
      </c>
      <c r="J62" s="186">
        <v>70262</v>
      </c>
      <c r="K62" s="229">
        <v>37.299999999999997</v>
      </c>
      <c r="L62" s="178">
        <v>6302</v>
      </c>
      <c r="M62" s="178">
        <v>169</v>
      </c>
      <c r="N62" s="178">
        <v>756</v>
      </c>
      <c r="O62" s="178">
        <v>73672</v>
      </c>
      <c r="P62" s="178">
        <v>117748</v>
      </c>
      <c r="Q62" s="229">
        <v>97.4</v>
      </c>
      <c r="R62" s="178">
        <v>15575</v>
      </c>
      <c r="S62" s="178">
        <v>160</v>
      </c>
      <c r="T62" s="178">
        <v>143</v>
      </c>
      <c r="U62" s="178">
        <v>546</v>
      </c>
      <c r="V62" s="178">
        <v>1076</v>
      </c>
      <c r="W62" s="229">
        <v>3.8</v>
      </c>
      <c r="X62" s="186">
        <v>752</v>
      </c>
      <c r="Y62" s="186">
        <v>197</v>
      </c>
      <c r="Z62" s="177" t="s">
        <v>512</v>
      </c>
    </row>
    <row r="63" spans="1:26" ht="35.1" customHeight="1">
      <c r="A63" s="168" t="s">
        <v>511</v>
      </c>
      <c r="B63" s="186">
        <v>491</v>
      </c>
      <c r="C63" s="186">
        <v>11912</v>
      </c>
      <c r="D63" s="186">
        <v>45676</v>
      </c>
      <c r="E63" s="229">
        <v>24.3</v>
      </c>
      <c r="F63" s="186">
        <v>9303</v>
      </c>
      <c r="G63" s="186">
        <v>383</v>
      </c>
      <c r="H63" s="186">
        <v>387</v>
      </c>
      <c r="I63" s="186">
        <v>14755</v>
      </c>
      <c r="J63" s="186">
        <v>46338</v>
      </c>
      <c r="K63" s="229">
        <v>38.1</v>
      </c>
      <c r="L63" s="178">
        <v>11974</v>
      </c>
      <c r="M63" s="178">
        <v>314</v>
      </c>
      <c r="N63" s="178">
        <v>321</v>
      </c>
      <c r="O63" s="178">
        <v>38582</v>
      </c>
      <c r="P63" s="178">
        <v>125806</v>
      </c>
      <c r="Q63" s="229">
        <v>120.2</v>
      </c>
      <c r="R63" s="178">
        <v>39192</v>
      </c>
      <c r="S63" s="178">
        <v>326</v>
      </c>
      <c r="T63" s="178">
        <v>266</v>
      </c>
      <c r="U63" s="178">
        <v>1212</v>
      </c>
      <c r="V63" s="178">
        <v>2982</v>
      </c>
      <c r="W63" s="229">
        <v>4.5999999999999996</v>
      </c>
      <c r="X63" s="186">
        <v>1121</v>
      </c>
      <c r="Y63" s="186">
        <v>246</v>
      </c>
      <c r="Z63" s="177" t="s">
        <v>510</v>
      </c>
    </row>
    <row r="64" spans="1:26" ht="35.1" customHeight="1">
      <c r="A64" s="168" t="s">
        <v>509</v>
      </c>
      <c r="B64" s="186">
        <v>623</v>
      </c>
      <c r="C64" s="186">
        <v>15212</v>
      </c>
      <c r="D64" s="186">
        <v>50266</v>
      </c>
      <c r="E64" s="229">
        <v>24.4</v>
      </c>
      <c r="F64" s="186">
        <v>8068</v>
      </c>
      <c r="G64" s="186">
        <v>330</v>
      </c>
      <c r="H64" s="186">
        <v>605</v>
      </c>
      <c r="I64" s="186">
        <v>23310</v>
      </c>
      <c r="J64" s="186">
        <v>82344</v>
      </c>
      <c r="K64" s="229">
        <v>38.5</v>
      </c>
      <c r="L64" s="178">
        <v>13611</v>
      </c>
      <c r="M64" s="178">
        <v>353</v>
      </c>
      <c r="N64" s="178">
        <v>459</v>
      </c>
      <c r="O64" s="178">
        <v>74048</v>
      </c>
      <c r="P64" s="178">
        <v>338625</v>
      </c>
      <c r="Q64" s="229">
        <v>161.30000000000001</v>
      </c>
      <c r="R64" s="178">
        <v>73774</v>
      </c>
      <c r="S64" s="178">
        <v>457</v>
      </c>
      <c r="T64" s="178">
        <v>99</v>
      </c>
      <c r="U64" s="178">
        <v>525</v>
      </c>
      <c r="V64" s="178">
        <v>718</v>
      </c>
      <c r="W64" s="229">
        <v>5.3</v>
      </c>
      <c r="X64" s="186">
        <v>725</v>
      </c>
      <c r="Y64" s="186">
        <v>137</v>
      </c>
      <c r="Z64" s="177" t="s">
        <v>508</v>
      </c>
    </row>
    <row r="65" spans="1:26" ht="35.1" customHeight="1">
      <c r="A65" s="171" t="s">
        <v>507</v>
      </c>
      <c r="B65" s="186">
        <v>274</v>
      </c>
      <c r="C65" s="186">
        <v>7004</v>
      </c>
      <c r="D65" s="186">
        <v>37070</v>
      </c>
      <c r="E65" s="229">
        <v>25.6</v>
      </c>
      <c r="F65" s="186">
        <v>13529</v>
      </c>
      <c r="G65" s="186">
        <v>529</v>
      </c>
      <c r="H65" s="186">
        <v>431</v>
      </c>
      <c r="I65" s="186">
        <v>16780</v>
      </c>
      <c r="J65" s="186">
        <v>67210</v>
      </c>
      <c r="K65" s="229">
        <v>38.9</v>
      </c>
      <c r="L65" s="178">
        <v>15594</v>
      </c>
      <c r="M65" s="178">
        <v>401</v>
      </c>
      <c r="N65" s="178">
        <v>358</v>
      </c>
      <c r="O65" s="178">
        <v>65252</v>
      </c>
      <c r="P65" s="178">
        <v>308160</v>
      </c>
      <c r="Q65" s="229">
        <v>182.3</v>
      </c>
      <c r="R65" s="178">
        <v>86078</v>
      </c>
      <c r="S65" s="178">
        <v>472</v>
      </c>
      <c r="T65" s="178">
        <v>6</v>
      </c>
      <c r="U65" s="178">
        <v>10</v>
      </c>
      <c r="V65" s="178">
        <v>100</v>
      </c>
      <c r="W65" s="229">
        <v>1.7</v>
      </c>
      <c r="X65" s="186">
        <v>1659</v>
      </c>
      <c r="Y65" s="186">
        <v>996</v>
      </c>
      <c r="Z65" s="177" t="s">
        <v>506</v>
      </c>
    </row>
    <row r="66" spans="1:26" ht="35.1" customHeight="1">
      <c r="A66" s="170" t="s">
        <v>505</v>
      </c>
      <c r="B66" s="186">
        <v>349</v>
      </c>
      <c r="C66" s="186">
        <v>8208</v>
      </c>
      <c r="D66" s="186">
        <v>13196</v>
      </c>
      <c r="E66" s="229">
        <v>23.5</v>
      </c>
      <c r="F66" s="186">
        <v>3781</v>
      </c>
      <c r="G66" s="186">
        <v>161</v>
      </c>
      <c r="H66" s="186">
        <v>174</v>
      </c>
      <c r="I66" s="186">
        <v>6530</v>
      </c>
      <c r="J66" s="186">
        <v>15134</v>
      </c>
      <c r="K66" s="229">
        <v>37.5</v>
      </c>
      <c r="L66" s="178">
        <v>8698</v>
      </c>
      <c r="M66" s="178">
        <v>232</v>
      </c>
      <c r="N66" s="178">
        <v>101</v>
      </c>
      <c r="O66" s="178">
        <v>8796</v>
      </c>
      <c r="P66" s="178">
        <v>30465</v>
      </c>
      <c r="Q66" s="229">
        <v>87.1</v>
      </c>
      <c r="R66" s="178">
        <v>30163</v>
      </c>
      <c r="S66" s="178">
        <v>346</v>
      </c>
      <c r="T66" s="178">
        <v>93</v>
      </c>
      <c r="U66" s="178">
        <v>515</v>
      </c>
      <c r="V66" s="178">
        <v>619</v>
      </c>
      <c r="W66" s="229">
        <v>5.5</v>
      </c>
      <c r="X66" s="186">
        <v>665</v>
      </c>
      <c r="Y66" s="186">
        <v>120</v>
      </c>
      <c r="Z66" s="177" t="s">
        <v>504</v>
      </c>
    </row>
    <row r="67" spans="1:26" ht="35.1" customHeight="1">
      <c r="A67" s="168" t="s">
        <v>503</v>
      </c>
      <c r="B67" s="186">
        <v>2698</v>
      </c>
      <c r="C67" s="186">
        <v>65047</v>
      </c>
      <c r="D67" s="186">
        <v>212173</v>
      </c>
      <c r="E67" s="229">
        <v>24.1</v>
      </c>
      <c r="F67" s="186">
        <v>7864</v>
      </c>
      <c r="G67" s="186">
        <v>326</v>
      </c>
      <c r="H67" s="186">
        <v>1896</v>
      </c>
      <c r="I67" s="186">
        <v>71821</v>
      </c>
      <c r="J67" s="186">
        <v>235392</v>
      </c>
      <c r="K67" s="229">
        <v>37.9</v>
      </c>
      <c r="L67" s="178">
        <v>12415</v>
      </c>
      <c r="M67" s="178">
        <v>328</v>
      </c>
      <c r="N67" s="178">
        <v>1837</v>
      </c>
      <c r="O67" s="178">
        <v>284805</v>
      </c>
      <c r="P67" s="178">
        <v>1347603</v>
      </c>
      <c r="Q67" s="229">
        <v>155</v>
      </c>
      <c r="R67" s="178">
        <v>73359</v>
      </c>
      <c r="S67" s="178">
        <v>473</v>
      </c>
      <c r="T67" s="178">
        <v>79</v>
      </c>
      <c r="U67" s="178">
        <v>513</v>
      </c>
      <c r="V67" s="178">
        <v>10387</v>
      </c>
      <c r="W67" s="229">
        <v>6.5</v>
      </c>
      <c r="X67" s="186">
        <v>13148</v>
      </c>
      <c r="Y67" s="186">
        <v>2025</v>
      </c>
      <c r="Z67" s="177" t="s">
        <v>502</v>
      </c>
    </row>
    <row r="68" spans="1:26" ht="35.1" customHeight="1">
      <c r="A68" s="168" t="s">
        <v>501</v>
      </c>
      <c r="B68" s="186">
        <v>15</v>
      </c>
      <c r="C68" s="186">
        <v>351</v>
      </c>
      <c r="D68" s="186">
        <v>2036</v>
      </c>
      <c r="E68" s="229">
        <v>23.4</v>
      </c>
      <c r="F68" s="186">
        <v>13576</v>
      </c>
      <c r="G68" s="186">
        <v>580</v>
      </c>
      <c r="H68" s="186">
        <v>4</v>
      </c>
      <c r="I68" s="186">
        <v>175</v>
      </c>
      <c r="J68" s="186">
        <v>700</v>
      </c>
      <c r="K68" s="229">
        <v>43.8</v>
      </c>
      <c r="L68" s="178">
        <v>17501</v>
      </c>
      <c r="M68" s="178">
        <v>400</v>
      </c>
      <c r="N68" s="178">
        <v>59</v>
      </c>
      <c r="O68" s="178">
        <v>11285</v>
      </c>
      <c r="P68" s="178">
        <v>60836</v>
      </c>
      <c r="Q68" s="229">
        <v>191.3</v>
      </c>
      <c r="R68" s="178">
        <v>103111</v>
      </c>
      <c r="S68" s="178">
        <v>539</v>
      </c>
      <c r="T68" s="178">
        <v>4</v>
      </c>
      <c r="U68" s="178">
        <v>5</v>
      </c>
      <c r="V68" s="178">
        <v>6</v>
      </c>
      <c r="W68" s="229">
        <v>1.3</v>
      </c>
      <c r="X68" s="186">
        <v>148</v>
      </c>
      <c r="Y68" s="186">
        <v>119</v>
      </c>
      <c r="Z68" s="177" t="s">
        <v>500</v>
      </c>
    </row>
    <row r="69" spans="1:26" ht="35.1" customHeight="1">
      <c r="A69" s="170" t="s">
        <v>499</v>
      </c>
      <c r="B69" s="186">
        <v>4</v>
      </c>
      <c r="C69" s="186">
        <v>99</v>
      </c>
      <c r="D69" s="186" t="s">
        <v>726</v>
      </c>
      <c r="E69" s="229">
        <v>24.8</v>
      </c>
      <c r="F69" s="186" t="s">
        <v>726</v>
      </c>
      <c r="G69" s="186" t="s">
        <v>726</v>
      </c>
      <c r="H69" s="186">
        <v>2</v>
      </c>
      <c r="I69" s="186">
        <v>86</v>
      </c>
      <c r="J69" s="186" t="s">
        <v>726</v>
      </c>
      <c r="K69" s="229">
        <v>43</v>
      </c>
      <c r="L69" s="178" t="s">
        <v>726</v>
      </c>
      <c r="M69" s="178" t="s">
        <v>726</v>
      </c>
      <c r="N69" s="178">
        <v>46</v>
      </c>
      <c r="O69" s="178">
        <v>10025</v>
      </c>
      <c r="P69" s="178">
        <v>53029</v>
      </c>
      <c r="Q69" s="229">
        <v>217.9</v>
      </c>
      <c r="R69" s="178">
        <v>115281</v>
      </c>
      <c r="S69" s="178">
        <v>529</v>
      </c>
      <c r="T69" s="178" t="s">
        <v>418</v>
      </c>
      <c r="U69" s="178" t="s">
        <v>418</v>
      </c>
      <c r="V69" s="178" t="s">
        <v>418</v>
      </c>
      <c r="W69" s="229" t="s">
        <v>418</v>
      </c>
      <c r="X69" s="186" t="s">
        <v>418</v>
      </c>
      <c r="Y69" s="186" t="s">
        <v>418</v>
      </c>
      <c r="Z69" s="177" t="s">
        <v>498</v>
      </c>
    </row>
    <row r="70" spans="1:26" ht="35.1" customHeight="1">
      <c r="A70" s="170" t="s">
        <v>497</v>
      </c>
      <c r="B70" s="186">
        <v>11</v>
      </c>
      <c r="C70" s="186">
        <v>252</v>
      </c>
      <c r="D70" s="186" t="s">
        <v>726</v>
      </c>
      <c r="E70" s="229">
        <v>22.9</v>
      </c>
      <c r="F70" s="186" t="s">
        <v>726</v>
      </c>
      <c r="G70" s="186" t="s">
        <v>726</v>
      </c>
      <c r="H70" s="186">
        <v>2</v>
      </c>
      <c r="I70" s="186">
        <v>89</v>
      </c>
      <c r="J70" s="186" t="s">
        <v>726</v>
      </c>
      <c r="K70" s="229">
        <v>44.5</v>
      </c>
      <c r="L70" s="178" t="s">
        <v>726</v>
      </c>
      <c r="M70" s="178" t="s">
        <v>726</v>
      </c>
      <c r="N70" s="178">
        <v>13</v>
      </c>
      <c r="O70" s="178">
        <v>1260</v>
      </c>
      <c r="P70" s="178">
        <v>7806</v>
      </c>
      <c r="Q70" s="229">
        <v>96.9</v>
      </c>
      <c r="R70" s="178">
        <v>60047</v>
      </c>
      <c r="S70" s="178">
        <v>620</v>
      </c>
      <c r="T70" s="178">
        <v>4</v>
      </c>
      <c r="U70" s="178">
        <v>5</v>
      </c>
      <c r="V70" s="178">
        <v>6</v>
      </c>
      <c r="W70" s="229">
        <v>1.3</v>
      </c>
      <c r="X70" s="186">
        <v>148</v>
      </c>
      <c r="Y70" s="186">
        <v>119</v>
      </c>
      <c r="Z70" s="177" t="s">
        <v>496</v>
      </c>
    </row>
    <row r="71" spans="1:26" ht="35.1" customHeight="1">
      <c r="A71" s="168" t="s">
        <v>495</v>
      </c>
      <c r="B71" s="186">
        <v>883</v>
      </c>
      <c r="C71" s="186">
        <v>22028</v>
      </c>
      <c r="D71" s="186">
        <v>116280</v>
      </c>
      <c r="E71" s="229">
        <v>24.9</v>
      </c>
      <c r="F71" s="186">
        <v>13169</v>
      </c>
      <c r="G71" s="186">
        <v>528</v>
      </c>
      <c r="H71" s="186">
        <v>918</v>
      </c>
      <c r="I71" s="186">
        <v>35341</v>
      </c>
      <c r="J71" s="186">
        <v>170056</v>
      </c>
      <c r="K71" s="229">
        <v>38.5</v>
      </c>
      <c r="L71" s="178">
        <v>18525</v>
      </c>
      <c r="M71" s="178">
        <v>481</v>
      </c>
      <c r="N71" s="178">
        <v>1506</v>
      </c>
      <c r="O71" s="178">
        <v>241914</v>
      </c>
      <c r="P71" s="178">
        <v>868158</v>
      </c>
      <c r="Q71" s="229">
        <v>160.6</v>
      </c>
      <c r="R71" s="178">
        <v>57647</v>
      </c>
      <c r="S71" s="178">
        <v>359</v>
      </c>
      <c r="T71" s="178">
        <v>282</v>
      </c>
      <c r="U71" s="178">
        <v>946</v>
      </c>
      <c r="V71" s="178">
        <v>4180</v>
      </c>
      <c r="W71" s="229">
        <v>3.4</v>
      </c>
      <c r="X71" s="186">
        <v>1482</v>
      </c>
      <c r="Y71" s="186">
        <v>442</v>
      </c>
      <c r="Z71" s="177" t="s">
        <v>494</v>
      </c>
    </row>
    <row r="72" spans="1:26" ht="35.1" customHeight="1">
      <c r="A72" s="170" t="s">
        <v>493</v>
      </c>
      <c r="B72" s="186">
        <v>61</v>
      </c>
      <c r="C72" s="186">
        <v>1498</v>
      </c>
      <c r="D72" s="186">
        <v>1275</v>
      </c>
      <c r="E72" s="229">
        <v>24.6</v>
      </c>
      <c r="F72" s="186">
        <v>2090</v>
      </c>
      <c r="G72" s="186">
        <v>85</v>
      </c>
      <c r="H72" s="186">
        <v>41</v>
      </c>
      <c r="I72" s="186">
        <v>1520</v>
      </c>
      <c r="J72" s="186">
        <v>6187</v>
      </c>
      <c r="K72" s="229">
        <v>37.1</v>
      </c>
      <c r="L72" s="178">
        <v>15091</v>
      </c>
      <c r="M72" s="178">
        <v>407</v>
      </c>
      <c r="N72" s="178">
        <v>33</v>
      </c>
      <c r="O72" s="178">
        <v>3264</v>
      </c>
      <c r="P72" s="178">
        <v>11430</v>
      </c>
      <c r="Q72" s="229">
        <v>98.9</v>
      </c>
      <c r="R72" s="178">
        <v>34635</v>
      </c>
      <c r="S72" s="178">
        <v>350</v>
      </c>
      <c r="T72" s="178">
        <v>158</v>
      </c>
      <c r="U72" s="178">
        <v>374</v>
      </c>
      <c r="V72" s="178">
        <v>444</v>
      </c>
      <c r="W72" s="229">
        <v>2.4</v>
      </c>
      <c r="X72" s="186">
        <v>281</v>
      </c>
      <c r="Y72" s="186">
        <v>119</v>
      </c>
      <c r="Z72" s="177" t="s">
        <v>492</v>
      </c>
    </row>
    <row r="73" spans="1:26" ht="35.1" customHeight="1">
      <c r="A73" s="170" t="s">
        <v>491</v>
      </c>
      <c r="B73" s="186">
        <v>822</v>
      </c>
      <c r="C73" s="186">
        <v>20530</v>
      </c>
      <c r="D73" s="186">
        <v>115005</v>
      </c>
      <c r="E73" s="229">
        <v>25</v>
      </c>
      <c r="F73" s="186">
        <v>13991</v>
      </c>
      <c r="G73" s="186">
        <v>560</v>
      </c>
      <c r="H73" s="186">
        <v>877</v>
      </c>
      <c r="I73" s="186">
        <v>33821</v>
      </c>
      <c r="J73" s="186">
        <v>163869</v>
      </c>
      <c r="K73" s="229">
        <v>38.6</v>
      </c>
      <c r="L73" s="178">
        <v>18685</v>
      </c>
      <c r="M73" s="178">
        <v>485</v>
      </c>
      <c r="N73" s="178">
        <v>1473</v>
      </c>
      <c r="O73" s="178">
        <v>238650</v>
      </c>
      <c r="P73" s="178">
        <v>856729</v>
      </c>
      <c r="Q73" s="229">
        <v>162</v>
      </c>
      <c r="R73" s="178">
        <v>58162</v>
      </c>
      <c r="S73" s="178">
        <v>359</v>
      </c>
      <c r="T73" s="178">
        <v>124</v>
      </c>
      <c r="U73" s="178">
        <v>572</v>
      </c>
      <c r="V73" s="178">
        <v>3736</v>
      </c>
      <c r="W73" s="229">
        <v>4.5999999999999996</v>
      </c>
      <c r="X73" s="186">
        <v>3013</v>
      </c>
      <c r="Y73" s="186">
        <v>653</v>
      </c>
      <c r="Z73" s="177" t="s">
        <v>490</v>
      </c>
    </row>
    <row r="74" spans="1:26" ht="6" customHeight="1">
      <c r="A74" s="179"/>
      <c r="B74" s="173"/>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80"/>
    </row>
    <row r="75" spans="1:26" ht="15" customHeight="1">
      <c r="A75" s="181"/>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row>
    <row r="76" spans="1:26" ht="12" customHeight="1"/>
    <row r="77" spans="1:26" ht="12" customHeight="1"/>
    <row r="78" spans="1:26" ht="12" customHeight="1"/>
    <row r="79" spans="1:26" ht="12" customHeight="1"/>
    <row r="80" spans="1:26" ht="12" customHeight="1"/>
  </sheetData>
  <mergeCells count="13">
    <mergeCell ref="C2:S2"/>
    <mergeCell ref="A46:A47"/>
    <mergeCell ref="T7:Y7"/>
    <mergeCell ref="H46:M46"/>
    <mergeCell ref="N46:S46"/>
    <mergeCell ref="T46:Y46"/>
    <mergeCell ref="B46:G46"/>
    <mergeCell ref="A7:A8"/>
    <mergeCell ref="C43:S43"/>
    <mergeCell ref="B7:G7"/>
    <mergeCell ref="T43:U43"/>
    <mergeCell ref="H7:M7"/>
    <mergeCell ref="N7:S7"/>
  </mergeCells>
  <phoneticPr fontId="10"/>
  <hyperlinks>
    <hyperlink ref="A36" r:id="rId1" xr:uid="{A37E272D-E1F4-4F3E-A3AE-D7795937D7C3}"/>
  </hyperlinks>
  <pageMargins left="0.59055118110236227" right="0.59055118110236227" top="0.59055118110236227" bottom="0.39370078740157483" header="0.39370078740157483" footer="0"/>
  <pageSetup paperSize="9" scale="66" firstPageNumber="88" pageOrder="overThenDown" orientation="portrait" r:id="rId2"/>
  <headerFooter differentOddEven="1" scaleWithDoc="0">
    <oddHeader>&amp;L&amp;"ＭＳ ゴシック,標準"&amp;8&amp;P      第４章  事業所・企業</oddHeader>
    <evenHeader>&amp;R&amp;"ＭＳ ゴシック,標準"&amp;8第４章  事業所・企業      &amp;P</evenHeader>
  </headerFooter>
  <rowBreaks count="1" manualBreakCount="1">
    <brk id="41" max="16383" man="1"/>
  </rowBreaks>
  <colBreaks count="1" manualBreakCount="1">
    <brk id="11" max="7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5"/>
  <sheetViews>
    <sheetView showGridLines="0" view="pageBreakPreview" zoomScale="70" zoomScaleNormal="75" zoomScaleSheetLayoutView="70" workbookViewId="0"/>
  </sheetViews>
  <sheetFormatPr defaultColWidth="9" defaultRowHeight="13.2"/>
  <cols>
    <col min="1" max="1" width="9.21875" style="1" customWidth="1"/>
    <col min="2" max="2" width="2.6640625" style="1" customWidth="1"/>
    <col min="3" max="3" width="6.44140625" style="1" customWidth="1"/>
    <col min="4" max="4" width="9.109375" style="1" customWidth="1"/>
    <col min="5" max="5" width="13.109375" style="1" customWidth="1"/>
    <col min="6" max="11" width="11.21875" style="1" customWidth="1"/>
    <col min="12" max="12" width="11.6640625" style="1" customWidth="1"/>
    <col min="13" max="23" width="11.77734375" style="1" customWidth="1"/>
    <col min="24" max="16384" width="9" style="1"/>
  </cols>
  <sheetData>
    <row r="1" spans="1:23" ht="21.75" customHeight="1">
      <c r="A1"/>
      <c r="B1"/>
      <c r="C1"/>
      <c r="D1"/>
      <c r="E1"/>
      <c r="F1"/>
      <c r="G1"/>
      <c r="H1"/>
      <c r="I1"/>
      <c r="J1"/>
      <c r="K1"/>
      <c r="L1"/>
      <c r="M1"/>
      <c r="N1"/>
      <c r="O1"/>
      <c r="P1"/>
      <c r="Q1"/>
      <c r="R1"/>
      <c r="S1"/>
      <c r="T1"/>
      <c r="U1"/>
      <c r="V1"/>
      <c r="W1"/>
    </row>
    <row r="2" spans="1:23" ht="21.75" customHeight="1">
      <c r="A2" s="182" t="s">
        <v>548</v>
      </c>
      <c r="B2" s="182"/>
      <c r="C2" s="143"/>
      <c r="D2" s="182"/>
      <c r="E2"/>
      <c r="F2"/>
      <c r="G2"/>
      <c r="H2" s="530" t="s">
        <v>742</v>
      </c>
      <c r="I2" s="530"/>
      <c r="J2" s="530"/>
      <c r="K2" s="530"/>
      <c r="L2" s="530"/>
      <c r="M2" s="530"/>
      <c r="N2" s="530"/>
      <c r="O2" s="530"/>
      <c r="P2" s="530"/>
      <c r="Q2" s="530"/>
      <c r="R2" s="530"/>
      <c r="S2" s="530"/>
      <c r="T2"/>
      <c r="U2"/>
      <c r="V2"/>
      <c r="W2"/>
    </row>
    <row r="3" spans="1:23" ht="24" customHeight="1">
      <c r="A3" s="183"/>
      <c r="B3" s="183"/>
      <c r="C3" s="183"/>
      <c r="D3" s="183"/>
      <c r="E3" s="184"/>
      <c r="F3"/>
      <c r="G3"/>
      <c r="H3" s="184"/>
      <c r="I3" s="340"/>
      <c r="J3" s="340"/>
      <c r="K3" s="340"/>
      <c r="L3" s="340"/>
      <c r="M3" s="340"/>
      <c r="N3" s="340"/>
      <c r="O3" s="340"/>
      <c r="P3" s="340"/>
      <c r="Q3" s="340"/>
      <c r="R3" s="340"/>
      <c r="S3" s="185"/>
      <c r="T3" s="185"/>
      <c r="U3"/>
      <c r="V3"/>
      <c r="W3"/>
    </row>
    <row r="4" spans="1:23" ht="12" customHeight="1">
      <c r="A4" s="24" t="s">
        <v>727</v>
      </c>
      <c r="B4" s="183"/>
      <c r="C4" s="183"/>
      <c r="D4" s="183"/>
      <c r="E4" s="184"/>
      <c r="F4"/>
      <c r="G4"/>
      <c r="H4" s="184"/>
      <c r="I4" s="340"/>
      <c r="J4" s="340"/>
      <c r="K4" s="340"/>
      <c r="L4" s="340"/>
      <c r="M4" s="340"/>
      <c r="N4" s="340"/>
      <c r="O4" s="340"/>
      <c r="P4" s="340"/>
      <c r="Q4" s="340"/>
      <c r="R4" s="340"/>
      <c r="S4" s="185"/>
      <c r="T4" s="185"/>
      <c r="U4"/>
      <c r="V4"/>
      <c r="W4"/>
    </row>
    <row r="5" spans="1:23" s="2" customFormat="1" ht="15" customHeight="1" thickBot="1">
      <c r="A5" s="24" t="s">
        <v>728</v>
      </c>
      <c r="B5" s="24"/>
      <c r="C5" s="24"/>
      <c r="D5" s="24"/>
      <c r="E5" s="8"/>
      <c r="F5" s="24"/>
      <c r="G5" s="24"/>
      <c r="H5" s="8"/>
      <c r="I5" s="8"/>
      <c r="J5" s="8"/>
      <c r="K5" s="8"/>
      <c r="L5" s="8"/>
      <c r="M5" s="8"/>
      <c r="N5" s="8"/>
      <c r="O5" s="8"/>
      <c r="P5" s="8"/>
      <c r="Q5" s="8"/>
      <c r="R5" s="8"/>
      <c r="S5" s="8"/>
      <c r="T5" s="8"/>
      <c r="U5" s="149"/>
      <c r="V5" s="149"/>
      <c r="W5" s="149" t="s">
        <v>729</v>
      </c>
    </row>
    <row r="6" spans="1:23" s="3" customFormat="1" ht="20.100000000000001" customHeight="1">
      <c r="A6" s="548" t="s">
        <v>590</v>
      </c>
      <c r="B6" s="548"/>
      <c r="C6" s="548"/>
      <c r="D6" s="549"/>
      <c r="E6" s="531" t="s">
        <v>589</v>
      </c>
      <c r="F6" s="537" t="s">
        <v>588</v>
      </c>
      <c r="G6" s="540" t="s">
        <v>587</v>
      </c>
      <c r="H6" s="531" t="s">
        <v>586</v>
      </c>
      <c r="I6" s="537" t="s">
        <v>585</v>
      </c>
      <c r="J6" s="537" t="s">
        <v>584</v>
      </c>
      <c r="K6" s="531" t="s">
        <v>583</v>
      </c>
      <c r="L6" s="537" t="s">
        <v>582</v>
      </c>
      <c r="M6" s="534" t="s">
        <v>581</v>
      </c>
      <c r="N6" s="543" t="s">
        <v>580</v>
      </c>
      <c r="O6" s="531" t="s">
        <v>579</v>
      </c>
      <c r="P6" s="531" t="s">
        <v>578</v>
      </c>
      <c r="Q6" s="531" t="s">
        <v>577</v>
      </c>
      <c r="R6" s="531" t="s">
        <v>576</v>
      </c>
      <c r="S6" s="531" t="s">
        <v>575</v>
      </c>
      <c r="T6" s="531" t="s">
        <v>574</v>
      </c>
      <c r="U6" s="540" t="s">
        <v>573</v>
      </c>
      <c r="V6" s="531" t="s">
        <v>572</v>
      </c>
      <c r="W6" s="534" t="s">
        <v>571</v>
      </c>
    </row>
    <row r="7" spans="1:23" s="3" customFormat="1" ht="20.100000000000001" customHeight="1">
      <c r="A7" s="550"/>
      <c r="B7" s="550"/>
      <c r="C7" s="550"/>
      <c r="D7" s="551"/>
      <c r="E7" s="532"/>
      <c r="F7" s="538"/>
      <c r="G7" s="541"/>
      <c r="H7" s="532"/>
      <c r="I7" s="538"/>
      <c r="J7" s="538"/>
      <c r="K7" s="532"/>
      <c r="L7" s="538"/>
      <c r="M7" s="535"/>
      <c r="N7" s="544"/>
      <c r="O7" s="532"/>
      <c r="P7" s="532"/>
      <c r="Q7" s="532"/>
      <c r="R7" s="532"/>
      <c r="S7" s="532"/>
      <c r="T7" s="532"/>
      <c r="U7" s="541"/>
      <c r="V7" s="532"/>
      <c r="W7" s="535"/>
    </row>
    <row r="8" spans="1:23" s="3" customFormat="1" ht="20.100000000000001" customHeight="1">
      <c r="A8" s="552"/>
      <c r="B8" s="552"/>
      <c r="C8" s="552"/>
      <c r="D8" s="553"/>
      <c r="E8" s="533"/>
      <c r="F8" s="539"/>
      <c r="G8" s="542"/>
      <c r="H8" s="533"/>
      <c r="I8" s="539"/>
      <c r="J8" s="539"/>
      <c r="K8" s="533"/>
      <c r="L8" s="539"/>
      <c r="M8" s="536"/>
      <c r="N8" s="545"/>
      <c r="O8" s="533"/>
      <c r="P8" s="533"/>
      <c r="Q8" s="533"/>
      <c r="R8" s="533"/>
      <c r="S8" s="533"/>
      <c r="T8" s="533"/>
      <c r="U8" s="542"/>
      <c r="V8" s="533"/>
      <c r="W8" s="536"/>
    </row>
    <row r="9" spans="1:23" s="15" customFormat="1" ht="20.100000000000001" customHeight="1">
      <c r="A9" s="248"/>
      <c r="B9" s="272"/>
      <c r="C9" s="248"/>
      <c r="D9" s="341"/>
      <c r="E9" s="248" t="s">
        <v>570</v>
      </c>
      <c r="F9" s="342"/>
      <c r="G9" s="342"/>
      <c r="H9" s="342"/>
      <c r="I9" s="342"/>
      <c r="J9" s="342"/>
      <c r="K9" s="248"/>
      <c r="L9" s="248"/>
      <c r="M9" s="248"/>
      <c r="N9" s="248"/>
      <c r="O9" s="343"/>
      <c r="P9" s="342"/>
      <c r="Q9" s="248"/>
      <c r="R9" s="343"/>
      <c r="S9" s="342"/>
      <c r="T9" s="342"/>
      <c r="U9" s="344"/>
      <c r="V9" s="40"/>
      <c r="W9" s="40"/>
    </row>
    <row r="10" spans="1:23" s="16" customFormat="1" ht="20.100000000000001" customHeight="1">
      <c r="A10" s="457" t="s">
        <v>746</v>
      </c>
      <c r="B10" s="457"/>
      <c r="C10" s="457"/>
      <c r="D10" s="556"/>
      <c r="E10" s="186">
        <v>124831</v>
      </c>
      <c r="F10" s="186">
        <v>200</v>
      </c>
      <c r="G10" s="186">
        <v>2</v>
      </c>
      <c r="H10" s="186">
        <v>10</v>
      </c>
      <c r="I10" s="186">
        <v>16307</v>
      </c>
      <c r="J10" s="186">
        <v>24891</v>
      </c>
      <c r="K10" s="186">
        <v>34</v>
      </c>
      <c r="L10" s="186">
        <v>3476</v>
      </c>
      <c r="M10" s="186">
        <v>3952</v>
      </c>
      <c r="N10" s="186">
        <v>30766</v>
      </c>
      <c r="O10" s="186">
        <v>1496</v>
      </c>
      <c r="P10" s="186">
        <v>17468</v>
      </c>
      <c r="Q10" s="186">
        <v>6483</v>
      </c>
      <c r="R10" s="186">
        <v>5129</v>
      </c>
      <c r="S10" s="186">
        <v>3666</v>
      </c>
      <c r="T10" s="186">
        <v>1133</v>
      </c>
      <c r="U10" s="186">
        <v>4048</v>
      </c>
      <c r="V10" s="186">
        <v>2</v>
      </c>
      <c r="W10" s="186">
        <v>5767</v>
      </c>
    </row>
    <row r="11" spans="1:23" s="15" customFormat="1" ht="9.75" customHeight="1">
      <c r="A11" s="345"/>
      <c r="B11" s="345"/>
      <c r="C11" s="345"/>
      <c r="D11" s="346"/>
      <c r="E11" s="187"/>
      <c r="F11" s="188"/>
      <c r="G11" s="188"/>
      <c r="H11" s="188"/>
      <c r="I11" s="188"/>
      <c r="J11" s="188"/>
      <c r="K11" s="187"/>
      <c r="L11" s="187"/>
      <c r="M11" s="187"/>
      <c r="N11" s="187"/>
      <c r="O11" s="189"/>
      <c r="P11" s="188"/>
      <c r="Q11" s="187"/>
      <c r="R11" s="189"/>
      <c r="S11" s="188"/>
      <c r="T11" s="188"/>
      <c r="U11" s="190"/>
      <c r="V11" s="187"/>
      <c r="W11" s="187"/>
    </row>
    <row r="12" spans="1:23" ht="32.1" customHeight="1">
      <c r="A12" s="557" t="s">
        <v>657</v>
      </c>
      <c r="B12" s="557"/>
      <c r="C12" s="557"/>
      <c r="D12" s="558"/>
      <c r="E12" s="312">
        <v>142439</v>
      </c>
      <c r="F12" s="312">
        <v>252</v>
      </c>
      <c r="G12" s="312">
        <v>6</v>
      </c>
      <c r="H12" s="312">
        <v>13</v>
      </c>
      <c r="I12" s="312">
        <v>19216</v>
      </c>
      <c r="J12" s="312">
        <v>24296</v>
      </c>
      <c r="K12" s="312">
        <v>134</v>
      </c>
      <c r="L12" s="312">
        <v>4470</v>
      </c>
      <c r="M12" s="312">
        <v>4608</v>
      </c>
      <c r="N12" s="312">
        <v>31776</v>
      </c>
      <c r="O12" s="312">
        <v>1720</v>
      </c>
      <c r="P12" s="312">
        <v>23899</v>
      </c>
      <c r="Q12" s="312">
        <v>8813</v>
      </c>
      <c r="R12" s="312">
        <v>5051</v>
      </c>
      <c r="S12" s="312">
        <v>3874</v>
      </c>
      <c r="T12" s="312">
        <v>1364</v>
      </c>
      <c r="U12" s="312">
        <v>5753</v>
      </c>
      <c r="V12" s="312">
        <v>1</v>
      </c>
      <c r="W12" s="312">
        <v>7193</v>
      </c>
    </row>
    <row r="13" spans="1:23" ht="32.1" customHeight="1">
      <c r="A13" s="347" t="s">
        <v>568</v>
      </c>
      <c r="B13" s="554" t="s">
        <v>569</v>
      </c>
      <c r="C13" s="554"/>
      <c r="D13" s="555"/>
      <c r="E13" s="311">
        <v>14557</v>
      </c>
      <c r="F13" s="311">
        <v>31</v>
      </c>
      <c r="G13" s="334">
        <v>1</v>
      </c>
      <c r="H13" s="334">
        <v>1</v>
      </c>
      <c r="I13" s="311">
        <v>1238</v>
      </c>
      <c r="J13" s="311">
        <v>970</v>
      </c>
      <c r="K13" s="311">
        <v>37</v>
      </c>
      <c r="L13" s="311">
        <v>728</v>
      </c>
      <c r="M13" s="311">
        <v>188</v>
      </c>
      <c r="N13" s="311">
        <v>2453</v>
      </c>
      <c r="O13" s="311">
        <v>318</v>
      </c>
      <c r="P13" s="311">
        <v>2138</v>
      </c>
      <c r="Q13" s="311">
        <v>1898</v>
      </c>
      <c r="R13" s="311">
        <v>783</v>
      </c>
      <c r="S13" s="311">
        <v>529</v>
      </c>
      <c r="T13" s="311">
        <v>324</v>
      </c>
      <c r="U13" s="311">
        <v>2004</v>
      </c>
      <c r="V13" s="348" t="s">
        <v>418</v>
      </c>
      <c r="W13" s="311">
        <v>916</v>
      </c>
    </row>
    <row r="14" spans="1:23" ht="32.1" customHeight="1">
      <c r="A14" s="347" t="s">
        <v>568</v>
      </c>
      <c r="B14" s="349" t="s">
        <v>559</v>
      </c>
      <c r="C14" s="347">
        <v>500</v>
      </c>
      <c r="D14" s="350" t="s">
        <v>564</v>
      </c>
      <c r="E14" s="311">
        <v>33674</v>
      </c>
      <c r="F14" s="311">
        <v>61</v>
      </c>
      <c r="G14" s="186">
        <v>1</v>
      </c>
      <c r="H14" s="186">
        <v>2</v>
      </c>
      <c r="I14" s="311">
        <v>3807</v>
      </c>
      <c r="J14" s="311">
        <v>4775</v>
      </c>
      <c r="K14" s="311">
        <v>20</v>
      </c>
      <c r="L14" s="311">
        <v>970</v>
      </c>
      <c r="M14" s="311">
        <v>584</v>
      </c>
      <c r="N14" s="311">
        <v>6584</v>
      </c>
      <c r="O14" s="311">
        <v>537</v>
      </c>
      <c r="P14" s="311">
        <v>7354</v>
      </c>
      <c r="Q14" s="311">
        <v>2435</v>
      </c>
      <c r="R14" s="311">
        <v>1385</v>
      </c>
      <c r="S14" s="311">
        <v>1083</v>
      </c>
      <c r="T14" s="311">
        <v>388</v>
      </c>
      <c r="U14" s="311">
        <v>1947</v>
      </c>
      <c r="V14" s="348" t="s">
        <v>418</v>
      </c>
      <c r="W14" s="311">
        <v>1741</v>
      </c>
    </row>
    <row r="15" spans="1:23" ht="32.1" customHeight="1">
      <c r="A15" s="347" t="s">
        <v>567</v>
      </c>
      <c r="B15" s="349" t="s">
        <v>559</v>
      </c>
      <c r="C15" s="351">
        <v>1000</v>
      </c>
      <c r="D15" s="350" t="s">
        <v>564</v>
      </c>
      <c r="E15" s="311">
        <v>17052</v>
      </c>
      <c r="F15" s="311">
        <v>49</v>
      </c>
      <c r="G15" s="311">
        <v>1</v>
      </c>
      <c r="H15" s="348" t="s">
        <v>418</v>
      </c>
      <c r="I15" s="311">
        <v>3928</v>
      </c>
      <c r="J15" s="311">
        <v>1931</v>
      </c>
      <c r="K15" s="186">
        <v>14</v>
      </c>
      <c r="L15" s="334">
        <v>440</v>
      </c>
      <c r="M15" s="311">
        <v>700</v>
      </c>
      <c r="N15" s="311">
        <v>3403</v>
      </c>
      <c r="O15" s="311">
        <v>165</v>
      </c>
      <c r="P15" s="311">
        <v>2802</v>
      </c>
      <c r="Q15" s="311">
        <v>889</v>
      </c>
      <c r="R15" s="311">
        <v>696</v>
      </c>
      <c r="S15" s="311">
        <v>463</v>
      </c>
      <c r="T15" s="311">
        <v>169</v>
      </c>
      <c r="U15" s="311">
        <v>683</v>
      </c>
      <c r="V15" s="348" t="s">
        <v>418</v>
      </c>
      <c r="W15" s="311">
        <v>719</v>
      </c>
    </row>
    <row r="16" spans="1:23" ht="32.1" customHeight="1">
      <c r="A16" s="347" t="s">
        <v>566</v>
      </c>
      <c r="B16" s="349" t="s">
        <v>559</v>
      </c>
      <c r="C16" s="351">
        <v>3000</v>
      </c>
      <c r="D16" s="350" t="s">
        <v>564</v>
      </c>
      <c r="E16" s="311">
        <v>58180</v>
      </c>
      <c r="F16" s="311">
        <v>80</v>
      </c>
      <c r="G16" s="311">
        <v>3</v>
      </c>
      <c r="H16" s="311">
        <v>3</v>
      </c>
      <c r="I16" s="311">
        <v>7500</v>
      </c>
      <c r="J16" s="311">
        <v>12874</v>
      </c>
      <c r="K16" s="311">
        <v>26</v>
      </c>
      <c r="L16" s="311">
        <v>1675</v>
      </c>
      <c r="M16" s="311">
        <v>2336</v>
      </c>
      <c r="N16" s="311">
        <v>14898</v>
      </c>
      <c r="O16" s="311">
        <v>461</v>
      </c>
      <c r="P16" s="311">
        <v>8960</v>
      </c>
      <c r="Q16" s="311">
        <v>2811</v>
      </c>
      <c r="R16" s="311">
        <v>1366</v>
      </c>
      <c r="S16" s="311">
        <v>1206</v>
      </c>
      <c r="T16" s="311">
        <v>340</v>
      </c>
      <c r="U16" s="311">
        <v>705</v>
      </c>
      <c r="V16" s="311">
        <v>1</v>
      </c>
      <c r="W16" s="311">
        <v>2935</v>
      </c>
    </row>
    <row r="17" spans="1:23" ht="32.1" customHeight="1">
      <c r="A17" s="347" t="s">
        <v>565</v>
      </c>
      <c r="B17" s="349" t="s">
        <v>559</v>
      </c>
      <c r="C17" s="352">
        <v>5000</v>
      </c>
      <c r="D17" s="350" t="s">
        <v>564</v>
      </c>
      <c r="E17" s="311">
        <v>7354</v>
      </c>
      <c r="F17" s="311">
        <v>8</v>
      </c>
      <c r="G17" s="348" t="s">
        <v>418</v>
      </c>
      <c r="H17" s="311">
        <v>2</v>
      </c>
      <c r="I17" s="311">
        <v>1496</v>
      </c>
      <c r="J17" s="311">
        <v>1552</v>
      </c>
      <c r="K17" s="311">
        <v>6</v>
      </c>
      <c r="L17" s="311">
        <v>225</v>
      </c>
      <c r="M17" s="311">
        <v>348</v>
      </c>
      <c r="N17" s="311">
        <v>1717</v>
      </c>
      <c r="O17" s="311">
        <v>45</v>
      </c>
      <c r="P17" s="311">
        <v>934</v>
      </c>
      <c r="Q17" s="311">
        <v>252</v>
      </c>
      <c r="R17" s="311">
        <v>168</v>
      </c>
      <c r="S17" s="311">
        <v>168</v>
      </c>
      <c r="T17" s="311">
        <v>29</v>
      </c>
      <c r="U17" s="311">
        <v>53</v>
      </c>
      <c r="V17" s="348" t="s">
        <v>418</v>
      </c>
      <c r="W17" s="311">
        <v>351</v>
      </c>
    </row>
    <row r="18" spans="1:23" ht="32.1" customHeight="1">
      <c r="A18" s="347" t="s">
        <v>563</v>
      </c>
      <c r="B18" s="349" t="s">
        <v>559</v>
      </c>
      <c r="C18" s="349">
        <v>1</v>
      </c>
      <c r="D18" s="350" t="s">
        <v>558</v>
      </c>
      <c r="E18" s="311">
        <v>5483</v>
      </c>
      <c r="F18" s="311">
        <v>8</v>
      </c>
      <c r="G18" s="348" t="s">
        <v>418</v>
      </c>
      <c r="H18" s="311">
        <v>5</v>
      </c>
      <c r="I18" s="311">
        <v>684</v>
      </c>
      <c r="J18" s="311">
        <v>1207</v>
      </c>
      <c r="K18" s="311">
        <v>10</v>
      </c>
      <c r="L18" s="311">
        <v>200</v>
      </c>
      <c r="M18" s="311">
        <v>245</v>
      </c>
      <c r="N18" s="311">
        <v>1289</v>
      </c>
      <c r="O18" s="311">
        <v>69</v>
      </c>
      <c r="P18" s="311">
        <v>941</v>
      </c>
      <c r="Q18" s="311">
        <v>231</v>
      </c>
      <c r="R18" s="311">
        <v>128</v>
      </c>
      <c r="S18" s="311">
        <v>132</v>
      </c>
      <c r="T18" s="311">
        <v>25</v>
      </c>
      <c r="U18" s="311">
        <v>67</v>
      </c>
      <c r="V18" s="348" t="s">
        <v>418</v>
      </c>
      <c r="W18" s="311">
        <v>242</v>
      </c>
    </row>
    <row r="19" spans="1:23" ht="32.1" customHeight="1">
      <c r="A19" s="347" t="s">
        <v>562</v>
      </c>
      <c r="B19" s="349" t="s">
        <v>559</v>
      </c>
      <c r="C19" s="349">
        <v>3</v>
      </c>
      <c r="D19" s="350" t="s">
        <v>558</v>
      </c>
      <c r="E19" s="311">
        <v>1396</v>
      </c>
      <c r="F19" s="311">
        <v>2</v>
      </c>
      <c r="G19" s="348" t="s">
        <v>418</v>
      </c>
      <c r="H19" s="348" t="s">
        <v>418</v>
      </c>
      <c r="I19" s="311">
        <v>104</v>
      </c>
      <c r="J19" s="311">
        <v>294</v>
      </c>
      <c r="K19" s="311">
        <v>8</v>
      </c>
      <c r="L19" s="311">
        <v>86</v>
      </c>
      <c r="M19" s="311">
        <v>83</v>
      </c>
      <c r="N19" s="311">
        <v>358</v>
      </c>
      <c r="O19" s="311">
        <v>47</v>
      </c>
      <c r="P19" s="311">
        <v>206</v>
      </c>
      <c r="Q19" s="311">
        <v>68</v>
      </c>
      <c r="R19" s="311">
        <v>22</v>
      </c>
      <c r="S19" s="311">
        <v>37</v>
      </c>
      <c r="T19" s="311">
        <v>9</v>
      </c>
      <c r="U19" s="311">
        <v>17</v>
      </c>
      <c r="V19" s="348" t="s">
        <v>418</v>
      </c>
      <c r="W19" s="311">
        <v>55</v>
      </c>
    </row>
    <row r="20" spans="1:23" ht="32.1" customHeight="1">
      <c r="A20" s="347" t="s">
        <v>561</v>
      </c>
      <c r="B20" s="349" t="s">
        <v>559</v>
      </c>
      <c r="C20" s="349">
        <v>10</v>
      </c>
      <c r="D20" s="350" t="s">
        <v>558</v>
      </c>
      <c r="E20" s="311">
        <v>572</v>
      </c>
      <c r="F20" s="348" t="s">
        <v>418</v>
      </c>
      <c r="G20" s="348" t="s">
        <v>418</v>
      </c>
      <c r="H20" s="348" t="s">
        <v>418</v>
      </c>
      <c r="I20" s="311">
        <v>42</v>
      </c>
      <c r="J20" s="311">
        <v>201</v>
      </c>
      <c r="K20" s="311">
        <v>1</v>
      </c>
      <c r="L20" s="311">
        <v>45</v>
      </c>
      <c r="M20" s="311">
        <v>15</v>
      </c>
      <c r="N20" s="311">
        <v>137</v>
      </c>
      <c r="O20" s="311">
        <v>18</v>
      </c>
      <c r="P20" s="311">
        <v>47</v>
      </c>
      <c r="Q20" s="311">
        <v>21</v>
      </c>
      <c r="R20" s="311">
        <v>6</v>
      </c>
      <c r="S20" s="311">
        <v>10</v>
      </c>
      <c r="T20" s="311">
        <v>4</v>
      </c>
      <c r="U20" s="311">
        <v>5</v>
      </c>
      <c r="V20" s="348" t="s">
        <v>418</v>
      </c>
      <c r="W20" s="311">
        <v>20</v>
      </c>
    </row>
    <row r="21" spans="1:23" ht="32.1" customHeight="1">
      <c r="A21" s="347" t="s">
        <v>560</v>
      </c>
      <c r="B21" s="349" t="s">
        <v>559</v>
      </c>
      <c r="C21" s="349">
        <v>50</v>
      </c>
      <c r="D21" s="350" t="s">
        <v>558</v>
      </c>
      <c r="E21" s="311">
        <v>315</v>
      </c>
      <c r="F21" s="348" t="s">
        <v>418</v>
      </c>
      <c r="G21" s="348" t="s">
        <v>418</v>
      </c>
      <c r="H21" s="348" t="s">
        <v>418</v>
      </c>
      <c r="I21" s="311">
        <v>20</v>
      </c>
      <c r="J21" s="311">
        <v>129</v>
      </c>
      <c r="K21" s="311">
        <v>7</v>
      </c>
      <c r="L21" s="311">
        <v>14</v>
      </c>
      <c r="M21" s="311">
        <v>15</v>
      </c>
      <c r="N21" s="311">
        <v>59</v>
      </c>
      <c r="O21" s="311">
        <v>10</v>
      </c>
      <c r="P21" s="311">
        <v>19</v>
      </c>
      <c r="Q21" s="311">
        <v>25</v>
      </c>
      <c r="R21" s="311">
        <v>6</v>
      </c>
      <c r="S21" s="348" t="s">
        <v>418</v>
      </c>
      <c r="T21" s="311">
        <v>2</v>
      </c>
      <c r="U21" s="311">
        <v>1</v>
      </c>
      <c r="V21" s="348" t="s">
        <v>418</v>
      </c>
      <c r="W21" s="311">
        <v>8</v>
      </c>
    </row>
    <row r="22" spans="1:23" ht="32.1" customHeight="1">
      <c r="A22" s="353" t="s">
        <v>557</v>
      </c>
      <c r="B22" s="546" t="s">
        <v>556</v>
      </c>
      <c r="C22" s="546"/>
      <c r="D22" s="547"/>
      <c r="E22" s="354">
        <v>214</v>
      </c>
      <c r="F22" s="355" t="s">
        <v>418</v>
      </c>
      <c r="G22" s="355" t="s">
        <v>418</v>
      </c>
      <c r="H22" s="355" t="s">
        <v>418</v>
      </c>
      <c r="I22" s="356">
        <v>15</v>
      </c>
      <c r="J22" s="356">
        <v>93</v>
      </c>
      <c r="K22" s="356">
        <v>4</v>
      </c>
      <c r="L22" s="356">
        <v>6</v>
      </c>
      <c r="M22" s="356">
        <v>13</v>
      </c>
      <c r="N22" s="356">
        <v>29</v>
      </c>
      <c r="O22" s="356">
        <v>11</v>
      </c>
      <c r="P22" s="356">
        <v>19</v>
      </c>
      <c r="Q22" s="356">
        <v>19</v>
      </c>
      <c r="R22" s="356">
        <v>1</v>
      </c>
      <c r="S22" s="356">
        <v>3</v>
      </c>
      <c r="T22" s="355" t="s">
        <v>418</v>
      </c>
      <c r="U22" s="355" t="s">
        <v>418</v>
      </c>
      <c r="V22" s="355" t="s">
        <v>418</v>
      </c>
      <c r="W22" s="356">
        <v>1</v>
      </c>
    </row>
    <row r="23" spans="1:23" ht="15" customHeight="1">
      <c r="A23" s="357" t="s">
        <v>740</v>
      </c>
      <c r="B23" s="358"/>
      <c r="C23" s="358"/>
      <c r="D23" s="358"/>
      <c r="E23"/>
      <c r="F23" s="359"/>
      <c r="G23" s="14"/>
      <c r="H23"/>
      <c r="I23"/>
      <c r="J23"/>
      <c r="K23"/>
      <c r="L23"/>
      <c r="M23"/>
      <c r="N23"/>
      <c r="O23"/>
      <c r="P23"/>
      <c r="Q23"/>
      <c r="R23"/>
      <c r="S23"/>
      <c r="T23"/>
      <c r="U23"/>
      <c r="V23"/>
      <c r="W23"/>
    </row>
    <row r="24" spans="1:23" ht="12.75" customHeight="1">
      <c r="A24" s="360"/>
      <c r="B24" s="358"/>
      <c r="C24" s="359"/>
      <c r="D24" s="13"/>
      <c r="E24"/>
      <c r="F24" s="12"/>
      <c r="G24" s="361"/>
      <c r="H24"/>
      <c r="I24"/>
      <c r="J24"/>
      <c r="K24"/>
      <c r="L24"/>
      <c r="M24"/>
      <c r="N24"/>
      <c r="O24"/>
      <c r="P24"/>
      <c r="Q24"/>
      <c r="R24"/>
      <c r="S24"/>
      <c r="T24"/>
      <c r="U24"/>
      <c r="V24"/>
      <c r="W24"/>
    </row>
    <row r="25" spans="1:23">
      <c r="A25" s="11"/>
      <c r="B25" s="11"/>
      <c r="C25" s="11"/>
      <c r="D25" s="11"/>
      <c r="E25" s="11"/>
      <c r="F25" s="11"/>
      <c r="G25" s="11"/>
      <c r="H25" s="11"/>
      <c r="I25" s="11"/>
      <c r="J25" s="11"/>
      <c r="K25" s="11"/>
      <c r="L25" s="11"/>
      <c r="M25" s="11"/>
      <c r="N25" s="11"/>
      <c r="O25" s="11"/>
      <c r="P25" s="11"/>
      <c r="Q25" s="11"/>
      <c r="R25" s="11"/>
      <c r="S25" s="11"/>
      <c r="T25" s="11"/>
      <c r="U25" s="11"/>
    </row>
  </sheetData>
  <mergeCells count="25">
    <mergeCell ref="B22:D22"/>
    <mergeCell ref="A6:D8"/>
    <mergeCell ref="F6:F8"/>
    <mergeCell ref="G6:G8"/>
    <mergeCell ref="I6:I8"/>
    <mergeCell ref="B13:D13"/>
    <mergeCell ref="A10:D10"/>
    <mergeCell ref="A12:D12"/>
    <mergeCell ref="E6:E8"/>
    <mergeCell ref="H2:S2"/>
    <mergeCell ref="T6:T8"/>
    <mergeCell ref="V6:V8"/>
    <mergeCell ref="W6:W8"/>
    <mergeCell ref="R6:R8"/>
    <mergeCell ref="L6:L8"/>
    <mergeCell ref="U6:U8"/>
    <mergeCell ref="H6:H8"/>
    <mergeCell ref="K6:K8"/>
    <mergeCell ref="M6:M8"/>
    <mergeCell ref="N6:N8"/>
    <mergeCell ref="O6:O8"/>
    <mergeCell ref="P6:P8"/>
    <mergeCell ref="Q6:Q8"/>
    <mergeCell ref="S6:S8"/>
    <mergeCell ref="J6:J8"/>
  </mergeCells>
  <phoneticPr fontId="10"/>
  <hyperlinks>
    <hyperlink ref="A23" r:id="rId1" xr:uid="{32DD2E42-0308-451E-AFC2-F6BF94A3D5B6}"/>
  </hyperlinks>
  <pageMargins left="0.59055118110236227" right="0.59055118110236227" top="0.59055118110236227" bottom="0.19685039370078741" header="0.39370078740157483" footer="0"/>
  <pageSetup paperSize="9" scale="69" firstPageNumber="92" fitToWidth="0" fitToHeight="0" orientation="portrait" r:id="rId2"/>
  <headerFooter differentOddEven="1" scaleWithDoc="0">
    <oddHeader>&amp;L&amp;"ＭＳ ゴシック,標準"&amp;8&amp;P      第 ４ 章  事業所・企業</oddHeader>
    <evenHeader>&amp;R&amp;"ＭＳ ゴシック,標準"&amp;8第 ４ 章  事業所・企業      &amp;P</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D1F8-3483-455E-97F5-0C24E5B4B820}">
  <dimension ref="A1:W25"/>
  <sheetViews>
    <sheetView showGridLines="0" view="pageBreakPreview" zoomScale="75" zoomScaleNormal="75" zoomScaleSheetLayoutView="75" workbookViewId="0"/>
  </sheetViews>
  <sheetFormatPr defaultColWidth="9" defaultRowHeight="13.2"/>
  <cols>
    <col min="1" max="1" width="9.21875" customWidth="1"/>
    <col min="2" max="2" width="2.6640625" customWidth="1"/>
    <col min="3" max="3" width="6.44140625" customWidth="1"/>
    <col min="4" max="4" width="9.109375" customWidth="1"/>
    <col min="5" max="5" width="13.109375" customWidth="1"/>
    <col min="6" max="12" width="11.33203125" customWidth="1"/>
    <col min="13" max="23" width="11.77734375" customWidth="1"/>
  </cols>
  <sheetData>
    <row r="1" spans="1:23" ht="21.75" customHeight="1"/>
    <row r="2" spans="1:23" ht="21.75" customHeight="1">
      <c r="A2" s="182" t="s">
        <v>756</v>
      </c>
      <c r="B2" s="182"/>
      <c r="C2" s="182"/>
      <c r="D2" s="182"/>
      <c r="H2" s="504" t="s">
        <v>757</v>
      </c>
      <c r="I2" s="504"/>
      <c r="J2" s="504"/>
      <c r="K2" s="504"/>
      <c r="L2" s="504"/>
      <c r="M2" s="504"/>
      <c r="N2" s="586" t="s">
        <v>758</v>
      </c>
      <c r="O2" s="586"/>
      <c r="P2" s="586"/>
      <c r="Q2" s="586"/>
      <c r="R2" s="586"/>
      <c r="S2" s="586"/>
      <c r="T2" s="586"/>
    </row>
    <row r="3" spans="1:23" ht="24" customHeight="1">
      <c r="A3" s="587"/>
      <c r="B3" s="587"/>
      <c r="C3" s="587"/>
      <c r="D3" s="587"/>
      <c r="H3" s="588"/>
      <c r="I3" s="340"/>
      <c r="J3" s="340"/>
      <c r="K3" s="340"/>
      <c r="L3" s="340"/>
      <c r="M3" s="340"/>
      <c r="N3" s="340"/>
      <c r="O3" s="589"/>
      <c r="P3" s="589"/>
    </row>
    <row r="4" spans="1:23" ht="12" customHeight="1">
      <c r="A4" s="24" t="s">
        <v>727</v>
      </c>
      <c r="B4" s="183"/>
      <c r="C4" s="183"/>
      <c r="D4" s="183"/>
      <c r="E4" s="184"/>
      <c r="H4" s="184"/>
      <c r="I4" s="340"/>
      <c r="J4" s="340"/>
      <c r="K4" s="340"/>
      <c r="L4" s="340"/>
      <c r="M4" s="340"/>
      <c r="N4" s="340"/>
      <c r="O4" s="340"/>
      <c r="P4" s="340"/>
      <c r="Q4" s="340"/>
      <c r="R4" s="340"/>
      <c r="S4" s="185"/>
      <c r="T4" s="185"/>
    </row>
    <row r="5" spans="1:23" s="8" customFormat="1" ht="15" customHeight="1" thickBot="1">
      <c r="A5" s="24" t="s">
        <v>759</v>
      </c>
      <c r="B5" s="24"/>
      <c r="C5" s="24"/>
      <c r="D5" s="24"/>
      <c r="F5" s="24"/>
      <c r="G5" s="24"/>
      <c r="U5" s="149"/>
      <c r="V5" s="149"/>
      <c r="W5" s="149" t="s">
        <v>729</v>
      </c>
    </row>
    <row r="6" spans="1:23" s="386" customFormat="1" ht="20.100000000000001" customHeight="1">
      <c r="A6" s="548" t="s">
        <v>760</v>
      </c>
      <c r="B6" s="548"/>
      <c r="C6" s="548"/>
      <c r="D6" s="549"/>
      <c r="E6" s="531" t="s">
        <v>589</v>
      </c>
      <c r="F6" s="537" t="s">
        <v>588</v>
      </c>
      <c r="G6" s="540" t="s">
        <v>587</v>
      </c>
      <c r="H6" s="531" t="s">
        <v>586</v>
      </c>
      <c r="I6" s="537" t="s">
        <v>585</v>
      </c>
      <c r="J6" s="537" t="s">
        <v>584</v>
      </c>
      <c r="K6" s="531" t="s">
        <v>583</v>
      </c>
      <c r="L6" s="537" t="s">
        <v>582</v>
      </c>
      <c r="M6" s="531" t="s">
        <v>581</v>
      </c>
      <c r="N6" s="543" t="s">
        <v>580</v>
      </c>
      <c r="O6" s="531" t="s">
        <v>579</v>
      </c>
      <c r="P6" s="531" t="s">
        <v>578</v>
      </c>
      <c r="Q6" s="531" t="s">
        <v>577</v>
      </c>
      <c r="R6" s="531" t="s">
        <v>576</v>
      </c>
      <c r="S6" s="531" t="s">
        <v>575</v>
      </c>
      <c r="T6" s="531" t="s">
        <v>574</v>
      </c>
      <c r="U6" s="540" t="s">
        <v>573</v>
      </c>
      <c r="V6" s="531" t="s">
        <v>572</v>
      </c>
      <c r="W6" s="534" t="s">
        <v>571</v>
      </c>
    </row>
    <row r="7" spans="1:23" s="386" customFormat="1" ht="20.100000000000001" customHeight="1">
      <c r="A7" s="550"/>
      <c r="B7" s="550"/>
      <c r="C7" s="550"/>
      <c r="D7" s="551"/>
      <c r="E7" s="532"/>
      <c r="F7" s="538"/>
      <c r="G7" s="541"/>
      <c r="H7" s="532"/>
      <c r="I7" s="538"/>
      <c r="J7" s="538"/>
      <c r="K7" s="532"/>
      <c r="L7" s="538"/>
      <c r="M7" s="532"/>
      <c r="N7" s="544"/>
      <c r="O7" s="532"/>
      <c r="P7" s="532"/>
      <c r="Q7" s="532"/>
      <c r="R7" s="532"/>
      <c r="S7" s="532"/>
      <c r="T7" s="532"/>
      <c r="U7" s="541"/>
      <c r="V7" s="532"/>
      <c r="W7" s="535"/>
    </row>
    <row r="8" spans="1:23" s="386" customFormat="1" ht="20.100000000000001" customHeight="1">
      <c r="A8" s="552"/>
      <c r="B8" s="552"/>
      <c r="C8" s="552"/>
      <c r="D8" s="553"/>
      <c r="E8" s="533"/>
      <c r="F8" s="539"/>
      <c r="G8" s="542"/>
      <c r="H8" s="533"/>
      <c r="I8" s="539"/>
      <c r="J8" s="539"/>
      <c r="K8" s="533"/>
      <c r="L8" s="539"/>
      <c r="M8" s="533"/>
      <c r="N8" s="545"/>
      <c r="O8" s="533"/>
      <c r="P8" s="533"/>
      <c r="Q8" s="533"/>
      <c r="R8" s="533"/>
      <c r="S8" s="533"/>
      <c r="T8" s="533"/>
      <c r="U8" s="542"/>
      <c r="V8" s="533"/>
      <c r="W8" s="536"/>
    </row>
    <row r="9" spans="1:23" s="40" customFormat="1" ht="20.100000000000001" customHeight="1">
      <c r="A9" s="248"/>
      <c r="B9" s="272"/>
      <c r="C9" s="248"/>
      <c r="D9" s="248"/>
      <c r="E9" s="273" t="s">
        <v>570</v>
      </c>
      <c r="F9" s="590"/>
      <c r="G9" s="342"/>
      <c r="H9" s="342"/>
      <c r="I9" s="342"/>
      <c r="J9" s="342"/>
      <c r="K9" s="248"/>
      <c r="L9" s="248"/>
      <c r="M9" s="248"/>
      <c r="N9" s="248"/>
      <c r="O9" s="343"/>
      <c r="P9" s="342"/>
      <c r="Q9" s="248"/>
      <c r="R9" s="343"/>
      <c r="S9" s="342"/>
      <c r="T9" s="342"/>
      <c r="U9" s="344"/>
    </row>
    <row r="10" spans="1:23" s="40" customFormat="1" ht="20.100000000000001" customHeight="1">
      <c r="A10" s="457" t="s">
        <v>746</v>
      </c>
      <c r="B10" s="550"/>
      <c r="C10" s="550"/>
      <c r="D10" s="550"/>
      <c r="E10" s="591">
        <v>124831</v>
      </c>
      <c r="F10" s="186">
        <v>200</v>
      </c>
      <c r="G10" s="186">
        <v>2</v>
      </c>
      <c r="H10" s="186">
        <v>10</v>
      </c>
      <c r="I10" s="186">
        <v>16307</v>
      </c>
      <c r="J10" s="186">
        <v>24891</v>
      </c>
      <c r="K10" s="186">
        <v>34</v>
      </c>
      <c r="L10" s="186">
        <v>3476</v>
      </c>
      <c r="M10" s="186">
        <v>3952</v>
      </c>
      <c r="N10" s="186">
        <v>30766</v>
      </c>
      <c r="O10" s="186">
        <v>1496</v>
      </c>
      <c r="P10" s="186">
        <v>17468</v>
      </c>
      <c r="Q10" s="186">
        <v>6483</v>
      </c>
      <c r="R10" s="186">
        <v>5129</v>
      </c>
      <c r="S10" s="186">
        <v>3666</v>
      </c>
      <c r="T10" s="186">
        <v>1133</v>
      </c>
      <c r="U10" s="186">
        <v>4048</v>
      </c>
      <c r="V10" s="186">
        <v>2</v>
      </c>
      <c r="W10" s="186">
        <v>5767</v>
      </c>
    </row>
    <row r="11" spans="1:23" s="40" customFormat="1" ht="11.25" customHeight="1">
      <c r="A11" s="248"/>
      <c r="B11" s="248"/>
      <c r="C11" s="248"/>
      <c r="D11" s="248"/>
      <c r="E11" s="592"/>
      <c r="F11" s="188"/>
      <c r="G11" s="188"/>
      <c r="H11" s="188"/>
      <c r="I11" s="188"/>
      <c r="J11" s="188"/>
      <c r="K11" s="187"/>
      <c r="L11" s="187"/>
      <c r="M11" s="187"/>
      <c r="N11" s="187"/>
      <c r="O11" s="189"/>
      <c r="P11" s="188"/>
      <c r="Q11" s="187"/>
      <c r="R11" s="189"/>
      <c r="S11" s="188"/>
      <c r="T11" s="188"/>
      <c r="U11" s="190"/>
      <c r="V11" s="187"/>
      <c r="W11" s="187"/>
    </row>
    <row r="12" spans="1:23" ht="32.1" customHeight="1">
      <c r="A12" s="557" t="s">
        <v>657</v>
      </c>
      <c r="B12" s="557"/>
      <c r="C12" s="557"/>
      <c r="D12" s="557"/>
      <c r="E12" s="593">
        <v>142439</v>
      </c>
      <c r="F12" s="312">
        <v>252</v>
      </c>
      <c r="G12" s="312">
        <v>6</v>
      </c>
      <c r="H12" s="312">
        <v>13</v>
      </c>
      <c r="I12" s="312">
        <v>19216</v>
      </c>
      <c r="J12" s="312">
        <v>24296</v>
      </c>
      <c r="K12" s="312">
        <v>134</v>
      </c>
      <c r="L12" s="312">
        <v>4470</v>
      </c>
      <c r="M12" s="312">
        <v>4608</v>
      </c>
      <c r="N12" s="312">
        <v>31776</v>
      </c>
      <c r="O12" s="312">
        <v>1720</v>
      </c>
      <c r="P12" s="312">
        <v>23899</v>
      </c>
      <c r="Q12" s="312">
        <v>8813</v>
      </c>
      <c r="R12" s="312">
        <v>5051</v>
      </c>
      <c r="S12" s="312">
        <v>3874</v>
      </c>
      <c r="T12" s="312">
        <v>1364</v>
      </c>
      <c r="U12" s="312">
        <v>5753</v>
      </c>
      <c r="V12" s="312">
        <v>1</v>
      </c>
      <c r="W12" s="312">
        <v>7193</v>
      </c>
    </row>
    <row r="13" spans="1:23" ht="32.1" customHeight="1">
      <c r="A13" s="129">
        <v>0</v>
      </c>
      <c r="B13" s="594" t="s">
        <v>559</v>
      </c>
      <c r="C13" s="595">
        <v>4</v>
      </c>
      <c r="D13" s="284" t="s">
        <v>550</v>
      </c>
      <c r="E13" s="596">
        <v>85300</v>
      </c>
      <c r="F13" s="311">
        <v>181</v>
      </c>
      <c r="G13" s="311">
        <v>3</v>
      </c>
      <c r="H13" s="311">
        <v>6</v>
      </c>
      <c r="I13" s="311">
        <v>12125</v>
      </c>
      <c r="J13" s="311">
        <v>10496</v>
      </c>
      <c r="K13" s="311">
        <v>101</v>
      </c>
      <c r="L13" s="311">
        <v>2578</v>
      </c>
      <c r="M13" s="311">
        <v>1208</v>
      </c>
      <c r="N13" s="311">
        <v>19042</v>
      </c>
      <c r="O13" s="311">
        <v>1314</v>
      </c>
      <c r="P13" s="311">
        <v>21692</v>
      </c>
      <c r="Q13" s="311">
        <v>6495</v>
      </c>
      <c r="R13" s="311">
        <v>1914</v>
      </c>
      <c r="S13" s="311">
        <v>2087</v>
      </c>
      <c r="T13" s="311">
        <v>748</v>
      </c>
      <c r="U13" s="311">
        <v>1757</v>
      </c>
      <c r="V13" s="311">
        <v>1</v>
      </c>
      <c r="W13" s="311">
        <v>3552</v>
      </c>
    </row>
    <row r="14" spans="1:23" ht="32.1" customHeight="1">
      <c r="A14" s="129">
        <v>5</v>
      </c>
      <c r="B14" s="594" t="s">
        <v>559</v>
      </c>
      <c r="C14" s="595">
        <v>9</v>
      </c>
      <c r="D14" s="284" t="s">
        <v>550</v>
      </c>
      <c r="E14" s="596">
        <v>21754</v>
      </c>
      <c r="F14" s="311">
        <v>31</v>
      </c>
      <c r="G14" s="348" t="s">
        <v>418</v>
      </c>
      <c r="H14" s="348" t="s">
        <v>418</v>
      </c>
      <c r="I14" s="311">
        <v>3842</v>
      </c>
      <c r="J14" s="311">
        <v>4732</v>
      </c>
      <c r="K14" s="311">
        <v>6</v>
      </c>
      <c r="L14" s="311">
        <v>616</v>
      </c>
      <c r="M14" s="311">
        <v>823</v>
      </c>
      <c r="N14" s="311">
        <v>4859</v>
      </c>
      <c r="O14" s="311">
        <v>201</v>
      </c>
      <c r="P14" s="311">
        <v>1159</v>
      </c>
      <c r="Q14" s="311">
        <v>1081</v>
      </c>
      <c r="R14" s="311">
        <v>1113</v>
      </c>
      <c r="S14" s="311">
        <v>624</v>
      </c>
      <c r="T14" s="311">
        <v>218</v>
      </c>
      <c r="U14" s="311">
        <v>1334</v>
      </c>
      <c r="V14" s="348" t="s">
        <v>418</v>
      </c>
      <c r="W14" s="311">
        <v>1115</v>
      </c>
    </row>
    <row r="15" spans="1:23" ht="32.1" customHeight="1">
      <c r="A15" s="129">
        <v>10</v>
      </c>
      <c r="B15" s="594" t="s">
        <v>559</v>
      </c>
      <c r="C15" s="595">
        <v>19</v>
      </c>
      <c r="D15" s="284" t="s">
        <v>550</v>
      </c>
      <c r="E15" s="596">
        <v>14747</v>
      </c>
      <c r="F15" s="311">
        <v>16</v>
      </c>
      <c r="G15" s="348" t="s">
        <v>418</v>
      </c>
      <c r="H15" s="311">
        <v>3</v>
      </c>
      <c r="I15" s="311">
        <v>1911</v>
      </c>
      <c r="J15" s="311">
        <v>3592</v>
      </c>
      <c r="K15" s="311">
        <v>11</v>
      </c>
      <c r="L15" s="311">
        <v>450</v>
      </c>
      <c r="M15" s="311">
        <v>864</v>
      </c>
      <c r="N15" s="311">
        <v>3247</v>
      </c>
      <c r="O15" s="311">
        <v>108</v>
      </c>
      <c r="P15" s="311">
        <v>488</v>
      </c>
      <c r="Q15" s="311">
        <v>557</v>
      </c>
      <c r="R15" s="311">
        <v>871</v>
      </c>
      <c r="S15" s="311">
        <v>463</v>
      </c>
      <c r="T15" s="311">
        <v>182</v>
      </c>
      <c r="U15" s="311">
        <v>1208</v>
      </c>
      <c r="V15" s="348" t="s">
        <v>418</v>
      </c>
      <c r="W15" s="311">
        <v>776</v>
      </c>
    </row>
    <row r="16" spans="1:23" ht="32.1" customHeight="1">
      <c r="A16" s="129">
        <v>20</v>
      </c>
      <c r="B16" s="594" t="s">
        <v>559</v>
      </c>
      <c r="C16" s="595">
        <v>29</v>
      </c>
      <c r="D16" s="284" t="s">
        <v>550</v>
      </c>
      <c r="E16" s="596">
        <v>6165</v>
      </c>
      <c r="F16" s="311">
        <v>11</v>
      </c>
      <c r="G16" s="311">
        <v>2</v>
      </c>
      <c r="H16" s="311">
        <v>2</v>
      </c>
      <c r="I16" s="311">
        <v>519</v>
      </c>
      <c r="J16" s="311">
        <v>1563</v>
      </c>
      <c r="K16" s="311">
        <v>4</v>
      </c>
      <c r="L16" s="311">
        <v>209</v>
      </c>
      <c r="M16" s="311">
        <v>471</v>
      </c>
      <c r="N16" s="311">
        <v>1406</v>
      </c>
      <c r="O16" s="311">
        <v>19</v>
      </c>
      <c r="P16" s="311">
        <v>174</v>
      </c>
      <c r="Q16" s="311">
        <v>228</v>
      </c>
      <c r="R16" s="311">
        <v>323</v>
      </c>
      <c r="S16" s="311">
        <v>197</v>
      </c>
      <c r="T16" s="311">
        <v>68</v>
      </c>
      <c r="U16" s="311">
        <v>557</v>
      </c>
      <c r="V16" s="348" t="s">
        <v>418</v>
      </c>
      <c r="W16" s="311">
        <v>412</v>
      </c>
    </row>
    <row r="17" spans="1:23" ht="32.1" customHeight="1">
      <c r="A17" s="129">
        <v>30</v>
      </c>
      <c r="B17" s="594" t="s">
        <v>559</v>
      </c>
      <c r="C17" s="595">
        <v>49</v>
      </c>
      <c r="D17" s="284" t="s">
        <v>550</v>
      </c>
      <c r="E17" s="596">
        <v>5487</v>
      </c>
      <c r="F17" s="311">
        <v>7</v>
      </c>
      <c r="G17" s="311">
        <v>1</v>
      </c>
      <c r="H17" s="311">
        <v>1</v>
      </c>
      <c r="I17" s="311">
        <v>363</v>
      </c>
      <c r="J17" s="311">
        <v>1419</v>
      </c>
      <c r="K17" s="311">
        <v>1</v>
      </c>
      <c r="L17" s="311">
        <v>222</v>
      </c>
      <c r="M17" s="311">
        <v>477</v>
      </c>
      <c r="N17" s="311">
        <v>1228</v>
      </c>
      <c r="O17" s="311">
        <v>26</v>
      </c>
      <c r="P17" s="311">
        <v>154</v>
      </c>
      <c r="Q17" s="311">
        <v>187</v>
      </c>
      <c r="R17" s="311">
        <v>290</v>
      </c>
      <c r="S17" s="311">
        <v>188</v>
      </c>
      <c r="T17" s="311">
        <v>55</v>
      </c>
      <c r="U17" s="311">
        <v>436</v>
      </c>
      <c r="V17" s="348" t="s">
        <v>418</v>
      </c>
      <c r="W17" s="311">
        <v>432</v>
      </c>
    </row>
    <row r="18" spans="1:23" ht="32.1" customHeight="1">
      <c r="A18" s="129">
        <v>50</v>
      </c>
      <c r="B18" s="594" t="s">
        <v>559</v>
      </c>
      <c r="C18" s="595">
        <v>99</v>
      </c>
      <c r="D18" s="284" t="s">
        <v>550</v>
      </c>
      <c r="E18" s="596">
        <v>4402</v>
      </c>
      <c r="F18" s="311">
        <v>5</v>
      </c>
      <c r="G18" s="348" t="s">
        <v>418</v>
      </c>
      <c r="H18" s="311">
        <v>1</v>
      </c>
      <c r="I18" s="311">
        <v>230</v>
      </c>
      <c r="J18" s="311">
        <v>1197</v>
      </c>
      <c r="K18" s="311">
        <v>2</v>
      </c>
      <c r="L18" s="311">
        <v>197</v>
      </c>
      <c r="M18" s="311">
        <v>368</v>
      </c>
      <c r="N18" s="311">
        <v>1016</v>
      </c>
      <c r="O18" s="311">
        <v>17</v>
      </c>
      <c r="P18" s="311">
        <v>127</v>
      </c>
      <c r="Q18" s="311">
        <v>134</v>
      </c>
      <c r="R18" s="311">
        <v>236</v>
      </c>
      <c r="S18" s="311">
        <v>156</v>
      </c>
      <c r="T18" s="311">
        <v>44</v>
      </c>
      <c r="U18" s="311">
        <v>286</v>
      </c>
      <c r="V18" s="348" t="s">
        <v>418</v>
      </c>
      <c r="W18" s="311">
        <v>386</v>
      </c>
    </row>
    <row r="19" spans="1:23" ht="32.1" customHeight="1">
      <c r="A19" s="129">
        <v>100</v>
      </c>
      <c r="B19" s="594" t="s">
        <v>559</v>
      </c>
      <c r="C19" s="595">
        <v>299</v>
      </c>
      <c r="D19" s="284" t="s">
        <v>550</v>
      </c>
      <c r="E19" s="596">
        <v>3097</v>
      </c>
      <c r="F19" s="311">
        <v>1</v>
      </c>
      <c r="G19" s="348" t="s">
        <v>418</v>
      </c>
      <c r="H19" s="348" t="s">
        <v>418</v>
      </c>
      <c r="I19" s="311">
        <v>146</v>
      </c>
      <c r="J19" s="311">
        <v>899</v>
      </c>
      <c r="K19" s="311">
        <v>1</v>
      </c>
      <c r="L19" s="311">
        <v>136</v>
      </c>
      <c r="M19" s="311">
        <v>271</v>
      </c>
      <c r="N19" s="311">
        <v>668</v>
      </c>
      <c r="O19" s="311">
        <v>21</v>
      </c>
      <c r="P19" s="311">
        <v>62</v>
      </c>
      <c r="Q19" s="311">
        <v>87</v>
      </c>
      <c r="R19" s="311">
        <v>194</v>
      </c>
      <c r="S19" s="311">
        <v>112</v>
      </c>
      <c r="T19" s="311">
        <v>30</v>
      </c>
      <c r="U19" s="311">
        <v>137</v>
      </c>
      <c r="V19" s="348" t="s">
        <v>418</v>
      </c>
      <c r="W19" s="311">
        <v>332</v>
      </c>
    </row>
    <row r="20" spans="1:23" ht="32.1" customHeight="1">
      <c r="A20" s="129">
        <v>300</v>
      </c>
      <c r="B20" s="594" t="s">
        <v>559</v>
      </c>
      <c r="C20" s="595">
        <v>999</v>
      </c>
      <c r="D20" s="284" t="s">
        <v>550</v>
      </c>
      <c r="E20" s="596">
        <v>1112</v>
      </c>
      <c r="F20" s="348" t="s">
        <v>418</v>
      </c>
      <c r="G20" s="348" t="s">
        <v>418</v>
      </c>
      <c r="H20" s="348" t="s">
        <v>418</v>
      </c>
      <c r="I20" s="311">
        <v>57</v>
      </c>
      <c r="J20" s="311">
        <v>300</v>
      </c>
      <c r="K20" s="311">
        <v>4</v>
      </c>
      <c r="L20" s="311">
        <v>44</v>
      </c>
      <c r="M20" s="311">
        <v>96</v>
      </c>
      <c r="N20" s="311">
        <v>235</v>
      </c>
      <c r="O20" s="311">
        <v>10</v>
      </c>
      <c r="P20" s="311">
        <v>38</v>
      </c>
      <c r="Q20" s="311">
        <v>37</v>
      </c>
      <c r="R20" s="311">
        <v>74</v>
      </c>
      <c r="S20" s="311">
        <v>35</v>
      </c>
      <c r="T20" s="311">
        <v>12</v>
      </c>
      <c r="U20" s="311">
        <v>28</v>
      </c>
      <c r="V20" s="348" t="s">
        <v>418</v>
      </c>
      <c r="W20" s="311">
        <v>142</v>
      </c>
    </row>
    <row r="21" spans="1:23" ht="32.1" customHeight="1">
      <c r="A21" s="597">
        <v>1000</v>
      </c>
      <c r="B21" s="594" t="s">
        <v>559</v>
      </c>
      <c r="C21" s="598">
        <v>1999</v>
      </c>
      <c r="D21" s="284" t="s">
        <v>550</v>
      </c>
      <c r="E21" s="596">
        <v>195</v>
      </c>
      <c r="F21" s="348" t="s">
        <v>418</v>
      </c>
      <c r="G21" s="348" t="s">
        <v>418</v>
      </c>
      <c r="H21" s="348" t="s">
        <v>418</v>
      </c>
      <c r="I21" s="311">
        <v>14</v>
      </c>
      <c r="J21" s="311">
        <v>54</v>
      </c>
      <c r="K21" s="311">
        <v>1</v>
      </c>
      <c r="L21" s="311">
        <v>13</v>
      </c>
      <c r="M21" s="311">
        <v>15</v>
      </c>
      <c r="N21" s="311">
        <v>41</v>
      </c>
      <c r="O21" s="348" t="s">
        <v>418</v>
      </c>
      <c r="P21" s="311">
        <v>2</v>
      </c>
      <c r="Q21" s="311">
        <v>5</v>
      </c>
      <c r="R21" s="311">
        <v>14</v>
      </c>
      <c r="S21" s="311">
        <v>2</v>
      </c>
      <c r="T21" s="311">
        <v>4</v>
      </c>
      <c r="U21" s="311">
        <v>7</v>
      </c>
      <c r="V21" s="348" t="s">
        <v>418</v>
      </c>
      <c r="W21" s="311">
        <v>23</v>
      </c>
    </row>
    <row r="22" spans="1:23" ht="32.1" customHeight="1">
      <c r="A22" s="597">
        <v>2000</v>
      </c>
      <c r="B22" s="594" t="s">
        <v>559</v>
      </c>
      <c r="C22" s="598">
        <v>4999</v>
      </c>
      <c r="D22" s="284" t="s">
        <v>550</v>
      </c>
      <c r="E22" s="596">
        <v>125</v>
      </c>
      <c r="F22" s="348" t="s">
        <v>418</v>
      </c>
      <c r="G22" s="348" t="s">
        <v>418</v>
      </c>
      <c r="H22" s="348" t="s">
        <v>418</v>
      </c>
      <c r="I22" s="311">
        <v>4</v>
      </c>
      <c r="J22" s="311">
        <v>35</v>
      </c>
      <c r="K22" s="311">
        <v>1</v>
      </c>
      <c r="L22" s="311">
        <v>3</v>
      </c>
      <c r="M22" s="311">
        <v>10</v>
      </c>
      <c r="N22" s="311">
        <v>23</v>
      </c>
      <c r="O22" s="311">
        <v>2</v>
      </c>
      <c r="P22" s="311">
        <v>3</v>
      </c>
      <c r="Q22" s="311">
        <v>1</v>
      </c>
      <c r="R22" s="311">
        <v>14</v>
      </c>
      <c r="S22" s="311">
        <v>9</v>
      </c>
      <c r="T22" s="311">
        <v>2</v>
      </c>
      <c r="U22" s="311">
        <v>2</v>
      </c>
      <c r="V22" s="348" t="s">
        <v>418</v>
      </c>
      <c r="W22" s="311">
        <v>16</v>
      </c>
    </row>
    <row r="23" spans="1:23" ht="32.1" customHeight="1">
      <c r="A23" s="599">
        <v>5000</v>
      </c>
      <c r="B23" s="600" t="s">
        <v>761</v>
      </c>
      <c r="C23" s="384"/>
      <c r="D23" s="384"/>
      <c r="E23" s="354">
        <v>55</v>
      </c>
      <c r="F23" s="355" t="s">
        <v>418</v>
      </c>
      <c r="G23" s="355" t="s">
        <v>418</v>
      </c>
      <c r="H23" s="355" t="s">
        <v>418</v>
      </c>
      <c r="I23" s="356">
        <v>5</v>
      </c>
      <c r="J23" s="356">
        <v>9</v>
      </c>
      <c r="K23" s="356">
        <v>2</v>
      </c>
      <c r="L23" s="356">
        <v>2</v>
      </c>
      <c r="M23" s="356">
        <v>5</v>
      </c>
      <c r="N23" s="356">
        <v>11</v>
      </c>
      <c r="O23" s="356">
        <v>2</v>
      </c>
      <c r="P23" s="355" t="s">
        <v>418</v>
      </c>
      <c r="Q23" s="356">
        <v>1</v>
      </c>
      <c r="R23" s="356">
        <v>8</v>
      </c>
      <c r="S23" s="356">
        <v>1</v>
      </c>
      <c r="T23" s="356">
        <v>1</v>
      </c>
      <c r="U23" s="356">
        <v>1</v>
      </c>
      <c r="V23" s="355" t="s">
        <v>418</v>
      </c>
      <c r="W23" s="356">
        <v>7</v>
      </c>
    </row>
    <row r="24" spans="1:23" ht="15" customHeight="1">
      <c r="A24" s="601" t="s">
        <v>740</v>
      </c>
      <c r="B24" s="602"/>
      <c r="C24" s="602"/>
      <c r="D24" s="602"/>
      <c r="E24" s="602"/>
      <c r="F24" s="602"/>
    </row>
    <row r="25" spans="1:23" ht="12" customHeight="1">
      <c r="A25" s="360"/>
      <c r="B25" s="602"/>
      <c r="C25" s="602"/>
      <c r="D25" s="602"/>
      <c r="E25" s="602"/>
      <c r="F25" s="602"/>
    </row>
  </sheetData>
  <mergeCells count="24">
    <mergeCell ref="A10:D10"/>
    <mergeCell ref="A12:D12"/>
    <mergeCell ref="R6:R8"/>
    <mergeCell ref="S6:S8"/>
    <mergeCell ref="T6:T8"/>
    <mergeCell ref="U6:U8"/>
    <mergeCell ref="V6:V8"/>
    <mergeCell ref="W6:W8"/>
    <mergeCell ref="L6:L8"/>
    <mergeCell ref="M6:M8"/>
    <mergeCell ref="N6:N8"/>
    <mergeCell ref="O6:O8"/>
    <mergeCell ref="P6:P8"/>
    <mergeCell ref="Q6:Q8"/>
    <mergeCell ref="H2:M2"/>
    <mergeCell ref="N2:T2"/>
    <mergeCell ref="A6:D8"/>
    <mergeCell ref="E6:E8"/>
    <mergeCell ref="F6:F8"/>
    <mergeCell ref="G6:G8"/>
    <mergeCell ref="H6:H8"/>
    <mergeCell ref="I6:I8"/>
    <mergeCell ref="J6:J8"/>
    <mergeCell ref="K6:K8"/>
  </mergeCells>
  <phoneticPr fontId="10"/>
  <hyperlinks>
    <hyperlink ref="A24" r:id="rId1" xr:uid="{02751CA7-81FC-4C6C-BEA5-46573F67068A}"/>
  </hyperlinks>
  <pageMargins left="0.59055118110236227" right="0.59055118110236227" top="0.59055118110236227" bottom="0.51181102362204722" header="0.39370078740157483" footer="0"/>
  <pageSetup paperSize="9" scale="70" fitToWidth="2" orientation="portrait" r:id="rId2"/>
  <headerFooter differentOddEven="1" scaleWithDoc="0">
    <oddHeader>&amp;L&amp;"ＭＳ ゴシック,標準"&amp;8&amp;P      第 ４ 章  事業所・企業</oddHeader>
    <evenHeader>&amp;R&amp;"ＭＳ ゴシック,標準"&amp;8第 ４ 章  事業所・企業      &amp;P</evenHeader>
  </headerFooter>
  <colBreaks count="1" manualBreakCount="1">
    <brk id="12" max="2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23"/>
  <sheetViews>
    <sheetView showGridLines="0" view="pageBreakPreview" zoomScale="75" zoomScaleNormal="75" zoomScaleSheetLayoutView="75" workbookViewId="0"/>
  </sheetViews>
  <sheetFormatPr defaultColWidth="9" defaultRowHeight="13.2"/>
  <cols>
    <col min="1" max="1" width="2.33203125" style="223" customWidth="1"/>
    <col min="2" max="2" width="17.21875" style="222" customWidth="1"/>
    <col min="3" max="3" width="13.33203125" style="223" customWidth="1"/>
    <col min="4" max="10" width="11.77734375" style="223" customWidth="1"/>
    <col min="11" max="21" width="11.88671875" style="223" customWidth="1"/>
    <col min="22" max="16384" width="9" style="223"/>
  </cols>
  <sheetData>
    <row r="1" spans="1:22" ht="21.75" customHeight="1">
      <c r="A1" s="328"/>
      <c r="B1" s="330"/>
      <c r="C1" s="328"/>
      <c r="D1" s="328"/>
      <c r="E1" s="328"/>
      <c r="F1" s="328"/>
      <c r="G1" s="328"/>
      <c r="H1" s="328"/>
      <c r="I1" s="328"/>
      <c r="J1" s="328"/>
      <c r="K1" s="328"/>
      <c r="L1" s="328"/>
      <c r="M1" s="328"/>
      <c r="N1" s="328"/>
      <c r="O1" s="328"/>
      <c r="P1" s="328"/>
      <c r="Q1" s="328"/>
      <c r="R1" s="328"/>
      <c r="S1" s="328"/>
      <c r="T1" s="328"/>
      <c r="U1" s="328"/>
    </row>
    <row r="2" spans="1:22" ht="21.75" customHeight="1">
      <c r="A2" s="19" t="s">
        <v>730</v>
      </c>
      <c r="B2" s="330"/>
      <c r="C2" s="328"/>
      <c r="D2" s="328"/>
      <c r="E2" s="328"/>
      <c r="F2" s="328"/>
      <c r="G2" s="504" t="s">
        <v>595</v>
      </c>
      <c r="H2" s="504"/>
      <c r="I2" s="504"/>
      <c r="J2" s="504"/>
      <c r="K2" s="504"/>
      <c r="L2" s="504"/>
      <c r="M2" s="504"/>
      <c r="N2" s="504"/>
      <c r="O2" s="504"/>
      <c r="P2" s="504"/>
      <c r="Q2" s="504"/>
      <c r="R2" s="328"/>
      <c r="S2" s="328"/>
      <c r="T2" s="328"/>
      <c r="U2" s="328"/>
    </row>
    <row r="3" spans="1:22" ht="24" customHeight="1">
      <c r="A3" s="328"/>
      <c r="B3" s="191"/>
      <c r="C3" s="328"/>
      <c r="D3" s="328"/>
      <c r="E3" s="328"/>
      <c r="F3" s="144"/>
      <c r="G3" s="328"/>
      <c r="H3" s="328"/>
      <c r="I3" s="328"/>
      <c r="J3" s="328"/>
      <c r="K3" s="145"/>
      <c r="L3" s="328"/>
      <c r="M3" s="328"/>
      <c r="N3" s="328"/>
      <c r="O3" s="328"/>
      <c r="P3" s="328"/>
      <c r="Q3" s="328"/>
      <c r="R3" s="328"/>
      <c r="S3" s="328"/>
      <c r="T3" s="328"/>
      <c r="U3" s="328"/>
    </row>
    <row r="4" spans="1:22" s="193" customFormat="1" ht="15" customHeight="1" thickBot="1">
      <c r="A4" s="24" t="s">
        <v>727</v>
      </c>
      <c r="B4" s="192"/>
      <c r="D4" s="194"/>
      <c r="E4" s="194"/>
      <c r="L4" s="381"/>
      <c r="U4" s="195" t="s">
        <v>729</v>
      </c>
    </row>
    <row r="5" spans="1:22" ht="20.25" customHeight="1">
      <c r="A5" s="563" t="s">
        <v>593</v>
      </c>
      <c r="B5" s="564"/>
      <c r="C5" s="531" t="s">
        <v>589</v>
      </c>
      <c r="D5" s="537" t="s">
        <v>588</v>
      </c>
      <c r="E5" s="540" t="s">
        <v>587</v>
      </c>
      <c r="F5" s="531" t="s">
        <v>586</v>
      </c>
      <c r="G5" s="537" t="s">
        <v>585</v>
      </c>
      <c r="H5" s="537" t="s">
        <v>584</v>
      </c>
      <c r="I5" s="531" t="s">
        <v>583</v>
      </c>
      <c r="J5" s="537" t="s">
        <v>582</v>
      </c>
      <c r="K5" s="534" t="s">
        <v>581</v>
      </c>
      <c r="L5" s="574" t="s">
        <v>580</v>
      </c>
      <c r="M5" s="531" t="s">
        <v>579</v>
      </c>
      <c r="N5" s="573" t="s">
        <v>578</v>
      </c>
      <c r="O5" s="531" t="s">
        <v>577</v>
      </c>
      <c r="P5" s="531" t="s">
        <v>576</v>
      </c>
      <c r="Q5" s="531" t="s">
        <v>575</v>
      </c>
      <c r="R5" s="573" t="s">
        <v>574</v>
      </c>
      <c r="S5" s="540" t="s">
        <v>573</v>
      </c>
      <c r="T5" s="531" t="s">
        <v>572</v>
      </c>
      <c r="U5" s="534" t="s">
        <v>571</v>
      </c>
    </row>
    <row r="6" spans="1:22" ht="20.25" customHeight="1">
      <c r="A6" s="565"/>
      <c r="B6" s="566"/>
      <c r="C6" s="532"/>
      <c r="D6" s="538"/>
      <c r="E6" s="541"/>
      <c r="F6" s="532"/>
      <c r="G6" s="538"/>
      <c r="H6" s="538"/>
      <c r="I6" s="532"/>
      <c r="J6" s="538"/>
      <c r="K6" s="535"/>
      <c r="L6" s="575"/>
      <c r="M6" s="532"/>
      <c r="N6" s="532"/>
      <c r="O6" s="532"/>
      <c r="P6" s="532"/>
      <c r="Q6" s="532"/>
      <c r="R6" s="532"/>
      <c r="S6" s="541"/>
      <c r="T6" s="532"/>
      <c r="U6" s="535"/>
    </row>
    <row r="7" spans="1:22" ht="20.25" customHeight="1">
      <c r="A7" s="567"/>
      <c r="B7" s="568"/>
      <c r="C7" s="533"/>
      <c r="D7" s="539"/>
      <c r="E7" s="542"/>
      <c r="F7" s="533"/>
      <c r="G7" s="539"/>
      <c r="H7" s="539"/>
      <c r="I7" s="533"/>
      <c r="J7" s="539"/>
      <c r="K7" s="536"/>
      <c r="L7" s="576"/>
      <c r="M7" s="533"/>
      <c r="N7" s="533"/>
      <c r="O7" s="533"/>
      <c r="P7" s="533"/>
      <c r="Q7" s="533"/>
      <c r="R7" s="533"/>
      <c r="S7" s="542"/>
      <c r="T7" s="533"/>
      <c r="U7" s="536"/>
    </row>
    <row r="8" spans="1:22" s="224" customFormat="1" ht="14.25" customHeight="1">
      <c r="A8" s="332"/>
      <c r="B8" s="333"/>
      <c r="C8" s="332" t="s">
        <v>570</v>
      </c>
      <c r="D8" s="197"/>
      <c r="E8" s="197"/>
      <c r="F8" s="197"/>
      <c r="G8" s="197"/>
      <c r="H8" s="197"/>
      <c r="I8" s="332"/>
      <c r="J8" s="332"/>
      <c r="K8" s="332"/>
      <c r="L8" s="332"/>
      <c r="M8" s="198"/>
      <c r="N8" s="197"/>
      <c r="O8" s="197"/>
      <c r="P8" s="332"/>
      <c r="Q8" s="332"/>
      <c r="R8" s="198"/>
      <c r="S8" s="197"/>
      <c r="T8" s="197"/>
      <c r="U8" s="199"/>
    </row>
    <row r="9" spans="1:22" s="224" customFormat="1" ht="19.5" customHeight="1">
      <c r="A9" s="559" t="s">
        <v>746</v>
      </c>
      <c r="B9" s="560"/>
      <c r="C9" s="200">
        <v>124831</v>
      </c>
      <c r="D9" s="200">
        <v>200</v>
      </c>
      <c r="E9" s="200">
        <v>2</v>
      </c>
      <c r="F9" s="200">
        <v>10</v>
      </c>
      <c r="G9" s="200">
        <v>16307</v>
      </c>
      <c r="H9" s="200">
        <v>24891</v>
      </c>
      <c r="I9" s="200">
        <v>34</v>
      </c>
      <c r="J9" s="200">
        <v>3476</v>
      </c>
      <c r="K9" s="200">
        <v>3952</v>
      </c>
      <c r="L9" s="200">
        <v>30766</v>
      </c>
      <c r="M9" s="200">
        <v>1496</v>
      </c>
      <c r="N9" s="200">
        <v>17468</v>
      </c>
      <c r="O9" s="200">
        <v>6483</v>
      </c>
      <c r="P9" s="200">
        <v>5129</v>
      </c>
      <c r="Q9" s="200">
        <v>3666</v>
      </c>
      <c r="R9" s="200">
        <v>1133</v>
      </c>
      <c r="S9" s="200">
        <v>4048</v>
      </c>
      <c r="T9" s="200">
        <v>2</v>
      </c>
      <c r="U9" s="200">
        <v>5767</v>
      </c>
    </row>
    <row r="10" spans="1:22" s="224" customFormat="1" ht="11.25" customHeight="1">
      <c r="A10" s="571"/>
      <c r="B10" s="572"/>
      <c r="C10" s="200"/>
      <c r="D10" s="201"/>
      <c r="E10" s="201"/>
      <c r="F10" s="201"/>
      <c r="G10" s="201"/>
      <c r="H10" s="201"/>
      <c r="I10" s="200"/>
      <c r="J10" s="200"/>
      <c r="K10" s="200"/>
      <c r="L10" s="200"/>
      <c r="M10" s="202"/>
      <c r="N10" s="201"/>
      <c r="O10" s="201"/>
      <c r="P10" s="200"/>
      <c r="Q10" s="200"/>
      <c r="R10" s="202"/>
      <c r="S10" s="201"/>
      <c r="T10" s="201"/>
      <c r="U10" s="203"/>
    </row>
    <row r="11" spans="1:22" s="205" customFormat="1" ht="21" customHeight="1">
      <c r="A11" s="569" t="s">
        <v>657</v>
      </c>
      <c r="B11" s="570"/>
      <c r="C11" s="304">
        <v>142439</v>
      </c>
      <c r="D11" s="304">
        <v>252</v>
      </c>
      <c r="E11" s="304">
        <v>6</v>
      </c>
      <c r="F11" s="304">
        <v>13</v>
      </c>
      <c r="G11" s="304">
        <v>19216</v>
      </c>
      <c r="H11" s="304">
        <v>24296</v>
      </c>
      <c r="I11" s="304">
        <v>134</v>
      </c>
      <c r="J11" s="304">
        <v>4470</v>
      </c>
      <c r="K11" s="304">
        <v>4608</v>
      </c>
      <c r="L11" s="304">
        <v>31776</v>
      </c>
      <c r="M11" s="304">
        <v>1720</v>
      </c>
      <c r="N11" s="304">
        <v>23899</v>
      </c>
      <c r="O11" s="304">
        <v>8813</v>
      </c>
      <c r="P11" s="304">
        <v>5051</v>
      </c>
      <c r="Q11" s="304">
        <v>3874</v>
      </c>
      <c r="R11" s="304">
        <v>1364</v>
      </c>
      <c r="S11" s="304">
        <v>5753</v>
      </c>
      <c r="T11" s="304">
        <v>1</v>
      </c>
      <c r="U11" s="304">
        <v>7193</v>
      </c>
      <c r="V11" s="204"/>
    </row>
    <row r="12" spans="1:22" s="205" customFormat="1" ht="12.75" customHeight="1">
      <c r="A12" s="561"/>
      <c r="B12" s="562"/>
      <c r="C12" s="206"/>
      <c r="D12" s="206"/>
      <c r="E12" s="206"/>
      <c r="F12" s="206"/>
      <c r="G12" s="206"/>
      <c r="H12" s="206"/>
      <c r="I12" s="206"/>
      <c r="J12" s="206"/>
      <c r="K12" s="206"/>
      <c r="L12" s="206"/>
      <c r="M12" s="206"/>
      <c r="N12" s="206"/>
      <c r="O12" s="206"/>
      <c r="P12" s="206"/>
      <c r="Q12" s="206"/>
      <c r="R12" s="206"/>
      <c r="S12" s="206"/>
      <c r="T12" s="206"/>
      <c r="U12" s="206"/>
    </row>
    <row r="13" spans="1:22" s="205" customFormat="1" ht="21" customHeight="1">
      <c r="A13" s="569" t="s">
        <v>487</v>
      </c>
      <c r="B13" s="570"/>
      <c r="C13" s="304">
        <v>68750</v>
      </c>
      <c r="D13" s="304">
        <v>45</v>
      </c>
      <c r="E13" s="304">
        <v>1</v>
      </c>
      <c r="F13" s="304">
        <v>7</v>
      </c>
      <c r="G13" s="304">
        <v>6731</v>
      </c>
      <c r="H13" s="304">
        <v>9912</v>
      </c>
      <c r="I13" s="304">
        <v>64</v>
      </c>
      <c r="J13" s="304">
        <v>3404</v>
      </c>
      <c r="K13" s="304">
        <v>1671</v>
      </c>
      <c r="L13" s="304">
        <v>17489</v>
      </c>
      <c r="M13" s="304">
        <v>948</v>
      </c>
      <c r="N13" s="304">
        <v>10929</v>
      </c>
      <c r="O13" s="304">
        <v>5753</v>
      </c>
      <c r="P13" s="304">
        <v>3128</v>
      </c>
      <c r="Q13" s="304">
        <v>2028</v>
      </c>
      <c r="R13" s="304">
        <v>648</v>
      </c>
      <c r="S13" s="304">
        <v>2325</v>
      </c>
      <c r="T13" s="304">
        <v>1</v>
      </c>
      <c r="U13" s="304">
        <v>3666</v>
      </c>
      <c r="V13" s="204"/>
    </row>
    <row r="14" spans="1:22" s="205" customFormat="1" ht="21" customHeight="1">
      <c r="A14" s="569" t="s">
        <v>486</v>
      </c>
      <c r="B14" s="570"/>
      <c r="C14" s="304">
        <f>+C77+C80+C84+C100+C111</f>
        <v>12003</v>
      </c>
      <c r="D14" s="304">
        <f t="shared" ref="D14:U14" si="0">+D77+D80+D84+D100+D111</f>
        <v>32</v>
      </c>
      <c r="E14" s="304" t="s">
        <v>108</v>
      </c>
      <c r="F14" s="304">
        <f t="shared" si="0"/>
        <v>3</v>
      </c>
      <c r="G14" s="304">
        <f t="shared" si="0"/>
        <v>2037</v>
      </c>
      <c r="H14" s="304">
        <f t="shared" si="0"/>
        <v>1306</v>
      </c>
      <c r="I14" s="304">
        <f t="shared" si="0"/>
        <v>12</v>
      </c>
      <c r="J14" s="304">
        <f t="shared" si="0"/>
        <v>246</v>
      </c>
      <c r="K14" s="304">
        <f t="shared" si="0"/>
        <v>471</v>
      </c>
      <c r="L14" s="304">
        <f t="shared" si="0"/>
        <v>2437</v>
      </c>
      <c r="M14" s="304">
        <f t="shared" si="0"/>
        <v>134</v>
      </c>
      <c r="N14" s="304">
        <f t="shared" si="0"/>
        <v>2765</v>
      </c>
      <c r="O14" s="304">
        <f t="shared" si="0"/>
        <v>668</v>
      </c>
      <c r="P14" s="304">
        <f t="shared" si="0"/>
        <v>363</v>
      </c>
      <c r="Q14" s="304">
        <f t="shared" si="0"/>
        <v>341</v>
      </c>
      <c r="R14" s="304">
        <f t="shared" si="0"/>
        <v>153</v>
      </c>
      <c r="S14" s="304">
        <f t="shared" si="0"/>
        <v>435</v>
      </c>
      <c r="T14" s="304">
        <f t="shared" si="0"/>
        <v>0</v>
      </c>
      <c r="U14" s="304">
        <f t="shared" si="0"/>
        <v>600</v>
      </c>
      <c r="V14" s="204"/>
    </row>
    <row r="15" spans="1:22" s="205" customFormat="1" ht="21" customHeight="1">
      <c r="A15" s="569" t="s">
        <v>485</v>
      </c>
      <c r="B15" s="570"/>
      <c r="C15" s="304">
        <f>+C75+C76+C95+C112+C113</f>
        <v>8014</v>
      </c>
      <c r="D15" s="304">
        <f t="shared" ref="D15:U15" si="1">+D75+D76+D95+D112+D113</f>
        <v>32</v>
      </c>
      <c r="E15" s="304">
        <f t="shared" si="1"/>
        <v>1</v>
      </c>
      <c r="F15" s="304">
        <f t="shared" si="1"/>
        <v>1</v>
      </c>
      <c r="G15" s="304">
        <f t="shared" si="1"/>
        <v>1187</v>
      </c>
      <c r="H15" s="304">
        <f t="shared" si="1"/>
        <v>972</v>
      </c>
      <c r="I15" s="304">
        <f t="shared" si="1"/>
        <v>7</v>
      </c>
      <c r="J15" s="304">
        <f t="shared" si="1"/>
        <v>178</v>
      </c>
      <c r="K15" s="304">
        <f t="shared" si="1"/>
        <v>192</v>
      </c>
      <c r="L15" s="304">
        <f t="shared" si="1"/>
        <v>1603</v>
      </c>
      <c r="M15" s="304">
        <f t="shared" si="1"/>
        <v>106</v>
      </c>
      <c r="N15" s="304">
        <f t="shared" si="1"/>
        <v>1910</v>
      </c>
      <c r="O15" s="304">
        <f t="shared" si="1"/>
        <v>471</v>
      </c>
      <c r="P15" s="304">
        <f t="shared" si="1"/>
        <v>265</v>
      </c>
      <c r="Q15" s="304">
        <f t="shared" si="1"/>
        <v>243</v>
      </c>
      <c r="R15" s="304">
        <f t="shared" si="1"/>
        <v>117</v>
      </c>
      <c r="S15" s="304">
        <f t="shared" si="1"/>
        <v>348</v>
      </c>
      <c r="T15" s="304">
        <f t="shared" si="1"/>
        <v>0</v>
      </c>
      <c r="U15" s="304">
        <f t="shared" si="1"/>
        <v>381</v>
      </c>
      <c r="V15" s="204"/>
    </row>
    <row r="16" spans="1:22" s="205" customFormat="1" ht="21" customHeight="1">
      <c r="A16" s="569" t="s">
        <v>484</v>
      </c>
      <c r="B16" s="570"/>
      <c r="C16" s="207">
        <f>+C82+C83+C89+C93+C99+C106+C107</f>
        <v>12184</v>
      </c>
      <c r="D16" s="207">
        <f t="shared" ref="D16:U16" si="2">+D82+D83+D89+D93+D99+D106+D107</f>
        <v>30</v>
      </c>
      <c r="E16" s="207">
        <f t="shared" si="2"/>
        <v>0</v>
      </c>
      <c r="F16" s="207">
        <f t="shared" si="2"/>
        <v>0</v>
      </c>
      <c r="G16" s="207">
        <f t="shared" si="2"/>
        <v>2419</v>
      </c>
      <c r="H16" s="207">
        <f t="shared" si="2"/>
        <v>2205</v>
      </c>
      <c r="I16" s="207">
        <f t="shared" si="2"/>
        <v>11</v>
      </c>
      <c r="J16" s="207">
        <f t="shared" si="2"/>
        <v>181</v>
      </c>
      <c r="K16" s="207">
        <f t="shared" si="2"/>
        <v>514</v>
      </c>
      <c r="L16" s="207">
        <f t="shared" si="2"/>
        <v>2116</v>
      </c>
      <c r="M16" s="207">
        <f t="shared" si="2"/>
        <v>123</v>
      </c>
      <c r="N16" s="207">
        <f t="shared" si="2"/>
        <v>2068</v>
      </c>
      <c r="O16" s="207">
        <f t="shared" si="2"/>
        <v>502</v>
      </c>
      <c r="P16" s="207">
        <f t="shared" si="2"/>
        <v>319</v>
      </c>
      <c r="Q16" s="207">
        <f t="shared" si="2"/>
        <v>314</v>
      </c>
      <c r="R16" s="207">
        <f t="shared" si="2"/>
        <v>120</v>
      </c>
      <c r="S16" s="207">
        <f t="shared" si="2"/>
        <v>635</v>
      </c>
      <c r="T16" s="207">
        <f t="shared" si="2"/>
        <v>0</v>
      </c>
      <c r="U16" s="207">
        <f t="shared" si="2"/>
        <v>627</v>
      </c>
      <c r="V16" s="204"/>
    </row>
    <row r="17" spans="1:22" s="205" customFormat="1" ht="21" customHeight="1">
      <c r="A17" s="569" t="s">
        <v>483</v>
      </c>
      <c r="B17" s="570"/>
      <c r="C17" s="207">
        <f>+C86+C96+C104</f>
        <v>15204</v>
      </c>
      <c r="D17" s="207">
        <f t="shared" ref="D17:U17" si="3">+D86+D96+D104</f>
        <v>24</v>
      </c>
      <c r="E17" s="207">
        <f t="shared" si="3"/>
        <v>0</v>
      </c>
      <c r="F17" s="207">
        <f t="shared" si="3"/>
        <v>0</v>
      </c>
      <c r="G17" s="207">
        <f t="shared" si="3"/>
        <v>1903</v>
      </c>
      <c r="H17" s="207">
        <f t="shared" si="3"/>
        <v>5143</v>
      </c>
      <c r="I17" s="207">
        <f t="shared" si="3"/>
        <v>8</v>
      </c>
      <c r="J17" s="207">
        <f t="shared" si="3"/>
        <v>137</v>
      </c>
      <c r="K17" s="207">
        <f t="shared" si="3"/>
        <v>599</v>
      </c>
      <c r="L17" s="207">
        <f t="shared" si="3"/>
        <v>2868</v>
      </c>
      <c r="M17" s="207">
        <f t="shared" si="3"/>
        <v>128</v>
      </c>
      <c r="N17" s="207">
        <f t="shared" si="3"/>
        <v>2283</v>
      </c>
      <c r="O17" s="207">
        <f t="shared" si="3"/>
        <v>386</v>
      </c>
      <c r="P17" s="207">
        <f t="shared" si="3"/>
        <v>268</v>
      </c>
      <c r="Q17" s="207">
        <f t="shared" si="3"/>
        <v>250</v>
      </c>
      <c r="R17" s="207">
        <f t="shared" si="3"/>
        <v>79</v>
      </c>
      <c r="S17" s="207">
        <f t="shared" si="3"/>
        <v>562</v>
      </c>
      <c r="T17" s="207">
        <f t="shared" si="3"/>
        <v>0</v>
      </c>
      <c r="U17" s="207">
        <f t="shared" si="3"/>
        <v>566</v>
      </c>
      <c r="V17" s="204"/>
    </row>
    <row r="18" spans="1:22" s="205" customFormat="1" ht="21" customHeight="1">
      <c r="A18" s="569" t="s">
        <v>482</v>
      </c>
      <c r="B18" s="570"/>
      <c r="C18" s="304">
        <f>+C88+C90+C92+C98+C102+C108+C119+C120+C121</f>
        <v>6534</v>
      </c>
      <c r="D18" s="304">
        <f t="shared" ref="D18:U18" si="4">+D88+D90+D92+D98+D102+D108+D119+D120+D121</f>
        <v>23</v>
      </c>
      <c r="E18" s="304">
        <f t="shared" si="4"/>
        <v>0</v>
      </c>
      <c r="F18" s="304">
        <f t="shared" si="4"/>
        <v>0</v>
      </c>
      <c r="G18" s="304">
        <f t="shared" si="4"/>
        <v>1206</v>
      </c>
      <c r="H18" s="304">
        <f t="shared" si="4"/>
        <v>1248</v>
      </c>
      <c r="I18" s="304">
        <f t="shared" si="4"/>
        <v>10</v>
      </c>
      <c r="J18" s="304">
        <f t="shared" si="4"/>
        <v>73</v>
      </c>
      <c r="K18" s="304">
        <f t="shared" si="4"/>
        <v>219</v>
      </c>
      <c r="L18" s="304">
        <f t="shared" si="4"/>
        <v>1325</v>
      </c>
      <c r="M18" s="304">
        <f t="shared" si="4"/>
        <v>56</v>
      </c>
      <c r="N18" s="304">
        <f t="shared" si="4"/>
        <v>1103</v>
      </c>
      <c r="O18" s="304">
        <f t="shared" si="4"/>
        <v>276</v>
      </c>
      <c r="P18" s="304">
        <f t="shared" si="4"/>
        <v>156</v>
      </c>
      <c r="Q18" s="304">
        <f t="shared" si="4"/>
        <v>159</v>
      </c>
      <c r="R18" s="304">
        <f t="shared" si="4"/>
        <v>63</v>
      </c>
      <c r="S18" s="304">
        <f t="shared" si="4"/>
        <v>313</v>
      </c>
      <c r="T18" s="304">
        <f t="shared" si="4"/>
        <v>0</v>
      </c>
      <c r="U18" s="304">
        <f t="shared" si="4"/>
        <v>304</v>
      </c>
      <c r="V18" s="204"/>
    </row>
    <row r="19" spans="1:22" s="205" customFormat="1" ht="21" customHeight="1">
      <c r="A19" s="569" t="s">
        <v>481</v>
      </c>
      <c r="B19" s="570"/>
      <c r="C19" s="304">
        <f t="shared" ref="C19:U19" si="5">+C53+C78+C94+C101+C114</f>
        <v>13366</v>
      </c>
      <c r="D19" s="304">
        <f t="shared" si="5"/>
        <v>31</v>
      </c>
      <c r="E19" s="304">
        <f t="shared" si="5"/>
        <v>0</v>
      </c>
      <c r="F19" s="304">
        <f t="shared" si="5"/>
        <v>0</v>
      </c>
      <c r="G19" s="304">
        <f t="shared" si="5"/>
        <v>2506</v>
      </c>
      <c r="H19" s="304">
        <f t="shared" si="5"/>
        <v>2399</v>
      </c>
      <c r="I19" s="304">
        <f t="shared" si="5"/>
        <v>10</v>
      </c>
      <c r="J19" s="304">
        <f t="shared" si="5"/>
        <v>167</v>
      </c>
      <c r="K19" s="304">
        <f t="shared" si="5"/>
        <v>593</v>
      </c>
      <c r="L19" s="304">
        <f t="shared" si="5"/>
        <v>2637</v>
      </c>
      <c r="M19" s="304">
        <f t="shared" si="5"/>
        <v>149</v>
      </c>
      <c r="N19" s="304">
        <f t="shared" si="5"/>
        <v>2008</v>
      </c>
      <c r="O19" s="304">
        <f t="shared" si="5"/>
        <v>546</v>
      </c>
      <c r="P19" s="304">
        <f t="shared" si="5"/>
        <v>355</v>
      </c>
      <c r="Q19" s="304">
        <f t="shared" si="5"/>
        <v>365</v>
      </c>
      <c r="R19" s="304">
        <f t="shared" si="5"/>
        <v>131</v>
      </c>
      <c r="S19" s="304">
        <f t="shared" si="5"/>
        <v>739</v>
      </c>
      <c r="T19" s="304">
        <f t="shared" si="5"/>
        <v>0</v>
      </c>
      <c r="U19" s="304">
        <f t="shared" si="5"/>
        <v>730</v>
      </c>
      <c r="V19" s="204"/>
    </row>
    <row r="20" spans="1:22" s="205" customFormat="1" ht="21" customHeight="1">
      <c r="A20" s="569" t="s">
        <v>480</v>
      </c>
      <c r="B20" s="570"/>
      <c r="C20" s="304">
        <f>+C74+C81+C87+C105+C109+C115+C117+C118</f>
        <v>6384</v>
      </c>
      <c r="D20" s="304">
        <f t="shared" ref="D20:U20" si="6">+D74+D81+D87+D105+D109+D115+D117+D118</f>
        <v>35</v>
      </c>
      <c r="E20" s="304">
        <f t="shared" si="6"/>
        <v>4</v>
      </c>
      <c r="F20" s="304">
        <f t="shared" si="6"/>
        <v>2</v>
      </c>
      <c r="G20" s="304">
        <f t="shared" si="6"/>
        <v>1227</v>
      </c>
      <c r="H20" s="304">
        <f t="shared" si="6"/>
        <v>1111</v>
      </c>
      <c r="I20" s="304">
        <f t="shared" si="6"/>
        <v>12</v>
      </c>
      <c r="J20" s="304">
        <f t="shared" si="6"/>
        <v>84</v>
      </c>
      <c r="K20" s="304">
        <f t="shared" si="6"/>
        <v>349</v>
      </c>
      <c r="L20" s="304">
        <f t="shared" si="6"/>
        <v>1301</v>
      </c>
      <c r="M20" s="304">
        <f t="shared" si="6"/>
        <v>76</v>
      </c>
      <c r="N20" s="304">
        <f t="shared" si="6"/>
        <v>833</v>
      </c>
      <c r="O20" s="304">
        <f t="shared" si="6"/>
        <v>211</v>
      </c>
      <c r="P20" s="304">
        <f t="shared" si="6"/>
        <v>197</v>
      </c>
      <c r="Q20" s="304">
        <f t="shared" si="6"/>
        <v>174</v>
      </c>
      <c r="R20" s="304">
        <f t="shared" si="6"/>
        <v>53</v>
      </c>
      <c r="S20" s="304">
        <f t="shared" si="6"/>
        <v>396</v>
      </c>
      <c r="T20" s="304">
        <f t="shared" si="6"/>
        <v>0</v>
      </c>
      <c r="U20" s="304">
        <f t="shared" si="6"/>
        <v>319</v>
      </c>
      <c r="V20" s="204"/>
    </row>
    <row r="21" spans="1:22" ht="12.75" customHeight="1">
      <c r="A21" s="561"/>
      <c r="B21" s="562"/>
      <c r="C21" s="206"/>
      <c r="D21" s="200"/>
      <c r="E21" s="200"/>
      <c r="F21" s="200"/>
      <c r="G21" s="200"/>
      <c r="H21" s="200"/>
      <c r="I21" s="206"/>
      <c r="J21" s="206"/>
      <c r="K21" s="206"/>
      <c r="L21" s="200"/>
      <c r="M21" s="200"/>
      <c r="N21" s="200"/>
      <c r="O21" s="200"/>
      <c r="P21" s="200"/>
      <c r="Q21" s="200"/>
      <c r="R21" s="200"/>
      <c r="S21" s="200"/>
      <c r="T21" s="200"/>
      <c r="U21" s="200"/>
      <c r="V21" s="204"/>
    </row>
    <row r="22" spans="1:22" ht="21" customHeight="1">
      <c r="A22" s="559" t="s">
        <v>479</v>
      </c>
      <c r="B22" s="560"/>
      <c r="C22" s="305">
        <v>68750</v>
      </c>
      <c r="D22" s="305">
        <v>45</v>
      </c>
      <c r="E22" s="305">
        <v>1</v>
      </c>
      <c r="F22" s="305">
        <v>7</v>
      </c>
      <c r="G22" s="305">
        <v>6731</v>
      </c>
      <c r="H22" s="305">
        <v>9912</v>
      </c>
      <c r="I22" s="305">
        <v>64</v>
      </c>
      <c r="J22" s="305">
        <v>3404</v>
      </c>
      <c r="K22" s="305">
        <v>1671</v>
      </c>
      <c r="L22" s="305">
        <v>17489</v>
      </c>
      <c r="M22" s="305">
        <v>948</v>
      </c>
      <c r="N22" s="305">
        <v>10929</v>
      </c>
      <c r="O22" s="305">
        <v>5753</v>
      </c>
      <c r="P22" s="305">
        <v>3128</v>
      </c>
      <c r="Q22" s="305">
        <v>2028</v>
      </c>
      <c r="R22" s="305">
        <v>648</v>
      </c>
      <c r="S22" s="305">
        <v>2325</v>
      </c>
      <c r="T22" s="305">
        <v>1</v>
      </c>
      <c r="U22" s="305">
        <v>3666</v>
      </c>
      <c r="V22" s="208"/>
    </row>
    <row r="23" spans="1:22" ht="12.75" customHeight="1">
      <c r="A23" s="328"/>
      <c r="B23" s="331"/>
      <c r="C23" s="206"/>
      <c r="D23" s="206"/>
      <c r="E23" s="206"/>
      <c r="F23" s="206"/>
      <c r="G23" s="206"/>
      <c r="H23" s="206"/>
      <c r="I23" s="206"/>
      <c r="J23" s="206"/>
      <c r="K23" s="206"/>
      <c r="L23" s="206"/>
      <c r="M23" s="206"/>
      <c r="N23" s="206"/>
      <c r="O23" s="206"/>
      <c r="P23" s="206"/>
      <c r="Q23" s="206"/>
      <c r="R23" s="206"/>
      <c r="S23" s="206"/>
      <c r="T23" s="206"/>
      <c r="U23" s="206"/>
      <c r="V23" s="204"/>
    </row>
    <row r="24" spans="1:22" ht="21" customHeight="1">
      <c r="A24" s="328"/>
      <c r="B24" s="151" t="s">
        <v>687</v>
      </c>
      <c r="C24" s="305">
        <v>1777</v>
      </c>
      <c r="D24" s="305">
        <v>2</v>
      </c>
      <c r="E24" s="306">
        <v>0</v>
      </c>
      <c r="F24" s="305">
        <v>1</v>
      </c>
      <c r="G24" s="305">
        <v>263</v>
      </c>
      <c r="H24" s="305">
        <v>230</v>
      </c>
      <c r="I24" s="305">
        <v>3</v>
      </c>
      <c r="J24" s="305">
        <v>58</v>
      </c>
      <c r="K24" s="305">
        <v>35</v>
      </c>
      <c r="L24" s="305">
        <v>386</v>
      </c>
      <c r="M24" s="305">
        <v>17</v>
      </c>
      <c r="N24" s="305">
        <v>315</v>
      </c>
      <c r="O24" s="305">
        <v>100</v>
      </c>
      <c r="P24" s="305">
        <v>118</v>
      </c>
      <c r="Q24" s="305">
        <v>84</v>
      </c>
      <c r="R24" s="305">
        <v>24</v>
      </c>
      <c r="S24" s="305">
        <v>66</v>
      </c>
      <c r="T24" s="306">
        <v>0</v>
      </c>
      <c r="U24" s="305">
        <v>75</v>
      </c>
      <c r="V24" s="204"/>
    </row>
    <row r="25" spans="1:22" ht="21" customHeight="1">
      <c r="A25" s="328"/>
      <c r="B25" s="151" t="s">
        <v>688</v>
      </c>
      <c r="C25" s="305">
        <v>2116</v>
      </c>
      <c r="D25" s="306">
        <v>0</v>
      </c>
      <c r="E25" s="306">
        <v>0</v>
      </c>
      <c r="F25" s="305">
        <v>1</v>
      </c>
      <c r="G25" s="305">
        <v>155</v>
      </c>
      <c r="H25" s="305">
        <v>248</v>
      </c>
      <c r="I25" s="305">
        <v>4</v>
      </c>
      <c r="J25" s="305">
        <v>101</v>
      </c>
      <c r="K25" s="305">
        <v>44</v>
      </c>
      <c r="L25" s="305">
        <v>827</v>
      </c>
      <c r="M25" s="305">
        <v>19</v>
      </c>
      <c r="N25" s="305">
        <v>249</v>
      </c>
      <c r="O25" s="305">
        <v>144</v>
      </c>
      <c r="P25" s="305">
        <v>103</v>
      </c>
      <c r="Q25" s="305">
        <v>66</v>
      </c>
      <c r="R25" s="305">
        <v>17</v>
      </c>
      <c r="S25" s="305">
        <v>55</v>
      </c>
      <c r="T25" s="306">
        <v>0</v>
      </c>
      <c r="U25" s="305">
        <v>83</v>
      </c>
      <c r="V25" s="204"/>
    </row>
    <row r="26" spans="1:22" ht="21" customHeight="1">
      <c r="A26" s="328"/>
      <c r="B26" s="151" t="s">
        <v>689</v>
      </c>
      <c r="C26" s="305">
        <v>858</v>
      </c>
      <c r="D26" s="305">
        <v>1</v>
      </c>
      <c r="E26" s="306">
        <v>0</v>
      </c>
      <c r="F26" s="305">
        <v>1</v>
      </c>
      <c r="G26" s="305">
        <v>182</v>
      </c>
      <c r="H26" s="305">
        <v>147</v>
      </c>
      <c r="I26" s="305">
        <v>1</v>
      </c>
      <c r="J26" s="305">
        <v>19</v>
      </c>
      <c r="K26" s="305">
        <v>82</v>
      </c>
      <c r="L26" s="305">
        <v>157</v>
      </c>
      <c r="M26" s="305">
        <v>4</v>
      </c>
      <c r="N26" s="305">
        <v>73</v>
      </c>
      <c r="O26" s="305">
        <v>29</v>
      </c>
      <c r="P26" s="305">
        <v>37</v>
      </c>
      <c r="Q26" s="305">
        <v>21</v>
      </c>
      <c r="R26" s="305">
        <v>8</v>
      </c>
      <c r="S26" s="305">
        <v>33</v>
      </c>
      <c r="T26" s="306">
        <v>0</v>
      </c>
      <c r="U26" s="305">
        <v>63</v>
      </c>
      <c r="V26" s="204"/>
    </row>
    <row r="27" spans="1:22" ht="21" customHeight="1">
      <c r="A27" s="328"/>
      <c r="B27" s="151" t="s">
        <v>690</v>
      </c>
      <c r="C27" s="305">
        <v>5612</v>
      </c>
      <c r="D27" s="305">
        <v>3</v>
      </c>
      <c r="E27" s="306">
        <v>0</v>
      </c>
      <c r="F27" s="306">
        <v>0</v>
      </c>
      <c r="G27" s="305">
        <v>354</v>
      </c>
      <c r="H27" s="305">
        <v>556</v>
      </c>
      <c r="I27" s="305">
        <v>1</v>
      </c>
      <c r="J27" s="305">
        <v>446</v>
      </c>
      <c r="K27" s="305">
        <v>119</v>
      </c>
      <c r="L27" s="305">
        <v>1820</v>
      </c>
      <c r="M27" s="305">
        <v>79</v>
      </c>
      <c r="N27" s="305">
        <v>753</v>
      </c>
      <c r="O27" s="305">
        <v>685</v>
      </c>
      <c r="P27" s="305">
        <v>165</v>
      </c>
      <c r="Q27" s="305">
        <v>133</v>
      </c>
      <c r="R27" s="305">
        <v>46</v>
      </c>
      <c r="S27" s="305">
        <v>76</v>
      </c>
      <c r="T27" s="305">
        <v>1</v>
      </c>
      <c r="U27" s="305">
        <v>375</v>
      </c>
      <c r="V27" s="204"/>
    </row>
    <row r="28" spans="1:22" ht="21" customHeight="1">
      <c r="A28" s="328"/>
      <c r="B28" s="151" t="s">
        <v>691</v>
      </c>
      <c r="C28" s="305">
        <v>1410</v>
      </c>
      <c r="D28" s="306">
        <v>0</v>
      </c>
      <c r="E28" s="306">
        <v>0</v>
      </c>
      <c r="F28" s="306">
        <v>0</v>
      </c>
      <c r="G28" s="305">
        <v>223</v>
      </c>
      <c r="H28" s="305">
        <v>235</v>
      </c>
      <c r="I28" s="305">
        <v>1</v>
      </c>
      <c r="J28" s="305">
        <v>13</v>
      </c>
      <c r="K28" s="305">
        <v>161</v>
      </c>
      <c r="L28" s="305">
        <v>332</v>
      </c>
      <c r="M28" s="305">
        <v>12</v>
      </c>
      <c r="N28" s="305">
        <v>174</v>
      </c>
      <c r="O28" s="305">
        <v>48</v>
      </c>
      <c r="P28" s="305">
        <v>41</v>
      </c>
      <c r="Q28" s="305">
        <v>28</v>
      </c>
      <c r="R28" s="305">
        <v>8</v>
      </c>
      <c r="S28" s="305">
        <v>45</v>
      </c>
      <c r="T28" s="306">
        <v>0</v>
      </c>
      <c r="U28" s="200">
        <v>89</v>
      </c>
      <c r="V28" s="204"/>
    </row>
    <row r="29" spans="1:22" ht="12.75" customHeight="1">
      <c r="A29" s="328"/>
      <c r="B29" s="152"/>
      <c r="C29" s="306"/>
      <c r="D29" s="200"/>
      <c r="E29" s="200"/>
      <c r="F29" s="200"/>
      <c r="G29" s="200"/>
      <c r="H29" s="200"/>
      <c r="I29" s="206"/>
      <c r="J29" s="206"/>
      <c r="K29" s="206"/>
      <c r="L29" s="200"/>
      <c r="M29" s="200"/>
      <c r="N29" s="206"/>
      <c r="O29" s="206"/>
      <c r="P29" s="206"/>
      <c r="Q29" s="200"/>
      <c r="R29" s="200"/>
      <c r="S29" s="200"/>
      <c r="T29" s="200"/>
      <c r="U29" s="200"/>
      <c r="V29" s="204"/>
    </row>
    <row r="30" spans="1:22" ht="21" customHeight="1">
      <c r="A30" s="328"/>
      <c r="B30" s="151" t="s">
        <v>692</v>
      </c>
      <c r="C30" s="305">
        <v>1163</v>
      </c>
      <c r="D30" s="306">
        <v>0</v>
      </c>
      <c r="E30" s="306">
        <v>0</v>
      </c>
      <c r="F30" s="306">
        <v>0</v>
      </c>
      <c r="G30" s="305">
        <v>228</v>
      </c>
      <c r="H30" s="305">
        <v>235</v>
      </c>
      <c r="I30" s="206">
        <v>1</v>
      </c>
      <c r="J30" s="206">
        <v>14</v>
      </c>
      <c r="K30" s="206">
        <v>113</v>
      </c>
      <c r="L30" s="200">
        <v>255</v>
      </c>
      <c r="M30" s="200">
        <v>4</v>
      </c>
      <c r="N30" s="206">
        <v>117</v>
      </c>
      <c r="O30" s="206">
        <v>37</v>
      </c>
      <c r="P30" s="206">
        <v>19</v>
      </c>
      <c r="Q30" s="200">
        <v>21</v>
      </c>
      <c r="R30" s="200">
        <v>2</v>
      </c>
      <c r="S30" s="200">
        <v>43</v>
      </c>
      <c r="T30" s="306">
        <v>0</v>
      </c>
      <c r="U30" s="200">
        <v>74</v>
      </c>
      <c r="V30" s="204"/>
    </row>
    <row r="31" spans="1:22" ht="21" customHeight="1">
      <c r="A31" s="328"/>
      <c r="B31" s="151" t="s">
        <v>693</v>
      </c>
      <c r="C31" s="305">
        <v>2185</v>
      </c>
      <c r="D31" s="305">
        <v>2</v>
      </c>
      <c r="E31" s="306">
        <v>0</v>
      </c>
      <c r="F31" s="306">
        <v>0</v>
      </c>
      <c r="G31" s="305">
        <v>129</v>
      </c>
      <c r="H31" s="305">
        <v>285</v>
      </c>
      <c r="I31" s="305">
        <v>1</v>
      </c>
      <c r="J31" s="305">
        <v>57</v>
      </c>
      <c r="K31" s="305">
        <v>12</v>
      </c>
      <c r="L31" s="305">
        <v>648</v>
      </c>
      <c r="M31" s="305">
        <v>23</v>
      </c>
      <c r="N31" s="305">
        <v>425</v>
      </c>
      <c r="O31" s="305">
        <v>215</v>
      </c>
      <c r="P31" s="305">
        <v>121</v>
      </c>
      <c r="Q31" s="305">
        <v>80</v>
      </c>
      <c r="R31" s="305">
        <v>42</v>
      </c>
      <c r="S31" s="305">
        <v>71</v>
      </c>
      <c r="T31" s="306">
        <v>0</v>
      </c>
      <c r="U31" s="305">
        <v>74</v>
      </c>
      <c r="V31" s="204"/>
    </row>
    <row r="32" spans="1:22" ht="21" customHeight="1">
      <c r="A32" s="328"/>
      <c r="B32" s="151" t="s">
        <v>694</v>
      </c>
      <c r="C32" s="305">
        <v>2314</v>
      </c>
      <c r="D32" s="306">
        <v>0</v>
      </c>
      <c r="E32" s="306">
        <v>0</v>
      </c>
      <c r="F32" s="200">
        <v>1</v>
      </c>
      <c r="G32" s="305">
        <v>187</v>
      </c>
      <c r="H32" s="305">
        <v>201</v>
      </c>
      <c r="I32" s="305">
        <v>1</v>
      </c>
      <c r="J32" s="305">
        <v>75</v>
      </c>
      <c r="K32" s="305">
        <v>38</v>
      </c>
      <c r="L32" s="305">
        <v>817</v>
      </c>
      <c r="M32" s="305">
        <v>32</v>
      </c>
      <c r="N32" s="305">
        <v>418</v>
      </c>
      <c r="O32" s="305">
        <v>128</v>
      </c>
      <c r="P32" s="305">
        <v>134</v>
      </c>
      <c r="Q32" s="305">
        <v>81</v>
      </c>
      <c r="R32" s="305">
        <v>16</v>
      </c>
      <c r="S32" s="305">
        <v>57</v>
      </c>
      <c r="T32" s="306">
        <v>0</v>
      </c>
      <c r="U32" s="305">
        <v>128</v>
      </c>
      <c r="V32" s="204"/>
    </row>
    <row r="33" spans="1:22" ht="21" customHeight="1">
      <c r="A33" s="328"/>
      <c r="B33" s="151" t="s">
        <v>695</v>
      </c>
      <c r="C33" s="305">
        <v>1773</v>
      </c>
      <c r="D33" s="305">
        <v>2</v>
      </c>
      <c r="E33" s="305">
        <v>1</v>
      </c>
      <c r="F33" s="306">
        <v>0</v>
      </c>
      <c r="G33" s="305">
        <v>275</v>
      </c>
      <c r="H33" s="305">
        <v>651</v>
      </c>
      <c r="I33" s="305">
        <v>3</v>
      </c>
      <c r="J33" s="305">
        <v>14</v>
      </c>
      <c r="K33" s="305">
        <v>93</v>
      </c>
      <c r="L33" s="305">
        <v>284</v>
      </c>
      <c r="M33" s="305">
        <v>9</v>
      </c>
      <c r="N33" s="305">
        <v>192</v>
      </c>
      <c r="O33" s="305">
        <v>53</v>
      </c>
      <c r="P33" s="305">
        <v>22</v>
      </c>
      <c r="Q33" s="305">
        <v>21</v>
      </c>
      <c r="R33" s="305">
        <v>7</v>
      </c>
      <c r="S33" s="305">
        <v>53</v>
      </c>
      <c r="T33" s="306">
        <v>0</v>
      </c>
      <c r="U33" s="305">
        <v>93</v>
      </c>
      <c r="V33" s="204"/>
    </row>
    <row r="34" spans="1:22" ht="21" customHeight="1">
      <c r="A34" s="328"/>
      <c r="B34" s="151" t="s">
        <v>696</v>
      </c>
      <c r="C34" s="305">
        <v>1982</v>
      </c>
      <c r="D34" s="305">
        <v>1</v>
      </c>
      <c r="E34" s="306">
        <v>0</v>
      </c>
      <c r="F34" s="306">
        <v>0</v>
      </c>
      <c r="G34" s="305">
        <v>383</v>
      </c>
      <c r="H34" s="305">
        <v>228</v>
      </c>
      <c r="I34" s="305">
        <v>2</v>
      </c>
      <c r="J34" s="305">
        <v>62</v>
      </c>
      <c r="K34" s="305">
        <v>56</v>
      </c>
      <c r="L34" s="305">
        <v>344</v>
      </c>
      <c r="M34" s="305">
        <v>26</v>
      </c>
      <c r="N34" s="305">
        <v>408</v>
      </c>
      <c r="O34" s="305">
        <v>101</v>
      </c>
      <c r="P34" s="305">
        <v>58</v>
      </c>
      <c r="Q34" s="305">
        <v>65</v>
      </c>
      <c r="R34" s="305">
        <v>16</v>
      </c>
      <c r="S34" s="305">
        <v>122</v>
      </c>
      <c r="T34" s="306">
        <v>0</v>
      </c>
      <c r="U34" s="305">
        <v>110</v>
      </c>
      <c r="V34" s="204"/>
    </row>
    <row r="35" spans="1:22" ht="12.75" customHeight="1">
      <c r="A35" s="328"/>
      <c r="B35" s="152"/>
      <c r="C35" s="206"/>
      <c r="D35" s="200"/>
      <c r="E35" s="200"/>
      <c r="F35" s="200"/>
      <c r="G35" s="206"/>
      <c r="H35" s="200"/>
      <c r="I35" s="206"/>
      <c r="J35" s="206"/>
      <c r="K35" s="206"/>
      <c r="L35" s="206"/>
      <c r="M35" s="200"/>
      <c r="N35" s="305"/>
      <c r="O35" s="206"/>
      <c r="P35" s="200"/>
      <c r="Q35" s="200"/>
      <c r="R35" s="200"/>
      <c r="S35" s="200"/>
      <c r="T35" s="200"/>
      <c r="U35" s="200"/>
      <c r="V35" s="204"/>
    </row>
    <row r="36" spans="1:22" ht="21" customHeight="1">
      <c r="A36" s="328"/>
      <c r="B36" s="151" t="s">
        <v>697</v>
      </c>
      <c r="C36" s="305">
        <v>1969</v>
      </c>
      <c r="D36" s="200">
        <v>1</v>
      </c>
      <c r="E36" s="306">
        <v>0</v>
      </c>
      <c r="F36" s="306">
        <v>0</v>
      </c>
      <c r="G36" s="305">
        <v>164</v>
      </c>
      <c r="H36" s="305">
        <v>625</v>
      </c>
      <c r="I36" s="305">
        <v>1</v>
      </c>
      <c r="J36" s="305">
        <v>33</v>
      </c>
      <c r="K36" s="305">
        <v>28</v>
      </c>
      <c r="L36" s="305">
        <v>536</v>
      </c>
      <c r="M36" s="305">
        <v>15</v>
      </c>
      <c r="N36" s="305">
        <v>262</v>
      </c>
      <c r="O36" s="305">
        <v>67</v>
      </c>
      <c r="P36" s="305">
        <v>53</v>
      </c>
      <c r="Q36" s="305">
        <v>33</v>
      </c>
      <c r="R36" s="305">
        <v>8</v>
      </c>
      <c r="S36" s="305">
        <v>74</v>
      </c>
      <c r="T36" s="306">
        <v>0</v>
      </c>
      <c r="U36" s="305">
        <v>69</v>
      </c>
      <c r="V36" s="204"/>
    </row>
    <row r="37" spans="1:22" ht="21" customHeight="1">
      <c r="A37" s="328"/>
      <c r="B37" s="151" t="s">
        <v>698</v>
      </c>
      <c r="C37" s="305">
        <v>2330</v>
      </c>
      <c r="D37" s="305">
        <v>1</v>
      </c>
      <c r="E37" s="306">
        <v>0</v>
      </c>
      <c r="F37" s="306">
        <v>0</v>
      </c>
      <c r="G37" s="305">
        <v>224</v>
      </c>
      <c r="H37" s="305">
        <v>813</v>
      </c>
      <c r="I37" s="305">
        <v>1</v>
      </c>
      <c r="J37" s="305">
        <v>27</v>
      </c>
      <c r="K37" s="305">
        <v>38</v>
      </c>
      <c r="L37" s="305">
        <v>517</v>
      </c>
      <c r="M37" s="305">
        <v>19</v>
      </c>
      <c r="N37" s="305">
        <v>340</v>
      </c>
      <c r="O37" s="305">
        <v>51</v>
      </c>
      <c r="P37" s="305">
        <v>63</v>
      </c>
      <c r="Q37" s="305">
        <v>44</v>
      </c>
      <c r="R37" s="305">
        <v>10</v>
      </c>
      <c r="S37" s="305">
        <v>132</v>
      </c>
      <c r="T37" s="306">
        <v>0</v>
      </c>
      <c r="U37" s="305">
        <v>50</v>
      </c>
      <c r="V37" s="204"/>
    </row>
    <row r="38" spans="1:22" ht="21" customHeight="1">
      <c r="A38" s="328"/>
      <c r="B38" s="151" t="s">
        <v>699</v>
      </c>
      <c r="C38" s="305">
        <v>1066</v>
      </c>
      <c r="D38" s="306">
        <v>0</v>
      </c>
      <c r="E38" s="306">
        <v>0</v>
      </c>
      <c r="F38" s="306">
        <v>0</v>
      </c>
      <c r="G38" s="305">
        <v>186</v>
      </c>
      <c r="H38" s="305">
        <v>174</v>
      </c>
      <c r="I38" s="305">
        <v>1</v>
      </c>
      <c r="J38" s="305">
        <v>17</v>
      </c>
      <c r="K38" s="305">
        <v>28</v>
      </c>
      <c r="L38" s="305">
        <v>254</v>
      </c>
      <c r="M38" s="305">
        <v>12</v>
      </c>
      <c r="N38" s="305">
        <v>167</v>
      </c>
      <c r="O38" s="305">
        <v>42</v>
      </c>
      <c r="P38" s="305">
        <v>28</v>
      </c>
      <c r="Q38" s="305">
        <v>36</v>
      </c>
      <c r="R38" s="305">
        <v>8</v>
      </c>
      <c r="S38" s="305">
        <v>59</v>
      </c>
      <c r="T38" s="306">
        <v>0</v>
      </c>
      <c r="U38" s="305">
        <v>54</v>
      </c>
      <c r="V38" s="204"/>
    </row>
    <row r="39" spans="1:22" ht="21" customHeight="1">
      <c r="A39" s="328"/>
      <c r="B39" s="151" t="s">
        <v>700</v>
      </c>
      <c r="C39" s="305">
        <v>1907</v>
      </c>
      <c r="D39" s="306">
        <v>0</v>
      </c>
      <c r="E39" s="306">
        <v>0</v>
      </c>
      <c r="F39" s="306">
        <v>0</v>
      </c>
      <c r="G39" s="305">
        <v>299</v>
      </c>
      <c r="H39" s="305">
        <v>500</v>
      </c>
      <c r="I39" s="305">
        <v>1</v>
      </c>
      <c r="J39" s="305">
        <v>28</v>
      </c>
      <c r="K39" s="305">
        <v>46</v>
      </c>
      <c r="L39" s="305">
        <v>360</v>
      </c>
      <c r="M39" s="305">
        <v>15</v>
      </c>
      <c r="N39" s="305">
        <v>303</v>
      </c>
      <c r="O39" s="305">
        <v>97</v>
      </c>
      <c r="P39" s="305">
        <v>41</v>
      </c>
      <c r="Q39" s="305">
        <v>50</v>
      </c>
      <c r="R39" s="305">
        <v>11</v>
      </c>
      <c r="S39" s="305">
        <v>89</v>
      </c>
      <c r="T39" s="306">
        <v>0</v>
      </c>
      <c r="U39" s="305">
        <v>67</v>
      </c>
      <c r="V39" s="204"/>
    </row>
    <row r="40" spans="1:22" ht="21" customHeight="1">
      <c r="A40" s="328"/>
      <c r="B40" s="151" t="s">
        <v>701</v>
      </c>
      <c r="C40" s="305">
        <v>1680</v>
      </c>
      <c r="D40" s="305">
        <v>1</v>
      </c>
      <c r="E40" s="306">
        <v>0</v>
      </c>
      <c r="F40" s="306">
        <v>0</v>
      </c>
      <c r="G40" s="305">
        <v>141</v>
      </c>
      <c r="H40" s="305">
        <v>163</v>
      </c>
      <c r="I40" s="306">
        <v>0</v>
      </c>
      <c r="J40" s="305">
        <v>45</v>
      </c>
      <c r="K40" s="305">
        <v>17</v>
      </c>
      <c r="L40" s="305">
        <v>404</v>
      </c>
      <c r="M40" s="305">
        <v>24</v>
      </c>
      <c r="N40" s="305">
        <v>416</v>
      </c>
      <c r="O40" s="305">
        <v>110</v>
      </c>
      <c r="P40" s="305">
        <v>110</v>
      </c>
      <c r="Q40" s="305">
        <v>58</v>
      </c>
      <c r="R40" s="305">
        <v>27</v>
      </c>
      <c r="S40" s="305">
        <v>98</v>
      </c>
      <c r="T40" s="306">
        <v>0</v>
      </c>
      <c r="U40" s="305">
        <v>66</v>
      </c>
      <c r="V40" s="204"/>
    </row>
    <row r="41" spans="1:22" ht="12.75" customHeight="1">
      <c r="A41" s="328"/>
      <c r="B41" s="152"/>
      <c r="C41" s="206"/>
      <c r="D41" s="200"/>
      <c r="E41" s="200"/>
      <c r="F41" s="200"/>
      <c r="G41" s="206"/>
      <c r="H41" s="206"/>
      <c r="I41" s="206"/>
      <c r="J41" s="206"/>
      <c r="K41" s="206"/>
      <c r="L41" s="206"/>
      <c r="M41" s="206"/>
      <c r="N41" s="206"/>
      <c r="O41" s="206"/>
      <c r="P41" s="206"/>
      <c r="Q41" s="206"/>
      <c r="R41" s="200"/>
      <c r="S41" s="200"/>
      <c r="T41" s="200"/>
      <c r="U41" s="200"/>
      <c r="V41" s="204"/>
    </row>
    <row r="42" spans="1:22" ht="21" customHeight="1">
      <c r="A42" s="328"/>
      <c r="B42" s="151" t="s">
        <v>702</v>
      </c>
      <c r="C42" s="305">
        <v>1691</v>
      </c>
      <c r="D42" s="305">
        <v>4</v>
      </c>
      <c r="E42" s="306">
        <v>0</v>
      </c>
      <c r="F42" s="306">
        <v>0</v>
      </c>
      <c r="G42" s="305">
        <v>302</v>
      </c>
      <c r="H42" s="305">
        <v>120</v>
      </c>
      <c r="I42" s="306">
        <v>0</v>
      </c>
      <c r="J42" s="305">
        <v>28</v>
      </c>
      <c r="K42" s="305">
        <v>25</v>
      </c>
      <c r="L42" s="305">
        <v>356</v>
      </c>
      <c r="M42" s="305">
        <v>19</v>
      </c>
      <c r="N42" s="305">
        <v>417</v>
      </c>
      <c r="O42" s="305">
        <v>79</v>
      </c>
      <c r="P42" s="305">
        <v>65</v>
      </c>
      <c r="Q42" s="305">
        <v>47</v>
      </c>
      <c r="R42" s="305">
        <v>19</v>
      </c>
      <c r="S42" s="305">
        <v>124</v>
      </c>
      <c r="T42" s="306">
        <v>0</v>
      </c>
      <c r="U42" s="305">
        <v>86</v>
      </c>
      <c r="V42" s="204"/>
    </row>
    <row r="43" spans="1:22" ht="21" customHeight="1">
      <c r="A43" s="328"/>
      <c r="B43" s="151" t="s">
        <v>703</v>
      </c>
      <c r="C43" s="305">
        <v>2092</v>
      </c>
      <c r="D43" s="305">
        <v>1</v>
      </c>
      <c r="E43" s="306">
        <v>0</v>
      </c>
      <c r="F43" s="306">
        <v>0</v>
      </c>
      <c r="G43" s="305">
        <v>328</v>
      </c>
      <c r="H43" s="305">
        <v>382</v>
      </c>
      <c r="I43" s="305">
        <v>1</v>
      </c>
      <c r="J43" s="305">
        <v>27</v>
      </c>
      <c r="K43" s="305">
        <v>39</v>
      </c>
      <c r="L43" s="305">
        <v>569</v>
      </c>
      <c r="M43" s="305">
        <v>18</v>
      </c>
      <c r="N43" s="305">
        <v>355</v>
      </c>
      <c r="O43" s="305">
        <v>62</v>
      </c>
      <c r="P43" s="305">
        <v>40</v>
      </c>
      <c r="Q43" s="305">
        <v>40</v>
      </c>
      <c r="R43" s="305">
        <v>8</v>
      </c>
      <c r="S43" s="305">
        <v>150</v>
      </c>
      <c r="T43" s="306">
        <v>0</v>
      </c>
      <c r="U43" s="305">
        <v>72</v>
      </c>
      <c r="V43" s="204"/>
    </row>
    <row r="44" spans="1:22" ht="21" customHeight="1">
      <c r="A44" s="328"/>
      <c r="B44" s="151" t="s">
        <v>704</v>
      </c>
      <c r="C44" s="305">
        <v>1504</v>
      </c>
      <c r="D44" s="305">
        <v>2</v>
      </c>
      <c r="E44" s="306">
        <v>0</v>
      </c>
      <c r="F44" s="306">
        <v>0</v>
      </c>
      <c r="G44" s="305">
        <v>179</v>
      </c>
      <c r="H44" s="305">
        <v>302</v>
      </c>
      <c r="I44" s="306">
        <v>0</v>
      </c>
      <c r="J44" s="305">
        <v>10</v>
      </c>
      <c r="K44" s="305">
        <v>38</v>
      </c>
      <c r="L44" s="305">
        <v>334</v>
      </c>
      <c r="M44" s="305">
        <v>13</v>
      </c>
      <c r="N44" s="305">
        <v>226</v>
      </c>
      <c r="O44" s="305">
        <v>33</v>
      </c>
      <c r="P44" s="305">
        <v>66</v>
      </c>
      <c r="Q44" s="305">
        <v>45</v>
      </c>
      <c r="R44" s="305">
        <v>7</v>
      </c>
      <c r="S44" s="305">
        <v>187</v>
      </c>
      <c r="T44" s="306">
        <v>0</v>
      </c>
      <c r="U44" s="305">
        <v>62</v>
      </c>
      <c r="V44" s="204"/>
    </row>
    <row r="45" spans="1:22" ht="21" customHeight="1">
      <c r="A45" s="328"/>
      <c r="B45" s="151" t="s">
        <v>705</v>
      </c>
      <c r="C45" s="305">
        <v>4480</v>
      </c>
      <c r="D45" s="305">
        <v>7</v>
      </c>
      <c r="E45" s="306">
        <v>0</v>
      </c>
      <c r="F45" s="306">
        <v>0</v>
      </c>
      <c r="G45" s="305">
        <v>512</v>
      </c>
      <c r="H45" s="305">
        <v>669</v>
      </c>
      <c r="I45" s="305">
        <v>3</v>
      </c>
      <c r="J45" s="305">
        <v>322</v>
      </c>
      <c r="K45" s="305">
        <v>78</v>
      </c>
      <c r="L45" s="305">
        <v>997</v>
      </c>
      <c r="M45" s="305">
        <v>53</v>
      </c>
      <c r="N45" s="305">
        <v>662</v>
      </c>
      <c r="O45" s="305">
        <v>420</v>
      </c>
      <c r="P45" s="305">
        <v>185</v>
      </c>
      <c r="Q45" s="305">
        <v>112</v>
      </c>
      <c r="R45" s="305">
        <v>47</v>
      </c>
      <c r="S45" s="305">
        <v>125</v>
      </c>
      <c r="T45" s="306">
        <v>0</v>
      </c>
      <c r="U45" s="305">
        <v>288</v>
      </c>
      <c r="V45" s="204"/>
    </row>
    <row r="46" spans="1:22" ht="21" customHeight="1">
      <c r="A46" s="328"/>
      <c r="B46" s="151" t="s">
        <v>706</v>
      </c>
      <c r="C46" s="305">
        <v>1450</v>
      </c>
      <c r="D46" s="305">
        <v>1</v>
      </c>
      <c r="E46" s="306">
        <v>0</v>
      </c>
      <c r="F46" s="306">
        <v>0</v>
      </c>
      <c r="G46" s="305">
        <v>268</v>
      </c>
      <c r="H46" s="305">
        <v>341</v>
      </c>
      <c r="I46" s="305">
        <v>2</v>
      </c>
      <c r="J46" s="305">
        <v>18</v>
      </c>
      <c r="K46" s="305">
        <v>64</v>
      </c>
      <c r="L46" s="305">
        <v>263</v>
      </c>
      <c r="M46" s="305">
        <v>8</v>
      </c>
      <c r="N46" s="305">
        <v>272</v>
      </c>
      <c r="O46" s="305">
        <v>29</v>
      </c>
      <c r="P46" s="305">
        <v>33</v>
      </c>
      <c r="Q46" s="305">
        <v>28</v>
      </c>
      <c r="R46" s="305">
        <v>7</v>
      </c>
      <c r="S46" s="305">
        <v>55</v>
      </c>
      <c r="T46" s="306">
        <v>0</v>
      </c>
      <c r="U46" s="305">
        <v>61</v>
      </c>
      <c r="V46" s="204"/>
    </row>
    <row r="47" spans="1:22" ht="12.75" customHeight="1">
      <c r="A47" s="328"/>
      <c r="B47" s="152"/>
      <c r="C47" s="206"/>
      <c r="D47" s="200"/>
      <c r="E47" s="200"/>
      <c r="F47" s="200"/>
      <c r="G47" s="206"/>
      <c r="H47" s="206"/>
      <c r="I47" s="206"/>
      <c r="J47" s="206"/>
      <c r="K47" s="200"/>
      <c r="L47" s="206"/>
      <c r="M47" s="206"/>
      <c r="N47" s="200"/>
      <c r="O47" s="206"/>
      <c r="P47" s="206"/>
      <c r="Q47" s="200"/>
      <c r="R47" s="206"/>
      <c r="S47" s="200"/>
      <c r="T47" s="200"/>
      <c r="U47" s="200"/>
      <c r="V47" s="204"/>
    </row>
    <row r="48" spans="1:22" ht="21" customHeight="1">
      <c r="A48" s="328"/>
      <c r="B48" s="151" t="s">
        <v>707</v>
      </c>
      <c r="C48" s="307">
        <v>1621</v>
      </c>
      <c r="D48" s="307">
        <v>1</v>
      </c>
      <c r="E48" s="305">
        <v>0</v>
      </c>
      <c r="F48" s="305">
        <v>0</v>
      </c>
      <c r="G48" s="307">
        <v>242</v>
      </c>
      <c r="H48" s="307">
        <v>257</v>
      </c>
      <c r="I48" s="307">
        <v>1</v>
      </c>
      <c r="J48" s="307">
        <v>17</v>
      </c>
      <c r="K48" s="307">
        <v>193</v>
      </c>
      <c r="L48" s="307">
        <v>385</v>
      </c>
      <c r="M48" s="307">
        <v>14</v>
      </c>
      <c r="N48" s="307">
        <v>194</v>
      </c>
      <c r="O48" s="307">
        <v>53</v>
      </c>
      <c r="P48" s="307">
        <v>39</v>
      </c>
      <c r="Q48" s="307">
        <v>34</v>
      </c>
      <c r="R48" s="307">
        <v>7</v>
      </c>
      <c r="S48" s="307">
        <v>80</v>
      </c>
      <c r="T48" s="305">
        <v>0</v>
      </c>
      <c r="U48" s="307">
        <v>104</v>
      </c>
      <c r="V48" s="204"/>
    </row>
    <row r="49" spans="1:22" ht="21" customHeight="1">
      <c r="A49" s="328"/>
      <c r="B49" s="151" t="s">
        <v>708</v>
      </c>
      <c r="C49" s="305">
        <v>3098</v>
      </c>
      <c r="D49" s="305">
        <v>2</v>
      </c>
      <c r="E49" s="305">
        <v>0</v>
      </c>
      <c r="F49" s="305">
        <v>0</v>
      </c>
      <c r="G49" s="305">
        <v>457</v>
      </c>
      <c r="H49" s="305">
        <v>1000</v>
      </c>
      <c r="I49" s="305">
        <v>0</v>
      </c>
      <c r="J49" s="305">
        <v>23</v>
      </c>
      <c r="K49" s="305">
        <v>73</v>
      </c>
      <c r="L49" s="305">
        <v>547</v>
      </c>
      <c r="M49" s="305">
        <v>11</v>
      </c>
      <c r="N49" s="305">
        <v>536</v>
      </c>
      <c r="O49" s="305">
        <v>78</v>
      </c>
      <c r="P49" s="305">
        <v>49</v>
      </c>
      <c r="Q49" s="305">
        <v>61</v>
      </c>
      <c r="R49" s="305">
        <v>16</v>
      </c>
      <c r="S49" s="305">
        <v>151</v>
      </c>
      <c r="T49" s="305">
        <v>0</v>
      </c>
      <c r="U49" s="305">
        <v>94</v>
      </c>
      <c r="V49" s="204"/>
    </row>
    <row r="50" spans="1:22" ht="21" customHeight="1">
      <c r="A50" s="328"/>
      <c r="B50" s="151" t="s">
        <v>709</v>
      </c>
      <c r="C50" s="305">
        <v>9381</v>
      </c>
      <c r="D50" s="305">
        <v>3</v>
      </c>
      <c r="E50" s="305">
        <v>0</v>
      </c>
      <c r="F50" s="305">
        <v>1</v>
      </c>
      <c r="G50" s="305">
        <v>536</v>
      </c>
      <c r="H50" s="305">
        <v>638</v>
      </c>
      <c r="I50" s="305">
        <v>16</v>
      </c>
      <c r="J50" s="305">
        <v>925</v>
      </c>
      <c r="K50" s="305">
        <v>123</v>
      </c>
      <c r="L50" s="305">
        <v>1858</v>
      </c>
      <c r="M50" s="305">
        <v>194</v>
      </c>
      <c r="N50" s="305">
        <v>1502</v>
      </c>
      <c r="O50" s="305">
        <v>1362</v>
      </c>
      <c r="P50" s="305">
        <v>787</v>
      </c>
      <c r="Q50" s="305">
        <v>412</v>
      </c>
      <c r="R50" s="305">
        <v>150</v>
      </c>
      <c r="S50" s="305">
        <v>181</v>
      </c>
      <c r="T50" s="305">
        <v>0</v>
      </c>
      <c r="U50" s="305">
        <v>693</v>
      </c>
      <c r="V50" s="204"/>
    </row>
    <row r="51" spans="1:22" ht="21" customHeight="1">
      <c r="A51" s="328"/>
      <c r="B51" s="151" t="s">
        <v>710</v>
      </c>
      <c r="C51" s="305">
        <v>13291</v>
      </c>
      <c r="D51" s="305">
        <v>10</v>
      </c>
      <c r="E51" s="305">
        <v>0</v>
      </c>
      <c r="F51" s="305">
        <v>2</v>
      </c>
      <c r="G51" s="305">
        <v>514</v>
      </c>
      <c r="H51" s="305">
        <v>912</v>
      </c>
      <c r="I51" s="305">
        <v>19</v>
      </c>
      <c r="J51" s="305">
        <v>1025</v>
      </c>
      <c r="K51" s="305">
        <v>128</v>
      </c>
      <c r="L51" s="305">
        <v>4239</v>
      </c>
      <c r="M51" s="305">
        <v>308</v>
      </c>
      <c r="N51" s="305">
        <v>2153</v>
      </c>
      <c r="O51" s="305">
        <v>1730</v>
      </c>
      <c r="P51" s="305">
        <v>751</v>
      </c>
      <c r="Q51" s="305">
        <v>428</v>
      </c>
      <c r="R51" s="305">
        <v>137</v>
      </c>
      <c r="S51" s="305">
        <v>199</v>
      </c>
      <c r="T51" s="305">
        <v>0</v>
      </c>
      <c r="U51" s="305">
        <v>736</v>
      </c>
      <c r="V51" s="204"/>
    </row>
    <row r="52" spans="1:22" ht="12.75" customHeight="1">
      <c r="A52" s="328"/>
      <c r="B52" s="329"/>
      <c r="C52" s="206"/>
      <c r="D52" s="200"/>
      <c r="E52" s="200"/>
      <c r="F52" s="200"/>
      <c r="G52" s="206"/>
      <c r="H52" s="200"/>
      <c r="I52" s="206"/>
      <c r="J52" s="206"/>
      <c r="K52" s="200"/>
      <c r="L52" s="206"/>
      <c r="M52" s="206"/>
      <c r="N52" s="200"/>
      <c r="O52" s="200"/>
      <c r="P52" s="200"/>
      <c r="Q52" s="200"/>
      <c r="R52" s="200"/>
      <c r="S52" s="200"/>
      <c r="T52" s="200"/>
      <c r="U52" s="200"/>
      <c r="V52" s="204"/>
    </row>
    <row r="53" spans="1:22" ht="21" customHeight="1">
      <c r="A53" s="559" t="s">
        <v>596</v>
      </c>
      <c r="B53" s="560"/>
      <c r="C53" s="305">
        <v>9810</v>
      </c>
      <c r="D53" s="305">
        <v>23</v>
      </c>
      <c r="E53" s="305">
        <v>0</v>
      </c>
      <c r="F53" s="305">
        <v>0</v>
      </c>
      <c r="G53" s="305">
        <v>1899</v>
      </c>
      <c r="H53" s="305">
        <v>1736</v>
      </c>
      <c r="I53" s="305">
        <v>8</v>
      </c>
      <c r="J53" s="305">
        <v>122</v>
      </c>
      <c r="K53" s="305">
        <v>377</v>
      </c>
      <c r="L53" s="305">
        <v>1916</v>
      </c>
      <c r="M53" s="305">
        <v>115</v>
      </c>
      <c r="N53" s="305">
        <v>1451</v>
      </c>
      <c r="O53" s="305">
        <v>429</v>
      </c>
      <c r="P53" s="305">
        <v>295</v>
      </c>
      <c r="Q53" s="305">
        <v>265</v>
      </c>
      <c r="R53" s="305">
        <v>93</v>
      </c>
      <c r="S53" s="305">
        <v>541</v>
      </c>
      <c r="T53" s="305">
        <v>0</v>
      </c>
      <c r="U53" s="305">
        <v>540</v>
      </c>
      <c r="V53" s="204"/>
    </row>
    <row r="54" spans="1:22" ht="12.75" customHeight="1">
      <c r="A54" s="328"/>
      <c r="B54" s="331"/>
      <c r="C54" s="206"/>
      <c r="D54" s="206"/>
      <c r="E54" s="206"/>
      <c r="F54" s="206"/>
      <c r="G54" s="206"/>
      <c r="H54" s="206"/>
      <c r="I54" s="206"/>
      <c r="J54" s="206"/>
      <c r="K54" s="206"/>
      <c r="L54" s="206"/>
      <c r="M54" s="206"/>
      <c r="N54" s="206"/>
      <c r="O54" s="206"/>
      <c r="P54" s="206"/>
      <c r="Q54" s="206"/>
      <c r="R54" s="206"/>
      <c r="S54" s="206"/>
      <c r="T54" s="206"/>
      <c r="U54" s="206"/>
      <c r="V54" s="204"/>
    </row>
    <row r="55" spans="1:22" ht="21" customHeight="1">
      <c r="A55" s="328"/>
      <c r="B55" s="153" t="s">
        <v>711</v>
      </c>
      <c r="C55" s="305">
        <v>2524</v>
      </c>
      <c r="D55" s="305">
        <v>2</v>
      </c>
      <c r="E55" s="305">
        <v>0</v>
      </c>
      <c r="F55" s="305">
        <v>0</v>
      </c>
      <c r="G55" s="305">
        <v>382</v>
      </c>
      <c r="H55" s="305">
        <v>459</v>
      </c>
      <c r="I55" s="305">
        <v>3</v>
      </c>
      <c r="J55" s="305">
        <v>31</v>
      </c>
      <c r="K55" s="305">
        <v>90</v>
      </c>
      <c r="L55" s="305">
        <v>564</v>
      </c>
      <c r="M55" s="305">
        <v>37</v>
      </c>
      <c r="N55" s="305">
        <v>348</v>
      </c>
      <c r="O55" s="305">
        <v>138</v>
      </c>
      <c r="P55" s="305">
        <v>107</v>
      </c>
      <c r="Q55" s="305">
        <v>65</v>
      </c>
      <c r="R55" s="305">
        <v>21</v>
      </c>
      <c r="S55" s="305">
        <v>130</v>
      </c>
      <c r="T55" s="305">
        <v>0</v>
      </c>
      <c r="U55" s="305">
        <v>147</v>
      </c>
      <c r="V55" s="204"/>
    </row>
    <row r="56" spans="1:22" ht="21" customHeight="1">
      <c r="A56" s="328"/>
      <c r="B56" s="153" t="s">
        <v>712</v>
      </c>
      <c r="C56" s="305">
        <v>1566</v>
      </c>
      <c r="D56" s="305">
        <v>6</v>
      </c>
      <c r="E56" s="305">
        <v>0</v>
      </c>
      <c r="F56" s="305">
        <v>0</v>
      </c>
      <c r="G56" s="305">
        <v>364</v>
      </c>
      <c r="H56" s="305">
        <v>301</v>
      </c>
      <c r="I56" s="305">
        <v>0</v>
      </c>
      <c r="J56" s="305">
        <v>20</v>
      </c>
      <c r="K56" s="305">
        <v>68</v>
      </c>
      <c r="L56" s="305">
        <v>283</v>
      </c>
      <c r="M56" s="305">
        <v>23</v>
      </c>
      <c r="N56" s="305">
        <v>206</v>
      </c>
      <c r="O56" s="305">
        <v>41</v>
      </c>
      <c r="P56" s="305">
        <v>33</v>
      </c>
      <c r="Q56" s="305">
        <v>34</v>
      </c>
      <c r="R56" s="305">
        <v>11</v>
      </c>
      <c r="S56" s="305">
        <v>100</v>
      </c>
      <c r="T56" s="305">
        <v>0</v>
      </c>
      <c r="U56" s="305">
        <v>76</v>
      </c>
      <c r="V56" s="204"/>
    </row>
    <row r="57" spans="1:22" ht="21" customHeight="1">
      <c r="A57" s="328"/>
      <c r="B57" s="153" t="s">
        <v>713</v>
      </c>
      <c r="C57" s="305">
        <v>648</v>
      </c>
      <c r="D57" s="305">
        <v>4</v>
      </c>
      <c r="E57" s="305">
        <v>0</v>
      </c>
      <c r="F57" s="305">
        <v>0</v>
      </c>
      <c r="G57" s="305">
        <v>128</v>
      </c>
      <c r="H57" s="305">
        <v>69</v>
      </c>
      <c r="I57" s="305">
        <v>1</v>
      </c>
      <c r="J57" s="305">
        <v>11</v>
      </c>
      <c r="K57" s="305">
        <v>8</v>
      </c>
      <c r="L57" s="305">
        <v>143</v>
      </c>
      <c r="M57" s="305">
        <v>8</v>
      </c>
      <c r="N57" s="305">
        <v>114</v>
      </c>
      <c r="O57" s="305">
        <v>30</v>
      </c>
      <c r="P57" s="305">
        <v>13</v>
      </c>
      <c r="Q57" s="305">
        <v>29</v>
      </c>
      <c r="R57" s="305">
        <v>9</v>
      </c>
      <c r="S57" s="305">
        <v>42</v>
      </c>
      <c r="T57" s="305">
        <v>0</v>
      </c>
      <c r="U57" s="305">
        <v>39</v>
      </c>
      <c r="V57" s="204"/>
    </row>
    <row r="58" spans="1:22" ht="21" customHeight="1">
      <c r="A58" s="328"/>
      <c r="B58" s="153" t="s">
        <v>690</v>
      </c>
      <c r="C58" s="305">
        <v>1500</v>
      </c>
      <c r="D58" s="305">
        <v>3</v>
      </c>
      <c r="E58" s="305">
        <v>0</v>
      </c>
      <c r="F58" s="305">
        <v>0</v>
      </c>
      <c r="G58" s="305">
        <v>320</v>
      </c>
      <c r="H58" s="305">
        <v>263</v>
      </c>
      <c r="I58" s="305">
        <v>2</v>
      </c>
      <c r="J58" s="305">
        <v>15</v>
      </c>
      <c r="K58" s="305">
        <v>73</v>
      </c>
      <c r="L58" s="305">
        <v>288</v>
      </c>
      <c r="M58" s="305">
        <v>12</v>
      </c>
      <c r="N58" s="305">
        <v>208</v>
      </c>
      <c r="O58" s="305">
        <v>58</v>
      </c>
      <c r="P58" s="305">
        <v>43</v>
      </c>
      <c r="Q58" s="305">
        <v>40</v>
      </c>
      <c r="R58" s="305">
        <v>13</v>
      </c>
      <c r="S58" s="305">
        <v>73</v>
      </c>
      <c r="T58" s="305">
        <v>0</v>
      </c>
      <c r="U58" s="305">
        <v>89</v>
      </c>
      <c r="V58" s="204"/>
    </row>
    <row r="59" spans="1:22" ht="21" customHeight="1">
      <c r="A59" s="328"/>
      <c r="B59" s="153" t="s">
        <v>714</v>
      </c>
      <c r="C59" s="305">
        <v>1018</v>
      </c>
      <c r="D59" s="305">
        <v>5</v>
      </c>
      <c r="E59" s="305">
        <v>0</v>
      </c>
      <c r="F59" s="305">
        <v>0</v>
      </c>
      <c r="G59" s="305">
        <v>208</v>
      </c>
      <c r="H59" s="305">
        <v>120</v>
      </c>
      <c r="I59" s="305">
        <v>0</v>
      </c>
      <c r="J59" s="305">
        <v>11</v>
      </c>
      <c r="K59" s="305">
        <v>41</v>
      </c>
      <c r="L59" s="305">
        <v>213</v>
      </c>
      <c r="M59" s="305">
        <v>15</v>
      </c>
      <c r="N59" s="305">
        <v>138</v>
      </c>
      <c r="O59" s="305">
        <v>55</v>
      </c>
      <c r="P59" s="305">
        <v>47</v>
      </c>
      <c r="Q59" s="305">
        <v>24</v>
      </c>
      <c r="R59" s="305">
        <v>14</v>
      </c>
      <c r="S59" s="305">
        <v>76</v>
      </c>
      <c r="T59" s="305">
        <v>0</v>
      </c>
      <c r="U59" s="305">
        <v>51</v>
      </c>
      <c r="V59" s="204"/>
    </row>
    <row r="60" spans="1:22" ht="21" customHeight="1">
      <c r="A60" s="328"/>
      <c r="B60" s="153" t="s">
        <v>709</v>
      </c>
      <c r="C60" s="305">
        <v>1642</v>
      </c>
      <c r="D60" s="305">
        <v>2</v>
      </c>
      <c r="E60" s="305">
        <v>0</v>
      </c>
      <c r="F60" s="305">
        <v>0</v>
      </c>
      <c r="G60" s="305">
        <v>333</v>
      </c>
      <c r="H60" s="305">
        <v>187</v>
      </c>
      <c r="I60" s="305">
        <v>1</v>
      </c>
      <c r="J60" s="305">
        <v>28</v>
      </c>
      <c r="K60" s="305">
        <v>41</v>
      </c>
      <c r="L60" s="305">
        <v>281</v>
      </c>
      <c r="M60" s="305">
        <v>18</v>
      </c>
      <c r="N60" s="305">
        <v>346</v>
      </c>
      <c r="O60" s="305">
        <v>86</v>
      </c>
      <c r="P60" s="305">
        <v>41</v>
      </c>
      <c r="Q60" s="305">
        <v>63</v>
      </c>
      <c r="R60" s="305">
        <v>22</v>
      </c>
      <c r="S60" s="305">
        <v>104</v>
      </c>
      <c r="T60" s="305">
        <v>0</v>
      </c>
      <c r="U60" s="305">
        <v>89</v>
      </c>
      <c r="V60" s="204"/>
    </row>
    <row r="61" spans="1:22" ht="21" customHeight="1">
      <c r="A61" s="328"/>
      <c r="B61" s="153" t="s">
        <v>715</v>
      </c>
      <c r="C61" s="305">
        <v>912</v>
      </c>
      <c r="D61" s="305">
        <v>1</v>
      </c>
      <c r="E61" s="305">
        <v>0</v>
      </c>
      <c r="F61" s="305">
        <v>0</v>
      </c>
      <c r="G61" s="305">
        <v>164</v>
      </c>
      <c r="H61" s="305">
        <v>337</v>
      </c>
      <c r="I61" s="305">
        <v>1</v>
      </c>
      <c r="J61" s="305">
        <v>6</v>
      </c>
      <c r="K61" s="305">
        <v>56</v>
      </c>
      <c r="L61" s="305">
        <v>144</v>
      </c>
      <c r="M61" s="305">
        <v>2</v>
      </c>
      <c r="N61" s="305">
        <v>91</v>
      </c>
      <c r="O61" s="305">
        <v>21</v>
      </c>
      <c r="P61" s="305">
        <v>11</v>
      </c>
      <c r="Q61" s="305">
        <v>10</v>
      </c>
      <c r="R61" s="305">
        <v>3</v>
      </c>
      <c r="S61" s="305">
        <v>16</v>
      </c>
      <c r="T61" s="305">
        <v>0</v>
      </c>
      <c r="U61" s="305">
        <v>49</v>
      </c>
      <c r="V61" s="204"/>
    </row>
    <row r="62" spans="1:22" ht="6" customHeight="1">
      <c r="A62" s="135"/>
      <c r="B62" s="239"/>
      <c r="C62" s="136"/>
      <c r="D62" s="209"/>
      <c r="E62" s="209"/>
      <c r="F62" s="209"/>
      <c r="G62" s="209"/>
      <c r="H62" s="209"/>
      <c r="I62" s="209"/>
      <c r="J62" s="209"/>
      <c r="K62" s="209"/>
      <c r="L62" s="209"/>
      <c r="M62" s="209"/>
      <c r="N62" s="209"/>
      <c r="O62" s="209"/>
      <c r="P62" s="209"/>
      <c r="Q62" s="209"/>
      <c r="R62" s="209"/>
      <c r="S62" s="209"/>
      <c r="T62" s="209"/>
      <c r="U62" s="209"/>
      <c r="V62" s="204"/>
    </row>
    <row r="63" spans="1:22" ht="15" customHeight="1">
      <c r="A63" s="308" t="s">
        <v>740</v>
      </c>
      <c r="B63" s="330"/>
      <c r="C63" s="309"/>
      <c r="D63" s="309"/>
      <c r="E63" s="309"/>
      <c r="F63" s="328"/>
      <c r="G63" s="328"/>
      <c r="H63" s="328"/>
      <c r="I63" s="328"/>
      <c r="J63" s="328"/>
      <c r="K63" s="328"/>
      <c r="L63" s="328"/>
      <c r="M63" s="328"/>
      <c r="N63" s="328"/>
      <c r="O63" s="328"/>
      <c r="P63" s="328"/>
      <c r="Q63" s="328"/>
      <c r="R63" s="328"/>
      <c r="S63" s="328"/>
      <c r="T63" s="328"/>
      <c r="U63" s="328"/>
      <c r="V63" s="204"/>
    </row>
    <row r="64" spans="1:22" s="328" customFormat="1" ht="12" customHeight="1">
      <c r="B64" s="339"/>
      <c r="C64" s="309"/>
      <c r="D64" s="309"/>
      <c r="E64" s="309"/>
      <c r="V64" s="204"/>
    </row>
    <row r="65" spans="1:22" s="328" customFormat="1" ht="21.75" customHeight="1">
      <c r="B65" s="330"/>
      <c r="V65" s="204"/>
    </row>
    <row r="66" spans="1:22" s="328" customFormat="1" ht="21.75" customHeight="1">
      <c r="B66" s="330"/>
      <c r="V66" s="204"/>
    </row>
    <row r="67" spans="1:22" s="328" customFormat="1" ht="21.75" customHeight="1">
      <c r="A67" s="19" t="s">
        <v>730</v>
      </c>
      <c r="B67" s="330"/>
      <c r="F67" s="144"/>
      <c r="G67" s="504" t="s">
        <v>595</v>
      </c>
      <c r="H67" s="504"/>
      <c r="I67" s="504"/>
      <c r="J67" s="504"/>
      <c r="K67" s="504"/>
      <c r="L67" s="504"/>
      <c r="M67" s="504"/>
      <c r="N67" s="504"/>
      <c r="O67" s="504"/>
      <c r="P67" s="504"/>
      <c r="Q67" s="504"/>
      <c r="R67" s="210" t="s">
        <v>594</v>
      </c>
      <c r="V67" s="204"/>
    </row>
    <row r="68" spans="1:22" s="328" customFormat="1" ht="24" customHeight="1">
      <c r="B68" s="191"/>
      <c r="F68" s="144"/>
      <c r="O68" s="144"/>
      <c r="V68" s="204"/>
    </row>
    <row r="69" spans="1:22" s="193" customFormat="1" ht="15" customHeight="1" thickBot="1">
      <c r="B69" s="194"/>
      <c r="D69" s="194"/>
      <c r="E69" s="194"/>
      <c r="L69" s="381"/>
      <c r="U69" s="195"/>
      <c r="V69" s="204"/>
    </row>
    <row r="70" spans="1:22" ht="21" customHeight="1">
      <c r="A70" s="563" t="s">
        <v>593</v>
      </c>
      <c r="B70" s="564"/>
      <c r="C70" s="531" t="s">
        <v>589</v>
      </c>
      <c r="D70" s="537" t="s">
        <v>588</v>
      </c>
      <c r="E70" s="540" t="s">
        <v>587</v>
      </c>
      <c r="F70" s="531" t="s">
        <v>586</v>
      </c>
      <c r="G70" s="537" t="s">
        <v>585</v>
      </c>
      <c r="H70" s="537" t="s">
        <v>584</v>
      </c>
      <c r="I70" s="531" t="s">
        <v>583</v>
      </c>
      <c r="J70" s="537" t="s">
        <v>582</v>
      </c>
      <c r="K70" s="534" t="s">
        <v>581</v>
      </c>
      <c r="L70" s="574" t="s">
        <v>580</v>
      </c>
      <c r="M70" s="531" t="s">
        <v>579</v>
      </c>
      <c r="N70" s="573" t="s">
        <v>578</v>
      </c>
      <c r="O70" s="531" t="s">
        <v>577</v>
      </c>
      <c r="P70" s="531" t="s">
        <v>576</v>
      </c>
      <c r="Q70" s="531" t="s">
        <v>575</v>
      </c>
      <c r="R70" s="573" t="s">
        <v>574</v>
      </c>
      <c r="S70" s="540" t="s">
        <v>573</v>
      </c>
      <c r="T70" s="531" t="s">
        <v>572</v>
      </c>
      <c r="U70" s="534" t="s">
        <v>571</v>
      </c>
      <c r="V70" s="204"/>
    </row>
    <row r="71" spans="1:22" ht="21" customHeight="1">
      <c r="A71" s="565"/>
      <c r="B71" s="566"/>
      <c r="C71" s="532"/>
      <c r="D71" s="538"/>
      <c r="E71" s="541"/>
      <c r="F71" s="532"/>
      <c r="G71" s="538"/>
      <c r="H71" s="538"/>
      <c r="I71" s="532"/>
      <c r="J71" s="538"/>
      <c r="K71" s="535"/>
      <c r="L71" s="575"/>
      <c r="M71" s="532"/>
      <c r="N71" s="532"/>
      <c r="O71" s="532"/>
      <c r="P71" s="532"/>
      <c r="Q71" s="532"/>
      <c r="R71" s="532"/>
      <c r="S71" s="541"/>
      <c r="T71" s="532"/>
      <c r="U71" s="535"/>
      <c r="V71" s="204"/>
    </row>
    <row r="72" spans="1:22" ht="21" customHeight="1">
      <c r="A72" s="567"/>
      <c r="B72" s="568"/>
      <c r="C72" s="533"/>
      <c r="D72" s="539"/>
      <c r="E72" s="542"/>
      <c r="F72" s="533"/>
      <c r="G72" s="539"/>
      <c r="H72" s="539"/>
      <c r="I72" s="533"/>
      <c r="J72" s="539"/>
      <c r="K72" s="536"/>
      <c r="L72" s="576"/>
      <c r="M72" s="533"/>
      <c r="N72" s="533"/>
      <c r="O72" s="533"/>
      <c r="P72" s="533"/>
      <c r="Q72" s="533"/>
      <c r="R72" s="533"/>
      <c r="S72" s="542"/>
      <c r="T72" s="533"/>
      <c r="U72" s="536"/>
      <c r="V72" s="204"/>
    </row>
    <row r="73" spans="1:22" ht="21" customHeight="1">
      <c r="A73" s="332"/>
      <c r="B73" s="333"/>
      <c r="C73" s="332" t="s">
        <v>570</v>
      </c>
      <c r="D73" s="197"/>
      <c r="E73" s="197"/>
      <c r="F73" s="197"/>
      <c r="G73" s="197"/>
      <c r="H73" s="197"/>
      <c r="I73" s="332"/>
      <c r="J73" s="332"/>
      <c r="K73" s="332"/>
      <c r="L73" s="332"/>
      <c r="M73" s="198"/>
      <c r="N73" s="197"/>
      <c r="O73" s="197"/>
      <c r="P73" s="332"/>
      <c r="Q73" s="332"/>
      <c r="R73" s="198"/>
      <c r="S73" s="197"/>
      <c r="T73" s="197"/>
      <c r="U73" s="199"/>
      <c r="V73" s="204"/>
    </row>
    <row r="74" spans="1:22" ht="21" customHeight="1">
      <c r="A74" s="559" t="s">
        <v>592</v>
      </c>
      <c r="B74" s="560"/>
      <c r="C74" s="305">
        <v>2487</v>
      </c>
      <c r="D74" s="305">
        <v>12</v>
      </c>
      <c r="E74" s="305">
        <v>3</v>
      </c>
      <c r="F74" s="305">
        <v>1</v>
      </c>
      <c r="G74" s="305">
        <v>503</v>
      </c>
      <c r="H74" s="305">
        <v>407</v>
      </c>
      <c r="I74" s="305">
        <v>3</v>
      </c>
      <c r="J74" s="305">
        <v>27</v>
      </c>
      <c r="K74" s="305">
        <v>127</v>
      </c>
      <c r="L74" s="305">
        <v>506</v>
      </c>
      <c r="M74" s="305">
        <v>33</v>
      </c>
      <c r="N74" s="305">
        <v>381</v>
      </c>
      <c r="O74" s="305">
        <v>76</v>
      </c>
      <c r="P74" s="305">
        <v>61</v>
      </c>
      <c r="Q74" s="305">
        <v>66</v>
      </c>
      <c r="R74" s="305">
        <v>19</v>
      </c>
      <c r="S74" s="305">
        <v>139</v>
      </c>
      <c r="T74" s="306">
        <v>0</v>
      </c>
      <c r="U74" s="305">
        <v>123</v>
      </c>
      <c r="V74" s="204"/>
    </row>
    <row r="75" spans="1:22" ht="18" customHeight="1">
      <c r="A75" s="559" t="s">
        <v>591</v>
      </c>
      <c r="B75" s="560"/>
      <c r="C75" s="305">
        <v>4863</v>
      </c>
      <c r="D75" s="305">
        <v>11</v>
      </c>
      <c r="E75" s="306">
        <v>0</v>
      </c>
      <c r="F75" s="306">
        <v>0</v>
      </c>
      <c r="G75" s="305">
        <v>700</v>
      </c>
      <c r="H75" s="305">
        <v>761</v>
      </c>
      <c r="I75" s="305">
        <v>3</v>
      </c>
      <c r="J75" s="305">
        <v>98</v>
      </c>
      <c r="K75" s="305">
        <v>89</v>
      </c>
      <c r="L75" s="305">
        <v>868</v>
      </c>
      <c r="M75" s="305">
        <v>73</v>
      </c>
      <c r="N75" s="305">
        <v>1173</v>
      </c>
      <c r="O75" s="305">
        <v>274</v>
      </c>
      <c r="P75" s="305">
        <v>143</v>
      </c>
      <c r="Q75" s="305">
        <v>142</v>
      </c>
      <c r="R75" s="305">
        <v>71</v>
      </c>
      <c r="S75" s="305">
        <v>221</v>
      </c>
      <c r="T75" s="306">
        <v>0</v>
      </c>
      <c r="U75" s="305">
        <v>236</v>
      </c>
      <c r="V75" s="204"/>
    </row>
    <row r="76" spans="1:22" ht="21" customHeight="1">
      <c r="A76" s="559" t="s">
        <v>463</v>
      </c>
      <c r="B76" s="560"/>
      <c r="C76" s="305">
        <v>1215</v>
      </c>
      <c r="D76" s="305">
        <v>9</v>
      </c>
      <c r="E76" s="305">
        <v>1</v>
      </c>
      <c r="F76" s="306">
        <v>0</v>
      </c>
      <c r="G76" s="305">
        <v>188</v>
      </c>
      <c r="H76" s="305">
        <v>80</v>
      </c>
      <c r="I76" s="305">
        <v>2</v>
      </c>
      <c r="J76" s="305">
        <v>28</v>
      </c>
      <c r="K76" s="305">
        <v>32</v>
      </c>
      <c r="L76" s="305">
        <v>269</v>
      </c>
      <c r="M76" s="305">
        <v>16</v>
      </c>
      <c r="N76" s="305">
        <v>275</v>
      </c>
      <c r="O76" s="305">
        <v>81</v>
      </c>
      <c r="P76" s="305">
        <v>56</v>
      </c>
      <c r="Q76" s="305">
        <v>55</v>
      </c>
      <c r="R76" s="305">
        <v>23</v>
      </c>
      <c r="S76" s="305">
        <v>47</v>
      </c>
      <c r="T76" s="306">
        <v>0</v>
      </c>
      <c r="U76" s="305">
        <v>53</v>
      </c>
      <c r="V76" s="204"/>
    </row>
    <row r="77" spans="1:22" ht="21" customHeight="1">
      <c r="A77" s="559" t="s">
        <v>462</v>
      </c>
      <c r="B77" s="560"/>
      <c r="C77" s="305">
        <v>4066</v>
      </c>
      <c r="D77" s="305">
        <v>5</v>
      </c>
      <c r="E77" s="306">
        <v>0</v>
      </c>
      <c r="F77" s="305">
        <v>1</v>
      </c>
      <c r="G77" s="305">
        <v>574</v>
      </c>
      <c r="H77" s="305">
        <v>312</v>
      </c>
      <c r="I77" s="305">
        <v>5</v>
      </c>
      <c r="J77" s="305">
        <v>134</v>
      </c>
      <c r="K77" s="305">
        <v>64</v>
      </c>
      <c r="L77" s="305">
        <v>875</v>
      </c>
      <c r="M77" s="305">
        <v>53</v>
      </c>
      <c r="N77" s="305">
        <v>1074</v>
      </c>
      <c r="O77" s="305">
        <v>299</v>
      </c>
      <c r="P77" s="305">
        <v>142</v>
      </c>
      <c r="Q77" s="305">
        <v>125</v>
      </c>
      <c r="R77" s="305">
        <v>52</v>
      </c>
      <c r="S77" s="305">
        <v>166</v>
      </c>
      <c r="T77" s="306">
        <v>0</v>
      </c>
      <c r="U77" s="305">
        <v>185</v>
      </c>
      <c r="V77" s="204"/>
    </row>
    <row r="78" spans="1:22" ht="21" customHeight="1">
      <c r="A78" s="559" t="s">
        <v>461</v>
      </c>
      <c r="B78" s="560"/>
      <c r="C78" s="305">
        <v>908</v>
      </c>
      <c r="D78" s="305">
        <v>1</v>
      </c>
      <c r="E78" s="306">
        <v>0</v>
      </c>
      <c r="F78" s="306">
        <v>0</v>
      </c>
      <c r="G78" s="305">
        <v>125</v>
      </c>
      <c r="H78" s="305">
        <v>143</v>
      </c>
      <c r="I78" s="305">
        <v>1</v>
      </c>
      <c r="J78" s="305">
        <v>13</v>
      </c>
      <c r="K78" s="305">
        <v>69</v>
      </c>
      <c r="L78" s="305">
        <v>195</v>
      </c>
      <c r="M78" s="305">
        <v>7</v>
      </c>
      <c r="N78" s="305">
        <v>185</v>
      </c>
      <c r="O78" s="305">
        <v>25</v>
      </c>
      <c r="P78" s="305">
        <v>22</v>
      </c>
      <c r="Q78" s="305">
        <v>25</v>
      </c>
      <c r="R78" s="305">
        <v>10</v>
      </c>
      <c r="S78" s="305">
        <v>41</v>
      </c>
      <c r="T78" s="306">
        <v>0</v>
      </c>
      <c r="U78" s="305">
        <v>46</v>
      </c>
      <c r="V78" s="204"/>
    </row>
    <row r="79" spans="1:22" ht="21" customHeight="1">
      <c r="A79" s="561"/>
      <c r="B79" s="562"/>
      <c r="C79" s="206"/>
      <c r="D79" s="200"/>
      <c r="E79" s="200"/>
      <c r="F79" s="200"/>
      <c r="G79" s="200"/>
      <c r="H79" s="200"/>
      <c r="I79" s="206"/>
      <c r="J79" s="206"/>
      <c r="K79" s="200"/>
      <c r="L79" s="206"/>
      <c r="M79" s="200"/>
      <c r="N79" s="200"/>
      <c r="O79" s="206"/>
      <c r="P79" s="206"/>
      <c r="Q79" s="200"/>
      <c r="R79" s="206"/>
      <c r="S79" s="200"/>
      <c r="T79" s="200"/>
      <c r="U79" s="200"/>
      <c r="V79" s="204"/>
    </row>
    <row r="80" spans="1:22" ht="21" customHeight="1">
      <c r="A80" s="559" t="s">
        <v>460</v>
      </c>
      <c r="B80" s="560"/>
      <c r="C80" s="305">
        <v>2952</v>
      </c>
      <c r="D80" s="305">
        <v>14</v>
      </c>
      <c r="E80" s="306">
        <v>0</v>
      </c>
      <c r="F80" s="306">
        <v>0</v>
      </c>
      <c r="G80" s="305">
        <v>594</v>
      </c>
      <c r="H80" s="305">
        <v>262</v>
      </c>
      <c r="I80" s="305">
        <v>5</v>
      </c>
      <c r="J80" s="305">
        <v>53</v>
      </c>
      <c r="K80" s="305">
        <v>103</v>
      </c>
      <c r="L80" s="305">
        <v>577</v>
      </c>
      <c r="M80" s="305">
        <v>36</v>
      </c>
      <c r="N80" s="305">
        <v>599</v>
      </c>
      <c r="O80" s="305">
        <v>171</v>
      </c>
      <c r="P80" s="305">
        <v>109</v>
      </c>
      <c r="Q80" s="305">
        <v>96</v>
      </c>
      <c r="R80" s="305">
        <v>56</v>
      </c>
      <c r="S80" s="305">
        <v>133</v>
      </c>
      <c r="T80" s="306">
        <v>0</v>
      </c>
      <c r="U80" s="305">
        <v>144</v>
      </c>
      <c r="V80" s="204"/>
    </row>
    <row r="81" spans="1:22" ht="18" customHeight="1">
      <c r="A81" s="559" t="s">
        <v>459</v>
      </c>
      <c r="B81" s="560"/>
      <c r="C81" s="305">
        <v>1047</v>
      </c>
      <c r="D81" s="305">
        <v>4</v>
      </c>
      <c r="E81" s="306">
        <v>0</v>
      </c>
      <c r="F81" s="306">
        <v>0</v>
      </c>
      <c r="G81" s="305">
        <v>198</v>
      </c>
      <c r="H81" s="305">
        <v>225</v>
      </c>
      <c r="I81" s="306">
        <v>0</v>
      </c>
      <c r="J81" s="305">
        <v>21</v>
      </c>
      <c r="K81" s="305">
        <v>59</v>
      </c>
      <c r="L81" s="305">
        <v>204</v>
      </c>
      <c r="M81" s="305">
        <v>16</v>
      </c>
      <c r="N81" s="305">
        <v>130</v>
      </c>
      <c r="O81" s="305">
        <v>28</v>
      </c>
      <c r="P81" s="305">
        <v>30</v>
      </c>
      <c r="Q81" s="305">
        <v>23</v>
      </c>
      <c r="R81" s="305">
        <v>7</v>
      </c>
      <c r="S81" s="305">
        <v>62</v>
      </c>
      <c r="T81" s="306">
        <v>0</v>
      </c>
      <c r="U81" s="305">
        <v>40</v>
      </c>
      <c r="V81" s="204"/>
    </row>
    <row r="82" spans="1:22" ht="21" customHeight="1">
      <c r="A82" s="559" t="s">
        <v>458</v>
      </c>
      <c r="B82" s="560"/>
      <c r="C82" s="305">
        <v>2176</v>
      </c>
      <c r="D82" s="305">
        <v>1</v>
      </c>
      <c r="E82" s="306">
        <v>0</v>
      </c>
      <c r="F82" s="306">
        <v>0</v>
      </c>
      <c r="G82" s="305">
        <v>444</v>
      </c>
      <c r="H82" s="305">
        <v>469</v>
      </c>
      <c r="I82" s="305">
        <v>1</v>
      </c>
      <c r="J82" s="305">
        <v>30</v>
      </c>
      <c r="K82" s="305">
        <v>72</v>
      </c>
      <c r="L82" s="305">
        <v>391</v>
      </c>
      <c r="M82" s="305">
        <v>23</v>
      </c>
      <c r="N82" s="305">
        <v>325</v>
      </c>
      <c r="O82" s="305">
        <v>81</v>
      </c>
      <c r="P82" s="305">
        <v>56</v>
      </c>
      <c r="Q82" s="305">
        <v>52</v>
      </c>
      <c r="R82" s="305">
        <v>13</v>
      </c>
      <c r="S82" s="305">
        <v>102</v>
      </c>
      <c r="T82" s="306">
        <v>0</v>
      </c>
      <c r="U82" s="305">
        <v>116</v>
      </c>
      <c r="V82" s="204"/>
    </row>
    <row r="83" spans="1:22" ht="21" customHeight="1">
      <c r="A83" s="559" t="s">
        <v>457</v>
      </c>
      <c r="B83" s="560"/>
      <c r="C83" s="305">
        <v>3110</v>
      </c>
      <c r="D83" s="305">
        <v>9</v>
      </c>
      <c r="E83" s="306">
        <v>0</v>
      </c>
      <c r="F83" s="306">
        <v>0</v>
      </c>
      <c r="G83" s="305">
        <v>623</v>
      </c>
      <c r="H83" s="305">
        <v>324</v>
      </c>
      <c r="I83" s="305">
        <v>2</v>
      </c>
      <c r="J83" s="305">
        <v>62</v>
      </c>
      <c r="K83" s="305">
        <v>83</v>
      </c>
      <c r="L83" s="305">
        <v>596</v>
      </c>
      <c r="M83" s="305">
        <v>45</v>
      </c>
      <c r="N83" s="305">
        <v>520</v>
      </c>
      <c r="O83" s="305">
        <v>185</v>
      </c>
      <c r="P83" s="305">
        <v>96</v>
      </c>
      <c r="Q83" s="305">
        <v>114</v>
      </c>
      <c r="R83" s="305">
        <v>52</v>
      </c>
      <c r="S83" s="305">
        <v>213</v>
      </c>
      <c r="T83" s="306">
        <v>0</v>
      </c>
      <c r="U83" s="305">
        <v>186</v>
      </c>
      <c r="V83" s="204"/>
    </row>
    <row r="84" spans="1:22" ht="21" customHeight="1">
      <c r="A84" s="559" t="s">
        <v>456</v>
      </c>
      <c r="B84" s="560"/>
      <c r="C84" s="305">
        <v>3041</v>
      </c>
      <c r="D84" s="305">
        <v>8</v>
      </c>
      <c r="E84" s="306">
        <v>0</v>
      </c>
      <c r="F84" s="305">
        <v>2</v>
      </c>
      <c r="G84" s="305">
        <v>504</v>
      </c>
      <c r="H84" s="305">
        <v>296</v>
      </c>
      <c r="I84" s="305">
        <v>2</v>
      </c>
      <c r="J84" s="305">
        <v>46</v>
      </c>
      <c r="K84" s="305">
        <v>138</v>
      </c>
      <c r="L84" s="305">
        <v>679</v>
      </c>
      <c r="M84" s="305">
        <v>34</v>
      </c>
      <c r="N84" s="305">
        <v>724</v>
      </c>
      <c r="O84" s="305">
        <v>150</v>
      </c>
      <c r="P84" s="305">
        <v>91</v>
      </c>
      <c r="Q84" s="305">
        <v>79</v>
      </c>
      <c r="R84" s="305">
        <v>35</v>
      </c>
      <c r="S84" s="305">
        <v>109</v>
      </c>
      <c r="T84" s="306">
        <v>0</v>
      </c>
      <c r="U84" s="305">
        <v>144</v>
      </c>
      <c r="V84" s="204"/>
    </row>
    <row r="85" spans="1:22" ht="21" customHeight="1">
      <c r="A85" s="561"/>
      <c r="B85" s="562"/>
      <c r="C85" s="206"/>
      <c r="D85" s="200"/>
      <c r="E85" s="200"/>
      <c r="F85" s="200"/>
      <c r="G85" s="206"/>
      <c r="H85" s="200"/>
      <c r="I85" s="206"/>
      <c r="J85" s="206"/>
      <c r="K85" s="206"/>
      <c r="L85" s="206"/>
      <c r="M85" s="200"/>
      <c r="N85" s="206"/>
      <c r="O85" s="200"/>
      <c r="P85" s="206"/>
      <c r="Q85" s="206"/>
      <c r="R85" s="206"/>
      <c r="S85" s="200"/>
      <c r="T85" s="200"/>
      <c r="U85" s="200"/>
      <c r="V85" s="204"/>
    </row>
    <row r="86" spans="1:22" ht="21" customHeight="1">
      <c r="A86" s="559" t="s">
        <v>455</v>
      </c>
      <c r="B86" s="560"/>
      <c r="C86" s="305">
        <v>4278</v>
      </c>
      <c r="D86" s="305">
        <v>15</v>
      </c>
      <c r="E86" s="306">
        <v>0</v>
      </c>
      <c r="F86" s="306">
        <v>0</v>
      </c>
      <c r="G86" s="305">
        <v>511</v>
      </c>
      <c r="H86" s="305">
        <v>1615</v>
      </c>
      <c r="I86" s="305">
        <v>2</v>
      </c>
      <c r="J86" s="305">
        <v>37</v>
      </c>
      <c r="K86" s="305">
        <v>124</v>
      </c>
      <c r="L86" s="305">
        <v>680</v>
      </c>
      <c r="M86" s="305">
        <v>33</v>
      </c>
      <c r="N86" s="305">
        <v>636</v>
      </c>
      <c r="O86" s="305">
        <v>102</v>
      </c>
      <c r="P86" s="305">
        <v>82</v>
      </c>
      <c r="Q86" s="305">
        <v>78</v>
      </c>
      <c r="R86" s="305">
        <v>22</v>
      </c>
      <c r="S86" s="305">
        <v>158</v>
      </c>
      <c r="T86" s="306">
        <v>0</v>
      </c>
      <c r="U86" s="305">
        <v>183</v>
      </c>
      <c r="V86" s="204"/>
    </row>
    <row r="87" spans="1:22" ht="18" customHeight="1">
      <c r="A87" s="559" t="s">
        <v>454</v>
      </c>
      <c r="B87" s="560"/>
      <c r="C87" s="305">
        <v>1373</v>
      </c>
      <c r="D87" s="305">
        <v>7</v>
      </c>
      <c r="E87" s="306">
        <v>0</v>
      </c>
      <c r="F87" s="306">
        <v>0</v>
      </c>
      <c r="G87" s="305">
        <v>183</v>
      </c>
      <c r="H87" s="305">
        <v>238</v>
      </c>
      <c r="I87" s="305">
        <v>1</v>
      </c>
      <c r="J87" s="305">
        <v>19</v>
      </c>
      <c r="K87" s="305">
        <v>99</v>
      </c>
      <c r="L87" s="305">
        <v>289</v>
      </c>
      <c r="M87" s="305">
        <v>16</v>
      </c>
      <c r="N87" s="305">
        <v>174</v>
      </c>
      <c r="O87" s="305">
        <v>45</v>
      </c>
      <c r="P87" s="305">
        <v>65</v>
      </c>
      <c r="Q87" s="305">
        <v>47</v>
      </c>
      <c r="R87" s="305">
        <v>13</v>
      </c>
      <c r="S87" s="305">
        <v>103</v>
      </c>
      <c r="T87" s="306">
        <v>0</v>
      </c>
      <c r="U87" s="305">
        <v>74</v>
      </c>
      <c r="V87" s="204"/>
    </row>
    <row r="88" spans="1:22" ht="21" customHeight="1">
      <c r="A88" s="559" t="s">
        <v>453</v>
      </c>
      <c r="B88" s="560"/>
      <c r="C88" s="305">
        <v>1146</v>
      </c>
      <c r="D88" s="305">
        <v>7</v>
      </c>
      <c r="E88" s="306">
        <v>0</v>
      </c>
      <c r="F88" s="306">
        <v>0</v>
      </c>
      <c r="G88" s="305">
        <v>182</v>
      </c>
      <c r="H88" s="305">
        <v>263</v>
      </c>
      <c r="I88" s="305">
        <v>1</v>
      </c>
      <c r="J88" s="305">
        <v>14</v>
      </c>
      <c r="K88" s="305">
        <v>43</v>
      </c>
      <c r="L88" s="305">
        <v>222</v>
      </c>
      <c r="M88" s="305">
        <v>8</v>
      </c>
      <c r="N88" s="305">
        <v>175</v>
      </c>
      <c r="O88" s="305">
        <v>44</v>
      </c>
      <c r="P88" s="305">
        <v>32</v>
      </c>
      <c r="Q88" s="305">
        <v>24</v>
      </c>
      <c r="R88" s="305">
        <v>11</v>
      </c>
      <c r="S88" s="305">
        <v>65</v>
      </c>
      <c r="T88" s="306">
        <v>0</v>
      </c>
      <c r="U88" s="305">
        <v>55</v>
      </c>
      <c r="V88" s="204"/>
    </row>
    <row r="89" spans="1:22" ht="21" customHeight="1">
      <c r="A89" s="559" t="s">
        <v>452</v>
      </c>
      <c r="B89" s="560"/>
      <c r="C89" s="305">
        <v>2184</v>
      </c>
      <c r="D89" s="305">
        <v>3</v>
      </c>
      <c r="E89" s="306">
        <v>0</v>
      </c>
      <c r="F89" s="306">
        <v>0</v>
      </c>
      <c r="G89" s="305">
        <v>472</v>
      </c>
      <c r="H89" s="305">
        <v>316</v>
      </c>
      <c r="I89" s="305">
        <v>1</v>
      </c>
      <c r="J89" s="305">
        <v>35</v>
      </c>
      <c r="K89" s="305">
        <v>76</v>
      </c>
      <c r="L89" s="305">
        <v>425</v>
      </c>
      <c r="M89" s="305">
        <v>17</v>
      </c>
      <c r="N89" s="305">
        <v>393</v>
      </c>
      <c r="O89" s="305">
        <v>87</v>
      </c>
      <c r="P89" s="305">
        <v>58</v>
      </c>
      <c r="Q89" s="305">
        <v>54</v>
      </c>
      <c r="R89" s="305">
        <v>19</v>
      </c>
      <c r="S89" s="305">
        <v>121</v>
      </c>
      <c r="T89" s="306">
        <v>0</v>
      </c>
      <c r="U89" s="305">
        <v>107</v>
      </c>
      <c r="V89" s="204"/>
    </row>
    <row r="90" spans="1:22" ht="21" customHeight="1">
      <c r="A90" s="559" t="s">
        <v>451</v>
      </c>
      <c r="B90" s="560"/>
      <c r="C90" s="305">
        <v>842</v>
      </c>
      <c r="D90" s="305">
        <v>7</v>
      </c>
      <c r="E90" s="306">
        <v>0</v>
      </c>
      <c r="F90" s="306">
        <v>0</v>
      </c>
      <c r="G90" s="305">
        <v>151</v>
      </c>
      <c r="H90" s="305">
        <v>119</v>
      </c>
      <c r="I90" s="305">
        <v>2</v>
      </c>
      <c r="J90" s="305">
        <v>21</v>
      </c>
      <c r="K90" s="305">
        <v>16</v>
      </c>
      <c r="L90" s="305">
        <v>167</v>
      </c>
      <c r="M90" s="305">
        <v>10</v>
      </c>
      <c r="N90" s="305">
        <v>129</v>
      </c>
      <c r="O90" s="305">
        <v>52</v>
      </c>
      <c r="P90" s="305">
        <v>21</v>
      </c>
      <c r="Q90" s="305">
        <v>25</v>
      </c>
      <c r="R90" s="305">
        <v>13</v>
      </c>
      <c r="S90" s="305">
        <v>70</v>
      </c>
      <c r="T90" s="306">
        <v>0</v>
      </c>
      <c r="U90" s="305">
        <v>39</v>
      </c>
      <c r="V90" s="204"/>
    </row>
    <row r="91" spans="1:22" ht="21" customHeight="1">
      <c r="A91" s="561"/>
      <c r="B91" s="562"/>
      <c r="C91" s="206"/>
      <c r="D91" s="200"/>
      <c r="E91" s="200"/>
      <c r="F91" s="200"/>
      <c r="G91" s="206"/>
      <c r="H91" s="206"/>
      <c r="I91" s="206"/>
      <c r="J91" s="206"/>
      <c r="K91" s="206"/>
      <c r="L91" s="206"/>
      <c r="M91" s="206"/>
      <c r="N91" s="206"/>
      <c r="O91" s="200"/>
      <c r="P91" s="206"/>
      <c r="Q91" s="206"/>
      <c r="R91" s="206"/>
      <c r="S91" s="200"/>
      <c r="T91" s="200"/>
      <c r="U91" s="200"/>
      <c r="V91" s="204"/>
    </row>
    <row r="92" spans="1:22" ht="21" customHeight="1">
      <c r="A92" s="559" t="s">
        <v>450</v>
      </c>
      <c r="B92" s="560"/>
      <c r="C92" s="305">
        <v>1614</v>
      </c>
      <c r="D92" s="305">
        <v>1</v>
      </c>
      <c r="E92" s="306">
        <v>0</v>
      </c>
      <c r="F92" s="306">
        <v>0</v>
      </c>
      <c r="G92" s="305">
        <v>311</v>
      </c>
      <c r="H92" s="305">
        <v>391</v>
      </c>
      <c r="I92" s="305">
        <v>3</v>
      </c>
      <c r="J92" s="305">
        <v>9</v>
      </c>
      <c r="K92" s="305">
        <v>53</v>
      </c>
      <c r="L92" s="305">
        <v>322</v>
      </c>
      <c r="M92" s="305">
        <v>10</v>
      </c>
      <c r="N92" s="305">
        <v>270</v>
      </c>
      <c r="O92" s="305">
        <v>51</v>
      </c>
      <c r="P92" s="305">
        <v>29</v>
      </c>
      <c r="Q92" s="305">
        <v>23</v>
      </c>
      <c r="R92" s="305">
        <v>14</v>
      </c>
      <c r="S92" s="305">
        <v>56</v>
      </c>
      <c r="T92" s="306">
        <v>0</v>
      </c>
      <c r="U92" s="305">
        <v>71</v>
      </c>
      <c r="V92" s="204"/>
    </row>
    <row r="93" spans="1:22" ht="18" customHeight="1">
      <c r="A93" s="559" t="s">
        <v>449</v>
      </c>
      <c r="B93" s="560"/>
      <c r="C93" s="305">
        <v>1652</v>
      </c>
      <c r="D93" s="305">
        <v>5</v>
      </c>
      <c r="E93" s="306">
        <v>0</v>
      </c>
      <c r="F93" s="306">
        <v>0</v>
      </c>
      <c r="G93" s="305">
        <v>272</v>
      </c>
      <c r="H93" s="305">
        <v>500</v>
      </c>
      <c r="I93" s="305">
        <v>1</v>
      </c>
      <c r="J93" s="305">
        <v>10</v>
      </c>
      <c r="K93" s="305">
        <v>97</v>
      </c>
      <c r="L93" s="305">
        <v>228</v>
      </c>
      <c r="M93" s="305">
        <v>12</v>
      </c>
      <c r="N93" s="305">
        <v>280</v>
      </c>
      <c r="O93" s="305">
        <v>47</v>
      </c>
      <c r="P93" s="305">
        <v>41</v>
      </c>
      <c r="Q93" s="305">
        <v>27</v>
      </c>
      <c r="R93" s="305">
        <v>11</v>
      </c>
      <c r="S93" s="305">
        <v>57</v>
      </c>
      <c r="T93" s="306">
        <v>0</v>
      </c>
      <c r="U93" s="305">
        <v>64</v>
      </c>
      <c r="V93" s="204"/>
    </row>
    <row r="94" spans="1:22" ht="21" customHeight="1">
      <c r="A94" s="559" t="s">
        <v>448</v>
      </c>
      <c r="B94" s="560"/>
      <c r="C94" s="305">
        <v>1809</v>
      </c>
      <c r="D94" s="305">
        <v>7</v>
      </c>
      <c r="E94" s="306">
        <v>0</v>
      </c>
      <c r="F94" s="306">
        <v>0</v>
      </c>
      <c r="G94" s="305">
        <v>329</v>
      </c>
      <c r="H94" s="305">
        <v>383</v>
      </c>
      <c r="I94" s="305">
        <v>1</v>
      </c>
      <c r="J94" s="305">
        <v>18</v>
      </c>
      <c r="K94" s="305">
        <v>97</v>
      </c>
      <c r="L94" s="305">
        <v>357</v>
      </c>
      <c r="M94" s="305">
        <v>17</v>
      </c>
      <c r="N94" s="305">
        <v>248</v>
      </c>
      <c r="O94" s="305">
        <v>63</v>
      </c>
      <c r="P94" s="305">
        <v>26</v>
      </c>
      <c r="Q94" s="305">
        <v>50</v>
      </c>
      <c r="R94" s="305">
        <v>18</v>
      </c>
      <c r="S94" s="305">
        <v>99</v>
      </c>
      <c r="T94" s="306">
        <v>0</v>
      </c>
      <c r="U94" s="305">
        <v>96</v>
      </c>
      <c r="V94" s="204"/>
    </row>
    <row r="95" spans="1:22" ht="21" customHeight="1">
      <c r="A95" s="559" t="s">
        <v>447</v>
      </c>
      <c r="B95" s="560"/>
      <c r="C95" s="305">
        <v>1704</v>
      </c>
      <c r="D95" s="305">
        <v>5</v>
      </c>
      <c r="E95" s="306">
        <v>0</v>
      </c>
      <c r="F95" s="306">
        <v>0</v>
      </c>
      <c r="G95" s="305">
        <v>253</v>
      </c>
      <c r="H95" s="305">
        <v>100</v>
      </c>
      <c r="I95" s="305">
        <v>2</v>
      </c>
      <c r="J95" s="305">
        <v>45</v>
      </c>
      <c r="K95" s="305">
        <v>56</v>
      </c>
      <c r="L95" s="305">
        <v>408</v>
      </c>
      <c r="M95" s="305">
        <v>15</v>
      </c>
      <c r="N95" s="305">
        <v>448</v>
      </c>
      <c r="O95" s="305">
        <v>101</v>
      </c>
      <c r="P95" s="305">
        <v>59</v>
      </c>
      <c r="Q95" s="305">
        <v>38</v>
      </c>
      <c r="R95" s="305">
        <v>21</v>
      </c>
      <c r="S95" s="305">
        <v>72</v>
      </c>
      <c r="T95" s="306">
        <v>0</v>
      </c>
      <c r="U95" s="305">
        <v>81</v>
      </c>
      <c r="V95" s="204"/>
    </row>
    <row r="96" spans="1:22" ht="21" customHeight="1">
      <c r="A96" s="559" t="s">
        <v>446</v>
      </c>
      <c r="B96" s="560"/>
      <c r="C96" s="305">
        <v>795</v>
      </c>
      <c r="D96" s="305">
        <v>1</v>
      </c>
      <c r="E96" s="306">
        <v>0</v>
      </c>
      <c r="F96" s="306">
        <v>0</v>
      </c>
      <c r="G96" s="305">
        <v>126</v>
      </c>
      <c r="H96" s="305">
        <v>248</v>
      </c>
      <c r="I96" s="306">
        <v>0</v>
      </c>
      <c r="J96" s="305">
        <v>3</v>
      </c>
      <c r="K96" s="305">
        <v>15</v>
      </c>
      <c r="L96" s="305">
        <v>148</v>
      </c>
      <c r="M96" s="305">
        <v>7</v>
      </c>
      <c r="N96" s="305">
        <v>123</v>
      </c>
      <c r="O96" s="305">
        <v>21</v>
      </c>
      <c r="P96" s="305">
        <v>10</v>
      </c>
      <c r="Q96" s="305">
        <v>17</v>
      </c>
      <c r="R96" s="305">
        <v>4</v>
      </c>
      <c r="S96" s="305">
        <v>42</v>
      </c>
      <c r="T96" s="306">
        <v>0</v>
      </c>
      <c r="U96" s="305">
        <v>30</v>
      </c>
      <c r="V96" s="204"/>
    </row>
    <row r="97" spans="1:22" ht="21" customHeight="1">
      <c r="A97" s="561"/>
      <c r="B97" s="562"/>
      <c r="C97" s="206"/>
      <c r="D97" s="200"/>
      <c r="E97" s="200"/>
      <c r="F97" s="200"/>
      <c r="G97" s="206"/>
      <c r="H97" s="206"/>
      <c r="I97" s="206"/>
      <c r="J97" s="206"/>
      <c r="K97" s="206"/>
      <c r="L97" s="200"/>
      <c r="M97" s="200"/>
      <c r="N97" s="206"/>
      <c r="O97" s="206"/>
      <c r="P97" s="200"/>
      <c r="Q97" s="200"/>
      <c r="R97" s="200"/>
      <c r="S97" s="200"/>
      <c r="T97" s="200"/>
      <c r="U97" s="200"/>
      <c r="V97" s="204"/>
    </row>
    <row r="98" spans="1:22" ht="21" customHeight="1">
      <c r="A98" s="559" t="s">
        <v>445</v>
      </c>
      <c r="B98" s="560"/>
      <c r="C98" s="305">
        <v>1244</v>
      </c>
      <c r="D98" s="305">
        <v>1</v>
      </c>
      <c r="E98" s="306">
        <v>0</v>
      </c>
      <c r="F98" s="306">
        <v>0</v>
      </c>
      <c r="G98" s="305">
        <v>250</v>
      </c>
      <c r="H98" s="305">
        <v>242</v>
      </c>
      <c r="I98" s="305">
        <v>4</v>
      </c>
      <c r="J98" s="305">
        <v>12</v>
      </c>
      <c r="K98" s="305">
        <v>46</v>
      </c>
      <c r="L98" s="305">
        <v>254</v>
      </c>
      <c r="M98" s="305">
        <v>12</v>
      </c>
      <c r="N98" s="305">
        <v>202</v>
      </c>
      <c r="O98" s="305">
        <v>53</v>
      </c>
      <c r="P98" s="305">
        <v>28</v>
      </c>
      <c r="Q98" s="305">
        <v>32</v>
      </c>
      <c r="R98" s="305">
        <v>7</v>
      </c>
      <c r="S98" s="305">
        <v>43</v>
      </c>
      <c r="T98" s="306">
        <v>0</v>
      </c>
      <c r="U98" s="305">
        <v>58</v>
      </c>
      <c r="V98" s="204"/>
    </row>
    <row r="99" spans="1:22" ht="18" customHeight="1">
      <c r="A99" s="559" t="s">
        <v>444</v>
      </c>
      <c r="B99" s="560"/>
      <c r="C99" s="305">
        <v>1900</v>
      </c>
      <c r="D99" s="305">
        <v>5</v>
      </c>
      <c r="E99" s="306">
        <v>0</v>
      </c>
      <c r="F99" s="306">
        <v>0</v>
      </c>
      <c r="G99" s="305">
        <v>350</v>
      </c>
      <c r="H99" s="305">
        <v>410</v>
      </c>
      <c r="I99" s="305">
        <v>2</v>
      </c>
      <c r="J99" s="305">
        <v>22</v>
      </c>
      <c r="K99" s="305">
        <v>138</v>
      </c>
      <c r="L99" s="305">
        <v>272</v>
      </c>
      <c r="M99" s="305">
        <v>18</v>
      </c>
      <c r="N99" s="305">
        <v>365</v>
      </c>
      <c r="O99" s="305">
        <v>43</v>
      </c>
      <c r="P99" s="305">
        <v>43</v>
      </c>
      <c r="Q99" s="305">
        <v>32</v>
      </c>
      <c r="R99" s="305">
        <v>9</v>
      </c>
      <c r="S99" s="305">
        <v>87</v>
      </c>
      <c r="T99" s="306">
        <v>0</v>
      </c>
      <c r="U99" s="305">
        <v>104</v>
      </c>
      <c r="V99" s="204"/>
    </row>
    <row r="100" spans="1:22" ht="21" customHeight="1">
      <c r="A100" s="559" t="s">
        <v>443</v>
      </c>
      <c r="B100" s="560"/>
      <c r="C100" s="305">
        <v>1771</v>
      </c>
      <c r="D100" s="305">
        <v>5</v>
      </c>
      <c r="E100" s="306">
        <v>0</v>
      </c>
      <c r="F100" s="306">
        <v>0</v>
      </c>
      <c r="G100" s="305">
        <v>328</v>
      </c>
      <c r="H100" s="305">
        <v>415</v>
      </c>
      <c r="I100" s="306">
        <v>0</v>
      </c>
      <c r="J100" s="305">
        <v>8</v>
      </c>
      <c r="K100" s="305">
        <v>162</v>
      </c>
      <c r="L100" s="305">
        <v>269</v>
      </c>
      <c r="M100" s="305">
        <v>10</v>
      </c>
      <c r="N100" s="305">
        <v>344</v>
      </c>
      <c r="O100" s="305">
        <v>36</v>
      </c>
      <c r="P100" s="305">
        <v>18</v>
      </c>
      <c r="Q100" s="305">
        <v>34</v>
      </c>
      <c r="R100" s="305">
        <v>7</v>
      </c>
      <c r="S100" s="305">
        <v>20</v>
      </c>
      <c r="T100" s="306">
        <v>0</v>
      </c>
      <c r="U100" s="305">
        <v>115</v>
      </c>
      <c r="V100" s="204"/>
    </row>
    <row r="101" spans="1:22" ht="21" customHeight="1">
      <c r="A101" s="559" t="s">
        <v>442</v>
      </c>
      <c r="B101" s="560"/>
      <c r="C101" s="305">
        <v>589</v>
      </c>
      <c r="D101" s="306">
        <v>0</v>
      </c>
      <c r="E101" s="306">
        <v>0</v>
      </c>
      <c r="F101" s="306">
        <v>0</v>
      </c>
      <c r="G101" s="305">
        <v>115</v>
      </c>
      <c r="H101" s="305">
        <v>66</v>
      </c>
      <c r="I101" s="306">
        <v>0</v>
      </c>
      <c r="J101" s="305">
        <v>13</v>
      </c>
      <c r="K101" s="305">
        <v>31</v>
      </c>
      <c r="L101" s="305">
        <v>120</v>
      </c>
      <c r="M101" s="305">
        <v>10</v>
      </c>
      <c r="N101" s="305">
        <v>99</v>
      </c>
      <c r="O101" s="305">
        <v>25</v>
      </c>
      <c r="P101" s="305">
        <v>10</v>
      </c>
      <c r="Q101" s="305">
        <v>19</v>
      </c>
      <c r="R101" s="305">
        <v>7</v>
      </c>
      <c r="S101" s="305">
        <v>40</v>
      </c>
      <c r="T101" s="306">
        <v>0</v>
      </c>
      <c r="U101" s="305">
        <v>34</v>
      </c>
      <c r="V101" s="204"/>
    </row>
    <row r="102" spans="1:22" ht="21" customHeight="1">
      <c r="A102" s="559" t="s">
        <v>441</v>
      </c>
      <c r="B102" s="560"/>
      <c r="C102" s="305">
        <v>754</v>
      </c>
      <c r="D102" s="306">
        <v>0</v>
      </c>
      <c r="E102" s="306">
        <v>0</v>
      </c>
      <c r="F102" s="306">
        <v>0</v>
      </c>
      <c r="G102" s="305">
        <v>129</v>
      </c>
      <c r="H102" s="305">
        <v>98</v>
      </c>
      <c r="I102" s="306">
        <v>0</v>
      </c>
      <c r="J102" s="305">
        <v>10</v>
      </c>
      <c r="K102" s="305">
        <v>16</v>
      </c>
      <c r="L102" s="305">
        <v>158</v>
      </c>
      <c r="M102" s="305">
        <v>8</v>
      </c>
      <c r="N102" s="305">
        <v>179</v>
      </c>
      <c r="O102" s="305">
        <v>29</v>
      </c>
      <c r="P102" s="305">
        <v>30</v>
      </c>
      <c r="Q102" s="305">
        <v>24</v>
      </c>
      <c r="R102" s="305">
        <v>6</v>
      </c>
      <c r="S102" s="305">
        <v>32</v>
      </c>
      <c r="T102" s="306">
        <v>0</v>
      </c>
      <c r="U102" s="305">
        <v>35</v>
      </c>
      <c r="V102" s="204"/>
    </row>
    <row r="103" spans="1:22" ht="21" customHeight="1">
      <c r="A103" s="561"/>
      <c r="B103" s="562"/>
      <c r="C103" s="206"/>
      <c r="D103" s="200"/>
      <c r="E103" s="200"/>
      <c r="F103" s="200"/>
      <c r="G103" s="200"/>
      <c r="H103" s="206"/>
      <c r="I103" s="206"/>
      <c r="J103" s="206"/>
      <c r="K103" s="206"/>
      <c r="L103" s="200"/>
      <c r="M103" s="206"/>
      <c r="N103" s="206"/>
      <c r="O103" s="206"/>
      <c r="P103" s="206"/>
      <c r="Q103" s="206"/>
      <c r="R103" s="200"/>
      <c r="S103" s="200"/>
      <c r="T103" s="200"/>
      <c r="U103" s="200"/>
      <c r="V103" s="204"/>
    </row>
    <row r="104" spans="1:22" ht="21" customHeight="1">
      <c r="A104" s="559" t="s">
        <v>440</v>
      </c>
      <c r="B104" s="560"/>
      <c r="C104" s="305">
        <v>10131</v>
      </c>
      <c r="D104" s="305">
        <v>8</v>
      </c>
      <c r="E104" s="306">
        <v>0</v>
      </c>
      <c r="F104" s="306">
        <v>0</v>
      </c>
      <c r="G104" s="305">
        <v>1266</v>
      </c>
      <c r="H104" s="305">
        <v>3280</v>
      </c>
      <c r="I104" s="305">
        <v>6</v>
      </c>
      <c r="J104" s="305">
        <v>97</v>
      </c>
      <c r="K104" s="305">
        <v>460</v>
      </c>
      <c r="L104" s="305">
        <v>2040</v>
      </c>
      <c r="M104" s="305">
        <v>88</v>
      </c>
      <c r="N104" s="305">
        <v>1524</v>
      </c>
      <c r="O104" s="305">
        <v>263</v>
      </c>
      <c r="P104" s="305">
        <v>176</v>
      </c>
      <c r="Q104" s="305">
        <v>155</v>
      </c>
      <c r="R104" s="305">
        <v>53</v>
      </c>
      <c r="S104" s="305">
        <v>362</v>
      </c>
      <c r="T104" s="306">
        <v>0</v>
      </c>
      <c r="U104" s="305">
        <v>353</v>
      </c>
      <c r="V104" s="204"/>
    </row>
    <row r="105" spans="1:22" ht="21" customHeight="1">
      <c r="A105" s="559" t="s">
        <v>439</v>
      </c>
      <c r="B105" s="560"/>
      <c r="C105" s="305">
        <v>567</v>
      </c>
      <c r="D105" s="305">
        <v>6</v>
      </c>
      <c r="E105" s="306">
        <v>0</v>
      </c>
      <c r="F105" s="306">
        <v>0</v>
      </c>
      <c r="G105" s="305">
        <v>115</v>
      </c>
      <c r="H105" s="305">
        <v>118</v>
      </c>
      <c r="I105" s="305">
        <v>5</v>
      </c>
      <c r="J105" s="305">
        <v>4</v>
      </c>
      <c r="K105" s="305">
        <v>35</v>
      </c>
      <c r="L105" s="305">
        <v>116</v>
      </c>
      <c r="M105" s="305">
        <v>2</v>
      </c>
      <c r="N105" s="305">
        <v>52</v>
      </c>
      <c r="O105" s="305">
        <v>19</v>
      </c>
      <c r="P105" s="305">
        <v>16</v>
      </c>
      <c r="Q105" s="305">
        <v>8</v>
      </c>
      <c r="R105" s="305">
        <v>4</v>
      </c>
      <c r="S105" s="305">
        <v>32</v>
      </c>
      <c r="T105" s="306">
        <v>0</v>
      </c>
      <c r="U105" s="305">
        <v>35</v>
      </c>
      <c r="V105" s="204"/>
    </row>
    <row r="106" spans="1:22" ht="18" customHeight="1">
      <c r="A106" s="559" t="s">
        <v>438</v>
      </c>
      <c r="B106" s="560"/>
      <c r="C106" s="305">
        <v>559</v>
      </c>
      <c r="D106" s="305">
        <v>4</v>
      </c>
      <c r="E106" s="306">
        <v>0</v>
      </c>
      <c r="F106" s="306">
        <v>0</v>
      </c>
      <c r="G106" s="305">
        <v>131</v>
      </c>
      <c r="H106" s="305">
        <v>76</v>
      </c>
      <c r="I106" s="305">
        <v>2</v>
      </c>
      <c r="J106" s="305">
        <v>9</v>
      </c>
      <c r="K106" s="305">
        <v>22</v>
      </c>
      <c r="L106" s="305">
        <v>104</v>
      </c>
      <c r="M106" s="305">
        <v>1</v>
      </c>
      <c r="N106" s="305">
        <v>95</v>
      </c>
      <c r="O106" s="305">
        <v>24</v>
      </c>
      <c r="P106" s="305">
        <v>11</v>
      </c>
      <c r="Q106" s="305">
        <v>21</v>
      </c>
      <c r="R106" s="305">
        <v>6</v>
      </c>
      <c r="S106" s="305">
        <v>28</v>
      </c>
      <c r="T106" s="306">
        <v>0</v>
      </c>
      <c r="U106" s="305">
        <v>25</v>
      </c>
      <c r="V106" s="204"/>
    </row>
    <row r="107" spans="1:22" ht="21" customHeight="1">
      <c r="A107" s="559" t="s">
        <v>437</v>
      </c>
      <c r="B107" s="560"/>
      <c r="C107" s="305">
        <v>603</v>
      </c>
      <c r="D107" s="305">
        <v>3</v>
      </c>
      <c r="E107" s="306">
        <v>0</v>
      </c>
      <c r="F107" s="306">
        <v>0</v>
      </c>
      <c r="G107" s="305">
        <v>127</v>
      </c>
      <c r="H107" s="305">
        <v>110</v>
      </c>
      <c r="I107" s="305">
        <v>2</v>
      </c>
      <c r="J107" s="305">
        <v>13</v>
      </c>
      <c r="K107" s="305">
        <v>26</v>
      </c>
      <c r="L107" s="305">
        <v>100</v>
      </c>
      <c r="M107" s="305">
        <v>7</v>
      </c>
      <c r="N107" s="305">
        <v>90</v>
      </c>
      <c r="O107" s="305">
        <v>35</v>
      </c>
      <c r="P107" s="305">
        <v>14</v>
      </c>
      <c r="Q107" s="305">
        <v>14</v>
      </c>
      <c r="R107" s="305">
        <v>10</v>
      </c>
      <c r="S107" s="305">
        <v>27</v>
      </c>
      <c r="T107" s="306">
        <v>0</v>
      </c>
      <c r="U107" s="305">
        <v>25</v>
      </c>
      <c r="V107" s="204"/>
    </row>
    <row r="108" spans="1:22" ht="21" customHeight="1">
      <c r="A108" s="559" t="s">
        <v>436</v>
      </c>
      <c r="B108" s="560"/>
      <c r="C108" s="305">
        <v>565</v>
      </c>
      <c r="D108" s="305">
        <v>2</v>
      </c>
      <c r="E108" s="306">
        <v>0</v>
      </c>
      <c r="F108" s="306">
        <v>0</v>
      </c>
      <c r="G108" s="305">
        <v>97</v>
      </c>
      <c r="H108" s="305">
        <v>64</v>
      </c>
      <c r="I108" s="306">
        <v>0</v>
      </c>
      <c r="J108" s="305">
        <v>3</v>
      </c>
      <c r="K108" s="305">
        <v>13</v>
      </c>
      <c r="L108" s="305">
        <v>134</v>
      </c>
      <c r="M108" s="305">
        <v>4</v>
      </c>
      <c r="N108" s="305">
        <v>115</v>
      </c>
      <c r="O108" s="305">
        <v>30</v>
      </c>
      <c r="P108" s="305">
        <v>12</v>
      </c>
      <c r="Q108" s="305">
        <v>22</v>
      </c>
      <c r="R108" s="305">
        <v>10</v>
      </c>
      <c r="S108" s="305">
        <v>35</v>
      </c>
      <c r="T108" s="306">
        <v>0</v>
      </c>
      <c r="U108" s="305">
        <v>24</v>
      </c>
      <c r="V108" s="204"/>
    </row>
    <row r="109" spans="1:22" ht="21" customHeight="1">
      <c r="A109" s="559" t="s">
        <v>435</v>
      </c>
      <c r="B109" s="560"/>
      <c r="C109" s="305">
        <v>443</v>
      </c>
      <c r="D109" s="305">
        <v>2</v>
      </c>
      <c r="E109" s="305">
        <v>1</v>
      </c>
      <c r="F109" s="305">
        <v>1</v>
      </c>
      <c r="G109" s="305">
        <v>114</v>
      </c>
      <c r="H109" s="305">
        <v>55</v>
      </c>
      <c r="I109" s="305">
        <v>2</v>
      </c>
      <c r="J109" s="305">
        <v>10</v>
      </c>
      <c r="K109" s="305">
        <v>11</v>
      </c>
      <c r="L109" s="305">
        <v>91</v>
      </c>
      <c r="M109" s="305">
        <v>3</v>
      </c>
      <c r="N109" s="305">
        <v>40</v>
      </c>
      <c r="O109" s="305">
        <v>23</v>
      </c>
      <c r="P109" s="305">
        <v>14</v>
      </c>
      <c r="Q109" s="305">
        <v>16</v>
      </c>
      <c r="R109" s="305">
        <v>6</v>
      </c>
      <c r="S109" s="305">
        <v>28</v>
      </c>
      <c r="T109" s="306">
        <v>0</v>
      </c>
      <c r="U109" s="305">
        <v>26</v>
      </c>
      <c r="V109" s="204"/>
    </row>
    <row r="110" spans="1:22" ht="21" customHeight="1">
      <c r="A110" s="561"/>
      <c r="B110" s="562"/>
      <c r="C110" s="206"/>
      <c r="D110" s="200"/>
      <c r="E110" s="200"/>
      <c r="F110" s="200"/>
      <c r="G110" s="206"/>
      <c r="H110" s="206"/>
      <c r="I110" s="206"/>
      <c r="J110" s="206"/>
      <c r="K110" s="206"/>
      <c r="L110" s="206"/>
      <c r="M110" s="200"/>
      <c r="N110" s="206"/>
      <c r="O110" s="206"/>
      <c r="P110" s="200"/>
      <c r="Q110" s="206"/>
      <c r="R110" s="206"/>
      <c r="S110" s="206"/>
      <c r="T110" s="200"/>
      <c r="U110" s="200"/>
      <c r="V110" s="204"/>
    </row>
    <row r="111" spans="1:22" ht="21" customHeight="1">
      <c r="A111" s="559" t="s">
        <v>434</v>
      </c>
      <c r="B111" s="560"/>
      <c r="C111" s="305">
        <v>173</v>
      </c>
      <c r="D111" s="306">
        <v>0</v>
      </c>
      <c r="E111" s="306">
        <v>0</v>
      </c>
      <c r="F111" s="306">
        <v>0</v>
      </c>
      <c r="G111" s="305">
        <v>37</v>
      </c>
      <c r="H111" s="305">
        <v>21</v>
      </c>
      <c r="I111" s="306">
        <v>0</v>
      </c>
      <c r="J111" s="305">
        <v>5</v>
      </c>
      <c r="K111" s="305">
        <v>4</v>
      </c>
      <c r="L111" s="305">
        <v>37</v>
      </c>
      <c r="M111" s="305">
        <v>1</v>
      </c>
      <c r="N111" s="305">
        <v>24</v>
      </c>
      <c r="O111" s="305">
        <v>12</v>
      </c>
      <c r="P111" s="305">
        <v>3</v>
      </c>
      <c r="Q111" s="305">
        <v>7</v>
      </c>
      <c r="R111" s="305">
        <v>3</v>
      </c>
      <c r="S111" s="305">
        <v>7</v>
      </c>
      <c r="T111" s="306">
        <v>0</v>
      </c>
      <c r="U111" s="305">
        <v>12</v>
      </c>
      <c r="V111" s="204"/>
    </row>
    <row r="112" spans="1:22" ht="18" customHeight="1">
      <c r="A112" s="559" t="s">
        <v>433</v>
      </c>
      <c r="B112" s="560"/>
      <c r="C112" s="305">
        <v>131</v>
      </c>
      <c r="D112" s="305">
        <v>1</v>
      </c>
      <c r="E112" s="306">
        <v>0</v>
      </c>
      <c r="F112" s="305">
        <v>1</v>
      </c>
      <c r="G112" s="305">
        <v>27</v>
      </c>
      <c r="H112" s="305">
        <v>14</v>
      </c>
      <c r="I112" s="306">
        <v>0</v>
      </c>
      <c r="J112" s="305">
        <v>4</v>
      </c>
      <c r="K112" s="305">
        <v>8</v>
      </c>
      <c r="L112" s="305">
        <v>34</v>
      </c>
      <c r="M112" s="305">
        <v>1</v>
      </c>
      <c r="N112" s="305">
        <v>9</v>
      </c>
      <c r="O112" s="305">
        <v>13</v>
      </c>
      <c r="P112" s="305">
        <v>2</v>
      </c>
      <c r="Q112" s="305">
        <v>4</v>
      </c>
      <c r="R112" s="305">
        <v>2</v>
      </c>
      <c r="S112" s="305">
        <v>5</v>
      </c>
      <c r="T112" s="306">
        <v>0</v>
      </c>
      <c r="U112" s="305">
        <v>6</v>
      </c>
      <c r="V112" s="204"/>
    </row>
    <row r="113" spans="1:22" ht="21" customHeight="1">
      <c r="A113" s="559" t="s">
        <v>432</v>
      </c>
      <c r="B113" s="560"/>
      <c r="C113" s="305">
        <v>101</v>
      </c>
      <c r="D113" s="305">
        <v>6</v>
      </c>
      <c r="E113" s="306">
        <v>0</v>
      </c>
      <c r="F113" s="306">
        <v>0</v>
      </c>
      <c r="G113" s="305">
        <v>19</v>
      </c>
      <c r="H113" s="305">
        <v>17</v>
      </c>
      <c r="I113" s="306">
        <v>0</v>
      </c>
      <c r="J113" s="305">
        <v>3</v>
      </c>
      <c r="K113" s="305">
        <v>7</v>
      </c>
      <c r="L113" s="305">
        <v>24</v>
      </c>
      <c r="M113" s="305">
        <v>1</v>
      </c>
      <c r="N113" s="305">
        <v>5</v>
      </c>
      <c r="O113" s="305">
        <v>2</v>
      </c>
      <c r="P113" s="305">
        <v>5</v>
      </c>
      <c r="Q113" s="305">
        <v>4</v>
      </c>
      <c r="R113" s="306">
        <v>0</v>
      </c>
      <c r="S113" s="305">
        <v>3</v>
      </c>
      <c r="T113" s="306">
        <v>0</v>
      </c>
      <c r="U113" s="305">
        <v>5</v>
      </c>
      <c r="V113" s="204"/>
    </row>
    <row r="114" spans="1:22" ht="21" customHeight="1">
      <c r="A114" s="559" t="s">
        <v>431</v>
      </c>
      <c r="B114" s="560"/>
      <c r="C114" s="305">
        <v>250</v>
      </c>
      <c r="D114" s="306">
        <v>0</v>
      </c>
      <c r="E114" s="306">
        <v>0</v>
      </c>
      <c r="F114" s="306">
        <v>0</v>
      </c>
      <c r="G114" s="305">
        <v>38</v>
      </c>
      <c r="H114" s="305">
        <v>71</v>
      </c>
      <c r="I114" s="306">
        <v>0</v>
      </c>
      <c r="J114" s="305">
        <v>1</v>
      </c>
      <c r="K114" s="305">
        <v>19</v>
      </c>
      <c r="L114" s="305">
        <v>49</v>
      </c>
      <c r="M114" s="306">
        <v>0</v>
      </c>
      <c r="N114" s="305">
        <v>25</v>
      </c>
      <c r="O114" s="305">
        <v>4</v>
      </c>
      <c r="P114" s="305">
        <v>2</v>
      </c>
      <c r="Q114" s="305">
        <v>6</v>
      </c>
      <c r="R114" s="305">
        <v>3</v>
      </c>
      <c r="S114" s="305">
        <v>18</v>
      </c>
      <c r="T114" s="306">
        <v>0</v>
      </c>
      <c r="U114" s="305">
        <v>14</v>
      </c>
      <c r="V114" s="204"/>
    </row>
    <row r="115" spans="1:22" ht="21" customHeight="1">
      <c r="A115" s="559" t="s">
        <v>430</v>
      </c>
      <c r="B115" s="560"/>
      <c r="C115" s="305">
        <v>309</v>
      </c>
      <c r="D115" s="305">
        <v>4</v>
      </c>
      <c r="E115" s="306">
        <v>0</v>
      </c>
      <c r="F115" s="306">
        <v>0</v>
      </c>
      <c r="G115" s="305">
        <v>71</v>
      </c>
      <c r="H115" s="305">
        <v>41</v>
      </c>
      <c r="I115" s="306">
        <v>0</v>
      </c>
      <c r="J115" s="305">
        <v>1</v>
      </c>
      <c r="K115" s="305">
        <v>10</v>
      </c>
      <c r="L115" s="305">
        <v>61</v>
      </c>
      <c r="M115" s="305">
        <v>5</v>
      </c>
      <c r="N115" s="305">
        <v>48</v>
      </c>
      <c r="O115" s="305">
        <v>16</v>
      </c>
      <c r="P115" s="305">
        <v>5</v>
      </c>
      <c r="Q115" s="305">
        <v>7</v>
      </c>
      <c r="R115" s="305">
        <v>3</v>
      </c>
      <c r="S115" s="305">
        <v>24</v>
      </c>
      <c r="T115" s="306">
        <v>0</v>
      </c>
      <c r="U115" s="305">
        <v>13</v>
      </c>
      <c r="V115" s="204"/>
    </row>
    <row r="116" spans="1:22" ht="21" customHeight="1">
      <c r="A116" s="561"/>
      <c r="B116" s="562"/>
      <c r="C116" s="206"/>
      <c r="D116" s="200"/>
      <c r="E116" s="200"/>
      <c r="F116" s="200"/>
      <c r="G116" s="206"/>
      <c r="H116" s="206"/>
      <c r="I116" s="206"/>
      <c r="J116" s="206"/>
      <c r="K116" s="206"/>
      <c r="L116" s="206"/>
      <c r="M116" s="200"/>
      <c r="N116" s="206"/>
      <c r="O116" s="200"/>
      <c r="P116" s="200"/>
      <c r="Q116" s="206"/>
      <c r="R116" s="206"/>
      <c r="S116" s="206"/>
      <c r="T116" s="200"/>
      <c r="U116" s="200"/>
      <c r="V116" s="204"/>
    </row>
    <row r="117" spans="1:22" s="328" customFormat="1" ht="21" customHeight="1">
      <c r="A117" s="559" t="s">
        <v>429</v>
      </c>
      <c r="B117" s="560"/>
      <c r="C117" s="305">
        <v>54</v>
      </c>
      <c r="D117" s="306">
        <v>0</v>
      </c>
      <c r="E117" s="306">
        <v>0</v>
      </c>
      <c r="F117" s="306">
        <v>0</v>
      </c>
      <c r="G117" s="305">
        <v>12</v>
      </c>
      <c r="H117" s="305">
        <v>10</v>
      </c>
      <c r="I117" s="305">
        <v>1</v>
      </c>
      <c r="J117" s="306">
        <v>0</v>
      </c>
      <c r="K117" s="305">
        <v>6</v>
      </c>
      <c r="L117" s="305">
        <v>11</v>
      </c>
      <c r="M117" s="305">
        <v>1</v>
      </c>
      <c r="N117" s="305">
        <v>1</v>
      </c>
      <c r="O117" s="305">
        <v>1</v>
      </c>
      <c r="P117" s="305">
        <v>2</v>
      </c>
      <c r="Q117" s="305">
        <v>2</v>
      </c>
      <c r="R117" s="305">
        <v>1</v>
      </c>
      <c r="S117" s="305">
        <v>2</v>
      </c>
      <c r="T117" s="306">
        <v>0</v>
      </c>
      <c r="U117" s="305">
        <v>4</v>
      </c>
      <c r="V117" s="204"/>
    </row>
    <row r="118" spans="1:22" s="328" customFormat="1" ht="21" customHeight="1">
      <c r="A118" s="559" t="s">
        <v>428</v>
      </c>
      <c r="B118" s="560"/>
      <c r="C118" s="305">
        <v>104</v>
      </c>
      <c r="D118" s="306">
        <v>0</v>
      </c>
      <c r="E118" s="306">
        <v>0</v>
      </c>
      <c r="F118" s="306">
        <v>0</v>
      </c>
      <c r="G118" s="305">
        <v>31</v>
      </c>
      <c r="H118" s="305">
        <v>17</v>
      </c>
      <c r="I118" s="306">
        <v>0</v>
      </c>
      <c r="J118" s="305">
        <v>2</v>
      </c>
      <c r="K118" s="305">
        <v>2</v>
      </c>
      <c r="L118" s="305">
        <v>23</v>
      </c>
      <c r="M118" s="306">
        <v>0</v>
      </c>
      <c r="N118" s="305">
        <v>7</v>
      </c>
      <c r="O118" s="305">
        <v>3</v>
      </c>
      <c r="P118" s="305">
        <v>4</v>
      </c>
      <c r="Q118" s="305">
        <v>5</v>
      </c>
      <c r="R118" s="306">
        <v>0</v>
      </c>
      <c r="S118" s="305">
        <v>6</v>
      </c>
      <c r="T118" s="306">
        <v>0</v>
      </c>
      <c r="U118" s="305">
        <v>4</v>
      </c>
      <c r="V118" s="204"/>
    </row>
    <row r="119" spans="1:22" s="328" customFormat="1" ht="21" customHeight="1">
      <c r="A119" s="559" t="s">
        <v>427</v>
      </c>
      <c r="B119" s="560"/>
      <c r="C119" s="305">
        <v>122</v>
      </c>
      <c r="D119" s="305">
        <v>1</v>
      </c>
      <c r="E119" s="306">
        <v>0</v>
      </c>
      <c r="F119" s="306">
        <v>0</v>
      </c>
      <c r="G119" s="305">
        <v>34</v>
      </c>
      <c r="H119" s="305">
        <v>21</v>
      </c>
      <c r="I119" s="306">
        <v>0</v>
      </c>
      <c r="J119" s="305">
        <v>1</v>
      </c>
      <c r="K119" s="305">
        <v>8</v>
      </c>
      <c r="L119" s="305">
        <v>24</v>
      </c>
      <c r="M119" s="306">
        <v>0</v>
      </c>
      <c r="N119" s="305">
        <v>9</v>
      </c>
      <c r="O119" s="305">
        <v>8</v>
      </c>
      <c r="P119" s="305">
        <v>1</v>
      </c>
      <c r="Q119" s="305">
        <v>3</v>
      </c>
      <c r="R119" s="305">
        <v>1</v>
      </c>
      <c r="S119" s="305">
        <v>5</v>
      </c>
      <c r="T119" s="306">
        <v>0</v>
      </c>
      <c r="U119" s="305">
        <v>6</v>
      </c>
      <c r="V119" s="204"/>
    </row>
    <row r="120" spans="1:22" s="328" customFormat="1" ht="21" customHeight="1">
      <c r="A120" s="559" t="s">
        <v>426</v>
      </c>
      <c r="B120" s="560"/>
      <c r="C120" s="305">
        <v>180</v>
      </c>
      <c r="D120" s="305">
        <v>2</v>
      </c>
      <c r="E120" s="306">
        <v>0</v>
      </c>
      <c r="F120" s="306">
        <v>0</v>
      </c>
      <c r="G120" s="305">
        <v>41</v>
      </c>
      <c r="H120" s="305">
        <v>34</v>
      </c>
      <c r="I120" s="306">
        <v>0</v>
      </c>
      <c r="J120" s="305">
        <v>3</v>
      </c>
      <c r="K120" s="305">
        <v>14</v>
      </c>
      <c r="L120" s="305">
        <v>31</v>
      </c>
      <c r="M120" s="305">
        <v>4</v>
      </c>
      <c r="N120" s="305">
        <v>16</v>
      </c>
      <c r="O120" s="305">
        <v>9</v>
      </c>
      <c r="P120" s="305">
        <v>2</v>
      </c>
      <c r="Q120" s="305">
        <v>4</v>
      </c>
      <c r="R120" s="305">
        <v>1</v>
      </c>
      <c r="S120" s="305">
        <v>5</v>
      </c>
      <c r="T120" s="306">
        <v>0</v>
      </c>
      <c r="U120" s="305">
        <v>14</v>
      </c>
      <c r="V120" s="204"/>
    </row>
    <row r="121" spans="1:22" s="328" customFormat="1" ht="21" customHeight="1">
      <c r="A121" s="559" t="s">
        <v>425</v>
      </c>
      <c r="B121" s="560"/>
      <c r="C121" s="305">
        <v>67</v>
      </c>
      <c r="D121" s="305">
        <v>2</v>
      </c>
      <c r="E121" s="306">
        <v>0</v>
      </c>
      <c r="F121" s="306">
        <v>0</v>
      </c>
      <c r="G121" s="305">
        <v>11</v>
      </c>
      <c r="H121" s="305">
        <v>16</v>
      </c>
      <c r="I121" s="306">
        <v>0</v>
      </c>
      <c r="J121" s="306">
        <v>0</v>
      </c>
      <c r="K121" s="305">
        <v>10</v>
      </c>
      <c r="L121" s="305">
        <v>13</v>
      </c>
      <c r="M121" s="306">
        <v>0</v>
      </c>
      <c r="N121" s="305">
        <v>8</v>
      </c>
      <c r="O121" s="306">
        <v>0</v>
      </c>
      <c r="P121" s="305">
        <v>1</v>
      </c>
      <c r="Q121" s="305">
        <v>2</v>
      </c>
      <c r="R121" s="306">
        <v>0</v>
      </c>
      <c r="S121" s="305">
        <v>2</v>
      </c>
      <c r="T121" s="306">
        <v>0</v>
      </c>
      <c r="U121" s="305">
        <v>2</v>
      </c>
      <c r="V121" s="204"/>
    </row>
    <row r="122" spans="1:22" s="328" customFormat="1" ht="15" customHeight="1">
      <c r="A122" s="135"/>
      <c r="B122" s="238"/>
      <c r="C122" s="136"/>
      <c r="D122" s="209"/>
      <c r="E122" s="209"/>
      <c r="F122" s="209"/>
      <c r="G122" s="135"/>
      <c r="H122" s="135"/>
      <c r="I122" s="135"/>
      <c r="J122" s="135"/>
      <c r="K122" s="209"/>
      <c r="L122" s="135"/>
      <c r="M122" s="135"/>
      <c r="N122" s="135"/>
      <c r="O122" s="135"/>
      <c r="P122" s="209"/>
      <c r="Q122" s="135"/>
      <c r="R122" s="209"/>
      <c r="S122" s="209"/>
      <c r="T122" s="209"/>
      <c r="U122" s="209"/>
    </row>
    <row r="123" spans="1:22">
      <c r="A123" s="328"/>
      <c r="B123" s="328"/>
      <c r="C123" s="328"/>
      <c r="D123" s="328"/>
      <c r="E123" s="328"/>
      <c r="F123" s="328"/>
      <c r="G123" s="328"/>
      <c r="H123" s="328"/>
      <c r="I123" s="328"/>
      <c r="J123" s="328"/>
      <c r="K123" s="328"/>
      <c r="L123" s="328"/>
      <c r="M123" s="328"/>
      <c r="N123" s="328"/>
      <c r="O123" s="328"/>
      <c r="P123" s="328"/>
      <c r="Q123" s="328"/>
      <c r="R123" s="328"/>
      <c r="S123" s="328"/>
      <c r="T123" s="328"/>
      <c r="U123" s="328"/>
    </row>
  </sheetData>
  <mergeCells count="105">
    <mergeCell ref="U70:U72"/>
    <mergeCell ref="A120:B120"/>
    <mergeCell ref="A121:B121"/>
    <mergeCell ref="G67:Q67"/>
    <mergeCell ref="D70:D72"/>
    <mergeCell ref="E70:E72"/>
    <mergeCell ref="F70:F72"/>
    <mergeCell ref="G70:G72"/>
    <mergeCell ref="H70:H72"/>
    <mergeCell ref="I70:I72"/>
    <mergeCell ref="J70:J72"/>
    <mergeCell ref="K70:K72"/>
    <mergeCell ref="L70:L72"/>
    <mergeCell ref="M70:M72"/>
    <mergeCell ref="N70:N72"/>
    <mergeCell ref="O70:O72"/>
    <mergeCell ref="P70:P72"/>
    <mergeCell ref="Q70:Q72"/>
    <mergeCell ref="R70:R72"/>
    <mergeCell ref="S70:S72"/>
    <mergeCell ref="T70:T72"/>
    <mergeCell ref="A74:B74"/>
    <mergeCell ref="A75:B75"/>
    <mergeCell ref="A100:B100"/>
    <mergeCell ref="G2:Q2"/>
    <mergeCell ref="T5:T7"/>
    <mergeCell ref="H5:H7"/>
    <mergeCell ref="J5:J7"/>
    <mergeCell ref="K5:K7"/>
    <mergeCell ref="M5:M7"/>
    <mergeCell ref="L5:L7"/>
    <mergeCell ref="R5:R7"/>
    <mergeCell ref="S5:S7"/>
    <mergeCell ref="G5:G7"/>
    <mergeCell ref="I5:I7"/>
    <mergeCell ref="A20:B20"/>
    <mergeCell ref="A21:B21"/>
    <mergeCell ref="A22:B22"/>
    <mergeCell ref="A13:B13"/>
    <mergeCell ref="A14:B14"/>
    <mergeCell ref="A15:B15"/>
    <mergeCell ref="A16:B16"/>
    <mergeCell ref="A17:B17"/>
    <mergeCell ref="U5:U7"/>
    <mergeCell ref="A9:B9"/>
    <mergeCell ref="A10:B10"/>
    <mergeCell ref="A11:B11"/>
    <mergeCell ref="A12:B12"/>
    <mergeCell ref="P5:P7"/>
    <mergeCell ref="Q5:Q7"/>
    <mergeCell ref="N5:N7"/>
    <mergeCell ref="O5:O7"/>
    <mergeCell ref="C5:C7"/>
    <mergeCell ref="E5:E7"/>
    <mergeCell ref="D5:D7"/>
    <mergeCell ref="F5:F7"/>
    <mergeCell ref="A5:B7"/>
    <mergeCell ref="A18:B18"/>
    <mergeCell ref="A19:B19"/>
    <mergeCell ref="A53:B53"/>
    <mergeCell ref="A70:B72"/>
    <mergeCell ref="C70:C72"/>
    <mergeCell ref="A81:B81"/>
    <mergeCell ref="A82:B82"/>
    <mergeCell ref="A83:B83"/>
    <mergeCell ref="A84:B84"/>
    <mergeCell ref="A85:B85"/>
    <mergeCell ref="A76:B76"/>
    <mergeCell ref="A77:B77"/>
    <mergeCell ref="A78:B78"/>
    <mergeCell ref="A79:B79"/>
    <mergeCell ref="A80:B80"/>
    <mergeCell ref="A91:B91"/>
    <mergeCell ref="A92:B92"/>
    <mergeCell ref="A93:B93"/>
    <mergeCell ref="A94:B94"/>
    <mergeCell ref="A95:B95"/>
    <mergeCell ref="A86:B86"/>
    <mergeCell ref="A87:B87"/>
    <mergeCell ref="A88:B88"/>
    <mergeCell ref="A89:B89"/>
    <mergeCell ref="A90:B90"/>
    <mergeCell ref="A118:B118"/>
    <mergeCell ref="A119:B119"/>
    <mergeCell ref="A116:B116"/>
    <mergeCell ref="A117:B117"/>
    <mergeCell ref="A111:B111"/>
    <mergeCell ref="A112:B112"/>
    <mergeCell ref="A113:B113"/>
    <mergeCell ref="A114:B114"/>
    <mergeCell ref="A115:B115"/>
    <mergeCell ref="A96:B96"/>
    <mergeCell ref="A97:B97"/>
    <mergeCell ref="A98:B98"/>
    <mergeCell ref="A99:B99"/>
    <mergeCell ref="A106:B106"/>
    <mergeCell ref="A107:B107"/>
    <mergeCell ref="A108:B108"/>
    <mergeCell ref="A109:B109"/>
    <mergeCell ref="A110:B110"/>
    <mergeCell ref="A101:B101"/>
    <mergeCell ref="A102:B102"/>
    <mergeCell ref="A103:B103"/>
    <mergeCell ref="A104:B104"/>
    <mergeCell ref="A105:B105"/>
  </mergeCells>
  <phoneticPr fontId="9"/>
  <hyperlinks>
    <hyperlink ref="A63" r:id="rId1" xr:uid="{372F8250-70B1-45C0-8D7C-1F6B9BC940EF}"/>
  </hyperlinks>
  <pageMargins left="0.59055118110236227" right="0.59055118110236227" top="0.59055118110236227" bottom="0.19685039370078741" header="0.39370078740157483" footer="0"/>
  <pageSetup paperSize="9" scale="69" firstPageNumber="94" pageOrder="overThenDown" orientation="portrait" r:id="rId2"/>
  <headerFooter differentOddEven="1" scaleWithDoc="0">
    <oddHeader>&amp;L&amp;"ＭＳ ゴシック,標準"&amp;8&amp;P      第 ４ 章  事業所・企業</oddHeader>
    <evenHeader>&amp;R&amp;"ＭＳ ゴシック,標準"&amp;8第 ４ 章  事業所・企業      &amp;P</evenHeader>
  </headerFooter>
  <rowBreaks count="1" manualBreakCount="1">
    <brk id="63" max="20" man="1"/>
  </rowBreaks>
  <colBreaks count="1" manualBreakCount="1">
    <brk id="11" max="12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73"/>
  <sheetViews>
    <sheetView showGridLines="0" view="pageBreakPreview" zoomScale="75" zoomScaleNormal="75" zoomScaleSheetLayoutView="75" workbookViewId="0"/>
  </sheetViews>
  <sheetFormatPr defaultColWidth="9" defaultRowHeight="13.2"/>
  <cols>
    <col min="1" max="1" width="16.44140625" customWidth="1"/>
    <col min="2" max="3" width="12.77734375" customWidth="1"/>
    <col min="4" max="9" width="11.109375" customWidth="1"/>
    <col min="10" max="10" width="14.33203125" customWidth="1"/>
    <col min="11" max="19" width="12.88671875" customWidth="1"/>
    <col min="20" max="20" width="16.44140625" style="227" customWidth="1"/>
    <col min="21" max="22" width="12.77734375" customWidth="1"/>
    <col min="23" max="30" width="11.109375" customWidth="1"/>
    <col min="31" max="40" width="12.88671875" customWidth="1"/>
  </cols>
  <sheetData>
    <row r="1" spans="1:40" ht="21.75" customHeight="1">
      <c r="E1" s="211"/>
      <c r="T1"/>
      <c r="X1" s="211"/>
    </row>
    <row r="2" spans="1:40" ht="21.75" customHeight="1">
      <c r="A2" s="19" t="s">
        <v>731</v>
      </c>
      <c r="B2" s="19"/>
      <c r="C2" s="19"/>
      <c r="E2" s="21"/>
      <c r="F2" s="577" t="s">
        <v>732</v>
      </c>
      <c r="G2" s="577"/>
      <c r="H2" s="577"/>
      <c r="I2" s="577"/>
      <c r="J2" s="577"/>
      <c r="K2" s="577"/>
      <c r="L2" s="577"/>
      <c r="M2" s="577"/>
      <c r="N2" s="212"/>
      <c r="O2" s="21"/>
      <c r="P2" s="144"/>
      <c r="Q2" s="213"/>
      <c r="R2" s="107"/>
      <c r="T2" s="19" t="s">
        <v>731</v>
      </c>
      <c r="U2" s="19"/>
      <c r="V2" s="19"/>
      <c r="W2" s="19"/>
      <c r="Y2" s="144"/>
      <c r="Z2" s="504" t="s">
        <v>646</v>
      </c>
      <c r="AA2" s="504"/>
      <c r="AB2" s="504"/>
      <c r="AC2" s="504"/>
      <c r="AD2" s="504"/>
      <c r="AE2" s="504"/>
      <c r="AF2" s="504"/>
      <c r="AG2" s="504"/>
      <c r="AH2" s="504"/>
      <c r="AI2" s="154" t="s">
        <v>95</v>
      </c>
      <c r="AJ2" s="144"/>
      <c r="AK2" s="213"/>
      <c r="AL2" s="213"/>
      <c r="AM2" s="107"/>
    </row>
    <row r="3" spans="1:40" ht="24" customHeight="1">
      <c r="A3" s="22"/>
      <c r="B3" s="22"/>
      <c r="C3" s="22"/>
      <c r="D3" s="22"/>
      <c r="E3" s="22"/>
      <c r="O3" s="213"/>
      <c r="P3" s="213"/>
      <c r="Q3" s="213"/>
      <c r="R3" s="107"/>
      <c r="T3" s="22"/>
      <c r="U3" s="22"/>
      <c r="V3" s="22"/>
      <c r="W3" s="22"/>
      <c r="X3" s="22"/>
      <c r="Y3" s="22"/>
      <c r="Z3" s="22"/>
      <c r="AA3" s="22"/>
      <c r="AB3" s="22"/>
      <c r="AC3" s="22"/>
      <c r="AD3" s="22"/>
      <c r="AE3" s="22"/>
      <c r="AF3" s="22"/>
      <c r="AJ3" s="213"/>
      <c r="AK3" s="213"/>
      <c r="AL3" s="213"/>
      <c r="AM3" s="107"/>
    </row>
    <row r="4" spans="1:40" ht="15" customHeight="1" thickBot="1">
      <c r="A4" s="7"/>
      <c r="B4" s="22"/>
      <c r="C4" s="22"/>
      <c r="D4" s="22"/>
      <c r="E4" s="22"/>
      <c r="F4" s="22"/>
      <c r="G4" s="22"/>
      <c r="H4" s="22"/>
      <c r="I4" s="22"/>
      <c r="J4" s="22"/>
      <c r="K4" s="22"/>
      <c r="L4" s="382"/>
      <c r="M4" s="382"/>
      <c r="O4" s="213"/>
      <c r="P4" s="213"/>
      <c r="Q4" s="213"/>
      <c r="R4" s="107"/>
      <c r="S4" s="149" t="s">
        <v>729</v>
      </c>
      <c r="T4" s="22"/>
      <c r="U4" s="22"/>
      <c r="V4" s="22"/>
      <c r="W4" s="22"/>
      <c r="X4" s="22"/>
      <c r="Y4" s="22"/>
      <c r="Z4" s="22"/>
      <c r="AA4" s="22"/>
      <c r="AB4" s="22"/>
      <c r="AC4" s="22"/>
      <c r="AD4" s="22"/>
      <c r="AE4" s="383"/>
      <c r="AF4" s="383"/>
      <c r="AJ4" s="213"/>
      <c r="AK4" s="213"/>
      <c r="AL4" s="213"/>
      <c r="AM4" s="107"/>
      <c r="AN4" s="149"/>
    </row>
    <row r="5" spans="1:40" ht="17.399999999999999" customHeight="1">
      <c r="A5" s="583" t="s">
        <v>645</v>
      </c>
      <c r="B5" s="454" t="s">
        <v>410</v>
      </c>
      <c r="C5" s="455"/>
      <c r="D5" s="454" t="s">
        <v>409</v>
      </c>
      <c r="E5" s="474"/>
      <c r="F5" s="454" t="s">
        <v>408</v>
      </c>
      <c r="G5" s="474"/>
      <c r="H5" s="454" t="s">
        <v>407</v>
      </c>
      <c r="I5" s="474"/>
      <c r="J5" s="585" t="s">
        <v>733</v>
      </c>
      <c r="K5" s="455"/>
      <c r="L5" s="483" t="s">
        <v>405</v>
      </c>
      <c r="M5" s="483"/>
      <c r="N5" s="454" t="s">
        <v>404</v>
      </c>
      <c r="O5" s="474"/>
      <c r="P5" s="454" t="s">
        <v>403</v>
      </c>
      <c r="Q5" s="474"/>
      <c r="R5" s="454" t="s">
        <v>402</v>
      </c>
      <c r="S5" s="455"/>
      <c r="T5" s="583" t="s">
        <v>645</v>
      </c>
      <c r="U5" s="454" t="s">
        <v>400</v>
      </c>
      <c r="V5" s="455"/>
      <c r="W5" s="454" t="s">
        <v>399</v>
      </c>
      <c r="X5" s="474"/>
      <c r="Y5" s="454" t="s">
        <v>398</v>
      </c>
      <c r="Z5" s="474"/>
      <c r="AA5" s="454" t="s">
        <v>397</v>
      </c>
      <c r="AB5" s="474"/>
      <c r="AC5" s="454" t="s">
        <v>396</v>
      </c>
      <c r="AD5" s="455"/>
      <c r="AE5" s="483" t="s">
        <v>395</v>
      </c>
      <c r="AF5" s="483"/>
      <c r="AG5" s="454" t="s">
        <v>394</v>
      </c>
      <c r="AH5" s="474"/>
      <c r="AI5" s="454" t="s">
        <v>393</v>
      </c>
      <c r="AJ5" s="474"/>
      <c r="AK5" s="454" t="s">
        <v>392</v>
      </c>
      <c r="AL5" s="474"/>
      <c r="AM5" s="454" t="s">
        <v>391</v>
      </c>
      <c r="AN5" s="455"/>
    </row>
    <row r="6" spans="1:40" ht="17.399999999999999" customHeight="1">
      <c r="A6" s="556"/>
      <c r="B6" s="456" t="s">
        <v>390</v>
      </c>
      <c r="C6" s="457"/>
      <c r="D6" s="578" t="s">
        <v>389</v>
      </c>
      <c r="E6" s="579"/>
      <c r="F6" s="578" t="s">
        <v>388</v>
      </c>
      <c r="G6" s="579"/>
      <c r="H6" s="462" t="s">
        <v>387</v>
      </c>
      <c r="I6" s="463"/>
      <c r="J6" s="582" t="s">
        <v>741</v>
      </c>
      <c r="K6" s="467"/>
      <c r="L6" s="467" t="s">
        <v>385</v>
      </c>
      <c r="M6" s="467"/>
      <c r="N6" s="462" t="s">
        <v>384</v>
      </c>
      <c r="O6" s="463"/>
      <c r="P6" s="469" t="s">
        <v>383</v>
      </c>
      <c r="Q6" s="470"/>
      <c r="R6" s="469" t="s">
        <v>382</v>
      </c>
      <c r="S6" s="466"/>
      <c r="T6" s="556"/>
      <c r="U6" s="469" t="s">
        <v>381</v>
      </c>
      <c r="V6" s="466"/>
      <c r="W6" s="469" t="s">
        <v>380</v>
      </c>
      <c r="X6" s="470"/>
      <c r="Y6" s="469" t="s">
        <v>379</v>
      </c>
      <c r="Z6" s="470"/>
      <c r="AA6" s="462" t="s">
        <v>378</v>
      </c>
      <c r="AB6" s="463"/>
      <c r="AC6" s="462" t="s">
        <v>377</v>
      </c>
      <c r="AD6" s="491"/>
      <c r="AE6" s="493" t="s">
        <v>376</v>
      </c>
      <c r="AF6" s="491"/>
      <c r="AG6" s="469" t="s">
        <v>375</v>
      </c>
      <c r="AH6" s="470"/>
      <c r="AI6" s="469" t="s">
        <v>374</v>
      </c>
      <c r="AJ6" s="470"/>
      <c r="AK6" s="456" t="s">
        <v>373</v>
      </c>
      <c r="AL6" s="475"/>
      <c r="AM6" s="456" t="s">
        <v>372</v>
      </c>
      <c r="AN6" s="471"/>
    </row>
    <row r="7" spans="1:40" ht="17.399999999999999" customHeight="1">
      <c r="A7" s="556"/>
      <c r="B7" s="402"/>
      <c r="C7" s="442"/>
      <c r="D7" s="580"/>
      <c r="E7" s="581"/>
      <c r="F7" s="580"/>
      <c r="G7" s="581"/>
      <c r="H7" s="464"/>
      <c r="I7" s="465"/>
      <c r="J7" s="468"/>
      <c r="K7" s="468"/>
      <c r="L7" s="468"/>
      <c r="M7" s="468"/>
      <c r="N7" s="464"/>
      <c r="O7" s="465"/>
      <c r="P7" s="449"/>
      <c r="Q7" s="451"/>
      <c r="R7" s="449"/>
      <c r="S7" s="468"/>
      <c r="T7" s="556"/>
      <c r="U7" s="449"/>
      <c r="V7" s="468"/>
      <c r="W7" s="449"/>
      <c r="X7" s="451"/>
      <c r="Y7" s="449"/>
      <c r="Z7" s="451"/>
      <c r="AA7" s="464"/>
      <c r="AB7" s="465"/>
      <c r="AC7" s="464"/>
      <c r="AD7" s="492"/>
      <c r="AE7" s="492"/>
      <c r="AF7" s="492"/>
      <c r="AG7" s="449"/>
      <c r="AH7" s="451"/>
      <c r="AI7" s="449"/>
      <c r="AJ7" s="451"/>
      <c r="AK7" s="472"/>
      <c r="AL7" s="476"/>
      <c r="AM7" s="472"/>
      <c r="AN7" s="473"/>
    </row>
    <row r="8" spans="1:40" ht="17.399999999999999" customHeight="1">
      <c r="A8" s="556"/>
      <c r="B8" s="452" t="s">
        <v>371</v>
      </c>
      <c r="C8" s="448" t="s">
        <v>370</v>
      </c>
      <c r="D8" s="446" t="s">
        <v>371</v>
      </c>
      <c r="E8" s="446" t="s">
        <v>370</v>
      </c>
      <c r="F8" s="446" t="s">
        <v>371</v>
      </c>
      <c r="G8" s="446" t="s">
        <v>370</v>
      </c>
      <c r="H8" s="446" t="s">
        <v>371</v>
      </c>
      <c r="I8" s="446" t="s">
        <v>370</v>
      </c>
      <c r="J8" s="446" t="s">
        <v>371</v>
      </c>
      <c r="K8" s="489" t="s">
        <v>370</v>
      </c>
      <c r="L8" s="489" t="s">
        <v>371</v>
      </c>
      <c r="M8" s="446" t="s">
        <v>370</v>
      </c>
      <c r="N8" s="446" t="s">
        <v>371</v>
      </c>
      <c r="O8" s="446" t="s">
        <v>370</v>
      </c>
      <c r="P8" s="446" t="s">
        <v>371</v>
      </c>
      <c r="Q8" s="446" t="s">
        <v>370</v>
      </c>
      <c r="R8" s="446" t="s">
        <v>371</v>
      </c>
      <c r="S8" s="448" t="s">
        <v>370</v>
      </c>
      <c r="T8" s="556"/>
      <c r="U8" s="446" t="s">
        <v>371</v>
      </c>
      <c r="V8" s="448" t="s">
        <v>370</v>
      </c>
      <c r="W8" s="446" t="s">
        <v>371</v>
      </c>
      <c r="X8" s="446" t="s">
        <v>370</v>
      </c>
      <c r="Y8" s="446" t="s">
        <v>371</v>
      </c>
      <c r="Z8" s="446" t="s">
        <v>370</v>
      </c>
      <c r="AA8" s="446" t="s">
        <v>371</v>
      </c>
      <c r="AB8" s="446" t="s">
        <v>370</v>
      </c>
      <c r="AC8" s="446" t="s">
        <v>371</v>
      </c>
      <c r="AD8" s="448" t="s">
        <v>370</v>
      </c>
      <c r="AE8" s="489" t="s">
        <v>371</v>
      </c>
      <c r="AF8" s="446" t="s">
        <v>370</v>
      </c>
      <c r="AG8" s="446" t="s">
        <v>371</v>
      </c>
      <c r="AH8" s="446" t="s">
        <v>370</v>
      </c>
      <c r="AI8" s="446" t="s">
        <v>371</v>
      </c>
      <c r="AJ8" s="446" t="s">
        <v>370</v>
      </c>
      <c r="AK8" s="446" t="s">
        <v>371</v>
      </c>
      <c r="AL8" s="446" t="s">
        <v>370</v>
      </c>
      <c r="AM8" s="446" t="s">
        <v>371</v>
      </c>
      <c r="AN8" s="448" t="s">
        <v>370</v>
      </c>
    </row>
    <row r="9" spans="1:40" ht="17.399999999999999" customHeight="1">
      <c r="A9" s="584"/>
      <c r="B9" s="453"/>
      <c r="C9" s="449"/>
      <c r="D9" s="447"/>
      <c r="E9" s="447"/>
      <c r="F9" s="447"/>
      <c r="G9" s="447"/>
      <c r="H9" s="447"/>
      <c r="I9" s="447"/>
      <c r="J9" s="447"/>
      <c r="K9" s="468"/>
      <c r="L9" s="468"/>
      <c r="M9" s="447"/>
      <c r="N9" s="447"/>
      <c r="O9" s="447"/>
      <c r="P9" s="447"/>
      <c r="Q9" s="447"/>
      <c r="R9" s="447"/>
      <c r="S9" s="449"/>
      <c r="T9" s="584"/>
      <c r="U9" s="447"/>
      <c r="V9" s="449"/>
      <c r="W9" s="447"/>
      <c r="X9" s="447"/>
      <c r="Y9" s="447"/>
      <c r="Z9" s="447"/>
      <c r="AA9" s="447"/>
      <c r="AB9" s="447"/>
      <c r="AC9" s="447"/>
      <c r="AD9" s="449"/>
      <c r="AE9" s="468"/>
      <c r="AF9" s="447"/>
      <c r="AG9" s="447"/>
      <c r="AH9" s="447"/>
      <c r="AI9" s="447"/>
      <c r="AJ9" s="447"/>
      <c r="AK9" s="447"/>
      <c r="AL9" s="447"/>
      <c r="AM9" s="447"/>
      <c r="AN9" s="449"/>
    </row>
    <row r="10" spans="1:40" s="40" customFormat="1" ht="14.25" customHeight="1">
      <c r="A10" s="41"/>
      <c r="B10" s="40" t="s">
        <v>261</v>
      </c>
      <c r="C10" s="40" t="s">
        <v>0</v>
      </c>
      <c r="T10" s="41"/>
      <c r="U10" s="40" t="s">
        <v>261</v>
      </c>
      <c r="V10" s="40" t="s">
        <v>0</v>
      </c>
    </row>
    <row r="11" spans="1:40" s="196" customFormat="1" ht="17.399999999999999" customHeight="1">
      <c r="A11" s="331" t="s">
        <v>747</v>
      </c>
      <c r="B11" s="214">
        <v>5340783</v>
      </c>
      <c r="C11" s="214">
        <v>56872826</v>
      </c>
      <c r="D11" s="214">
        <v>29156</v>
      </c>
      <c r="E11" s="214">
        <v>323052</v>
      </c>
      <c r="F11" s="214">
        <v>3426</v>
      </c>
      <c r="G11" s="214">
        <v>39118</v>
      </c>
      <c r="H11" s="214">
        <v>1851</v>
      </c>
      <c r="I11" s="214">
        <v>19467</v>
      </c>
      <c r="J11" s="214">
        <v>492734</v>
      </c>
      <c r="K11" s="214">
        <v>3690740</v>
      </c>
      <c r="L11" s="214">
        <v>454800</v>
      </c>
      <c r="M11" s="214">
        <v>8864253</v>
      </c>
      <c r="N11" s="214">
        <v>4654</v>
      </c>
      <c r="O11" s="214">
        <v>187818</v>
      </c>
      <c r="P11" s="214">
        <v>63574</v>
      </c>
      <c r="Q11" s="214">
        <v>1642042</v>
      </c>
      <c r="R11" s="214">
        <v>130459</v>
      </c>
      <c r="S11" s="214">
        <v>3197231</v>
      </c>
      <c r="T11" s="331" t="s">
        <v>747</v>
      </c>
      <c r="U11" s="214">
        <v>1355060</v>
      </c>
      <c r="V11" s="214">
        <v>11843869</v>
      </c>
      <c r="W11" s="214">
        <v>84041</v>
      </c>
      <c r="X11" s="214">
        <v>1530002</v>
      </c>
      <c r="Y11" s="214">
        <v>353155</v>
      </c>
      <c r="Z11" s="214">
        <v>1462395</v>
      </c>
      <c r="AA11" s="214">
        <v>223439</v>
      </c>
      <c r="AB11" s="214">
        <v>1842795</v>
      </c>
      <c r="AC11" s="214">
        <v>696396</v>
      </c>
      <c r="AD11" s="214">
        <v>5362088</v>
      </c>
      <c r="AE11" s="214">
        <v>470713</v>
      </c>
      <c r="AF11" s="214">
        <v>2420557</v>
      </c>
      <c r="AG11" s="214">
        <v>167662</v>
      </c>
      <c r="AH11" s="214">
        <v>1827596</v>
      </c>
      <c r="AI11" s="214">
        <v>429173</v>
      </c>
      <c r="AJ11" s="214">
        <v>7374844</v>
      </c>
      <c r="AK11" s="214">
        <v>33780</v>
      </c>
      <c r="AL11" s="214">
        <v>484260</v>
      </c>
      <c r="AM11" s="214">
        <v>346616</v>
      </c>
      <c r="AN11" s="214">
        <v>4759845</v>
      </c>
    </row>
    <row r="12" spans="1:40" s="40" customFormat="1" ht="12" customHeight="1">
      <c r="A12" s="41"/>
      <c r="B12" s="214"/>
      <c r="C12" s="214"/>
      <c r="D12" s="214"/>
      <c r="E12" s="214"/>
      <c r="F12" s="214"/>
      <c r="G12" s="214"/>
      <c r="H12" s="214"/>
      <c r="I12" s="214"/>
      <c r="J12" s="214"/>
      <c r="K12" s="214"/>
      <c r="L12" s="214"/>
      <c r="M12" s="214"/>
      <c r="N12" s="214"/>
      <c r="O12" s="214"/>
      <c r="P12" s="214"/>
      <c r="Q12" s="214"/>
      <c r="R12" s="214"/>
      <c r="S12" s="214"/>
      <c r="T12" s="41"/>
      <c r="U12" s="214"/>
      <c r="V12" s="214"/>
      <c r="W12" s="214"/>
      <c r="X12" s="214"/>
      <c r="Y12" s="214"/>
      <c r="Z12" s="214"/>
      <c r="AA12" s="214"/>
      <c r="AB12" s="214"/>
      <c r="AC12" s="214"/>
      <c r="AD12" s="214"/>
      <c r="AE12" s="214"/>
      <c r="AF12" s="214"/>
      <c r="AG12" s="214"/>
      <c r="AH12" s="214"/>
      <c r="AI12" s="214"/>
      <c r="AJ12" s="214"/>
      <c r="AK12" s="214"/>
      <c r="AL12" s="214"/>
      <c r="AM12" s="214"/>
      <c r="AN12" s="214"/>
    </row>
    <row r="13" spans="1:40" s="83" customFormat="1" ht="18" customHeight="1">
      <c r="A13" s="327" t="s">
        <v>686</v>
      </c>
      <c r="B13" s="310">
        <v>5156063</v>
      </c>
      <c r="C13" s="310">
        <v>57949915</v>
      </c>
      <c r="D13" s="310">
        <v>38642</v>
      </c>
      <c r="E13" s="310">
        <v>412411</v>
      </c>
      <c r="F13" s="310">
        <v>3800</v>
      </c>
      <c r="G13" s="310">
        <v>41013</v>
      </c>
      <c r="H13" s="310">
        <v>1865</v>
      </c>
      <c r="I13" s="310">
        <v>19697</v>
      </c>
      <c r="J13" s="310">
        <v>485135</v>
      </c>
      <c r="K13" s="310">
        <v>3737415</v>
      </c>
      <c r="L13" s="310">
        <v>412617</v>
      </c>
      <c r="M13" s="310">
        <v>8803643</v>
      </c>
      <c r="N13" s="310">
        <v>9139</v>
      </c>
      <c r="O13" s="310">
        <v>202149</v>
      </c>
      <c r="P13" s="310">
        <v>76559</v>
      </c>
      <c r="Q13" s="310">
        <v>1986839</v>
      </c>
      <c r="R13" s="310">
        <v>128224</v>
      </c>
      <c r="S13" s="310">
        <v>3264734</v>
      </c>
      <c r="T13" s="327" t="s">
        <v>686</v>
      </c>
      <c r="U13" s="310">
        <v>1228920</v>
      </c>
      <c r="V13" s="310">
        <v>11611924</v>
      </c>
      <c r="W13" s="310">
        <v>83852</v>
      </c>
      <c r="X13" s="310">
        <v>1494436</v>
      </c>
      <c r="Y13" s="310">
        <v>374456</v>
      </c>
      <c r="Z13" s="310">
        <v>1618138</v>
      </c>
      <c r="AA13" s="310">
        <v>252340</v>
      </c>
      <c r="AB13" s="310">
        <v>2118920</v>
      </c>
      <c r="AC13" s="310">
        <v>599058</v>
      </c>
      <c r="AD13" s="310">
        <v>4678739</v>
      </c>
      <c r="AE13" s="310">
        <v>434209</v>
      </c>
      <c r="AF13" s="310">
        <v>2176139</v>
      </c>
      <c r="AG13" s="310">
        <v>163357</v>
      </c>
      <c r="AH13" s="310">
        <v>1950734</v>
      </c>
      <c r="AI13" s="310">
        <v>462531</v>
      </c>
      <c r="AJ13" s="310">
        <v>8162398</v>
      </c>
      <c r="AK13" s="310">
        <v>32131</v>
      </c>
      <c r="AL13" s="310">
        <v>435970</v>
      </c>
      <c r="AM13" s="310">
        <v>369212</v>
      </c>
      <c r="AN13" s="310">
        <v>5234337</v>
      </c>
    </row>
    <row r="14" spans="1:40" ht="12" customHeight="1">
      <c r="A14" s="331"/>
      <c r="B14" s="214"/>
      <c r="C14" s="214"/>
      <c r="D14" s="214"/>
      <c r="E14" s="214"/>
      <c r="F14" s="214"/>
      <c r="G14" s="214"/>
      <c r="H14" s="214"/>
      <c r="I14" s="214"/>
      <c r="J14" s="214"/>
      <c r="K14" s="214"/>
      <c r="L14" s="214"/>
      <c r="M14" s="214"/>
      <c r="N14" s="214"/>
      <c r="O14" s="214"/>
      <c r="P14" s="214"/>
      <c r="Q14" s="214"/>
      <c r="R14" s="214"/>
      <c r="S14" s="214"/>
      <c r="T14" s="228"/>
      <c r="U14" s="215"/>
      <c r="V14" s="214"/>
      <c r="W14" s="214"/>
      <c r="X14" s="214"/>
      <c r="Y14" s="214"/>
      <c r="Z14" s="214"/>
      <c r="AA14" s="214"/>
      <c r="AB14" s="214"/>
      <c r="AC14" s="214"/>
      <c r="AD14" s="214"/>
      <c r="AE14" s="214"/>
      <c r="AF14" s="214"/>
      <c r="AG14" s="214"/>
      <c r="AH14" s="214"/>
      <c r="AI14" s="214"/>
      <c r="AJ14" s="214"/>
      <c r="AK14" s="214"/>
      <c r="AL14" s="214"/>
      <c r="AM14" s="214"/>
      <c r="AN14" s="214"/>
    </row>
    <row r="15" spans="1:40" ht="18" customHeight="1">
      <c r="A15" s="331" t="s">
        <v>644</v>
      </c>
      <c r="B15" s="311">
        <v>216124</v>
      </c>
      <c r="C15" s="311">
        <v>2165390</v>
      </c>
      <c r="D15" s="311">
        <v>4457</v>
      </c>
      <c r="E15" s="311">
        <v>40379</v>
      </c>
      <c r="F15" s="311">
        <v>664</v>
      </c>
      <c r="G15" s="311">
        <v>6352</v>
      </c>
      <c r="H15" s="311">
        <v>171</v>
      </c>
      <c r="I15" s="311">
        <v>1632</v>
      </c>
      <c r="J15" s="311">
        <v>21256</v>
      </c>
      <c r="K15" s="311">
        <v>183261</v>
      </c>
      <c r="L15" s="311">
        <v>10246</v>
      </c>
      <c r="M15" s="311">
        <v>187396</v>
      </c>
      <c r="N15" s="311">
        <v>476</v>
      </c>
      <c r="O15" s="311">
        <v>10857</v>
      </c>
      <c r="P15" s="311">
        <v>2544</v>
      </c>
      <c r="Q15" s="311">
        <v>44321</v>
      </c>
      <c r="R15" s="311">
        <v>6445</v>
      </c>
      <c r="S15" s="311">
        <v>133986</v>
      </c>
      <c r="T15" s="331" t="s">
        <v>643</v>
      </c>
      <c r="U15" s="311">
        <v>51407</v>
      </c>
      <c r="V15" s="311">
        <v>456909</v>
      </c>
      <c r="W15" s="311">
        <v>4006</v>
      </c>
      <c r="X15" s="311">
        <v>48805</v>
      </c>
      <c r="Y15" s="311">
        <v>15424</v>
      </c>
      <c r="Z15" s="311">
        <v>60906</v>
      </c>
      <c r="AA15" s="311">
        <v>8971</v>
      </c>
      <c r="AB15" s="311">
        <v>61975</v>
      </c>
      <c r="AC15" s="311">
        <v>27724</v>
      </c>
      <c r="AD15" s="311">
        <v>186116</v>
      </c>
      <c r="AE15" s="311">
        <v>18627</v>
      </c>
      <c r="AF15" s="311">
        <v>85622</v>
      </c>
      <c r="AG15" s="311">
        <v>5457</v>
      </c>
      <c r="AH15" s="311">
        <v>64961</v>
      </c>
      <c r="AI15" s="311">
        <v>19946</v>
      </c>
      <c r="AJ15" s="311">
        <v>352552</v>
      </c>
      <c r="AK15" s="311">
        <v>1833</v>
      </c>
      <c r="AL15" s="311">
        <v>27821</v>
      </c>
      <c r="AM15" s="311">
        <v>16469</v>
      </c>
      <c r="AN15" s="311">
        <v>211520</v>
      </c>
    </row>
    <row r="16" spans="1:40" ht="18" customHeight="1">
      <c r="A16" s="331" t="s">
        <v>642</v>
      </c>
      <c r="B16" s="311">
        <v>55113</v>
      </c>
      <c r="C16" s="311">
        <v>498418</v>
      </c>
      <c r="D16" s="311">
        <v>764</v>
      </c>
      <c r="E16" s="311">
        <v>9437</v>
      </c>
      <c r="F16" s="311">
        <v>92</v>
      </c>
      <c r="G16" s="311">
        <v>1053</v>
      </c>
      <c r="H16" s="311">
        <v>28</v>
      </c>
      <c r="I16" s="311">
        <v>400</v>
      </c>
      <c r="J16" s="311">
        <v>5642</v>
      </c>
      <c r="K16" s="311">
        <v>50709</v>
      </c>
      <c r="L16" s="311">
        <v>2695</v>
      </c>
      <c r="M16" s="311">
        <v>60863</v>
      </c>
      <c r="N16" s="311">
        <v>123</v>
      </c>
      <c r="O16" s="311">
        <v>1711</v>
      </c>
      <c r="P16" s="311">
        <v>390</v>
      </c>
      <c r="Q16" s="311">
        <v>6018</v>
      </c>
      <c r="R16" s="311">
        <v>1379</v>
      </c>
      <c r="S16" s="311">
        <v>28130</v>
      </c>
      <c r="T16" s="331" t="s">
        <v>642</v>
      </c>
      <c r="U16" s="311">
        <v>14097</v>
      </c>
      <c r="V16" s="311">
        <v>106856</v>
      </c>
      <c r="W16" s="311">
        <v>1045</v>
      </c>
      <c r="X16" s="311">
        <v>12644</v>
      </c>
      <c r="Y16" s="311">
        <v>3014</v>
      </c>
      <c r="Z16" s="311">
        <v>9023</v>
      </c>
      <c r="AA16" s="311">
        <v>1819</v>
      </c>
      <c r="AB16" s="311">
        <v>12415</v>
      </c>
      <c r="AC16" s="311">
        <v>6755</v>
      </c>
      <c r="AD16" s="311">
        <v>36321</v>
      </c>
      <c r="AE16" s="311">
        <v>5978</v>
      </c>
      <c r="AF16" s="311">
        <v>21542</v>
      </c>
      <c r="AG16" s="311">
        <v>1695</v>
      </c>
      <c r="AH16" s="311">
        <v>16017</v>
      </c>
      <c r="AI16" s="311">
        <v>5112</v>
      </c>
      <c r="AJ16" s="311">
        <v>77912</v>
      </c>
      <c r="AK16" s="311">
        <v>453</v>
      </c>
      <c r="AL16" s="311">
        <v>5703</v>
      </c>
      <c r="AM16" s="311">
        <v>4032</v>
      </c>
      <c r="AN16" s="311">
        <v>41664</v>
      </c>
    </row>
    <row r="17" spans="1:40" ht="18" customHeight="1">
      <c r="A17" s="331" t="s">
        <v>641</v>
      </c>
      <c r="B17" s="311">
        <v>54598</v>
      </c>
      <c r="C17" s="311">
        <v>518167</v>
      </c>
      <c r="D17" s="311">
        <v>1021</v>
      </c>
      <c r="E17" s="311">
        <v>12043</v>
      </c>
      <c r="F17" s="311">
        <v>93</v>
      </c>
      <c r="G17" s="311">
        <v>1167</v>
      </c>
      <c r="H17" s="311">
        <v>65</v>
      </c>
      <c r="I17" s="311">
        <v>862</v>
      </c>
      <c r="J17" s="311">
        <v>5292</v>
      </c>
      <c r="K17" s="311">
        <v>48016</v>
      </c>
      <c r="L17" s="311">
        <v>3483</v>
      </c>
      <c r="M17" s="311">
        <v>90009</v>
      </c>
      <c r="N17" s="311">
        <v>102</v>
      </c>
      <c r="O17" s="311">
        <v>1841</v>
      </c>
      <c r="P17" s="311">
        <v>433</v>
      </c>
      <c r="Q17" s="311">
        <v>5521</v>
      </c>
      <c r="R17" s="311">
        <v>1418</v>
      </c>
      <c r="S17" s="311">
        <v>29551</v>
      </c>
      <c r="T17" s="331" t="s">
        <v>641</v>
      </c>
      <c r="U17" s="311">
        <v>13678</v>
      </c>
      <c r="V17" s="311">
        <v>104817</v>
      </c>
      <c r="W17" s="311">
        <v>951</v>
      </c>
      <c r="X17" s="311">
        <v>11532</v>
      </c>
      <c r="Y17" s="311">
        <v>3742</v>
      </c>
      <c r="Z17" s="311">
        <v>11489</v>
      </c>
      <c r="AA17" s="311">
        <v>1978</v>
      </c>
      <c r="AB17" s="311">
        <v>10393</v>
      </c>
      <c r="AC17" s="311">
        <v>6058</v>
      </c>
      <c r="AD17" s="311">
        <v>36772</v>
      </c>
      <c r="AE17" s="311">
        <v>5450</v>
      </c>
      <c r="AF17" s="311">
        <v>20788</v>
      </c>
      <c r="AG17" s="311">
        <v>1331</v>
      </c>
      <c r="AH17" s="311">
        <v>12887</v>
      </c>
      <c r="AI17" s="311">
        <v>4971</v>
      </c>
      <c r="AJ17" s="311">
        <v>75788</v>
      </c>
      <c r="AK17" s="311">
        <v>512</v>
      </c>
      <c r="AL17" s="311">
        <v>6703</v>
      </c>
      <c r="AM17" s="311">
        <v>4020</v>
      </c>
      <c r="AN17" s="311">
        <v>37988</v>
      </c>
    </row>
    <row r="18" spans="1:40" ht="18" customHeight="1">
      <c r="A18" s="331" t="s">
        <v>640</v>
      </c>
      <c r="B18" s="311">
        <v>95305</v>
      </c>
      <c r="C18" s="311">
        <v>1031186</v>
      </c>
      <c r="D18" s="311">
        <v>832</v>
      </c>
      <c r="E18" s="311">
        <v>9884</v>
      </c>
      <c r="F18" s="311">
        <v>125</v>
      </c>
      <c r="G18" s="311">
        <v>1517</v>
      </c>
      <c r="H18" s="311">
        <v>60</v>
      </c>
      <c r="I18" s="311">
        <v>591</v>
      </c>
      <c r="J18" s="311">
        <v>10458</v>
      </c>
      <c r="K18" s="311">
        <v>96921</v>
      </c>
      <c r="L18" s="311">
        <v>5087</v>
      </c>
      <c r="M18" s="311">
        <v>121586</v>
      </c>
      <c r="N18" s="311">
        <v>131</v>
      </c>
      <c r="O18" s="311">
        <v>4610</v>
      </c>
      <c r="P18" s="311">
        <v>1145</v>
      </c>
      <c r="Q18" s="311">
        <v>21406</v>
      </c>
      <c r="R18" s="311">
        <v>2818</v>
      </c>
      <c r="S18" s="311">
        <v>64160</v>
      </c>
      <c r="T18" s="331" t="s">
        <v>640</v>
      </c>
      <c r="U18" s="311">
        <v>25004</v>
      </c>
      <c r="V18" s="311">
        <v>224589</v>
      </c>
      <c r="W18" s="311">
        <v>1547</v>
      </c>
      <c r="X18" s="311">
        <v>24801</v>
      </c>
      <c r="Y18" s="311">
        <v>6667</v>
      </c>
      <c r="Z18" s="311">
        <v>28514</v>
      </c>
      <c r="AA18" s="311">
        <v>4402</v>
      </c>
      <c r="AB18" s="311">
        <v>33211</v>
      </c>
      <c r="AC18" s="311">
        <v>10306</v>
      </c>
      <c r="AD18" s="311">
        <v>78542</v>
      </c>
      <c r="AE18" s="311">
        <v>8298</v>
      </c>
      <c r="AF18" s="311">
        <v>37880</v>
      </c>
      <c r="AG18" s="311">
        <v>2951</v>
      </c>
      <c r="AH18" s="311">
        <v>35135</v>
      </c>
      <c r="AI18" s="311">
        <v>8116</v>
      </c>
      <c r="AJ18" s="311">
        <v>134033</v>
      </c>
      <c r="AK18" s="311">
        <v>602</v>
      </c>
      <c r="AL18" s="311">
        <v>10216</v>
      </c>
      <c r="AM18" s="311">
        <v>6754</v>
      </c>
      <c r="AN18" s="311">
        <v>103588</v>
      </c>
    </row>
    <row r="19" spans="1:40" ht="18" customHeight="1">
      <c r="A19" s="331" t="s">
        <v>639</v>
      </c>
      <c r="B19" s="311">
        <v>44883</v>
      </c>
      <c r="C19" s="311">
        <v>398671</v>
      </c>
      <c r="D19" s="311">
        <v>916</v>
      </c>
      <c r="E19" s="311">
        <v>9524</v>
      </c>
      <c r="F19" s="311">
        <v>27</v>
      </c>
      <c r="G19" s="311">
        <v>163</v>
      </c>
      <c r="H19" s="311">
        <v>46</v>
      </c>
      <c r="I19" s="311">
        <v>595</v>
      </c>
      <c r="J19" s="311">
        <v>4857</v>
      </c>
      <c r="K19" s="311">
        <v>37900</v>
      </c>
      <c r="L19" s="311">
        <v>3127</v>
      </c>
      <c r="M19" s="311">
        <v>64599</v>
      </c>
      <c r="N19" s="311">
        <v>134</v>
      </c>
      <c r="O19" s="311">
        <v>1600</v>
      </c>
      <c r="P19" s="311">
        <v>282</v>
      </c>
      <c r="Q19" s="311">
        <v>3374</v>
      </c>
      <c r="R19" s="311">
        <v>885</v>
      </c>
      <c r="S19" s="311">
        <v>18403</v>
      </c>
      <c r="T19" s="331" t="s">
        <v>639</v>
      </c>
      <c r="U19" s="311">
        <v>11368</v>
      </c>
      <c r="V19" s="311">
        <v>82750</v>
      </c>
      <c r="W19" s="311">
        <v>726</v>
      </c>
      <c r="X19" s="311">
        <v>8702</v>
      </c>
      <c r="Y19" s="311">
        <v>1729</v>
      </c>
      <c r="Z19" s="311">
        <v>5989</v>
      </c>
      <c r="AA19" s="311">
        <v>1626</v>
      </c>
      <c r="AB19" s="311">
        <v>8278</v>
      </c>
      <c r="AC19" s="311">
        <v>4976</v>
      </c>
      <c r="AD19" s="311">
        <v>28088</v>
      </c>
      <c r="AE19" s="311">
        <v>5265</v>
      </c>
      <c r="AF19" s="311">
        <v>16828</v>
      </c>
      <c r="AG19" s="311">
        <v>1103</v>
      </c>
      <c r="AH19" s="311">
        <v>9815</v>
      </c>
      <c r="AI19" s="311">
        <v>3851</v>
      </c>
      <c r="AJ19" s="311">
        <v>68859</v>
      </c>
      <c r="AK19" s="311">
        <v>532</v>
      </c>
      <c r="AL19" s="311">
        <v>5864</v>
      </c>
      <c r="AM19" s="311">
        <v>3433</v>
      </c>
      <c r="AN19" s="311">
        <v>27340</v>
      </c>
    </row>
    <row r="20" spans="1:40" ht="12" customHeight="1">
      <c r="A20" s="331"/>
      <c r="B20" s="328"/>
      <c r="C20" s="328"/>
      <c r="D20" s="328"/>
      <c r="E20" s="328"/>
      <c r="F20" s="328"/>
      <c r="G20" s="328"/>
      <c r="H20" s="328"/>
      <c r="I20" s="328"/>
      <c r="J20" s="328"/>
      <c r="K20" s="328"/>
      <c r="L20" s="328"/>
      <c r="M20" s="328"/>
      <c r="N20" s="328"/>
      <c r="O20" s="328"/>
      <c r="P20" s="328"/>
      <c r="Q20" s="328"/>
      <c r="R20" s="328"/>
      <c r="S20" s="328"/>
      <c r="T20" s="331"/>
      <c r="U20" s="328"/>
      <c r="V20" s="328"/>
      <c r="W20" s="328"/>
      <c r="X20" s="328"/>
      <c r="Y20" s="328"/>
      <c r="Z20" s="328"/>
      <c r="AA20" s="328"/>
      <c r="AB20" s="328"/>
      <c r="AC20" s="328"/>
      <c r="AD20" s="328"/>
      <c r="AE20" s="328"/>
      <c r="AF20" s="328"/>
      <c r="AG20" s="328"/>
      <c r="AH20" s="328"/>
      <c r="AI20" s="328"/>
      <c r="AJ20" s="328"/>
      <c r="AK20" s="328"/>
      <c r="AL20" s="328"/>
      <c r="AM20" s="214"/>
      <c r="AN20" s="214"/>
    </row>
    <row r="21" spans="1:40" ht="18" customHeight="1">
      <c r="A21" s="331" t="s">
        <v>638</v>
      </c>
      <c r="B21" s="311">
        <v>52141</v>
      </c>
      <c r="C21" s="311">
        <v>465796</v>
      </c>
      <c r="D21" s="311">
        <v>738</v>
      </c>
      <c r="E21" s="311">
        <v>7626</v>
      </c>
      <c r="F21" s="311">
        <v>19</v>
      </c>
      <c r="G21" s="311">
        <v>174</v>
      </c>
      <c r="H21" s="311">
        <v>21</v>
      </c>
      <c r="I21" s="311">
        <v>242</v>
      </c>
      <c r="J21" s="311">
        <v>5740</v>
      </c>
      <c r="K21" s="311">
        <v>40469</v>
      </c>
      <c r="L21" s="311">
        <v>4515</v>
      </c>
      <c r="M21" s="311">
        <v>103624</v>
      </c>
      <c r="N21" s="311">
        <v>83</v>
      </c>
      <c r="O21" s="311">
        <v>1476</v>
      </c>
      <c r="P21" s="311">
        <v>336</v>
      </c>
      <c r="Q21" s="311">
        <v>3635</v>
      </c>
      <c r="R21" s="311">
        <v>938</v>
      </c>
      <c r="S21" s="311">
        <v>18300</v>
      </c>
      <c r="T21" s="331" t="s">
        <v>638</v>
      </c>
      <c r="U21" s="311">
        <v>12793</v>
      </c>
      <c r="V21" s="311">
        <v>90446</v>
      </c>
      <c r="W21" s="311">
        <v>848</v>
      </c>
      <c r="X21" s="311">
        <v>11476</v>
      </c>
      <c r="Y21" s="311">
        <v>2514</v>
      </c>
      <c r="Z21" s="311">
        <v>7753</v>
      </c>
      <c r="AA21" s="311">
        <v>1813</v>
      </c>
      <c r="AB21" s="311">
        <v>9291</v>
      </c>
      <c r="AC21" s="311">
        <v>6030</v>
      </c>
      <c r="AD21" s="311">
        <v>34332</v>
      </c>
      <c r="AE21" s="311">
        <v>5599</v>
      </c>
      <c r="AF21" s="311">
        <v>18647</v>
      </c>
      <c r="AG21" s="311">
        <v>1267</v>
      </c>
      <c r="AH21" s="311">
        <v>11775</v>
      </c>
      <c r="AI21" s="311">
        <v>4190</v>
      </c>
      <c r="AJ21" s="311">
        <v>67668</v>
      </c>
      <c r="AK21" s="311">
        <v>537</v>
      </c>
      <c r="AL21" s="311">
        <v>6536</v>
      </c>
      <c r="AM21" s="311">
        <v>4159</v>
      </c>
      <c r="AN21" s="311">
        <v>32314</v>
      </c>
    </row>
    <row r="22" spans="1:40" ht="18" customHeight="1">
      <c r="A22" s="331" t="s">
        <v>637</v>
      </c>
      <c r="B22" s="311">
        <v>81677</v>
      </c>
      <c r="C22" s="311">
        <v>802365</v>
      </c>
      <c r="D22" s="311">
        <v>864</v>
      </c>
      <c r="E22" s="311">
        <v>9231</v>
      </c>
      <c r="F22" s="311">
        <v>38</v>
      </c>
      <c r="G22" s="311">
        <v>481</v>
      </c>
      <c r="H22" s="311">
        <v>62</v>
      </c>
      <c r="I22" s="311">
        <v>524</v>
      </c>
      <c r="J22" s="311">
        <v>9987</v>
      </c>
      <c r="K22" s="311">
        <v>79386</v>
      </c>
      <c r="L22" s="311">
        <v>6379</v>
      </c>
      <c r="M22" s="311">
        <v>164260</v>
      </c>
      <c r="N22" s="311">
        <v>199</v>
      </c>
      <c r="O22" s="311">
        <v>3088</v>
      </c>
      <c r="P22" s="311">
        <v>551</v>
      </c>
      <c r="Q22" s="311">
        <v>6845</v>
      </c>
      <c r="R22" s="311">
        <v>1940</v>
      </c>
      <c r="S22" s="311">
        <v>42141</v>
      </c>
      <c r="T22" s="331" t="s">
        <v>637</v>
      </c>
      <c r="U22" s="311">
        <v>19975</v>
      </c>
      <c r="V22" s="311">
        <v>154620</v>
      </c>
      <c r="W22" s="311">
        <v>1395</v>
      </c>
      <c r="X22" s="311">
        <v>16591</v>
      </c>
      <c r="Y22" s="311">
        <v>4869</v>
      </c>
      <c r="Z22" s="311">
        <v>15686</v>
      </c>
      <c r="AA22" s="311">
        <v>3255</v>
      </c>
      <c r="AB22" s="311">
        <v>20239</v>
      </c>
      <c r="AC22" s="311">
        <v>9016</v>
      </c>
      <c r="AD22" s="311">
        <v>60435</v>
      </c>
      <c r="AE22" s="311">
        <v>7614</v>
      </c>
      <c r="AF22" s="311">
        <v>29887</v>
      </c>
      <c r="AG22" s="311">
        <v>2100</v>
      </c>
      <c r="AH22" s="311">
        <v>18157</v>
      </c>
      <c r="AI22" s="311">
        <v>6503</v>
      </c>
      <c r="AJ22" s="311">
        <v>108365</v>
      </c>
      <c r="AK22" s="311">
        <v>714</v>
      </c>
      <c r="AL22" s="311">
        <v>8201</v>
      </c>
      <c r="AM22" s="311">
        <v>6216</v>
      </c>
      <c r="AN22" s="311">
        <v>64228</v>
      </c>
    </row>
    <row r="23" spans="1:40" ht="18" customHeight="1">
      <c r="A23" s="331" t="s">
        <v>636</v>
      </c>
      <c r="B23" s="311">
        <v>108602</v>
      </c>
      <c r="C23" s="311">
        <v>1237104</v>
      </c>
      <c r="D23" s="311">
        <v>998</v>
      </c>
      <c r="E23" s="311">
        <v>12195</v>
      </c>
      <c r="F23" s="311">
        <v>46</v>
      </c>
      <c r="G23" s="311">
        <v>902</v>
      </c>
      <c r="H23" s="311">
        <v>65</v>
      </c>
      <c r="I23" s="311">
        <v>406</v>
      </c>
      <c r="J23" s="311">
        <v>14004</v>
      </c>
      <c r="K23" s="311">
        <v>84040</v>
      </c>
      <c r="L23" s="311">
        <v>9826</v>
      </c>
      <c r="M23" s="311">
        <v>279017</v>
      </c>
      <c r="N23" s="311">
        <v>286</v>
      </c>
      <c r="O23" s="311">
        <v>4059</v>
      </c>
      <c r="P23" s="311">
        <v>846</v>
      </c>
      <c r="Q23" s="311">
        <v>19466</v>
      </c>
      <c r="R23" s="311">
        <v>3529</v>
      </c>
      <c r="S23" s="311">
        <v>76241</v>
      </c>
      <c r="T23" s="331" t="s">
        <v>636</v>
      </c>
      <c r="U23" s="311">
        <v>26387</v>
      </c>
      <c r="V23" s="311">
        <v>225563</v>
      </c>
      <c r="W23" s="311">
        <v>1524</v>
      </c>
      <c r="X23" s="311">
        <v>23032</v>
      </c>
      <c r="Y23" s="311">
        <v>5782</v>
      </c>
      <c r="Z23" s="311">
        <v>20664</v>
      </c>
      <c r="AA23" s="311">
        <v>4368</v>
      </c>
      <c r="AB23" s="311">
        <v>62193</v>
      </c>
      <c r="AC23" s="311">
        <v>11100</v>
      </c>
      <c r="AD23" s="311">
        <v>81979</v>
      </c>
      <c r="AE23" s="311">
        <v>10426</v>
      </c>
      <c r="AF23" s="311">
        <v>50919</v>
      </c>
      <c r="AG23" s="311">
        <v>3085</v>
      </c>
      <c r="AH23" s="311">
        <v>33734</v>
      </c>
      <c r="AI23" s="311">
        <v>8121</v>
      </c>
      <c r="AJ23" s="311">
        <v>156690</v>
      </c>
      <c r="AK23" s="311">
        <v>647</v>
      </c>
      <c r="AL23" s="311">
        <v>9554</v>
      </c>
      <c r="AM23" s="311">
        <v>7562</v>
      </c>
      <c r="AN23" s="311">
        <v>96450</v>
      </c>
    </row>
    <row r="24" spans="1:40" ht="18" customHeight="1">
      <c r="A24" s="331" t="s">
        <v>635</v>
      </c>
      <c r="B24" s="311">
        <v>80062</v>
      </c>
      <c r="C24" s="311">
        <v>870819</v>
      </c>
      <c r="D24" s="311">
        <v>753</v>
      </c>
      <c r="E24" s="311">
        <v>8738</v>
      </c>
      <c r="F24" s="311">
        <v>32</v>
      </c>
      <c r="G24" s="311">
        <v>179</v>
      </c>
      <c r="H24" s="311">
        <v>50</v>
      </c>
      <c r="I24" s="311">
        <v>452</v>
      </c>
      <c r="J24" s="311">
        <v>8776</v>
      </c>
      <c r="K24" s="311">
        <v>54688</v>
      </c>
      <c r="L24" s="311">
        <v>8064</v>
      </c>
      <c r="M24" s="311">
        <v>211289</v>
      </c>
      <c r="N24" s="311">
        <v>213</v>
      </c>
      <c r="O24" s="311">
        <v>2020</v>
      </c>
      <c r="P24" s="311">
        <v>519</v>
      </c>
      <c r="Q24" s="311">
        <v>7421</v>
      </c>
      <c r="R24" s="311">
        <v>2110</v>
      </c>
      <c r="S24" s="311">
        <v>46313</v>
      </c>
      <c r="T24" s="331" t="s">
        <v>635</v>
      </c>
      <c r="U24" s="311">
        <v>19572</v>
      </c>
      <c r="V24" s="311">
        <v>159007</v>
      </c>
      <c r="W24" s="311">
        <v>1224</v>
      </c>
      <c r="X24" s="311">
        <v>17164</v>
      </c>
      <c r="Y24" s="311">
        <v>4777</v>
      </c>
      <c r="Z24" s="311">
        <v>16452</v>
      </c>
      <c r="AA24" s="311">
        <v>3119</v>
      </c>
      <c r="AB24" s="311">
        <v>31355</v>
      </c>
      <c r="AC24" s="311">
        <v>9099</v>
      </c>
      <c r="AD24" s="311">
        <v>68355</v>
      </c>
      <c r="AE24" s="311">
        <v>7365</v>
      </c>
      <c r="AF24" s="311">
        <v>37472</v>
      </c>
      <c r="AG24" s="311">
        <v>2467</v>
      </c>
      <c r="AH24" s="311">
        <v>23625</v>
      </c>
      <c r="AI24" s="311">
        <v>6420</v>
      </c>
      <c r="AJ24" s="311">
        <v>111665</v>
      </c>
      <c r="AK24" s="311">
        <v>461</v>
      </c>
      <c r="AL24" s="311">
        <v>7004</v>
      </c>
      <c r="AM24" s="311">
        <v>5041</v>
      </c>
      <c r="AN24" s="311">
        <v>67620</v>
      </c>
    </row>
    <row r="25" spans="1:40" ht="18" customHeight="1">
      <c r="A25" s="331" t="s">
        <v>634</v>
      </c>
      <c r="B25" s="311">
        <v>85003</v>
      </c>
      <c r="C25" s="311">
        <v>895790</v>
      </c>
      <c r="D25" s="311">
        <v>822</v>
      </c>
      <c r="E25" s="311">
        <v>9300</v>
      </c>
      <c r="F25" s="311">
        <v>11</v>
      </c>
      <c r="G25" s="311">
        <v>115</v>
      </c>
      <c r="H25" s="311">
        <v>29</v>
      </c>
      <c r="I25" s="311">
        <v>212</v>
      </c>
      <c r="J25" s="311">
        <v>9424</v>
      </c>
      <c r="K25" s="311">
        <v>56301</v>
      </c>
      <c r="L25" s="311">
        <v>9737</v>
      </c>
      <c r="M25" s="311">
        <v>225230</v>
      </c>
      <c r="N25" s="311">
        <v>290</v>
      </c>
      <c r="O25" s="311">
        <v>2571</v>
      </c>
      <c r="P25" s="311">
        <v>598</v>
      </c>
      <c r="Q25" s="311">
        <v>8619</v>
      </c>
      <c r="R25" s="311">
        <v>2009</v>
      </c>
      <c r="S25" s="311">
        <v>50235</v>
      </c>
      <c r="T25" s="331" t="s">
        <v>634</v>
      </c>
      <c r="U25" s="311">
        <v>19722</v>
      </c>
      <c r="V25" s="311">
        <v>164361</v>
      </c>
      <c r="W25" s="311">
        <v>1407</v>
      </c>
      <c r="X25" s="311">
        <v>19820</v>
      </c>
      <c r="Y25" s="311">
        <v>5298</v>
      </c>
      <c r="Z25" s="311">
        <v>15867</v>
      </c>
      <c r="AA25" s="311">
        <v>3325</v>
      </c>
      <c r="AB25" s="311">
        <v>23764</v>
      </c>
      <c r="AC25" s="311">
        <v>8884</v>
      </c>
      <c r="AD25" s="311">
        <v>62191</v>
      </c>
      <c r="AE25" s="311">
        <v>7576</v>
      </c>
      <c r="AF25" s="311">
        <v>33022</v>
      </c>
      <c r="AG25" s="311">
        <v>2397</v>
      </c>
      <c r="AH25" s="311">
        <v>24943</v>
      </c>
      <c r="AI25" s="311">
        <v>7170</v>
      </c>
      <c r="AJ25" s="311">
        <v>121602</v>
      </c>
      <c r="AK25" s="311">
        <v>475</v>
      </c>
      <c r="AL25" s="311">
        <v>6300</v>
      </c>
      <c r="AM25" s="311">
        <v>5827</v>
      </c>
      <c r="AN25" s="311">
        <v>71332</v>
      </c>
    </row>
    <row r="26" spans="1:40" ht="12" customHeight="1">
      <c r="A26" s="331"/>
      <c r="B26" s="328"/>
      <c r="C26" s="328"/>
      <c r="D26" s="328"/>
      <c r="E26" s="328"/>
      <c r="F26" s="328"/>
      <c r="G26" s="328"/>
      <c r="H26" s="328"/>
      <c r="I26" s="328"/>
      <c r="J26" s="328"/>
      <c r="K26" s="328"/>
      <c r="L26" s="328"/>
      <c r="M26" s="328"/>
      <c r="N26" s="328"/>
      <c r="O26" s="328"/>
      <c r="P26" s="328"/>
      <c r="Q26" s="328"/>
      <c r="R26" s="328"/>
      <c r="S26" s="328"/>
      <c r="T26" s="331"/>
      <c r="U26" s="328"/>
      <c r="V26" s="328"/>
      <c r="W26" s="328"/>
      <c r="X26" s="328"/>
      <c r="Y26" s="328"/>
      <c r="Z26" s="328"/>
      <c r="AA26" s="328"/>
      <c r="AB26" s="328"/>
      <c r="AC26" s="328"/>
      <c r="AD26" s="328"/>
      <c r="AE26" s="328"/>
      <c r="AF26" s="328"/>
      <c r="AG26" s="328"/>
      <c r="AH26" s="328"/>
      <c r="AI26" s="328"/>
      <c r="AJ26" s="328"/>
      <c r="AK26" s="328"/>
      <c r="AL26" s="328"/>
      <c r="AM26" s="214"/>
      <c r="AN26" s="214"/>
    </row>
    <row r="27" spans="1:40" ht="18" customHeight="1">
      <c r="A27" s="331" t="s">
        <v>633</v>
      </c>
      <c r="B27" s="311">
        <v>230278</v>
      </c>
      <c r="C27" s="311">
        <v>2602009</v>
      </c>
      <c r="D27" s="311">
        <v>741</v>
      </c>
      <c r="E27" s="311">
        <v>7453</v>
      </c>
      <c r="F27" s="311">
        <v>2</v>
      </c>
      <c r="G27" s="311">
        <v>9</v>
      </c>
      <c r="H27" s="311">
        <v>31</v>
      </c>
      <c r="I27" s="311">
        <v>421</v>
      </c>
      <c r="J27" s="311">
        <v>25560</v>
      </c>
      <c r="K27" s="311">
        <v>167346</v>
      </c>
      <c r="L27" s="311">
        <v>23810</v>
      </c>
      <c r="M27" s="311">
        <v>453626</v>
      </c>
      <c r="N27" s="311">
        <v>230</v>
      </c>
      <c r="O27" s="311">
        <v>4457</v>
      </c>
      <c r="P27" s="311">
        <v>2173</v>
      </c>
      <c r="Q27" s="311">
        <v>24759</v>
      </c>
      <c r="R27" s="311">
        <v>7295</v>
      </c>
      <c r="S27" s="311">
        <v>211523</v>
      </c>
      <c r="T27" s="331" t="s">
        <v>633</v>
      </c>
      <c r="U27" s="311">
        <v>51720</v>
      </c>
      <c r="V27" s="311">
        <v>531109</v>
      </c>
      <c r="W27" s="311">
        <v>3045</v>
      </c>
      <c r="X27" s="311">
        <v>51910</v>
      </c>
      <c r="Y27" s="311">
        <v>17484</v>
      </c>
      <c r="Z27" s="311">
        <v>72136</v>
      </c>
      <c r="AA27" s="311">
        <v>9646</v>
      </c>
      <c r="AB27" s="311">
        <v>64444</v>
      </c>
      <c r="AC27" s="311">
        <v>23094</v>
      </c>
      <c r="AD27" s="311">
        <v>205396</v>
      </c>
      <c r="AE27" s="311">
        <v>20345</v>
      </c>
      <c r="AF27" s="311">
        <v>102685</v>
      </c>
      <c r="AG27" s="311">
        <v>8399</v>
      </c>
      <c r="AH27" s="311">
        <v>83899</v>
      </c>
      <c r="AI27" s="311">
        <v>21744</v>
      </c>
      <c r="AJ27" s="311">
        <v>391310</v>
      </c>
      <c r="AK27" s="311">
        <v>896</v>
      </c>
      <c r="AL27" s="311">
        <v>17711</v>
      </c>
      <c r="AM27" s="311">
        <v>14063</v>
      </c>
      <c r="AN27" s="311">
        <v>211815</v>
      </c>
    </row>
    <row r="28" spans="1:40" ht="18" customHeight="1">
      <c r="A28" s="331" t="s">
        <v>632</v>
      </c>
      <c r="B28" s="311">
        <v>182689</v>
      </c>
      <c r="C28" s="311">
        <v>2151386</v>
      </c>
      <c r="D28" s="311">
        <v>1189</v>
      </c>
      <c r="E28" s="311">
        <v>12514</v>
      </c>
      <c r="F28" s="311">
        <v>57</v>
      </c>
      <c r="G28" s="311">
        <v>1026</v>
      </c>
      <c r="H28" s="311">
        <v>71</v>
      </c>
      <c r="I28" s="311">
        <v>881</v>
      </c>
      <c r="J28" s="311">
        <v>20004</v>
      </c>
      <c r="K28" s="311">
        <v>146352</v>
      </c>
      <c r="L28" s="311">
        <v>10411</v>
      </c>
      <c r="M28" s="311">
        <v>237440</v>
      </c>
      <c r="N28" s="311">
        <v>345</v>
      </c>
      <c r="O28" s="311">
        <v>5424</v>
      </c>
      <c r="P28" s="311">
        <v>1960</v>
      </c>
      <c r="Q28" s="311">
        <v>30444</v>
      </c>
      <c r="R28" s="311">
        <v>5724</v>
      </c>
      <c r="S28" s="311">
        <v>174586</v>
      </c>
      <c r="T28" s="331" t="s">
        <v>632</v>
      </c>
      <c r="U28" s="311">
        <v>42852</v>
      </c>
      <c r="V28" s="311">
        <v>446932</v>
      </c>
      <c r="W28" s="311">
        <v>2750</v>
      </c>
      <c r="X28" s="311">
        <v>46780</v>
      </c>
      <c r="Y28" s="311">
        <v>13083</v>
      </c>
      <c r="Z28" s="311">
        <v>58695</v>
      </c>
      <c r="AA28" s="311">
        <v>8008</v>
      </c>
      <c r="AB28" s="311">
        <v>60589</v>
      </c>
      <c r="AC28" s="311">
        <v>20661</v>
      </c>
      <c r="AD28" s="311">
        <v>191703</v>
      </c>
      <c r="AE28" s="311">
        <v>17538</v>
      </c>
      <c r="AF28" s="311">
        <v>118788</v>
      </c>
      <c r="AG28" s="311">
        <v>6595</v>
      </c>
      <c r="AH28" s="311">
        <v>79343</v>
      </c>
      <c r="AI28" s="311">
        <v>18106</v>
      </c>
      <c r="AJ28" s="311">
        <v>335058</v>
      </c>
      <c r="AK28" s="311">
        <v>946</v>
      </c>
      <c r="AL28" s="311">
        <v>15655</v>
      </c>
      <c r="AM28" s="311">
        <v>12389</v>
      </c>
      <c r="AN28" s="311">
        <v>189176</v>
      </c>
    </row>
    <row r="29" spans="1:40" ht="18" customHeight="1">
      <c r="A29" s="331" t="s">
        <v>631</v>
      </c>
      <c r="B29" s="311">
        <v>628239</v>
      </c>
      <c r="C29" s="311">
        <v>9592059</v>
      </c>
      <c r="D29" s="311">
        <v>587</v>
      </c>
      <c r="E29" s="311">
        <v>4567</v>
      </c>
      <c r="F29" s="311">
        <v>8</v>
      </c>
      <c r="G29" s="311">
        <v>246</v>
      </c>
      <c r="H29" s="311">
        <v>58</v>
      </c>
      <c r="I29" s="311">
        <v>1708</v>
      </c>
      <c r="J29" s="311">
        <v>41348</v>
      </c>
      <c r="K29" s="311">
        <v>484543</v>
      </c>
      <c r="L29" s="311">
        <v>38766</v>
      </c>
      <c r="M29" s="311">
        <v>561902</v>
      </c>
      <c r="N29" s="311">
        <v>941</v>
      </c>
      <c r="O29" s="311">
        <v>33444</v>
      </c>
      <c r="P29" s="311">
        <v>28503</v>
      </c>
      <c r="Q29" s="311">
        <v>1085934</v>
      </c>
      <c r="R29" s="311">
        <v>13330</v>
      </c>
      <c r="S29" s="311">
        <v>457526</v>
      </c>
      <c r="T29" s="331" t="s">
        <v>631</v>
      </c>
      <c r="U29" s="311">
        <v>141055</v>
      </c>
      <c r="V29" s="311">
        <v>1968705</v>
      </c>
      <c r="W29" s="311">
        <v>12049</v>
      </c>
      <c r="X29" s="311">
        <v>433956</v>
      </c>
      <c r="Y29" s="311">
        <v>64271</v>
      </c>
      <c r="Z29" s="311">
        <v>404078</v>
      </c>
      <c r="AA29" s="311">
        <v>50886</v>
      </c>
      <c r="AB29" s="311">
        <v>624126</v>
      </c>
      <c r="AC29" s="311">
        <v>76127</v>
      </c>
      <c r="AD29" s="311">
        <v>735786</v>
      </c>
      <c r="AE29" s="311">
        <v>43692</v>
      </c>
      <c r="AF29" s="311">
        <v>318875</v>
      </c>
      <c r="AG29" s="311">
        <v>19434</v>
      </c>
      <c r="AH29" s="311">
        <v>368630</v>
      </c>
      <c r="AI29" s="311">
        <v>52683</v>
      </c>
      <c r="AJ29" s="311">
        <v>912794</v>
      </c>
      <c r="AK29" s="311">
        <v>1728</v>
      </c>
      <c r="AL29" s="311">
        <v>31615</v>
      </c>
      <c r="AM29" s="311">
        <v>42773</v>
      </c>
      <c r="AN29" s="311">
        <v>1163624</v>
      </c>
    </row>
    <row r="30" spans="1:40" ht="18" customHeight="1">
      <c r="A30" s="331" t="s">
        <v>630</v>
      </c>
      <c r="B30" s="311">
        <v>285325</v>
      </c>
      <c r="C30" s="311">
        <v>3525744</v>
      </c>
      <c r="D30" s="311">
        <v>709</v>
      </c>
      <c r="E30" s="311">
        <v>6199</v>
      </c>
      <c r="F30" s="311">
        <v>33</v>
      </c>
      <c r="G30" s="311">
        <v>294</v>
      </c>
      <c r="H30" s="311">
        <v>21</v>
      </c>
      <c r="I30" s="311">
        <v>224</v>
      </c>
      <c r="J30" s="311">
        <v>28997</v>
      </c>
      <c r="K30" s="311">
        <v>208570</v>
      </c>
      <c r="L30" s="311">
        <v>17326</v>
      </c>
      <c r="M30" s="311">
        <v>438054</v>
      </c>
      <c r="N30" s="311">
        <v>249</v>
      </c>
      <c r="O30" s="311">
        <v>5768</v>
      </c>
      <c r="P30" s="311">
        <v>4888</v>
      </c>
      <c r="Q30" s="311">
        <v>126045</v>
      </c>
      <c r="R30" s="311">
        <v>7592</v>
      </c>
      <c r="S30" s="311">
        <v>223339</v>
      </c>
      <c r="T30" s="331" t="s">
        <v>630</v>
      </c>
      <c r="U30" s="311">
        <v>61012</v>
      </c>
      <c r="V30" s="311">
        <v>673439</v>
      </c>
      <c r="W30" s="311">
        <v>3757</v>
      </c>
      <c r="X30" s="311">
        <v>62886</v>
      </c>
      <c r="Y30" s="311">
        <v>28592</v>
      </c>
      <c r="Z30" s="311">
        <v>114871</v>
      </c>
      <c r="AA30" s="311">
        <v>15377</v>
      </c>
      <c r="AB30" s="311">
        <v>175166</v>
      </c>
      <c r="AC30" s="311">
        <v>32933</v>
      </c>
      <c r="AD30" s="311">
        <v>311021</v>
      </c>
      <c r="AE30" s="311">
        <v>22950</v>
      </c>
      <c r="AF30" s="311">
        <v>134781</v>
      </c>
      <c r="AG30" s="311">
        <v>11092</v>
      </c>
      <c r="AH30" s="311">
        <v>139209</v>
      </c>
      <c r="AI30" s="311">
        <v>31373</v>
      </c>
      <c r="AJ30" s="311">
        <v>566526</v>
      </c>
      <c r="AK30" s="311">
        <v>1062</v>
      </c>
      <c r="AL30" s="311">
        <v>17477</v>
      </c>
      <c r="AM30" s="311">
        <v>17359</v>
      </c>
      <c r="AN30" s="311">
        <v>321702</v>
      </c>
    </row>
    <row r="31" spans="1:40" ht="18" customHeight="1">
      <c r="A31" s="331" t="s">
        <v>629</v>
      </c>
      <c r="B31" s="311">
        <v>103861</v>
      </c>
      <c r="C31" s="311">
        <v>1004621</v>
      </c>
      <c r="D31" s="311">
        <v>1410</v>
      </c>
      <c r="E31" s="311">
        <v>17693</v>
      </c>
      <c r="F31" s="311">
        <v>58</v>
      </c>
      <c r="G31" s="311">
        <v>567</v>
      </c>
      <c r="H31" s="311">
        <v>88</v>
      </c>
      <c r="I31" s="311">
        <v>1236</v>
      </c>
      <c r="J31" s="311">
        <v>12326</v>
      </c>
      <c r="K31" s="311">
        <v>94206</v>
      </c>
      <c r="L31" s="311">
        <v>10138</v>
      </c>
      <c r="M31" s="311">
        <v>196131</v>
      </c>
      <c r="N31" s="311">
        <v>189</v>
      </c>
      <c r="O31" s="311">
        <v>5115</v>
      </c>
      <c r="P31" s="311">
        <v>813</v>
      </c>
      <c r="Q31" s="311">
        <v>12149</v>
      </c>
      <c r="R31" s="311">
        <v>2141</v>
      </c>
      <c r="S31" s="311">
        <v>52579</v>
      </c>
      <c r="T31" s="331" t="s">
        <v>629</v>
      </c>
      <c r="U31" s="311">
        <v>25467</v>
      </c>
      <c r="V31" s="311">
        <v>203321</v>
      </c>
      <c r="W31" s="311">
        <v>1611</v>
      </c>
      <c r="X31" s="311">
        <v>21829</v>
      </c>
      <c r="Y31" s="311">
        <v>4957</v>
      </c>
      <c r="Z31" s="311">
        <v>17680</v>
      </c>
      <c r="AA31" s="311">
        <v>3825</v>
      </c>
      <c r="AB31" s="311">
        <v>22868</v>
      </c>
      <c r="AC31" s="311">
        <v>11332</v>
      </c>
      <c r="AD31" s="311">
        <v>74052</v>
      </c>
      <c r="AE31" s="311">
        <v>9818</v>
      </c>
      <c r="AF31" s="311">
        <v>38979</v>
      </c>
      <c r="AG31" s="311">
        <v>3037</v>
      </c>
      <c r="AH31" s="311">
        <v>29551</v>
      </c>
      <c r="AI31" s="311">
        <v>7797</v>
      </c>
      <c r="AJ31" s="311">
        <v>135383</v>
      </c>
      <c r="AK31" s="311">
        <v>882</v>
      </c>
      <c r="AL31" s="311">
        <v>9757</v>
      </c>
      <c r="AM31" s="311">
        <v>7971</v>
      </c>
      <c r="AN31" s="311">
        <v>71506</v>
      </c>
    </row>
    <row r="32" spans="1:40" ht="12" customHeight="1">
      <c r="A32" s="331"/>
      <c r="B32" s="328"/>
      <c r="C32" s="328"/>
      <c r="D32" s="328"/>
      <c r="E32" s="328"/>
      <c r="F32" s="328"/>
      <c r="G32" s="328"/>
      <c r="H32" s="328"/>
      <c r="I32" s="328"/>
      <c r="J32" s="328"/>
      <c r="K32" s="328"/>
      <c r="L32" s="328"/>
      <c r="M32" s="328"/>
      <c r="N32" s="328"/>
      <c r="O32" s="328"/>
      <c r="P32" s="328"/>
      <c r="Q32" s="328"/>
      <c r="R32" s="328"/>
      <c r="S32" s="328"/>
      <c r="T32" s="331"/>
      <c r="U32" s="328"/>
      <c r="V32" s="328"/>
      <c r="W32" s="328"/>
      <c r="X32" s="328"/>
      <c r="Y32" s="328"/>
      <c r="Z32" s="328"/>
      <c r="AA32" s="328"/>
      <c r="AB32" s="328"/>
      <c r="AC32" s="328"/>
      <c r="AD32" s="328"/>
      <c r="AE32" s="328"/>
      <c r="AF32" s="328"/>
      <c r="AG32" s="328"/>
      <c r="AH32" s="328"/>
      <c r="AI32" s="328"/>
      <c r="AJ32" s="328"/>
      <c r="AK32" s="328"/>
      <c r="AL32" s="328"/>
      <c r="AM32" s="214"/>
      <c r="AN32" s="214"/>
    </row>
    <row r="33" spans="1:40" ht="18" customHeight="1">
      <c r="A33" s="331" t="s">
        <v>628</v>
      </c>
      <c r="B33" s="311">
        <v>48987</v>
      </c>
      <c r="C33" s="311">
        <v>508283</v>
      </c>
      <c r="D33" s="311">
        <v>764</v>
      </c>
      <c r="E33" s="311">
        <v>11130</v>
      </c>
      <c r="F33" s="311">
        <v>46</v>
      </c>
      <c r="G33" s="311">
        <v>793</v>
      </c>
      <c r="H33" s="311">
        <v>35</v>
      </c>
      <c r="I33" s="311">
        <v>234</v>
      </c>
      <c r="J33" s="311">
        <v>5420</v>
      </c>
      <c r="K33" s="311">
        <v>38526</v>
      </c>
      <c r="L33" s="311">
        <v>4702</v>
      </c>
      <c r="M33" s="311">
        <v>131286</v>
      </c>
      <c r="N33" s="311">
        <v>73</v>
      </c>
      <c r="O33" s="311">
        <v>3923</v>
      </c>
      <c r="P33" s="311">
        <v>442</v>
      </c>
      <c r="Q33" s="311">
        <v>7665</v>
      </c>
      <c r="R33" s="311">
        <v>1059</v>
      </c>
      <c r="S33" s="311">
        <v>22964</v>
      </c>
      <c r="T33" s="331" t="s">
        <v>628</v>
      </c>
      <c r="U33" s="311">
        <v>12270</v>
      </c>
      <c r="V33" s="311">
        <v>91281</v>
      </c>
      <c r="W33" s="311">
        <v>946</v>
      </c>
      <c r="X33" s="311">
        <v>12135</v>
      </c>
      <c r="Y33" s="311">
        <v>2134</v>
      </c>
      <c r="Z33" s="311">
        <v>8662</v>
      </c>
      <c r="AA33" s="311">
        <v>1933</v>
      </c>
      <c r="AB33" s="311">
        <v>11055</v>
      </c>
      <c r="AC33" s="311">
        <v>4886</v>
      </c>
      <c r="AD33" s="311">
        <v>33986</v>
      </c>
      <c r="AE33" s="311">
        <v>4426</v>
      </c>
      <c r="AF33" s="311">
        <v>17872</v>
      </c>
      <c r="AG33" s="311">
        <v>1561</v>
      </c>
      <c r="AH33" s="311">
        <v>14237</v>
      </c>
      <c r="AI33" s="311">
        <v>3684</v>
      </c>
      <c r="AJ33" s="311">
        <v>61144</v>
      </c>
      <c r="AK33" s="311">
        <v>399</v>
      </c>
      <c r="AL33" s="311">
        <v>4236</v>
      </c>
      <c r="AM33" s="311">
        <v>4207</v>
      </c>
      <c r="AN33" s="311">
        <v>37154</v>
      </c>
    </row>
    <row r="34" spans="1:40" ht="18" customHeight="1">
      <c r="A34" s="331" t="s">
        <v>627</v>
      </c>
      <c r="B34" s="311">
        <v>56437</v>
      </c>
      <c r="C34" s="311">
        <v>543315</v>
      </c>
      <c r="D34" s="311">
        <v>494</v>
      </c>
      <c r="E34" s="311">
        <v>4390</v>
      </c>
      <c r="F34" s="311">
        <v>67</v>
      </c>
      <c r="G34" s="311">
        <v>914</v>
      </c>
      <c r="H34" s="311">
        <v>28</v>
      </c>
      <c r="I34" s="311">
        <v>158</v>
      </c>
      <c r="J34" s="311">
        <v>5808</v>
      </c>
      <c r="K34" s="311">
        <v>38327</v>
      </c>
      <c r="L34" s="311">
        <v>6328</v>
      </c>
      <c r="M34" s="311">
        <v>108811</v>
      </c>
      <c r="N34" s="311">
        <v>67</v>
      </c>
      <c r="O34" s="311">
        <v>1928</v>
      </c>
      <c r="P34" s="311">
        <v>597</v>
      </c>
      <c r="Q34" s="311">
        <v>10892</v>
      </c>
      <c r="R34" s="311">
        <v>1278</v>
      </c>
      <c r="S34" s="311">
        <v>27163</v>
      </c>
      <c r="T34" s="331" t="s">
        <v>627</v>
      </c>
      <c r="U34" s="311">
        <v>13686</v>
      </c>
      <c r="V34" s="311">
        <v>111987</v>
      </c>
      <c r="W34" s="311">
        <v>955</v>
      </c>
      <c r="X34" s="311">
        <v>11753</v>
      </c>
      <c r="Y34" s="311">
        <v>2915</v>
      </c>
      <c r="Z34" s="311">
        <v>10516</v>
      </c>
      <c r="AA34" s="311">
        <v>2436</v>
      </c>
      <c r="AB34" s="311">
        <v>13853</v>
      </c>
      <c r="AC34" s="311">
        <v>6452</v>
      </c>
      <c r="AD34" s="311">
        <v>47737</v>
      </c>
      <c r="AE34" s="311">
        <v>4701</v>
      </c>
      <c r="AF34" s="311">
        <v>20299</v>
      </c>
      <c r="AG34" s="311">
        <v>1819</v>
      </c>
      <c r="AH34" s="311">
        <v>18929</v>
      </c>
      <c r="AI34" s="311">
        <v>3969</v>
      </c>
      <c r="AJ34" s="311">
        <v>67835</v>
      </c>
      <c r="AK34" s="311">
        <v>428</v>
      </c>
      <c r="AL34" s="311">
        <v>5008</v>
      </c>
      <c r="AM34" s="311">
        <v>4409</v>
      </c>
      <c r="AN34" s="311">
        <v>42815</v>
      </c>
    </row>
    <row r="35" spans="1:40" ht="18" customHeight="1">
      <c r="A35" s="331" t="s">
        <v>626</v>
      </c>
      <c r="B35" s="311">
        <v>39859</v>
      </c>
      <c r="C35" s="311">
        <v>373974</v>
      </c>
      <c r="D35" s="311">
        <v>504</v>
      </c>
      <c r="E35" s="311">
        <v>6767</v>
      </c>
      <c r="F35" s="311">
        <v>36</v>
      </c>
      <c r="G35" s="311">
        <v>349</v>
      </c>
      <c r="H35" s="311">
        <v>16</v>
      </c>
      <c r="I35" s="311">
        <v>121</v>
      </c>
      <c r="J35" s="311">
        <v>4521</v>
      </c>
      <c r="K35" s="311">
        <v>31696</v>
      </c>
      <c r="L35" s="311">
        <v>4746</v>
      </c>
      <c r="M35" s="311">
        <v>80836</v>
      </c>
      <c r="N35" s="311">
        <v>51</v>
      </c>
      <c r="O35" s="311">
        <v>3576</v>
      </c>
      <c r="P35" s="311">
        <v>341</v>
      </c>
      <c r="Q35" s="311">
        <v>5157</v>
      </c>
      <c r="R35" s="311">
        <v>847</v>
      </c>
      <c r="S35" s="311">
        <v>16650</v>
      </c>
      <c r="T35" s="331" t="s">
        <v>626</v>
      </c>
      <c r="U35" s="311">
        <v>9510</v>
      </c>
      <c r="V35" s="311">
        <v>69965</v>
      </c>
      <c r="W35" s="311">
        <v>726</v>
      </c>
      <c r="X35" s="311">
        <v>8923</v>
      </c>
      <c r="Y35" s="311">
        <v>1461</v>
      </c>
      <c r="Z35" s="311">
        <v>5573</v>
      </c>
      <c r="AA35" s="311">
        <v>1639</v>
      </c>
      <c r="AB35" s="311">
        <v>10426</v>
      </c>
      <c r="AC35" s="311">
        <v>4759</v>
      </c>
      <c r="AD35" s="311">
        <v>29487</v>
      </c>
      <c r="AE35" s="311">
        <v>3366</v>
      </c>
      <c r="AF35" s="311">
        <v>12821</v>
      </c>
      <c r="AG35" s="311">
        <v>1049</v>
      </c>
      <c r="AH35" s="311">
        <v>11530</v>
      </c>
      <c r="AI35" s="311">
        <v>2586</v>
      </c>
      <c r="AJ35" s="311">
        <v>47484</v>
      </c>
      <c r="AK35" s="311">
        <v>328</v>
      </c>
      <c r="AL35" s="311">
        <v>4222</v>
      </c>
      <c r="AM35" s="311">
        <v>3373</v>
      </c>
      <c r="AN35" s="311">
        <v>28391</v>
      </c>
    </row>
    <row r="36" spans="1:40" ht="18" customHeight="1">
      <c r="A36" s="331" t="s">
        <v>625</v>
      </c>
      <c r="B36" s="311">
        <v>40814</v>
      </c>
      <c r="C36" s="311">
        <v>366260</v>
      </c>
      <c r="D36" s="311">
        <v>361</v>
      </c>
      <c r="E36" s="311">
        <v>3482</v>
      </c>
      <c r="F36" s="311">
        <v>13</v>
      </c>
      <c r="G36" s="311">
        <v>114</v>
      </c>
      <c r="H36" s="311">
        <v>28</v>
      </c>
      <c r="I36" s="311">
        <v>319</v>
      </c>
      <c r="J36" s="311">
        <v>4170</v>
      </c>
      <c r="K36" s="311">
        <v>24637</v>
      </c>
      <c r="L36" s="311">
        <v>4091</v>
      </c>
      <c r="M36" s="311">
        <v>77913</v>
      </c>
      <c r="N36" s="311">
        <v>100</v>
      </c>
      <c r="O36" s="311">
        <v>1025</v>
      </c>
      <c r="P36" s="311">
        <v>336</v>
      </c>
      <c r="Q36" s="311">
        <v>4621</v>
      </c>
      <c r="R36" s="311">
        <v>793</v>
      </c>
      <c r="S36" s="311">
        <v>15307</v>
      </c>
      <c r="T36" s="331" t="s">
        <v>625</v>
      </c>
      <c r="U36" s="311">
        <v>9216</v>
      </c>
      <c r="V36" s="311">
        <v>69692</v>
      </c>
      <c r="W36" s="311">
        <v>637</v>
      </c>
      <c r="X36" s="311">
        <v>8697</v>
      </c>
      <c r="Y36" s="311">
        <v>2499</v>
      </c>
      <c r="Z36" s="311">
        <v>7086</v>
      </c>
      <c r="AA36" s="311">
        <v>1512</v>
      </c>
      <c r="AB36" s="311">
        <v>7568</v>
      </c>
      <c r="AC36" s="311">
        <v>5663</v>
      </c>
      <c r="AD36" s="311">
        <v>36785</v>
      </c>
      <c r="AE36" s="311">
        <v>3469</v>
      </c>
      <c r="AF36" s="311">
        <v>16093</v>
      </c>
      <c r="AG36" s="311">
        <v>1268</v>
      </c>
      <c r="AH36" s="311">
        <v>12176</v>
      </c>
      <c r="AI36" s="311">
        <v>3048</v>
      </c>
      <c r="AJ36" s="311">
        <v>48887</v>
      </c>
      <c r="AK36" s="311">
        <v>316</v>
      </c>
      <c r="AL36" s="311">
        <v>3511</v>
      </c>
      <c r="AM36" s="311">
        <v>3294</v>
      </c>
      <c r="AN36" s="311">
        <v>28347</v>
      </c>
    </row>
    <row r="37" spans="1:40" ht="18" customHeight="1">
      <c r="A37" s="331" t="s">
        <v>624</v>
      </c>
      <c r="B37" s="311">
        <v>99571</v>
      </c>
      <c r="C37" s="311">
        <v>929898</v>
      </c>
      <c r="D37" s="311">
        <v>1331</v>
      </c>
      <c r="E37" s="311">
        <v>16150</v>
      </c>
      <c r="F37" s="311">
        <v>28</v>
      </c>
      <c r="G37" s="311">
        <v>192</v>
      </c>
      <c r="H37" s="311">
        <v>59</v>
      </c>
      <c r="I37" s="311">
        <v>362</v>
      </c>
      <c r="J37" s="311">
        <v>10675</v>
      </c>
      <c r="K37" s="311">
        <v>63789</v>
      </c>
      <c r="L37" s="311">
        <v>9766</v>
      </c>
      <c r="M37" s="311">
        <v>215969</v>
      </c>
      <c r="N37" s="311">
        <v>264</v>
      </c>
      <c r="O37" s="311">
        <v>3772</v>
      </c>
      <c r="P37" s="311">
        <v>949</v>
      </c>
      <c r="Q37" s="311">
        <v>12599</v>
      </c>
      <c r="R37" s="311">
        <v>1859</v>
      </c>
      <c r="S37" s="311">
        <v>41616</v>
      </c>
      <c r="T37" s="331" t="s">
        <v>624</v>
      </c>
      <c r="U37" s="311">
        <v>22746</v>
      </c>
      <c r="V37" s="311">
        <v>174971</v>
      </c>
      <c r="W37" s="311">
        <v>1500</v>
      </c>
      <c r="X37" s="311">
        <v>19747</v>
      </c>
      <c r="Y37" s="311">
        <v>6717</v>
      </c>
      <c r="Z37" s="311">
        <v>20190</v>
      </c>
      <c r="AA37" s="311">
        <v>4175</v>
      </c>
      <c r="AB37" s="311">
        <v>21099</v>
      </c>
      <c r="AC37" s="311">
        <v>13597</v>
      </c>
      <c r="AD37" s="311">
        <v>82961</v>
      </c>
      <c r="AE37" s="311">
        <v>8188</v>
      </c>
      <c r="AF37" s="311">
        <v>35431</v>
      </c>
      <c r="AG37" s="311">
        <v>2757</v>
      </c>
      <c r="AH37" s="311">
        <v>19182</v>
      </c>
      <c r="AI37" s="311">
        <v>7411</v>
      </c>
      <c r="AJ37" s="311">
        <v>126732</v>
      </c>
      <c r="AK37" s="311">
        <v>852</v>
      </c>
      <c r="AL37" s="311">
        <v>11844</v>
      </c>
      <c r="AM37" s="311">
        <v>6696</v>
      </c>
      <c r="AN37" s="311">
        <v>63284</v>
      </c>
    </row>
    <row r="38" spans="1:40" ht="12" customHeight="1">
      <c r="A38" s="331"/>
      <c r="B38" s="328"/>
      <c r="C38" s="328"/>
      <c r="D38" s="328"/>
      <c r="E38" s="328"/>
      <c r="F38" s="328"/>
      <c r="G38" s="328"/>
      <c r="H38" s="328"/>
      <c r="I38" s="328"/>
      <c r="J38" s="328"/>
      <c r="K38" s="328"/>
      <c r="L38" s="328"/>
      <c r="M38" s="328"/>
      <c r="N38" s="328"/>
      <c r="O38" s="328"/>
      <c r="P38" s="328"/>
      <c r="Q38" s="328"/>
      <c r="R38" s="328"/>
      <c r="S38" s="328"/>
      <c r="T38" s="331"/>
      <c r="U38" s="328"/>
      <c r="V38" s="328"/>
      <c r="W38" s="328"/>
      <c r="X38" s="328"/>
      <c r="Y38" s="328"/>
      <c r="Z38" s="328"/>
      <c r="AA38" s="328"/>
      <c r="AB38" s="328"/>
      <c r="AC38" s="328"/>
      <c r="AD38" s="328"/>
      <c r="AE38" s="328"/>
      <c r="AF38" s="328"/>
      <c r="AG38" s="328"/>
      <c r="AH38" s="328"/>
      <c r="AI38" s="328"/>
      <c r="AJ38" s="328"/>
      <c r="AK38" s="328"/>
      <c r="AL38" s="328"/>
      <c r="AM38" s="214"/>
      <c r="AN38" s="214"/>
    </row>
    <row r="39" spans="1:40" ht="18" customHeight="1">
      <c r="A39" s="331" t="s">
        <v>623</v>
      </c>
      <c r="B39" s="311">
        <v>92210</v>
      </c>
      <c r="C39" s="311">
        <v>884667</v>
      </c>
      <c r="D39" s="311">
        <v>886</v>
      </c>
      <c r="E39" s="311">
        <v>9337</v>
      </c>
      <c r="F39" s="311">
        <v>28</v>
      </c>
      <c r="G39" s="311">
        <v>220</v>
      </c>
      <c r="H39" s="311">
        <v>76</v>
      </c>
      <c r="I39" s="311">
        <v>591</v>
      </c>
      <c r="J39" s="311">
        <v>9708</v>
      </c>
      <c r="K39" s="311">
        <v>60279</v>
      </c>
      <c r="L39" s="311">
        <v>12132</v>
      </c>
      <c r="M39" s="311">
        <v>219331</v>
      </c>
      <c r="N39" s="311">
        <v>146</v>
      </c>
      <c r="O39" s="311">
        <v>2724</v>
      </c>
      <c r="P39" s="311">
        <v>559</v>
      </c>
      <c r="Q39" s="311">
        <v>6612</v>
      </c>
      <c r="R39" s="311">
        <v>1743</v>
      </c>
      <c r="S39" s="311">
        <v>40028</v>
      </c>
      <c r="T39" s="331" t="s">
        <v>623</v>
      </c>
      <c r="U39" s="311">
        <v>21788</v>
      </c>
      <c r="V39" s="311">
        <v>169131</v>
      </c>
      <c r="W39" s="311">
        <v>1522</v>
      </c>
      <c r="X39" s="311">
        <v>20295</v>
      </c>
      <c r="Y39" s="311">
        <v>4751</v>
      </c>
      <c r="Z39" s="311">
        <v>15596</v>
      </c>
      <c r="AA39" s="311">
        <v>3645</v>
      </c>
      <c r="AB39" s="311">
        <v>20078</v>
      </c>
      <c r="AC39" s="311">
        <v>10697</v>
      </c>
      <c r="AD39" s="311">
        <v>72424</v>
      </c>
      <c r="AE39" s="311">
        <v>7758</v>
      </c>
      <c r="AF39" s="311">
        <v>35466</v>
      </c>
      <c r="AG39" s="311">
        <v>2907</v>
      </c>
      <c r="AH39" s="311">
        <v>23607</v>
      </c>
      <c r="AI39" s="311">
        <v>7286</v>
      </c>
      <c r="AJ39" s="311">
        <v>117310</v>
      </c>
      <c r="AK39" s="311">
        <v>642</v>
      </c>
      <c r="AL39" s="311">
        <v>8035</v>
      </c>
      <c r="AM39" s="311">
        <v>5935</v>
      </c>
      <c r="AN39" s="311">
        <v>63600</v>
      </c>
    </row>
    <row r="40" spans="1:40" ht="18" customHeight="1">
      <c r="A40" s="331" t="s">
        <v>622</v>
      </c>
      <c r="B40" s="311">
        <v>161789</v>
      </c>
      <c r="C40" s="311">
        <v>1730955</v>
      </c>
      <c r="D40" s="311">
        <v>774</v>
      </c>
      <c r="E40" s="311">
        <v>9222</v>
      </c>
      <c r="F40" s="311">
        <v>133</v>
      </c>
      <c r="G40" s="311">
        <v>1735</v>
      </c>
      <c r="H40" s="311">
        <v>55</v>
      </c>
      <c r="I40" s="311">
        <v>431</v>
      </c>
      <c r="J40" s="311">
        <v>16470</v>
      </c>
      <c r="K40" s="311">
        <v>102701</v>
      </c>
      <c r="L40" s="311">
        <v>17620</v>
      </c>
      <c r="M40" s="311">
        <v>441001</v>
      </c>
      <c r="N40" s="311">
        <v>288</v>
      </c>
      <c r="O40" s="311">
        <v>5572</v>
      </c>
      <c r="P40" s="311">
        <v>1387</v>
      </c>
      <c r="Q40" s="311">
        <v>20605</v>
      </c>
      <c r="R40" s="311">
        <v>3994</v>
      </c>
      <c r="S40" s="311">
        <v>96274</v>
      </c>
      <c r="T40" s="331" t="s">
        <v>622</v>
      </c>
      <c r="U40" s="311">
        <v>38644</v>
      </c>
      <c r="V40" s="311">
        <v>315878</v>
      </c>
      <c r="W40" s="311">
        <v>2588</v>
      </c>
      <c r="X40" s="311">
        <v>35864</v>
      </c>
      <c r="Y40" s="311">
        <v>10555</v>
      </c>
      <c r="Z40" s="311">
        <v>35307</v>
      </c>
      <c r="AA40" s="311">
        <v>6933</v>
      </c>
      <c r="AB40" s="311">
        <v>49110</v>
      </c>
      <c r="AC40" s="311">
        <v>18752</v>
      </c>
      <c r="AD40" s="311">
        <v>142314</v>
      </c>
      <c r="AE40" s="311">
        <v>14040</v>
      </c>
      <c r="AF40" s="311">
        <v>62865</v>
      </c>
      <c r="AG40" s="311">
        <v>5231</v>
      </c>
      <c r="AH40" s="311">
        <v>46422</v>
      </c>
      <c r="AI40" s="311">
        <v>12538</v>
      </c>
      <c r="AJ40" s="311">
        <v>204400</v>
      </c>
      <c r="AK40" s="311">
        <v>923</v>
      </c>
      <c r="AL40" s="311">
        <v>13784</v>
      </c>
      <c r="AM40" s="311">
        <v>10863</v>
      </c>
      <c r="AN40" s="311">
        <v>147441</v>
      </c>
    </row>
    <row r="41" spans="1:40" ht="18" customHeight="1">
      <c r="A41" s="331" t="s">
        <v>621</v>
      </c>
      <c r="B41" s="311">
        <v>299232</v>
      </c>
      <c r="C41" s="311">
        <v>3818542</v>
      </c>
      <c r="D41" s="311">
        <v>1022</v>
      </c>
      <c r="E41" s="311">
        <v>10895</v>
      </c>
      <c r="F41" s="311">
        <v>62</v>
      </c>
      <c r="G41" s="311">
        <v>425</v>
      </c>
      <c r="H41" s="311">
        <v>74</v>
      </c>
      <c r="I41" s="311">
        <v>499</v>
      </c>
      <c r="J41" s="311">
        <v>27164</v>
      </c>
      <c r="K41" s="311">
        <v>217282</v>
      </c>
      <c r="L41" s="311">
        <v>32549</v>
      </c>
      <c r="M41" s="311">
        <v>908754</v>
      </c>
      <c r="N41" s="311">
        <v>438</v>
      </c>
      <c r="O41" s="311">
        <v>15616</v>
      </c>
      <c r="P41" s="311">
        <v>3873</v>
      </c>
      <c r="Q41" s="311">
        <v>89548</v>
      </c>
      <c r="R41" s="311">
        <v>7597</v>
      </c>
      <c r="S41" s="311">
        <v>215475</v>
      </c>
      <c r="T41" s="331" t="s">
        <v>621</v>
      </c>
      <c r="U41" s="311">
        <v>70359</v>
      </c>
      <c r="V41" s="311">
        <v>734065</v>
      </c>
      <c r="W41" s="311">
        <v>4858</v>
      </c>
      <c r="X41" s="311">
        <v>76126</v>
      </c>
      <c r="Y41" s="311">
        <v>20198</v>
      </c>
      <c r="Z41" s="311">
        <v>89559</v>
      </c>
      <c r="AA41" s="311">
        <v>15233</v>
      </c>
      <c r="AB41" s="311">
        <v>133572</v>
      </c>
      <c r="AC41" s="311">
        <v>33907</v>
      </c>
      <c r="AD41" s="311">
        <v>291069</v>
      </c>
      <c r="AE41" s="311">
        <v>23871</v>
      </c>
      <c r="AF41" s="311">
        <v>133282</v>
      </c>
      <c r="AG41" s="311">
        <v>11128</v>
      </c>
      <c r="AH41" s="311">
        <v>121279</v>
      </c>
      <c r="AI41" s="311">
        <v>24849</v>
      </c>
      <c r="AJ41" s="311">
        <v>413770</v>
      </c>
      <c r="AK41" s="311">
        <v>1319</v>
      </c>
      <c r="AL41" s="311">
        <v>22484</v>
      </c>
      <c r="AM41" s="311">
        <v>20731</v>
      </c>
      <c r="AN41" s="311">
        <v>344842</v>
      </c>
    </row>
    <row r="42" spans="1:40" ht="18" customHeight="1">
      <c r="A42" s="331" t="s">
        <v>620</v>
      </c>
      <c r="B42" s="311">
        <v>72261</v>
      </c>
      <c r="C42" s="311">
        <v>798103</v>
      </c>
      <c r="D42" s="311">
        <v>671</v>
      </c>
      <c r="E42" s="311">
        <v>7795</v>
      </c>
      <c r="F42" s="311">
        <v>133</v>
      </c>
      <c r="G42" s="311">
        <v>1185</v>
      </c>
      <c r="H42" s="311">
        <v>40</v>
      </c>
      <c r="I42" s="311">
        <v>427</v>
      </c>
      <c r="J42" s="311">
        <v>7422</v>
      </c>
      <c r="K42" s="311">
        <v>46857</v>
      </c>
      <c r="L42" s="311">
        <v>6789</v>
      </c>
      <c r="M42" s="311">
        <v>207911</v>
      </c>
      <c r="N42" s="311">
        <v>179</v>
      </c>
      <c r="O42" s="311">
        <v>2947</v>
      </c>
      <c r="P42" s="311">
        <v>469</v>
      </c>
      <c r="Q42" s="311">
        <v>5707</v>
      </c>
      <c r="R42" s="311">
        <v>1943</v>
      </c>
      <c r="S42" s="311">
        <v>45358</v>
      </c>
      <c r="T42" s="331" t="s">
        <v>620</v>
      </c>
      <c r="U42" s="311">
        <v>17456</v>
      </c>
      <c r="V42" s="311">
        <v>142069</v>
      </c>
      <c r="W42" s="311">
        <v>1299</v>
      </c>
      <c r="X42" s="311">
        <v>16843</v>
      </c>
      <c r="Y42" s="311">
        <v>3645</v>
      </c>
      <c r="Z42" s="311">
        <v>14179</v>
      </c>
      <c r="AA42" s="311">
        <v>2712</v>
      </c>
      <c r="AB42" s="311">
        <v>16334</v>
      </c>
      <c r="AC42" s="311">
        <v>8007</v>
      </c>
      <c r="AD42" s="311">
        <v>63978</v>
      </c>
      <c r="AE42" s="311">
        <v>6125</v>
      </c>
      <c r="AF42" s="311">
        <v>30097</v>
      </c>
      <c r="AG42" s="311">
        <v>2197</v>
      </c>
      <c r="AH42" s="311">
        <v>17871</v>
      </c>
      <c r="AI42" s="311">
        <v>5977</v>
      </c>
      <c r="AJ42" s="311">
        <v>107481</v>
      </c>
      <c r="AK42" s="311">
        <v>658</v>
      </c>
      <c r="AL42" s="311">
        <v>7999</v>
      </c>
      <c r="AM42" s="311">
        <v>6539</v>
      </c>
      <c r="AN42" s="311">
        <v>63065</v>
      </c>
    </row>
    <row r="43" spans="1:40" ht="18" customHeight="1">
      <c r="A43" s="331" t="s">
        <v>619</v>
      </c>
      <c r="B43" s="311">
        <v>53748</v>
      </c>
      <c r="C43" s="311">
        <v>617826</v>
      </c>
      <c r="D43" s="311">
        <v>714</v>
      </c>
      <c r="E43" s="311">
        <v>9171</v>
      </c>
      <c r="F43" s="311">
        <v>32</v>
      </c>
      <c r="G43" s="311">
        <v>325</v>
      </c>
      <c r="H43" s="311">
        <v>18</v>
      </c>
      <c r="I43" s="311">
        <v>137</v>
      </c>
      <c r="J43" s="311">
        <v>5472</v>
      </c>
      <c r="K43" s="311">
        <v>30556</v>
      </c>
      <c r="L43" s="311">
        <v>5143</v>
      </c>
      <c r="M43" s="311">
        <v>165973</v>
      </c>
      <c r="N43" s="311">
        <v>81</v>
      </c>
      <c r="O43" s="311">
        <v>1138</v>
      </c>
      <c r="P43" s="311">
        <v>384</v>
      </c>
      <c r="Q43" s="311">
        <v>3748</v>
      </c>
      <c r="R43" s="311">
        <v>1381</v>
      </c>
      <c r="S43" s="311">
        <v>29308</v>
      </c>
      <c r="T43" s="331" t="s">
        <v>619</v>
      </c>
      <c r="U43" s="311">
        <v>12061</v>
      </c>
      <c r="V43" s="311">
        <v>110072</v>
      </c>
      <c r="W43" s="311">
        <v>787</v>
      </c>
      <c r="X43" s="311">
        <v>12248</v>
      </c>
      <c r="Y43" s="311">
        <v>3157</v>
      </c>
      <c r="Z43" s="311">
        <v>11222</v>
      </c>
      <c r="AA43" s="311">
        <v>2266</v>
      </c>
      <c r="AB43" s="311">
        <v>13977</v>
      </c>
      <c r="AC43" s="311">
        <v>5291</v>
      </c>
      <c r="AD43" s="311">
        <v>48564</v>
      </c>
      <c r="AE43" s="311">
        <v>4357</v>
      </c>
      <c r="AF43" s="311">
        <v>21722</v>
      </c>
      <c r="AG43" s="311">
        <v>1935</v>
      </c>
      <c r="AH43" s="311">
        <v>23322</v>
      </c>
      <c r="AI43" s="311">
        <v>4733</v>
      </c>
      <c r="AJ43" s="311">
        <v>80398</v>
      </c>
      <c r="AK43" s="311">
        <v>374</v>
      </c>
      <c r="AL43" s="311">
        <v>5146</v>
      </c>
      <c r="AM43" s="311">
        <v>5562</v>
      </c>
      <c r="AN43" s="311">
        <v>50799</v>
      </c>
    </row>
    <row r="44" spans="1:40" ht="12" customHeight="1">
      <c r="A44" s="331"/>
      <c r="B44" s="328"/>
      <c r="C44" s="328"/>
      <c r="D44" s="328"/>
      <c r="E44" s="328"/>
      <c r="F44" s="328"/>
      <c r="G44" s="328"/>
      <c r="H44" s="328"/>
      <c r="I44" s="328"/>
      <c r="J44" s="328"/>
      <c r="K44" s="328"/>
      <c r="L44" s="328"/>
      <c r="M44" s="328"/>
      <c r="N44" s="328"/>
      <c r="O44" s="328"/>
      <c r="P44" s="328"/>
      <c r="Q44" s="328"/>
      <c r="R44" s="328"/>
      <c r="S44" s="328"/>
      <c r="T44" s="331"/>
      <c r="U44" s="328"/>
      <c r="V44" s="328"/>
      <c r="W44" s="328"/>
      <c r="X44" s="328"/>
      <c r="Y44" s="328"/>
      <c r="Z44" s="328"/>
      <c r="AA44" s="328"/>
      <c r="AB44" s="328"/>
      <c r="AC44" s="328"/>
      <c r="AD44" s="328"/>
      <c r="AE44" s="328"/>
      <c r="AF44" s="328"/>
      <c r="AG44" s="328"/>
      <c r="AH44" s="328"/>
      <c r="AI44" s="328"/>
      <c r="AJ44" s="328"/>
      <c r="AK44" s="328"/>
      <c r="AL44" s="328"/>
      <c r="AM44" s="214"/>
      <c r="AN44" s="214"/>
    </row>
    <row r="45" spans="1:40" ht="18" customHeight="1">
      <c r="A45" s="331" t="s">
        <v>618</v>
      </c>
      <c r="B45" s="311">
        <v>110564</v>
      </c>
      <c r="C45" s="311">
        <v>1148970</v>
      </c>
      <c r="D45" s="311">
        <v>480</v>
      </c>
      <c r="E45" s="311">
        <v>5990</v>
      </c>
      <c r="F45" s="311">
        <v>20</v>
      </c>
      <c r="G45" s="311">
        <v>261</v>
      </c>
      <c r="H45" s="311">
        <v>23</v>
      </c>
      <c r="I45" s="311">
        <v>157</v>
      </c>
      <c r="J45" s="311">
        <v>8588</v>
      </c>
      <c r="K45" s="311">
        <v>52159</v>
      </c>
      <c r="L45" s="311">
        <v>11992</v>
      </c>
      <c r="M45" s="311">
        <v>180810</v>
      </c>
      <c r="N45" s="311">
        <v>90</v>
      </c>
      <c r="O45" s="311">
        <v>2287</v>
      </c>
      <c r="P45" s="311">
        <v>1223</v>
      </c>
      <c r="Q45" s="311">
        <v>19435</v>
      </c>
      <c r="R45" s="311">
        <v>2142</v>
      </c>
      <c r="S45" s="311">
        <v>57340</v>
      </c>
      <c r="T45" s="331" t="s">
        <v>618</v>
      </c>
      <c r="U45" s="311">
        <v>26212</v>
      </c>
      <c r="V45" s="311">
        <v>239889</v>
      </c>
      <c r="W45" s="311">
        <v>1541</v>
      </c>
      <c r="X45" s="311">
        <v>26772</v>
      </c>
      <c r="Y45" s="311">
        <v>8694</v>
      </c>
      <c r="Z45" s="311">
        <v>32654</v>
      </c>
      <c r="AA45" s="311">
        <v>5094</v>
      </c>
      <c r="AB45" s="311">
        <v>35674</v>
      </c>
      <c r="AC45" s="311">
        <v>13840</v>
      </c>
      <c r="AD45" s="311">
        <v>115266</v>
      </c>
      <c r="AE45" s="311">
        <v>8422</v>
      </c>
      <c r="AF45" s="311">
        <v>41805</v>
      </c>
      <c r="AG45" s="311">
        <v>3516</v>
      </c>
      <c r="AH45" s="311">
        <v>67199</v>
      </c>
      <c r="AI45" s="311">
        <v>9299</v>
      </c>
      <c r="AJ45" s="311">
        <v>176055</v>
      </c>
      <c r="AK45" s="311">
        <v>581</v>
      </c>
      <c r="AL45" s="311">
        <v>7399</v>
      </c>
      <c r="AM45" s="311">
        <v>8807</v>
      </c>
      <c r="AN45" s="311">
        <v>87818</v>
      </c>
    </row>
    <row r="46" spans="1:40" s="83" customFormat="1" ht="18" customHeight="1">
      <c r="A46" s="327" t="s">
        <v>617</v>
      </c>
      <c r="B46" s="312">
        <v>384332</v>
      </c>
      <c r="C46" s="312">
        <v>4528208</v>
      </c>
      <c r="D46" s="312">
        <v>355</v>
      </c>
      <c r="E46" s="312">
        <v>2805</v>
      </c>
      <c r="F46" s="312">
        <v>11</v>
      </c>
      <c r="G46" s="312">
        <v>127</v>
      </c>
      <c r="H46" s="312">
        <v>17</v>
      </c>
      <c r="I46" s="312">
        <v>207</v>
      </c>
      <c r="J46" s="312">
        <v>27254</v>
      </c>
      <c r="K46" s="312">
        <v>242668</v>
      </c>
      <c r="L46" s="312">
        <v>38943</v>
      </c>
      <c r="M46" s="312">
        <v>593281</v>
      </c>
      <c r="N46" s="312">
        <v>340</v>
      </c>
      <c r="O46" s="312">
        <v>15774</v>
      </c>
      <c r="P46" s="312">
        <v>6909</v>
      </c>
      <c r="Q46" s="312">
        <v>182399</v>
      </c>
      <c r="R46" s="312">
        <v>10121</v>
      </c>
      <c r="S46" s="312">
        <v>272347</v>
      </c>
      <c r="T46" s="327" t="s">
        <v>617</v>
      </c>
      <c r="U46" s="312">
        <v>90008</v>
      </c>
      <c r="V46" s="312">
        <v>970064</v>
      </c>
      <c r="W46" s="312">
        <v>5412</v>
      </c>
      <c r="X46" s="312">
        <v>117785</v>
      </c>
      <c r="Y46" s="312">
        <v>36325</v>
      </c>
      <c r="Z46" s="312">
        <v>167919</v>
      </c>
      <c r="AA46" s="312">
        <v>21640</v>
      </c>
      <c r="AB46" s="312">
        <v>175058</v>
      </c>
      <c r="AC46" s="312">
        <v>44729</v>
      </c>
      <c r="AD46" s="312">
        <v>362394</v>
      </c>
      <c r="AE46" s="312">
        <v>27032</v>
      </c>
      <c r="AF46" s="312">
        <v>152666</v>
      </c>
      <c r="AG46" s="312">
        <v>11746</v>
      </c>
      <c r="AH46" s="312">
        <v>159319</v>
      </c>
      <c r="AI46" s="312">
        <v>38092</v>
      </c>
      <c r="AJ46" s="312">
        <v>648267</v>
      </c>
      <c r="AK46" s="312">
        <v>1373</v>
      </c>
      <c r="AL46" s="312">
        <v>20377</v>
      </c>
      <c r="AM46" s="312">
        <v>24025</v>
      </c>
      <c r="AN46" s="312">
        <v>444751</v>
      </c>
    </row>
    <row r="47" spans="1:40" ht="18" customHeight="1">
      <c r="A47" s="331" t="s">
        <v>616</v>
      </c>
      <c r="B47" s="311">
        <v>203113</v>
      </c>
      <c r="C47" s="311">
        <v>2221469</v>
      </c>
      <c r="D47" s="311">
        <v>942</v>
      </c>
      <c r="E47" s="311">
        <v>10458</v>
      </c>
      <c r="F47" s="311">
        <v>82</v>
      </c>
      <c r="G47" s="311">
        <v>825</v>
      </c>
      <c r="H47" s="311">
        <v>33</v>
      </c>
      <c r="I47" s="311">
        <v>275</v>
      </c>
      <c r="J47" s="311">
        <v>16634</v>
      </c>
      <c r="K47" s="311">
        <v>110274</v>
      </c>
      <c r="L47" s="311">
        <v>16573</v>
      </c>
      <c r="M47" s="311">
        <v>401351</v>
      </c>
      <c r="N47" s="311">
        <v>276</v>
      </c>
      <c r="O47" s="311">
        <v>5219</v>
      </c>
      <c r="P47" s="311">
        <v>1800</v>
      </c>
      <c r="Q47" s="311">
        <v>26824</v>
      </c>
      <c r="R47" s="311">
        <v>5316</v>
      </c>
      <c r="S47" s="311">
        <v>129185</v>
      </c>
      <c r="T47" s="331" t="s">
        <v>616</v>
      </c>
      <c r="U47" s="311">
        <v>47973</v>
      </c>
      <c r="V47" s="311">
        <v>436975</v>
      </c>
      <c r="W47" s="311">
        <v>2992</v>
      </c>
      <c r="X47" s="311">
        <v>41775</v>
      </c>
      <c r="Y47" s="311">
        <v>14692</v>
      </c>
      <c r="Z47" s="311">
        <v>60592</v>
      </c>
      <c r="AA47" s="311">
        <v>9183</v>
      </c>
      <c r="AB47" s="311">
        <v>68990</v>
      </c>
      <c r="AC47" s="311">
        <v>25617</v>
      </c>
      <c r="AD47" s="311">
        <v>194110</v>
      </c>
      <c r="AE47" s="311">
        <v>16729</v>
      </c>
      <c r="AF47" s="311">
        <v>85553</v>
      </c>
      <c r="AG47" s="311">
        <v>7888</v>
      </c>
      <c r="AH47" s="311">
        <v>93819</v>
      </c>
      <c r="AI47" s="311">
        <v>20248</v>
      </c>
      <c r="AJ47" s="311">
        <v>352550</v>
      </c>
      <c r="AK47" s="311">
        <v>1270</v>
      </c>
      <c r="AL47" s="311">
        <v>16297</v>
      </c>
      <c r="AM47" s="311">
        <v>14865</v>
      </c>
      <c r="AN47" s="311">
        <v>186397</v>
      </c>
    </row>
    <row r="48" spans="1:40" ht="18" customHeight="1">
      <c r="A48" s="331" t="s">
        <v>615</v>
      </c>
      <c r="B48" s="311">
        <v>45583</v>
      </c>
      <c r="C48" s="311">
        <v>444916</v>
      </c>
      <c r="D48" s="311">
        <v>212</v>
      </c>
      <c r="E48" s="311">
        <v>1940</v>
      </c>
      <c r="F48" s="311">
        <v>7</v>
      </c>
      <c r="G48" s="311">
        <v>54</v>
      </c>
      <c r="H48" s="311">
        <v>6</v>
      </c>
      <c r="I48" s="311">
        <v>85</v>
      </c>
      <c r="J48" s="311">
        <v>3574</v>
      </c>
      <c r="K48" s="311">
        <v>21134</v>
      </c>
      <c r="L48" s="311">
        <v>4228</v>
      </c>
      <c r="M48" s="311">
        <v>70496</v>
      </c>
      <c r="N48" s="311">
        <v>62</v>
      </c>
      <c r="O48" s="311">
        <v>1108</v>
      </c>
      <c r="P48" s="311">
        <v>334</v>
      </c>
      <c r="Q48" s="311">
        <v>2278</v>
      </c>
      <c r="R48" s="311">
        <v>774</v>
      </c>
      <c r="S48" s="311">
        <v>20244</v>
      </c>
      <c r="T48" s="331" t="s">
        <v>615</v>
      </c>
      <c r="U48" s="311">
        <v>10853</v>
      </c>
      <c r="V48" s="311">
        <v>92250</v>
      </c>
      <c r="W48" s="311">
        <v>762</v>
      </c>
      <c r="X48" s="311">
        <v>10797</v>
      </c>
      <c r="Y48" s="311">
        <v>3175</v>
      </c>
      <c r="Z48" s="311">
        <v>11151</v>
      </c>
      <c r="AA48" s="311">
        <v>1769</v>
      </c>
      <c r="AB48" s="311">
        <v>8486</v>
      </c>
      <c r="AC48" s="311">
        <v>4649</v>
      </c>
      <c r="AD48" s="311">
        <v>39555</v>
      </c>
      <c r="AE48" s="311">
        <v>3872</v>
      </c>
      <c r="AF48" s="311">
        <v>20017</v>
      </c>
      <c r="AG48" s="311">
        <v>1807</v>
      </c>
      <c r="AH48" s="311">
        <v>19789</v>
      </c>
      <c r="AI48" s="311">
        <v>4764</v>
      </c>
      <c r="AJ48" s="311">
        <v>90110</v>
      </c>
      <c r="AK48" s="311">
        <v>313</v>
      </c>
      <c r="AL48" s="311">
        <v>4178</v>
      </c>
      <c r="AM48" s="311">
        <v>4422</v>
      </c>
      <c r="AN48" s="311">
        <v>31244</v>
      </c>
    </row>
    <row r="49" spans="1:40" ht="18" customHeight="1">
      <c r="A49" s="331" t="s">
        <v>614</v>
      </c>
      <c r="B49" s="311">
        <v>45309</v>
      </c>
      <c r="C49" s="311">
        <v>378695</v>
      </c>
      <c r="D49" s="311">
        <v>266</v>
      </c>
      <c r="E49" s="311">
        <v>3114</v>
      </c>
      <c r="F49" s="311">
        <v>42</v>
      </c>
      <c r="G49" s="311">
        <v>616</v>
      </c>
      <c r="H49" s="311">
        <v>7</v>
      </c>
      <c r="I49" s="311">
        <v>103</v>
      </c>
      <c r="J49" s="311">
        <v>4235</v>
      </c>
      <c r="K49" s="311">
        <v>24952</v>
      </c>
      <c r="L49" s="311">
        <v>3526</v>
      </c>
      <c r="M49" s="311">
        <v>60800</v>
      </c>
      <c r="N49" s="311">
        <v>68</v>
      </c>
      <c r="O49" s="311">
        <v>1308</v>
      </c>
      <c r="P49" s="311">
        <v>268</v>
      </c>
      <c r="Q49" s="311">
        <v>2870</v>
      </c>
      <c r="R49" s="311">
        <v>922</v>
      </c>
      <c r="S49" s="311">
        <v>20916</v>
      </c>
      <c r="T49" s="331" t="s">
        <v>614</v>
      </c>
      <c r="U49" s="311">
        <v>11385</v>
      </c>
      <c r="V49" s="311">
        <v>77638</v>
      </c>
      <c r="W49" s="311">
        <v>723</v>
      </c>
      <c r="X49" s="311">
        <v>9579</v>
      </c>
      <c r="Y49" s="311">
        <v>2787</v>
      </c>
      <c r="Z49" s="311">
        <v>9502</v>
      </c>
      <c r="AA49" s="311">
        <v>1634</v>
      </c>
      <c r="AB49" s="311">
        <v>8472</v>
      </c>
      <c r="AC49" s="311">
        <v>5221</v>
      </c>
      <c r="AD49" s="311">
        <v>33631</v>
      </c>
      <c r="AE49" s="311">
        <v>3959</v>
      </c>
      <c r="AF49" s="311">
        <v>14645</v>
      </c>
      <c r="AG49" s="311">
        <v>1362</v>
      </c>
      <c r="AH49" s="311">
        <v>10513</v>
      </c>
      <c r="AI49" s="311">
        <v>4361</v>
      </c>
      <c r="AJ49" s="311">
        <v>67999</v>
      </c>
      <c r="AK49" s="311">
        <v>436</v>
      </c>
      <c r="AL49" s="311">
        <v>5166</v>
      </c>
      <c r="AM49" s="311">
        <v>4107</v>
      </c>
      <c r="AN49" s="311">
        <v>26871</v>
      </c>
    </row>
    <row r="50" spans="1:40" ht="12" customHeight="1">
      <c r="A50" s="331"/>
      <c r="B50" s="328"/>
      <c r="C50" s="328"/>
      <c r="D50" s="328"/>
      <c r="E50" s="328"/>
      <c r="F50" s="328"/>
      <c r="G50" s="328"/>
      <c r="H50" s="328"/>
      <c r="I50" s="328"/>
      <c r="J50" s="328"/>
      <c r="K50" s="328"/>
      <c r="L50" s="328"/>
      <c r="M50" s="328"/>
      <c r="N50" s="328"/>
      <c r="O50" s="328"/>
      <c r="P50" s="328"/>
      <c r="Q50" s="328"/>
      <c r="R50" s="328"/>
      <c r="S50" s="328"/>
      <c r="T50" s="331"/>
      <c r="U50" s="328"/>
      <c r="V50" s="328"/>
      <c r="W50" s="328"/>
      <c r="X50" s="328"/>
      <c r="Y50" s="328"/>
      <c r="Z50" s="328"/>
      <c r="AA50" s="328"/>
      <c r="AB50" s="328"/>
      <c r="AC50" s="328"/>
      <c r="AD50" s="328"/>
      <c r="AE50" s="328"/>
      <c r="AF50" s="328"/>
      <c r="AG50" s="328"/>
      <c r="AH50" s="328"/>
      <c r="AI50" s="328"/>
      <c r="AJ50" s="328"/>
      <c r="AK50" s="328"/>
      <c r="AL50" s="328"/>
      <c r="AM50" s="214"/>
      <c r="AN50" s="214"/>
    </row>
    <row r="51" spans="1:40" ht="18" customHeight="1">
      <c r="A51" s="331" t="s">
        <v>613</v>
      </c>
      <c r="B51" s="311">
        <v>24242</v>
      </c>
      <c r="C51" s="311">
        <v>230055</v>
      </c>
      <c r="D51" s="311">
        <v>383</v>
      </c>
      <c r="E51" s="311">
        <v>3235</v>
      </c>
      <c r="F51" s="311">
        <v>53</v>
      </c>
      <c r="G51" s="311">
        <v>806</v>
      </c>
      <c r="H51" s="311">
        <v>6</v>
      </c>
      <c r="I51" s="311">
        <v>33</v>
      </c>
      <c r="J51" s="311">
        <v>2217</v>
      </c>
      <c r="K51" s="311">
        <v>17467</v>
      </c>
      <c r="L51" s="311">
        <v>1467</v>
      </c>
      <c r="M51" s="311">
        <v>34804</v>
      </c>
      <c r="N51" s="311">
        <v>47</v>
      </c>
      <c r="O51" s="311">
        <v>974</v>
      </c>
      <c r="P51" s="311">
        <v>234</v>
      </c>
      <c r="Q51" s="311">
        <v>3171</v>
      </c>
      <c r="R51" s="311">
        <v>496</v>
      </c>
      <c r="S51" s="311">
        <v>11815</v>
      </c>
      <c r="T51" s="331" t="s">
        <v>613</v>
      </c>
      <c r="U51" s="311">
        <v>6116</v>
      </c>
      <c r="V51" s="311">
        <v>46014</v>
      </c>
      <c r="W51" s="311">
        <v>492</v>
      </c>
      <c r="X51" s="311">
        <v>5902</v>
      </c>
      <c r="Y51" s="311">
        <v>1233</v>
      </c>
      <c r="Z51" s="311">
        <v>4129</v>
      </c>
      <c r="AA51" s="311">
        <v>960</v>
      </c>
      <c r="AB51" s="311">
        <v>5306</v>
      </c>
      <c r="AC51" s="311">
        <v>2887</v>
      </c>
      <c r="AD51" s="311">
        <v>19494</v>
      </c>
      <c r="AE51" s="311">
        <v>2398</v>
      </c>
      <c r="AF51" s="311">
        <v>8809</v>
      </c>
      <c r="AG51" s="311">
        <v>726</v>
      </c>
      <c r="AH51" s="311">
        <v>8434</v>
      </c>
      <c r="AI51" s="311">
        <v>2253</v>
      </c>
      <c r="AJ51" s="311">
        <v>41538</v>
      </c>
      <c r="AK51" s="311">
        <v>314</v>
      </c>
      <c r="AL51" s="311">
        <v>2875</v>
      </c>
      <c r="AM51" s="311">
        <v>1959</v>
      </c>
      <c r="AN51" s="311">
        <v>15245</v>
      </c>
    </row>
    <row r="52" spans="1:40" ht="18" customHeight="1">
      <c r="A52" s="331" t="s">
        <v>612</v>
      </c>
      <c r="B52" s="311">
        <v>32637</v>
      </c>
      <c r="C52" s="311">
        <v>296596</v>
      </c>
      <c r="D52" s="311">
        <v>632</v>
      </c>
      <c r="E52" s="311">
        <v>7010</v>
      </c>
      <c r="F52" s="311">
        <v>71</v>
      </c>
      <c r="G52" s="311">
        <v>1029</v>
      </c>
      <c r="H52" s="311">
        <v>31</v>
      </c>
      <c r="I52" s="311">
        <v>237</v>
      </c>
      <c r="J52" s="311">
        <v>3390</v>
      </c>
      <c r="K52" s="311">
        <v>26155</v>
      </c>
      <c r="L52" s="311">
        <v>2099</v>
      </c>
      <c r="M52" s="311">
        <v>44821</v>
      </c>
      <c r="N52" s="311">
        <v>73</v>
      </c>
      <c r="O52" s="311">
        <v>1481</v>
      </c>
      <c r="P52" s="311">
        <v>252</v>
      </c>
      <c r="Q52" s="311">
        <v>3371</v>
      </c>
      <c r="R52" s="311">
        <v>731</v>
      </c>
      <c r="S52" s="311">
        <v>11961</v>
      </c>
      <c r="T52" s="331" t="s">
        <v>612</v>
      </c>
      <c r="U52" s="311">
        <v>8218</v>
      </c>
      <c r="V52" s="311">
        <v>57786</v>
      </c>
      <c r="W52" s="311">
        <v>540</v>
      </c>
      <c r="X52" s="311">
        <v>6982</v>
      </c>
      <c r="Y52" s="311">
        <v>1566</v>
      </c>
      <c r="Z52" s="311">
        <v>5549</v>
      </c>
      <c r="AA52" s="311">
        <v>1406</v>
      </c>
      <c r="AB52" s="311">
        <v>7372</v>
      </c>
      <c r="AC52" s="311">
        <v>3271</v>
      </c>
      <c r="AD52" s="311">
        <v>20706</v>
      </c>
      <c r="AE52" s="311">
        <v>3021</v>
      </c>
      <c r="AF52" s="311">
        <v>10499</v>
      </c>
      <c r="AG52" s="311">
        <v>858</v>
      </c>
      <c r="AH52" s="311">
        <v>7035</v>
      </c>
      <c r="AI52" s="311">
        <v>2950</v>
      </c>
      <c r="AJ52" s="311">
        <v>53421</v>
      </c>
      <c r="AK52" s="311">
        <v>512</v>
      </c>
      <c r="AL52" s="311">
        <v>3391</v>
      </c>
      <c r="AM52" s="311">
        <v>3016</v>
      </c>
      <c r="AN52" s="311">
        <v>27790</v>
      </c>
    </row>
    <row r="53" spans="1:40" ht="18" customHeight="1">
      <c r="A53" s="331" t="s">
        <v>611</v>
      </c>
      <c r="B53" s="311">
        <v>78646</v>
      </c>
      <c r="C53" s="311">
        <v>838870</v>
      </c>
      <c r="D53" s="311">
        <v>616</v>
      </c>
      <c r="E53" s="311">
        <v>7025</v>
      </c>
      <c r="F53" s="311">
        <v>23</v>
      </c>
      <c r="G53" s="311">
        <v>121</v>
      </c>
      <c r="H53" s="311">
        <v>44</v>
      </c>
      <c r="I53" s="311">
        <v>332</v>
      </c>
      <c r="J53" s="311">
        <v>8253</v>
      </c>
      <c r="K53" s="311">
        <v>59984</v>
      </c>
      <c r="L53" s="311">
        <v>6376</v>
      </c>
      <c r="M53" s="311">
        <v>163799</v>
      </c>
      <c r="N53" s="311">
        <v>207</v>
      </c>
      <c r="O53" s="311">
        <v>1936</v>
      </c>
      <c r="P53" s="311">
        <v>713</v>
      </c>
      <c r="Q53" s="311">
        <v>11395</v>
      </c>
      <c r="R53" s="311">
        <v>2297</v>
      </c>
      <c r="S53" s="311">
        <v>52865</v>
      </c>
      <c r="T53" s="331" t="s">
        <v>611</v>
      </c>
      <c r="U53" s="311">
        <v>19505</v>
      </c>
      <c r="V53" s="311">
        <v>160365</v>
      </c>
      <c r="W53" s="311">
        <v>1320</v>
      </c>
      <c r="X53" s="311">
        <v>17755</v>
      </c>
      <c r="Y53" s="311">
        <v>5299</v>
      </c>
      <c r="Z53" s="311">
        <v>19468</v>
      </c>
      <c r="AA53" s="311">
        <v>3465</v>
      </c>
      <c r="AB53" s="311">
        <v>23923</v>
      </c>
      <c r="AC53" s="311">
        <v>7637</v>
      </c>
      <c r="AD53" s="311">
        <v>58112</v>
      </c>
      <c r="AE53" s="311">
        <v>6744</v>
      </c>
      <c r="AF53" s="311">
        <v>27847</v>
      </c>
      <c r="AG53" s="311">
        <v>2183</v>
      </c>
      <c r="AH53" s="311">
        <v>24548</v>
      </c>
      <c r="AI53" s="311">
        <v>6999</v>
      </c>
      <c r="AJ53" s="311">
        <v>134774</v>
      </c>
      <c r="AK53" s="311">
        <v>710</v>
      </c>
      <c r="AL53" s="311">
        <v>7213</v>
      </c>
      <c r="AM53" s="311">
        <v>6255</v>
      </c>
      <c r="AN53" s="311">
        <v>67408</v>
      </c>
    </row>
    <row r="54" spans="1:40" ht="18" customHeight="1">
      <c r="A54" s="331" t="s">
        <v>610</v>
      </c>
      <c r="B54" s="311">
        <v>122155</v>
      </c>
      <c r="C54" s="311">
        <v>1303624</v>
      </c>
      <c r="D54" s="311">
        <v>859</v>
      </c>
      <c r="E54" s="311">
        <v>10769</v>
      </c>
      <c r="F54" s="311">
        <v>115</v>
      </c>
      <c r="G54" s="311">
        <v>1376</v>
      </c>
      <c r="H54" s="311">
        <v>20</v>
      </c>
      <c r="I54" s="311">
        <v>157</v>
      </c>
      <c r="J54" s="311">
        <v>11370</v>
      </c>
      <c r="K54" s="311">
        <v>87579</v>
      </c>
      <c r="L54" s="311">
        <v>9429</v>
      </c>
      <c r="M54" s="311">
        <v>230685</v>
      </c>
      <c r="N54" s="311">
        <v>232</v>
      </c>
      <c r="O54" s="311">
        <v>6559</v>
      </c>
      <c r="P54" s="311">
        <v>1264</v>
      </c>
      <c r="Q54" s="311">
        <v>23310</v>
      </c>
      <c r="R54" s="311">
        <v>3441</v>
      </c>
      <c r="S54" s="311">
        <v>75731</v>
      </c>
      <c r="T54" s="331" t="s">
        <v>610</v>
      </c>
      <c r="U54" s="311">
        <v>30092</v>
      </c>
      <c r="V54" s="311">
        <v>269673</v>
      </c>
      <c r="W54" s="311">
        <v>1998</v>
      </c>
      <c r="X54" s="311">
        <v>28711</v>
      </c>
      <c r="Y54" s="311">
        <v>9555</v>
      </c>
      <c r="Z54" s="311">
        <v>35182</v>
      </c>
      <c r="AA54" s="311">
        <v>5729</v>
      </c>
      <c r="AB54" s="311">
        <v>40907</v>
      </c>
      <c r="AC54" s="311">
        <v>13344</v>
      </c>
      <c r="AD54" s="311">
        <v>92954</v>
      </c>
      <c r="AE54" s="311">
        <v>10200</v>
      </c>
      <c r="AF54" s="311">
        <v>46624</v>
      </c>
      <c r="AG54" s="311">
        <v>3994</v>
      </c>
      <c r="AH54" s="311">
        <v>41468</v>
      </c>
      <c r="AI54" s="311">
        <v>10739</v>
      </c>
      <c r="AJ54" s="311">
        <v>192952</v>
      </c>
      <c r="AK54" s="311">
        <v>959</v>
      </c>
      <c r="AL54" s="311">
        <v>11937</v>
      </c>
      <c r="AM54" s="311">
        <v>8815</v>
      </c>
      <c r="AN54" s="311">
        <v>107050</v>
      </c>
    </row>
    <row r="55" spans="1:40" ht="18" customHeight="1">
      <c r="A55" s="331" t="s">
        <v>609</v>
      </c>
      <c r="B55" s="311">
        <v>56452</v>
      </c>
      <c r="C55" s="311">
        <v>574259</v>
      </c>
      <c r="D55" s="311">
        <v>538</v>
      </c>
      <c r="E55" s="311">
        <v>6374</v>
      </c>
      <c r="F55" s="311">
        <v>64</v>
      </c>
      <c r="G55" s="311">
        <v>611</v>
      </c>
      <c r="H55" s="311">
        <v>29</v>
      </c>
      <c r="I55" s="311">
        <v>419</v>
      </c>
      <c r="J55" s="311">
        <v>5961</v>
      </c>
      <c r="K55" s="311">
        <v>44055</v>
      </c>
      <c r="L55" s="311">
        <v>3241</v>
      </c>
      <c r="M55" s="311">
        <v>100988</v>
      </c>
      <c r="N55" s="311">
        <v>100</v>
      </c>
      <c r="O55" s="311">
        <v>1517</v>
      </c>
      <c r="P55" s="311">
        <v>435</v>
      </c>
      <c r="Q55" s="311">
        <v>4962</v>
      </c>
      <c r="R55" s="311">
        <v>1486</v>
      </c>
      <c r="S55" s="311">
        <v>34184</v>
      </c>
      <c r="T55" s="331" t="s">
        <v>609</v>
      </c>
      <c r="U55" s="311">
        <v>14589</v>
      </c>
      <c r="V55" s="311">
        <v>114931</v>
      </c>
      <c r="W55" s="311">
        <v>1067</v>
      </c>
      <c r="X55" s="311">
        <v>11589</v>
      </c>
      <c r="Y55" s="311">
        <v>3074</v>
      </c>
      <c r="Z55" s="311">
        <v>10877</v>
      </c>
      <c r="AA55" s="311">
        <v>2253</v>
      </c>
      <c r="AB55" s="311">
        <v>14550</v>
      </c>
      <c r="AC55" s="311">
        <v>5986</v>
      </c>
      <c r="AD55" s="311">
        <v>43587</v>
      </c>
      <c r="AE55" s="311">
        <v>5148</v>
      </c>
      <c r="AF55" s="311">
        <v>21495</v>
      </c>
      <c r="AG55" s="311">
        <v>1638</v>
      </c>
      <c r="AH55" s="311">
        <v>15967</v>
      </c>
      <c r="AI55" s="311">
        <v>5213</v>
      </c>
      <c r="AJ55" s="311">
        <v>100082</v>
      </c>
      <c r="AK55" s="311">
        <v>630</v>
      </c>
      <c r="AL55" s="311">
        <v>6510</v>
      </c>
      <c r="AM55" s="311">
        <v>5000</v>
      </c>
      <c r="AN55" s="311">
        <v>41561</v>
      </c>
    </row>
    <row r="56" spans="1:40" ht="12" customHeight="1">
      <c r="A56" s="331"/>
      <c r="B56" s="328"/>
      <c r="C56" s="328"/>
      <c r="D56" s="328"/>
      <c r="E56" s="328"/>
      <c r="F56" s="328"/>
      <c r="G56" s="328"/>
      <c r="H56" s="328"/>
      <c r="I56" s="328"/>
      <c r="J56" s="328"/>
      <c r="K56" s="328"/>
      <c r="L56" s="328"/>
      <c r="M56" s="328"/>
      <c r="N56" s="328"/>
      <c r="O56" s="328"/>
      <c r="P56" s="328"/>
      <c r="Q56" s="328"/>
      <c r="R56" s="328"/>
      <c r="S56" s="328"/>
      <c r="T56" s="331"/>
      <c r="U56" s="328"/>
      <c r="V56" s="328"/>
      <c r="W56" s="328"/>
      <c r="X56" s="328"/>
      <c r="Y56" s="328"/>
      <c r="Z56" s="328"/>
      <c r="AA56" s="328"/>
      <c r="AB56" s="328"/>
      <c r="AC56" s="328"/>
      <c r="AD56" s="328"/>
      <c r="AE56" s="328"/>
      <c r="AF56" s="328"/>
      <c r="AG56" s="328"/>
      <c r="AH56" s="328"/>
      <c r="AI56" s="328"/>
      <c r="AJ56" s="328"/>
      <c r="AK56" s="328"/>
      <c r="AL56" s="328"/>
      <c r="AM56" s="214"/>
      <c r="AN56" s="214"/>
    </row>
    <row r="57" spans="1:40" ht="18" customHeight="1">
      <c r="A57" s="331" t="s">
        <v>608</v>
      </c>
      <c r="B57" s="311">
        <v>34119</v>
      </c>
      <c r="C57" s="311">
        <v>304530</v>
      </c>
      <c r="D57" s="311">
        <v>390</v>
      </c>
      <c r="E57" s="311">
        <v>3591</v>
      </c>
      <c r="F57" s="311">
        <v>51</v>
      </c>
      <c r="G57" s="311">
        <v>433</v>
      </c>
      <c r="H57" s="311">
        <v>17</v>
      </c>
      <c r="I57" s="311">
        <v>125</v>
      </c>
      <c r="J57" s="311">
        <v>3226</v>
      </c>
      <c r="K57" s="311">
        <v>20972</v>
      </c>
      <c r="L57" s="311">
        <v>2327</v>
      </c>
      <c r="M57" s="311">
        <v>52660</v>
      </c>
      <c r="N57" s="311">
        <v>143</v>
      </c>
      <c r="O57" s="311">
        <v>978</v>
      </c>
      <c r="P57" s="311">
        <v>249</v>
      </c>
      <c r="Q57" s="311">
        <v>3061</v>
      </c>
      <c r="R57" s="311">
        <v>739</v>
      </c>
      <c r="S57" s="311">
        <v>13702</v>
      </c>
      <c r="T57" s="331" t="s">
        <v>608</v>
      </c>
      <c r="U57" s="311">
        <v>8413</v>
      </c>
      <c r="V57" s="311">
        <v>58794</v>
      </c>
      <c r="W57" s="311">
        <v>612</v>
      </c>
      <c r="X57" s="311">
        <v>8092</v>
      </c>
      <c r="Y57" s="311">
        <v>2233</v>
      </c>
      <c r="Z57" s="311">
        <v>6774</v>
      </c>
      <c r="AA57" s="311">
        <v>1346</v>
      </c>
      <c r="AB57" s="311">
        <v>7081</v>
      </c>
      <c r="AC57" s="311">
        <v>3903</v>
      </c>
      <c r="AD57" s="311">
        <v>23425</v>
      </c>
      <c r="AE57" s="311">
        <v>3177</v>
      </c>
      <c r="AF57" s="311">
        <v>11499</v>
      </c>
      <c r="AG57" s="311">
        <v>1093</v>
      </c>
      <c r="AH57" s="311">
        <v>10711</v>
      </c>
      <c r="AI57" s="311">
        <v>3154</v>
      </c>
      <c r="AJ57" s="311">
        <v>58082</v>
      </c>
      <c r="AK57" s="311">
        <v>307</v>
      </c>
      <c r="AL57" s="311">
        <v>3281</v>
      </c>
      <c r="AM57" s="311">
        <v>2739</v>
      </c>
      <c r="AN57" s="311">
        <v>21269</v>
      </c>
    </row>
    <row r="58" spans="1:40" ht="18" customHeight="1">
      <c r="A58" s="331" t="s">
        <v>607</v>
      </c>
      <c r="B58" s="311">
        <v>44943</v>
      </c>
      <c r="C58" s="311">
        <v>431667</v>
      </c>
      <c r="D58" s="311">
        <v>497</v>
      </c>
      <c r="E58" s="311">
        <v>5094</v>
      </c>
      <c r="F58" s="311">
        <v>74</v>
      </c>
      <c r="G58" s="311">
        <v>449</v>
      </c>
      <c r="H58" s="311">
        <v>32</v>
      </c>
      <c r="I58" s="311">
        <v>164</v>
      </c>
      <c r="J58" s="311">
        <v>4261</v>
      </c>
      <c r="K58" s="311">
        <v>31485</v>
      </c>
      <c r="L58" s="311">
        <v>3783</v>
      </c>
      <c r="M58" s="311">
        <v>77328</v>
      </c>
      <c r="N58" s="311">
        <v>151</v>
      </c>
      <c r="O58" s="311">
        <v>3491</v>
      </c>
      <c r="P58" s="311">
        <v>405</v>
      </c>
      <c r="Q58" s="311">
        <v>6391</v>
      </c>
      <c r="R58" s="311">
        <v>1197</v>
      </c>
      <c r="S58" s="311">
        <v>25348</v>
      </c>
      <c r="T58" s="331" t="s">
        <v>607</v>
      </c>
      <c r="U58" s="311">
        <v>11378</v>
      </c>
      <c r="V58" s="311">
        <v>89793</v>
      </c>
      <c r="W58" s="311">
        <v>804</v>
      </c>
      <c r="X58" s="311">
        <v>11419</v>
      </c>
      <c r="Y58" s="311">
        <v>2992</v>
      </c>
      <c r="Z58" s="311">
        <v>10799</v>
      </c>
      <c r="AA58" s="311">
        <v>1925</v>
      </c>
      <c r="AB58" s="311">
        <v>10851</v>
      </c>
      <c r="AC58" s="311">
        <v>4877</v>
      </c>
      <c r="AD58" s="311">
        <v>33326</v>
      </c>
      <c r="AE58" s="311">
        <v>3690</v>
      </c>
      <c r="AF58" s="311">
        <v>15986</v>
      </c>
      <c r="AG58" s="311">
        <v>1385</v>
      </c>
      <c r="AH58" s="311">
        <v>11597</v>
      </c>
      <c r="AI58" s="311">
        <v>3512</v>
      </c>
      <c r="AJ58" s="311">
        <v>60732</v>
      </c>
      <c r="AK58" s="311">
        <v>385</v>
      </c>
      <c r="AL58" s="311">
        <v>4920</v>
      </c>
      <c r="AM58" s="311">
        <v>3595</v>
      </c>
      <c r="AN58" s="311">
        <v>32494</v>
      </c>
    </row>
    <row r="59" spans="1:40" ht="18" customHeight="1">
      <c r="A59" s="331" t="s">
        <v>606</v>
      </c>
      <c r="B59" s="311">
        <v>59710</v>
      </c>
      <c r="C59" s="311">
        <v>562714</v>
      </c>
      <c r="D59" s="311">
        <v>528</v>
      </c>
      <c r="E59" s="311">
        <v>5486</v>
      </c>
      <c r="F59" s="311">
        <v>181</v>
      </c>
      <c r="G59" s="311">
        <v>1591</v>
      </c>
      <c r="H59" s="311">
        <v>29</v>
      </c>
      <c r="I59" s="311">
        <v>166</v>
      </c>
      <c r="J59" s="311">
        <v>5925</v>
      </c>
      <c r="K59" s="311">
        <v>42054</v>
      </c>
      <c r="L59" s="311">
        <v>4529</v>
      </c>
      <c r="M59" s="311">
        <v>91837</v>
      </c>
      <c r="N59" s="311">
        <v>122</v>
      </c>
      <c r="O59" s="311">
        <v>1995</v>
      </c>
      <c r="P59" s="311">
        <v>510</v>
      </c>
      <c r="Q59" s="311">
        <v>8486</v>
      </c>
      <c r="R59" s="311">
        <v>1670</v>
      </c>
      <c r="S59" s="311">
        <v>32515</v>
      </c>
      <c r="T59" s="331" t="s">
        <v>606</v>
      </c>
      <c r="U59" s="311">
        <v>15214</v>
      </c>
      <c r="V59" s="311">
        <v>114243</v>
      </c>
      <c r="W59" s="311">
        <v>1112</v>
      </c>
      <c r="X59" s="311">
        <v>15308</v>
      </c>
      <c r="Y59" s="311">
        <v>3430</v>
      </c>
      <c r="Z59" s="311">
        <v>11362</v>
      </c>
      <c r="AA59" s="311">
        <v>2427</v>
      </c>
      <c r="AB59" s="311">
        <v>14038</v>
      </c>
      <c r="AC59" s="311">
        <v>6546</v>
      </c>
      <c r="AD59" s="311">
        <v>43558</v>
      </c>
      <c r="AE59" s="311">
        <v>5405</v>
      </c>
      <c r="AF59" s="311">
        <v>21581</v>
      </c>
      <c r="AG59" s="311">
        <v>1622</v>
      </c>
      <c r="AH59" s="311">
        <v>15311</v>
      </c>
      <c r="AI59" s="311">
        <v>5302</v>
      </c>
      <c r="AJ59" s="311">
        <v>95810</v>
      </c>
      <c r="AK59" s="311">
        <v>595</v>
      </c>
      <c r="AL59" s="311">
        <v>7096</v>
      </c>
      <c r="AM59" s="311">
        <v>4563</v>
      </c>
      <c r="AN59" s="311">
        <v>40277</v>
      </c>
    </row>
    <row r="60" spans="1:40" ht="18" customHeight="1">
      <c r="A60" s="331" t="s">
        <v>605</v>
      </c>
      <c r="B60" s="311">
        <v>33064</v>
      </c>
      <c r="C60" s="311">
        <v>275477</v>
      </c>
      <c r="D60" s="311">
        <v>379</v>
      </c>
      <c r="E60" s="311">
        <v>4078</v>
      </c>
      <c r="F60" s="311">
        <v>106</v>
      </c>
      <c r="G60" s="311">
        <v>1197</v>
      </c>
      <c r="H60" s="311">
        <v>28</v>
      </c>
      <c r="I60" s="311">
        <v>447</v>
      </c>
      <c r="J60" s="311">
        <v>2894</v>
      </c>
      <c r="K60" s="311">
        <v>22182</v>
      </c>
      <c r="L60" s="311">
        <v>2090</v>
      </c>
      <c r="M60" s="311">
        <v>27621</v>
      </c>
      <c r="N60" s="311">
        <v>106</v>
      </c>
      <c r="O60" s="311">
        <v>963</v>
      </c>
      <c r="P60" s="311">
        <v>252</v>
      </c>
      <c r="Q60" s="311">
        <v>3594</v>
      </c>
      <c r="R60" s="311">
        <v>701</v>
      </c>
      <c r="S60" s="311">
        <v>12039</v>
      </c>
      <c r="T60" s="331" t="s">
        <v>605</v>
      </c>
      <c r="U60" s="311">
        <v>8753</v>
      </c>
      <c r="V60" s="311">
        <v>60566</v>
      </c>
      <c r="W60" s="311">
        <v>605</v>
      </c>
      <c r="X60" s="311">
        <v>7334</v>
      </c>
      <c r="Y60" s="311">
        <v>1466</v>
      </c>
      <c r="Z60" s="311">
        <v>5295</v>
      </c>
      <c r="AA60" s="311">
        <v>1175</v>
      </c>
      <c r="AB60" s="311">
        <v>6380</v>
      </c>
      <c r="AC60" s="311">
        <v>4751</v>
      </c>
      <c r="AD60" s="311">
        <v>26944</v>
      </c>
      <c r="AE60" s="311">
        <v>3208</v>
      </c>
      <c r="AF60" s="311">
        <v>11377</v>
      </c>
      <c r="AG60" s="311">
        <v>871</v>
      </c>
      <c r="AH60" s="311">
        <v>8309</v>
      </c>
      <c r="AI60" s="311">
        <v>2905</v>
      </c>
      <c r="AJ60" s="311">
        <v>56449</v>
      </c>
      <c r="AK60" s="311">
        <v>414</v>
      </c>
      <c r="AL60" s="311">
        <v>4080</v>
      </c>
      <c r="AM60" s="311">
        <v>2360</v>
      </c>
      <c r="AN60" s="311">
        <v>16622</v>
      </c>
    </row>
    <row r="61" spans="1:40" ht="18" customHeight="1">
      <c r="A61" s="331" t="s">
        <v>604</v>
      </c>
      <c r="B61" s="311">
        <v>210530</v>
      </c>
      <c r="C61" s="311">
        <v>2309989</v>
      </c>
      <c r="D61" s="311">
        <v>1012</v>
      </c>
      <c r="E61" s="311">
        <v>11321</v>
      </c>
      <c r="F61" s="311">
        <v>33</v>
      </c>
      <c r="G61" s="311">
        <v>327</v>
      </c>
      <c r="H61" s="311">
        <v>44</v>
      </c>
      <c r="I61" s="311">
        <v>485</v>
      </c>
      <c r="J61" s="311">
        <v>19769</v>
      </c>
      <c r="K61" s="311">
        <v>157435</v>
      </c>
      <c r="L61" s="311">
        <v>11417</v>
      </c>
      <c r="M61" s="311">
        <v>250689</v>
      </c>
      <c r="N61" s="311">
        <v>378</v>
      </c>
      <c r="O61" s="311">
        <v>12528</v>
      </c>
      <c r="P61" s="311">
        <v>3180</v>
      </c>
      <c r="Q61" s="311">
        <v>63139</v>
      </c>
      <c r="R61" s="311">
        <v>5365</v>
      </c>
      <c r="S61" s="311">
        <v>139274</v>
      </c>
      <c r="T61" s="331" t="s">
        <v>604</v>
      </c>
      <c r="U61" s="311">
        <v>54567</v>
      </c>
      <c r="V61" s="311">
        <v>484405</v>
      </c>
      <c r="W61" s="311">
        <v>3550</v>
      </c>
      <c r="X61" s="311">
        <v>56443</v>
      </c>
      <c r="Y61" s="311">
        <v>14360</v>
      </c>
      <c r="Z61" s="311">
        <v>67785</v>
      </c>
      <c r="AA61" s="311">
        <v>10690</v>
      </c>
      <c r="AB61" s="311">
        <v>78177</v>
      </c>
      <c r="AC61" s="311">
        <v>24756</v>
      </c>
      <c r="AD61" s="311">
        <v>195226</v>
      </c>
      <c r="AE61" s="311">
        <v>17527</v>
      </c>
      <c r="AF61" s="311">
        <v>83225</v>
      </c>
      <c r="AG61" s="311">
        <v>6189</v>
      </c>
      <c r="AH61" s="311">
        <v>73936</v>
      </c>
      <c r="AI61" s="311">
        <v>21144</v>
      </c>
      <c r="AJ61" s="311">
        <v>394940</v>
      </c>
      <c r="AK61" s="311">
        <v>1073</v>
      </c>
      <c r="AL61" s="311">
        <v>15171</v>
      </c>
      <c r="AM61" s="311">
        <v>15476</v>
      </c>
      <c r="AN61" s="311">
        <v>225483</v>
      </c>
    </row>
    <row r="62" spans="1:40" ht="12" customHeight="1">
      <c r="A62" s="331"/>
      <c r="B62" s="328"/>
      <c r="C62" s="328"/>
      <c r="D62" s="328"/>
      <c r="E62" s="328"/>
      <c r="F62" s="328"/>
      <c r="G62" s="328"/>
      <c r="H62" s="328"/>
      <c r="I62" s="328"/>
      <c r="J62" s="328"/>
      <c r="K62" s="328"/>
      <c r="L62" s="328"/>
      <c r="M62" s="328"/>
      <c r="N62" s="328"/>
      <c r="O62" s="328"/>
      <c r="P62" s="328"/>
      <c r="Q62" s="328"/>
      <c r="R62" s="328"/>
      <c r="S62" s="328"/>
      <c r="T62" s="331"/>
      <c r="U62" s="328"/>
      <c r="V62" s="328"/>
      <c r="W62" s="328"/>
      <c r="X62" s="328"/>
      <c r="Y62" s="328"/>
      <c r="Z62" s="328"/>
      <c r="AA62" s="328"/>
      <c r="AB62" s="328"/>
      <c r="AC62" s="328"/>
      <c r="AD62" s="328"/>
      <c r="AE62" s="328"/>
      <c r="AF62" s="328"/>
      <c r="AG62" s="328"/>
      <c r="AH62" s="328"/>
      <c r="AI62" s="328"/>
      <c r="AJ62" s="328"/>
      <c r="AK62" s="328"/>
      <c r="AL62" s="328"/>
      <c r="AM62" s="214"/>
      <c r="AN62" s="214"/>
    </row>
    <row r="63" spans="1:40" ht="18" customHeight="1">
      <c r="A63" s="331" t="s">
        <v>603</v>
      </c>
      <c r="B63" s="311">
        <v>35815</v>
      </c>
      <c r="C63" s="311">
        <v>360756</v>
      </c>
      <c r="D63" s="311">
        <v>445</v>
      </c>
      <c r="E63" s="311">
        <v>5401</v>
      </c>
      <c r="F63" s="311">
        <v>19</v>
      </c>
      <c r="G63" s="311">
        <v>146</v>
      </c>
      <c r="H63" s="311">
        <v>13</v>
      </c>
      <c r="I63" s="311">
        <v>114</v>
      </c>
      <c r="J63" s="311">
        <v>3376</v>
      </c>
      <c r="K63" s="311">
        <v>26655</v>
      </c>
      <c r="L63" s="311">
        <v>2666</v>
      </c>
      <c r="M63" s="311">
        <v>66085</v>
      </c>
      <c r="N63" s="311">
        <v>92</v>
      </c>
      <c r="O63" s="311">
        <v>1665</v>
      </c>
      <c r="P63" s="311">
        <v>236</v>
      </c>
      <c r="Q63" s="311">
        <v>3478</v>
      </c>
      <c r="R63" s="311">
        <v>887</v>
      </c>
      <c r="S63" s="311">
        <v>20519</v>
      </c>
      <c r="T63" s="331" t="s">
        <v>603</v>
      </c>
      <c r="U63" s="311">
        <v>9320</v>
      </c>
      <c r="V63" s="311">
        <v>68287</v>
      </c>
      <c r="W63" s="311">
        <v>642</v>
      </c>
      <c r="X63" s="311">
        <v>7619</v>
      </c>
      <c r="Y63" s="311">
        <v>1599</v>
      </c>
      <c r="Z63" s="311">
        <v>4936</v>
      </c>
      <c r="AA63" s="311">
        <v>1292</v>
      </c>
      <c r="AB63" s="311">
        <v>6461</v>
      </c>
      <c r="AC63" s="311">
        <v>4172</v>
      </c>
      <c r="AD63" s="311">
        <v>28061</v>
      </c>
      <c r="AE63" s="311">
        <v>3080</v>
      </c>
      <c r="AF63" s="311">
        <v>13175</v>
      </c>
      <c r="AG63" s="311">
        <v>1101</v>
      </c>
      <c r="AH63" s="311">
        <v>11089</v>
      </c>
      <c r="AI63" s="311">
        <v>3464</v>
      </c>
      <c r="AJ63" s="311">
        <v>67063</v>
      </c>
      <c r="AK63" s="311">
        <v>316</v>
      </c>
      <c r="AL63" s="311">
        <v>3888</v>
      </c>
      <c r="AM63" s="311">
        <v>3094</v>
      </c>
      <c r="AN63" s="311">
        <v>26112</v>
      </c>
    </row>
    <row r="64" spans="1:40" ht="18" customHeight="1">
      <c r="A64" s="331" t="s">
        <v>602</v>
      </c>
      <c r="B64" s="311">
        <v>58382</v>
      </c>
      <c r="C64" s="311">
        <v>525985</v>
      </c>
      <c r="D64" s="311">
        <v>493</v>
      </c>
      <c r="E64" s="311">
        <v>5202</v>
      </c>
      <c r="F64" s="311">
        <v>264</v>
      </c>
      <c r="G64" s="311">
        <v>3618</v>
      </c>
      <c r="H64" s="311">
        <v>28</v>
      </c>
      <c r="I64" s="311">
        <v>411</v>
      </c>
      <c r="J64" s="311">
        <v>5502</v>
      </c>
      <c r="K64" s="311">
        <v>40658</v>
      </c>
      <c r="L64" s="311">
        <v>3556</v>
      </c>
      <c r="M64" s="311">
        <v>62362</v>
      </c>
      <c r="N64" s="311">
        <v>130</v>
      </c>
      <c r="O64" s="311">
        <v>1529</v>
      </c>
      <c r="P64" s="311">
        <v>390</v>
      </c>
      <c r="Q64" s="311">
        <v>5423</v>
      </c>
      <c r="R64" s="311">
        <v>1329</v>
      </c>
      <c r="S64" s="311">
        <v>24104</v>
      </c>
      <c r="T64" s="331" t="s">
        <v>602</v>
      </c>
      <c r="U64" s="311">
        <v>15456</v>
      </c>
      <c r="V64" s="311">
        <v>107763</v>
      </c>
      <c r="W64" s="311">
        <v>969</v>
      </c>
      <c r="X64" s="311">
        <v>13980</v>
      </c>
      <c r="Y64" s="311">
        <v>3462</v>
      </c>
      <c r="Z64" s="311">
        <v>11485</v>
      </c>
      <c r="AA64" s="311">
        <v>2173</v>
      </c>
      <c r="AB64" s="311">
        <v>14121</v>
      </c>
      <c r="AC64" s="311">
        <v>6899</v>
      </c>
      <c r="AD64" s="311">
        <v>44188</v>
      </c>
      <c r="AE64" s="311">
        <v>5345</v>
      </c>
      <c r="AF64" s="311">
        <v>20518</v>
      </c>
      <c r="AG64" s="311">
        <v>1593</v>
      </c>
      <c r="AH64" s="311">
        <v>16200</v>
      </c>
      <c r="AI64" s="311">
        <v>6058</v>
      </c>
      <c r="AJ64" s="311">
        <v>111684</v>
      </c>
      <c r="AK64" s="311">
        <v>583</v>
      </c>
      <c r="AL64" s="311">
        <v>5757</v>
      </c>
      <c r="AM64" s="311">
        <v>4151</v>
      </c>
      <c r="AN64" s="311">
        <v>36979</v>
      </c>
    </row>
    <row r="65" spans="1:40" ht="18" customHeight="1">
      <c r="A65" s="331" t="s">
        <v>601</v>
      </c>
      <c r="B65" s="311">
        <v>72744</v>
      </c>
      <c r="C65" s="311">
        <v>716508</v>
      </c>
      <c r="D65" s="311">
        <v>1118</v>
      </c>
      <c r="E65" s="311">
        <v>10749</v>
      </c>
      <c r="F65" s="311">
        <v>112</v>
      </c>
      <c r="G65" s="311">
        <v>937</v>
      </c>
      <c r="H65" s="311">
        <v>29</v>
      </c>
      <c r="I65" s="311">
        <v>292</v>
      </c>
      <c r="J65" s="311">
        <v>7351</v>
      </c>
      <c r="K65" s="311">
        <v>53546</v>
      </c>
      <c r="L65" s="311">
        <v>3978</v>
      </c>
      <c r="M65" s="311">
        <v>97524</v>
      </c>
      <c r="N65" s="311">
        <v>199</v>
      </c>
      <c r="O65" s="311">
        <v>2159</v>
      </c>
      <c r="P65" s="311">
        <v>572</v>
      </c>
      <c r="Q65" s="311">
        <v>8026</v>
      </c>
      <c r="R65" s="311">
        <v>1609</v>
      </c>
      <c r="S65" s="311">
        <v>29943</v>
      </c>
      <c r="T65" s="331" t="s">
        <v>601</v>
      </c>
      <c r="U65" s="311">
        <v>18834</v>
      </c>
      <c r="V65" s="311">
        <v>145168</v>
      </c>
      <c r="W65" s="311">
        <v>1198</v>
      </c>
      <c r="X65" s="311">
        <v>15890</v>
      </c>
      <c r="Y65" s="311">
        <v>4337</v>
      </c>
      <c r="Z65" s="311">
        <v>16005</v>
      </c>
      <c r="AA65" s="311">
        <v>3345</v>
      </c>
      <c r="AB65" s="311">
        <v>17827</v>
      </c>
      <c r="AC65" s="311">
        <v>8033</v>
      </c>
      <c r="AD65" s="311">
        <v>58622</v>
      </c>
      <c r="AE65" s="311">
        <v>6590</v>
      </c>
      <c r="AF65" s="311">
        <v>27690</v>
      </c>
      <c r="AG65" s="311">
        <v>2001</v>
      </c>
      <c r="AH65" s="311">
        <v>23360</v>
      </c>
      <c r="AI65" s="311">
        <v>7063</v>
      </c>
      <c r="AJ65" s="311">
        <v>142823</v>
      </c>
      <c r="AK65" s="311">
        <v>736</v>
      </c>
      <c r="AL65" s="311">
        <v>9832</v>
      </c>
      <c r="AM65" s="311">
        <v>5639</v>
      </c>
      <c r="AN65" s="311">
        <v>56115</v>
      </c>
    </row>
    <row r="66" spans="1:40" ht="18" customHeight="1">
      <c r="A66" s="331" t="s">
        <v>600</v>
      </c>
      <c r="B66" s="311">
        <v>50589</v>
      </c>
      <c r="C66" s="311">
        <v>475034</v>
      </c>
      <c r="D66" s="311">
        <v>852</v>
      </c>
      <c r="E66" s="311">
        <v>8222</v>
      </c>
      <c r="F66" s="311">
        <v>107</v>
      </c>
      <c r="G66" s="311">
        <v>1018</v>
      </c>
      <c r="H66" s="311">
        <v>29</v>
      </c>
      <c r="I66" s="311">
        <v>660</v>
      </c>
      <c r="J66" s="311">
        <v>4899</v>
      </c>
      <c r="K66" s="311">
        <v>38390</v>
      </c>
      <c r="L66" s="311">
        <v>2832</v>
      </c>
      <c r="M66" s="311">
        <v>68567</v>
      </c>
      <c r="N66" s="311">
        <v>175</v>
      </c>
      <c r="O66" s="311">
        <v>1794</v>
      </c>
      <c r="P66" s="311">
        <v>394</v>
      </c>
      <c r="Q66" s="311">
        <v>5861</v>
      </c>
      <c r="R66" s="311">
        <v>1069</v>
      </c>
      <c r="S66" s="311">
        <v>22814</v>
      </c>
      <c r="T66" s="331" t="s">
        <v>600</v>
      </c>
      <c r="U66" s="311">
        <v>12606</v>
      </c>
      <c r="V66" s="311">
        <v>91019</v>
      </c>
      <c r="W66" s="311">
        <v>851</v>
      </c>
      <c r="X66" s="311">
        <v>10016</v>
      </c>
      <c r="Y66" s="311">
        <v>2911</v>
      </c>
      <c r="Z66" s="311">
        <v>9687</v>
      </c>
      <c r="AA66" s="311">
        <v>2056</v>
      </c>
      <c r="AB66" s="311">
        <v>12527</v>
      </c>
      <c r="AC66" s="311">
        <v>6296</v>
      </c>
      <c r="AD66" s="311">
        <v>41558</v>
      </c>
      <c r="AE66" s="311">
        <v>4627</v>
      </c>
      <c r="AF66" s="311">
        <v>18325</v>
      </c>
      <c r="AG66" s="311">
        <v>1311</v>
      </c>
      <c r="AH66" s="311">
        <v>14429</v>
      </c>
      <c r="AI66" s="311">
        <v>4691</v>
      </c>
      <c r="AJ66" s="311">
        <v>90114</v>
      </c>
      <c r="AK66" s="311">
        <v>480</v>
      </c>
      <c r="AL66" s="311">
        <v>4265</v>
      </c>
      <c r="AM66" s="311">
        <v>4403</v>
      </c>
      <c r="AN66" s="311">
        <v>35768</v>
      </c>
    </row>
    <row r="67" spans="1:40" ht="18" customHeight="1">
      <c r="A67" s="331" t="s">
        <v>599</v>
      </c>
      <c r="B67" s="311">
        <v>48940</v>
      </c>
      <c r="C67" s="311">
        <v>446103</v>
      </c>
      <c r="D67" s="311">
        <v>1148</v>
      </c>
      <c r="E67" s="311">
        <v>11843</v>
      </c>
      <c r="F67" s="311">
        <v>181</v>
      </c>
      <c r="G67" s="311">
        <v>2053</v>
      </c>
      <c r="H67" s="311">
        <v>12</v>
      </c>
      <c r="I67" s="311">
        <v>114</v>
      </c>
      <c r="J67" s="311">
        <v>4860</v>
      </c>
      <c r="K67" s="311">
        <v>34153</v>
      </c>
      <c r="L67" s="311">
        <v>2795</v>
      </c>
      <c r="M67" s="311">
        <v>59990</v>
      </c>
      <c r="N67" s="311">
        <v>151</v>
      </c>
      <c r="O67" s="311">
        <v>1621</v>
      </c>
      <c r="P67" s="311">
        <v>347</v>
      </c>
      <c r="Q67" s="311">
        <v>5534</v>
      </c>
      <c r="R67" s="311">
        <v>892</v>
      </c>
      <c r="S67" s="311">
        <v>20321</v>
      </c>
      <c r="T67" s="331" t="s">
        <v>599</v>
      </c>
      <c r="U67" s="311">
        <v>12268</v>
      </c>
      <c r="V67" s="311">
        <v>90051</v>
      </c>
      <c r="W67" s="311">
        <v>853</v>
      </c>
      <c r="X67" s="311">
        <v>10185</v>
      </c>
      <c r="Y67" s="311">
        <v>2029</v>
      </c>
      <c r="Z67" s="311">
        <v>7239</v>
      </c>
      <c r="AA67" s="311">
        <v>2006</v>
      </c>
      <c r="AB67" s="311">
        <v>9904</v>
      </c>
      <c r="AC67" s="311">
        <v>6509</v>
      </c>
      <c r="AD67" s="311">
        <v>35959</v>
      </c>
      <c r="AE67" s="311">
        <v>4815</v>
      </c>
      <c r="AF67" s="311">
        <v>18477</v>
      </c>
      <c r="AG67" s="311">
        <v>1474</v>
      </c>
      <c r="AH67" s="311">
        <v>15683</v>
      </c>
      <c r="AI67" s="311">
        <v>4794</v>
      </c>
      <c r="AJ67" s="311">
        <v>83484</v>
      </c>
      <c r="AK67" s="311">
        <v>413</v>
      </c>
      <c r="AL67" s="311">
        <v>4598</v>
      </c>
      <c r="AM67" s="311">
        <v>3393</v>
      </c>
      <c r="AN67" s="311">
        <v>34894</v>
      </c>
    </row>
    <row r="68" spans="1:40" ht="12" customHeight="1">
      <c r="A68" s="331"/>
      <c r="B68" s="328"/>
      <c r="C68" s="328"/>
      <c r="D68" s="328"/>
      <c r="E68" s="328"/>
      <c r="F68" s="328"/>
      <c r="G68" s="328"/>
      <c r="H68" s="328"/>
      <c r="I68" s="328"/>
      <c r="J68" s="328"/>
      <c r="K68" s="328"/>
      <c r="L68" s="328"/>
      <c r="M68" s="328"/>
      <c r="N68" s="328"/>
      <c r="O68" s="328"/>
      <c r="P68" s="328"/>
      <c r="Q68" s="328"/>
      <c r="R68" s="328"/>
      <c r="S68" s="328"/>
      <c r="T68" s="331"/>
      <c r="U68" s="328"/>
      <c r="V68" s="328"/>
      <c r="W68" s="328"/>
      <c r="X68" s="328"/>
      <c r="Y68" s="328"/>
      <c r="Z68" s="328"/>
      <c r="AA68" s="328"/>
      <c r="AB68" s="328"/>
      <c r="AC68" s="328"/>
      <c r="AD68" s="328"/>
      <c r="AE68" s="328"/>
      <c r="AF68" s="328"/>
      <c r="AG68" s="328"/>
      <c r="AH68" s="328"/>
      <c r="AI68" s="328"/>
      <c r="AJ68" s="328"/>
      <c r="AK68" s="328"/>
      <c r="AL68" s="328"/>
      <c r="AM68" s="214"/>
      <c r="AN68" s="214"/>
    </row>
    <row r="69" spans="1:40" ht="18" customHeight="1">
      <c r="A69" s="331" t="s">
        <v>598</v>
      </c>
      <c r="B69" s="311">
        <v>71793</v>
      </c>
      <c r="C69" s="311">
        <v>659951</v>
      </c>
      <c r="D69" s="311">
        <v>1578</v>
      </c>
      <c r="E69" s="311">
        <v>13979</v>
      </c>
      <c r="F69" s="311">
        <v>261</v>
      </c>
      <c r="G69" s="311">
        <v>2633</v>
      </c>
      <c r="H69" s="311">
        <v>53</v>
      </c>
      <c r="I69" s="311">
        <v>621</v>
      </c>
      <c r="J69" s="311">
        <v>6442</v>
      </c>
      <c r="K69" s="311">
        <v>50967</v>
      </c>
      <c r="L69" s="311">
        <v>4529</v>
      </c>
      <c r="M69" s="311">
        <v>82126</v>
      </c>
      <c r="N69" s="311">
        <v>259</v>
      </c>
      <c r="O69" s="311">
        <v>2981</v>
      </c>
      <c r="P69" s="311">
        <v>492</v>
      </c>
      <c r="Q69" s="311">
        <v>6584</v>
      </c>
      <c r="R69" s="311">
        <v>1690</v>
      </c>
      <c r="S69" s="311">
        <v>32226</v>
      </c>
      <c r="T69" s="331" t="s">
        <v>598</v>
      </c>
      <c r="U69" s="311">
        <v>18837</v>
      </c>
      <c r="V69" s="311">
        <v>133323</v>
      </c>
      <c r="W69" s="311">
        <v>1230</v>
      </c>
      <c r="X69" s="311">
        <v>13399</v>
      </c>
      <c r="Y69" s="311">
        <v>3198</v>
      </c>
      <c r="Z69" s="311">
        <v>11964</v>
      </c>
      <c r="AA69" s="311">
        <v>3023</v>
      </c>
      <c r="AB69" s="311">
        <v>15563</v>
      </c>
      <c r="AC69" s="311">
        <v>8636</v>
      </c>
      <c r="AD69" s="311">
        <v>55384</v>
      </c>
      <c r="AE69" s="311">
        <v>6677</v>
      </c>
      <c r="AF69" s="311">
        <v>26773</v>
      </c>
      <c r="AG69" s="311">
        <v>1980</v>
      </c>
      <c r="AH69" s="311">
        <v>21544</v>
      </c>
      <c r="AI69" s="311">
        <v>7324</v>
      </c>
      <c r="AJ69" s="311">
        <v>140795</v>
      </c>
      <c r="AK69" s="311">
        <v>891</v>
      </c>
      <c r="AL69" s="311">
        <v>9815</v>
      </c>
      <c r="AM69" s="311">
        <v>4693</v>
      </c>
      <c r="AN69" s="311">
        <v>39274</v>
      </c>
    </row>
    <row r="70" spans="1:40" ht="18" customHeight="1">
      <c r="A70" s="331" t="s">
        <v>597</v>
      </c>
      <c r="B70" s="311">
        <v>63593</v>
      </c>
      <c r="C70" s="311">
        <v>584191</v>
      </c>
      <c r="D70" s="311">
        <v>597</v>
      </c>
      <c r="E70" s="311">
        <v>3603</v>
      </c>
      <c r="F70" s="311">
        <v>40</v>
      </c>
      <c r="G70" s="311">
        <v>288</v>
      </c>
      <c r="H70" s="311">
        <v>40</v>
      </c>
      <c r="I70" s="311">
        <v>428</v>
      </c>
      <c r="J70" s="311">
        <v>4653</v>
      </c>
      <c r="K70" s="311">
        <v>45133</v>
      </c>
      <c r="L70" s="311">
        <v>2765</v>
      </c>
      <c r="M70" s="311">
        <v>32208</v>
      </c>
      <c r="N70" s="311">
        <v>60</v>
      </c>
      <c r="O70" s="311">
        <v>2020</v>
      </c>
      <c r="P70" s="311">
        <v>782</v>
      </c>
      <c r="Q70" s="311">
        <v>14136</v>
      </c>
      <c r="R70" s="311">
        <v>1303</v>
      </c>
      <c r="S70" s="311">
        <v>28185</v>
      </c>
      <c r="T70" s="331" t="s">
        <v>597</v>
      </c>
      <c r="U70" s="311">
        <v>14478</v>
      </c>
      <c r="V70" s="311">
        <v>120392</v>
      </c>
      <c r="W70" s="311">
        <v>876</v>
      </c>
      <c r="X70" s="311">
        <v>12545</v>
      </c>
      <c r="Y70" s="311">
        <v>5804</v>
      </c>
      <c r="Z70" s="311">
        <v>20091</v>
      </c>
      <c r="AA70" s="311">
        <v>2847</v>
      </c>
      <c r="AB70" s="311">
        <v>19873</v>
      </c>
      <c r="AC70" s="311">
        <v>10393</v>
      </c>
      <c r="AD70" s="311">
        <v>72285</v>
      </c>
      <c r="AE70" s="311">
        <v>5701</v>
      </c>
      <c r="AF70" s="311">
        <v>24890</v>
      </c>
      <c r="AG70" s="311">
        <v>2757</v>
      </c>
      <c r="AH70" s="311">
        <v>20238</v>
      </c>
      <c r="AI70" s="311">
        <v>6018</v>
      </c>
      <c r="AJ70" s="311">
        <v>111028</v>
      </c>
      <c r="AK70" s="311">
        <v>321</v>
      </c>
      <c r="AL70" s="311">
        <v>5538</v>
      </c>
      <c r="AM70" s="311">
        <v>4158</v>
      </c>
      <c r="AN70" s="311">
        <v>51310</v>
      </c>
    </row>
    <row r="71" spans="1:40" ht="18.600000000000001" customHeight="1">
      <c r="A71" s="216"/>
      <c r="B71" s="217"/>
      <c r="C71" s="156"/>
      <c r="D71" s="156"/>
      <c r="E71" s="156"/>
      <c r="F71" s="156"/>
      <c r="G71" s="156"/>
      <c r="H71" s="156"/>
      <c r="I71" s="156"/>
      <c r="J71" s="156"/>
      <c r="K71" s="156"/>
      <c r="L71" s="156"/>
      <c r="M71" s="156"/>
      <c r="N71" s="156"/>
      <c r="O71" s="156"/>
      <c r="P71" s="156"/>
      <c r="Q71" s="156"/>
      <c r="R71" s="156"/>
      <c r="S71" s="156"/>
      <c r="T71" s="216"/>
      <c r="U71" s="156"/>
      <c r="V71" s="156"/>
      <c r="W71" s="156"/>
      <c r="X71" s="156"/>
      <c r="Y71" s="156"/>
      <c r="Z71" s="156"/>
      <c r="AA71" s="156"/>
      <c r="AB71" s="156"/>
      <c r="AC71" s="156"/>
      <c r="AD71" s="156"/>
      <c r="AE71" s="156"/>
      <c r="AF71" s="156"/>
      <c r="AG71" s="156"/>
      <c r="AH71" s="156"/>
      <c r="AI71" s="156"/>
      <c r="AJ71" s="156"/>
      <c r="AK71" s="156"/>
      <c r="AL71" s="156"/>
      <c r="AM71" s="218"/>
      <c r="AN71" s="218"/>
    </row>
    <row r="72" spans="1:40" ht="15" customHeight="1">
      <c r="A72" s="313" t="s">
        <v>740</v>
      </c>
      <c r="T72" s="314"/>
    </row>
    <row r="73" spans="1:40" ht="12" customHeight="1">
      <c r="A73" s="219"/>
    </row>
  </sheetData>
  <mergeCells count="80">
    <mergeCell ref="Z2:AH2"/>
    <mergeCell ref="A5:A9"/>
    <mergeCell ref="B5:C5"/>
    <mergeCell ref="D5:E5"/>
    <mergeCell ref="F5:G5"/>
    <mergeCell ref="H5:I5"/>
    <mergeCell ref="J5:K5"/>
    <mergeCell ref="L5:M5"/>
    <mergeCell ref="N5:O5"/>
    <mergeCell ref="Y5:Z5"/>
    <mergeCell ref="U6:V7"/>
    <mergeCell ref="W6:X7"/>
    <mergeCell ref="Y6:Z7"/>
    <mergeCell ref="B8:B9"/>
    <mergeCell ref="C8:C9"/>
    <mergeCell ref="P5:Q5"/>
    <mergeCell ref="R5:S5"/>
    <mergeCell ref="T5:T9"/>
    <mergeCell ref="U5:V5"/>
    <mergeCell ref="W5:X5"/>
    <mergeCell ref="AM6:AN7"/>
    <mergeCell ref="AM5:AN5"/>
    <mergeCell ref="R6:S7"/>
    <mergeCell ref="AK6:AL7"/>
    <mergeCell ref="AE6:AF7"/>
    <mergeCell ref="AG6:AH7"/>
    <mergeCell ref="AI6:AJ7"/>
    <mergeCell ref="AK5:AL5"/>
    <mergeCell ref="AA5:AB5"/>
    <mergeCell ref="AC5:AD5"/>
    <mergeCell ref="AE5:AF5"/>
    <mergeCell ref="AG5:AH5"/>
    <mergeCell ref="V8:V9"/>
    <mergeCell ref="B6:C7"/>
    <mergeCell ref="D6:E7"/>
    <mergeCell ref="F6:G7"/>
    <mergeCell ref="H6:I7"/>
    <mergeCell ref="J6:K7"/>
    <mergeCell ref="D8:D9"/>
    <mergeCell ref="E8:E9"/>
    <mergeCell ref="F8:F9"/>
    <mergeCell ref="G8:G9"/>
    <mergeCell ref="L6:M7"/>
    <mergeCell ref="N6:O7"/>
    <mergeCell ref="P6:Q7"/>
    <mergeCell ref="H8:H9"/>
    <mergeCell ref="I8:I9"/>
    <mergeCell ref="J8:J9"/>
    <mergeCell ref="AC8:AC9"/>
    <mergeCell ref="AI5:AJ5"/>
    <mergeCell ref="AC6:AD7"/>
    <mergeCell ref="K8:K9"/>
    <mergeCell ref="L8:L9"/>
    <mergeCell ref="M8:M9"/>
    <mergeCell ref="N8:N9"/>
    <mergeCell ref="O8:O9"/>
    <mergeCell ref="Q8:Q9"/>
    <mergeCell ref="P8:P9"/>
    <mergeCell ref="AD8:AD9"/>
    <mergeCell ref="R8:R9"/>
    <mergeCell ref="S8:S9"/>
    <mergeCell ref="U8:U9"/>
    <mergeCell ref="AA8:AA9"/>
    <mergeCell ref="AA6:AB7"/>
    <mergeCell ref="F2:M2"/>
    <mergeCell ref="AM8:AM9"/>
    <mergeCell ref="AN8:AN9"/>
    <mergeCell ref="AE8:AE9"/>
    <mergeCell ref="AF8:AF9"/>
    <mergeCell ref="AG8:AG9"/>
    <mergeCell ref="AH8:AH9"/>
    <mergeCell ref="AI8:AI9"/>
    <mergeCell ref="AJ8:AJ9"/>
    <mergeCell ref="AK8:AK9"/>
    <mergeCell ref="W8:W9"/>
    <mergeCell ref="X8:X9"/>
    <mergeCell ref="Y8:Y9"/>
    <mergeCell ref="Z8:Z9"/>
    <mergeCell ref="AL8:AL9"/>
    <mergeCell ref="AB8:AB9"/>
  </mergeCells>
  <phoneticPr fontId="10"/>
  <hyperlinks>
    <hyperlink ref="A72" r:id="rId1" xr:uid="{00A7C147-4ECC-4596-BCEA-4E352C89AD06}"/>
  </hyperlinks>
  <printOptions gridLinesSet="0"/>
  <pageMargins left="0.59055118110236227" right="0.59055118110236227" top="0.59055118110236227" bottom="0.19685039370078741" header="0.39370078740157483" footer="0"/>
  <pageSetup paperSize="9" scale="67" firstPageNumber="100" pageOrder="overThenDown" orientation="portrait" r:id="rId2"/>
  <headerFooter differentOddEven="1" scaleWithDoc="0">
    <oddHeader>&amp;L&amp;"ＭＳ ゴシック,標準"&amp;8&amp;P      第 ４ 章  事業所・企業</oddHeader>
    <evenHeader>&amp;R&amp;"ＭＳ ゴシック,標準"&amp;8第 ４ 章  事業所・企業      &amp;P</evenHeader>
  </headerFooter>
  <colBreaks count="2" manualBreakCount="2">
    <brk id="11" max="1048575" man="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4-1</vt:lpstr>
      <vt:lpstr>4-2</vt:lpstr>
      <vt:lpstr>4-3</vt:lpstr>
      <vt:lpstr>4-4</vt:lpstr>
      <vt:lpstr>4-5</vt:lpstr>
      <vt:lpstr>4-6</vt:lpstr>
      <vt:lpstr>4-7</vt:lpstr>
      <vt:lpstr>4-8</vt:lpstr>
      <vt:lpstr>4-9</vt:lpstr>
      <vt:lpstr>4-10</vt:lpstr>
      <vt:lpstr>4-11</vt:lpstr>
      <vt:lpstr>'4-1'!Print_Area</vt:lpstr>
      <vt:lpstr>'4-10'!Print_Area</vt:lpstr>
      <vt:lpstr>'4-11'!Print_Area</vt:lpstr>
      <vt:lpstr>'4-2'!Print_Area</vt:lpstr>
      <vt:lpstr>'4-3'!Print_Area</vt:lpstr>
      <vt:lpstr>'4-5'!Print_Area</vt:lpstr>
      <vt:lpstr>'4-6'!Print_Area</vt:lpstr>
      <vt:lpstr>'4-7'!Print_Area</vt:lpstr>
      <vt:lpstr>'4-8'!Print_Area</vt:lpstr>
      <vt:lpstr>'4-10'!事１データ</vt:lpstr>
      <vt:lpstr>'4-5'!事１データ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2014-01-08T06:41:37Z</dcterms:created>
  <dcterms:modified xsi:type="dcterms:W3CDTF">2026-03-26T02:45:52Z</dcterms:modified>
</cp:coreProperties>
</file>