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D1C2C04C-C5AD-43F7-9B73-EEBDBA91CB72}" xr6:coauthVersionLast="47" xr6:coauthVersionMax="47" xr10:uidLastSave="{00000000-0000-0000-0000-000000000000}"/>
  <bookViews>
    <workbookView xWindow="36" yWindow="156" windowWidth="23028" windowHeight="13356" xr2:uid="{00000000-000D-0000-FFFF-FFFF00000000}"/>
  </bookViews>
  <sheets>
    <sheet name="15-1" sheetId="4" r:id="rId1"/>
    <sheet name="15-2" sheetId="5" r:id="rId2"/>
    <sheet name="15-3" sheetId="16" r:id="rId3"/>
    <sheet name="15-4" sheetId="6" r:id="rId4"/>
    <sheet name="15-5" sheetId="17" r:id="rId5"/>
    <sheet name="15-6" sheetId="7" r:id="rId6"/>
    <sheet name="15-7" sheetId="8" r:id="rId7"/>
    <sheet name="15-8" sheetId="9" r:id="rId8"/>
    <sheet name="15-9-1" sheetId="10" r:id="rId9"/>
    <sheet name="15-9-2" sheetId="14" r:id="rId10"/>
    <sheet name="15-9-3" sheetId="15" r:id="rId11"/>
    <sheet name="15-10" sheetId="13" r:id="rId12"/>
    <sheet name="15-11" sheetId="11" r:id="rId13"/>
    <sheet name="15-12" sheetId="12" r:id="rId14"/>
  </sheets>
  <definedNames>
    <definedName name="_1_00TS1001">#REF!</definedName>
    <definedName name="_2_00TS1004">#REF!</definedName>
    <definedName name="_xlnm._FilterDatabase" localSheetId="11" hidden="1">'15-10'!#REF!</definedName>
    <definedName name="_Key1" localSheetId="13" hidden="1">'15-12'!#REF!</definedName>
    <definedName name="_Key1" hidden="1">#REF!</definedName>
    <definedName name="_Order1" hidden="1">1</definedName>
    <definedName name="_Regression_Int" localSheetId="12" hidden="1">1</definedName>
    <definedName name="_Regression_Int" localSheetId="13" hidden="1">1</definedName>
    <definedName name="_Regression_Int" localSheetId="2" hidden="1">1</definedName>
    <definedName name="_Regression_Int" localSheetId="3" hidden="1">1</definedName>
    <definedName name="_Regression_Int" localSheetId="4"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Sort" localSheetId="13" hidden="1">'15-12'!$A$15:$M$63</definedName>
    <definedName name="_Sort" hidden="1">#REF!</definedName>
    <definedName name="\A">#REF!</definedName>
    <definedName name="\B">#REF!</definedName>
    <definedName name="D_変更様式">#REF!</definedName>
    <definedName name="E_復命500以上横">#REF!</definedName>
    <definedName name="E_復命500未満横">#REF!</definedName>
    <definedName name="H_工事台帳">#REF!</definedName>
    <definedName name="k" hidden="1">#REF!</definedName>
    <definedName name="Old">#REF!</definedName>
    <definedName name="_xlnm.Print_Area" localSheetId="0">'15-1'!$A$1:$K$77</definedName>
    <definedName name="_xlnm.Print_Area" localSheetId="12">'15-11'!$A$1:$N$80</definedName>
    <definedName name="_xlnm.Print_Area" localSheetId="13">'15-12'!$A$1:$N$63</definedName>
    <definedName name="_xlnm.Print_Area" localSheetId="1">'15-2'!$A$1:$K$109</definedName>
    <definedName name="_xlnm.Print_Area" localSheetId="2">'15-3'!$A$1:$K$35</definedName>
    <definedName name="_xlnm.Print_Area" localSheetId="3">'15-4'!$A$1:$I$38</definedName>
    <definedName name="_xlnm.Print_Area" localSheetId="4">'15-5'!$A$1:$F$27</definedName>
    <definedName name="_xlnm.Print_Area" localSheetId="5">'15-6'!$A$1:$V$29</definedName>
    <definedName name="_xlnm.Print_Area" localSheetId="6">'15-7'!$A$1:$P$46</definedName>
    <definedName name="_xlnm.Print_Area" localSheetId="7">'15-8'!$A$1:$K$78</definedName>
    <definedName name="_xlnm.Print_Area" localSheetId="8">'15-9-1'!$A$1:$L$77</definedName>
    <definedName name="_xlnm.Print_Area" localSheetId="9">'15-9-2'!$A$1:$T$77</definedName>
    <definedName name="_xlnm.Print_Area" localSheetId="10">'15-9-3'!$A$1:$P$77</definedName>
    <definedName name="_xlnm.Print_Area">#REF!</definedName>
    <definedName name="Print_Area_MI" localSheetId="13">'15-12'!#REF!</definedName>
    <definedName name="Print_Area_MI" localSheetId="2">'15-3'!$A$2:$K$37</definedName>
    <definedName name="Print_Area_MI" localSheetId="3">'15-4'!#REF!</definedName>
    <definedName name="Print_Area_MI" localSheetId="4">'15-5'!$A$2:$F$15</definedName>
    <definedName name="Print_Area_MI" localSheetId="7">'15-8'!$A$2:$K$78</definedName>
    <definedName name="Print_Area2">#REF!</definedName>
    <definedName name="_xlnm.Print_Titles" localSheetId="13">'15-12'!$A:$A</definedName>
    <definedName name="_xlnm.Print_Titles">#REF!</definedName>
    <definedName name="Print_Titles_MI" localSheetId="13">'15-12'!$A:$A</definedName>
    <definedName name="PRINT_TITLES_MI" localSheetId="1">'15-2'!#REF!</definedName>
    <definedName name="Print_Titles_MI" localSheetId="2">'15-3'!#REF!</definedName>
    <definedName name="Print_Titles_MI" localSheetId="3">'15-4'!#REF!</definedName>
    <definedName name="Print_Titles_MI" localSheetId="7">'15-8'!#REF!</definedName>
    <definedName name="PRINT_TITL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3" i="15" l="1"/>
  <c r="O23" i="15"/>
  <c r="N23" i="15"/>
  <c r="M23" i="15"/>
  <c r="L23" i="15"/>
  <c r="K23" i="15"/>
  <c r="J23" i="15"/>
  <c r="I23" i="15"/>
  <c r="H23" i="15"/>
  <c r="G23" i="15"/>
  <c r="F23" i="15"/>
  <c r="E23" i="15"/>
  <c r="D23" i="15"/>
  <c r="C23" i="15"/>
  <c r="B23" i="15"/>
  <c r="P22" i="15"/>
  <c r="O22" i="15"/>
  <c r="N22" i="15"/>
  <c r="M22" i="15"/>
  <c r="L22" i="15"/>
  <c r="K22" i="15"/>
  <c r="J22" i="15"/>
  <c r="I22" i="15"/>
  <c r="H22" i="15"/>
  <c r="G22" i="15"/>
  <c r="F22" i="15"/>
  <c r="E22" i="15"/>
  <c r="D22" i="15"/>
  <c r="C22" i="15"/>
  <c r="B22" i="15"/>
  <c r="P21" i="15"/>
  <c r="O21" i="15"/>
  <c r="N21" i="15"/>
  <c r="M21" i="15"/>
  <c r="L21" i="15"/>
  <c r="K21" i="15"/>
  <c r="J21" i="15"/>
  <c r="I21" i="15"/>
  <c r="H21" i="15"/>
  <c r="G21" i="15"/>
  <c r="F21" i="15"/>
  <c r="E21" i="15"/>
  <c r="D21" i="15"/>
  <c r="C21" i="15"/>
  <c r="B21" i="15"/>
  <c r="P20" i="15"/>
  <c r="O20" i="15"/>
  <c r="N20" i="15"/>
  <c r="M20" i="15"/>
  <c r="L20" i="15"/>
  <c r="K20" i="15"/>
  <c r="J20" i="15"/>
  <c r="I20" i="15"/>
  <c r="H20" i="15"/>
  <c r="G20" i="15"/>
  <c r="F20" i="15"/>
  <c r="E20" i="15"/>
  <c r="D20" i="15"/>
  <c r="C20" i="15"/>
  <c r="B20" i="15"/>
  <c r="P19" i="15"/>
  <c r="O19" i="15"/>
  <c r="N19" i="15"/>
  <c r="M19" i="15"/>
  <c r="L19" i="15"/>
  <c r="K19" i="15"/>
  <c r="J19" i="15"/>
  <c r="I19" i="15"/>
  <c r="H19" i="15"/>
  <c r="G19" i="15"/>
  <c r="F19" i="15"/>
  <c r="E19" i="15"/>
  <c r="D19" i="15"/>
  <c r="C19" i="15"/>
  <c r="B19" i="15"/>
  <c r="P18" i="15"/>
  <c r="O18" i="15"/>
  <c r="N18" i="15"/>
  <c r="M18" i="15"/>
  <c r="L18" i="15"/>
  <c r="L14" i="15" s="1"/>
  <c r="K18" i="15"/>
  <c r="J18" i="15"/>
  <c r="I18" i="15"/>
  <c r="H18" i="15"/>
  <c r="G18" i="15"/>
  <c r="F18" i="15"/>
  <c r="E18" i="15"/>
  <c r="D18" i="15"/>
  <c r="D14" i="15" s="1"/>
  <c r="C18" i="15"/>
  <c r="B18" i="15"/>
  <c r="P17" i="15"/>
  <c r="O17" i="15"/>
  <c r="N17" i="15"/>
  <c r="M17" i="15"/>
  <c r="L17" i="15"/>
  <c r="K17" i="15"/>
  <c r="J17" i="15"/>
  <c r="I17" i="15"/>
  <c r="H17" i="15"/>
  <c r="G17" i="15"/>
  <c r="F17" i="15"/>
  <c r="E17" i="15"/>
  <c r="D17" i="15"/>
  <c r="C17" i="15"/>
  <c r="B17" i="15"/>
  <c r="P16" i="15"/>
  <c r="O16" i="15"/>
  <c r="N16" i="15"/>
  <c r="M16" i="15"/>
  <c r="L16" i="15"/>
  <c r="K16" i="15"/>
  <c r="J16" i="15"/>
  <c r="J14" i="15" s="1"/>
  <c r="I16" i="15"/>
  <c r="I14" i="15" s="1"/>
  <c r="H16" i="15"/>
  <c r="G16" i="15"/>
  <c r="F16" i="15"/>
  <c r="E16" i="15"/>
  <c r="D16" i="15"/>
  <c r="C16" i="15"/>
  <c r="B16" i="15"/>
  <c r="B14" i="15" s="1"/>
  <c r="T23" i="14"/>
  <c r="S23" i="14"/>
  <c r="R23" i="14"/>
  <c r="Q23" i="14"/>
  <c r="P23" i="14"/>
  <c r="O23" i="14"/>
  <c r="N23" i="14"/>
  <c r="M23" i="14"/>
  <c r="L23" i="14"/>
  <c r="K23" i="14"/>
  <c r="J23" i="14"/>
  <c r="I23" i="14"/>
  <c r="H23" i="14"/>
  <c r="G23" i="14"/>
  <c r="F23" i="14"/>
  <c r="E23" i="14"/>
  <c r="D23" i="14"/>
  <c r="C23" i="14"/>
  <c r="B23" i="14"/>
  <c r="T22" i="14"/>
  <c r="S22" i="14"/>
  <c r="R22" i="14"/>
  <c r="Q22" i="14"/>
  <c r="P22" i="14"/>
  <c r="O22" i="14"/>
  <c r="N22" i="14"/>
  <c r="M22" i="14"/>
  <c r="L22" i="14"/>
  <c r="K22" i="14"/>
  <c r="J22" i="14"/>
  <c r="I22" i="14"/>
  <c r="H22" i="14"/>
  <c r="G22" i="14"/>
  <c r="F22" i="14"/>
  <c r="E22" i="14"/>
  <c r="D22" i="14"/>
  <c r="C22" i="14"/>
  <c r="B22" i="14"/>
  <c r="T21" i="14"/>
  <c r="S21" i="14"/>
  <c r="R21" i="14"/>
  <c r="Q21" i="14"/>
  <c r="P21" i="14"/>
  <c r="O21" i="14"/>
  <c r="N21" i="14"/>
  <c r="M21" i="14"/>
  <c r="L21" i="14"/>
  <c r="K21" i="14"/>
  <c r="J21" i="14"/>
  <c r="I21" i="14"/>
  <c r="H21" i="14"/>
  <c r="G21" i="14"/>
  <c r="F21" i="14"/>
  <c r="E21" i="14"/>
  <c r="D21" i="14"/>
  <c r="C21" i="14"/>
  <c r="B21" i="14"/>
  <c r="T20" i="14"/>
  <c r="S20" i="14"/>
  <c r="R20" i="14"/>
  <c r="Q20" i="14"/>
  <c r="P20" i="14"/>
  <c r="O20" i="14"/>
  <c r="N20" i="14"/>
  <c r="M20" i="14"/>
  <c r="L20" i="14"/>
  <c r="K20" i="14"/>
  <c r="J20" i="14"/>
  <c r="I20" i="14"/>
  <c r="H20" i="14"/>
  <c r="G20" i="14"/>
  <c r="F20" i="14"/>
  <c r="E20" i="14"/>
  <c r="D20" i="14"/>
  <c r="C20" i="14"/>
  <c r="B20" i="14"/>
  <c r="T19" i="14"/>
  <c r="S19" i="14"/>
  <c r="R19" i="14"/>
  <c r="Q19" i="14"/>
  <c r="P19" i="14"/>
  <c r="O19" i="14"/>
  <c r="N19" i="14"/>
  <c r="M19" i="14"/>
  <c r="L19" i="14"/>
  <c r="K19" i="14"/>
  <c r="J19" i="14"/>
  <c r="I19" i="14"/>
  <c r="H19" i="14"/>
  <c r="G19" i="14"/>
  <c r="F19" i="14"/>
  <c r="E19" i="14"/>
  <c r="D19" i="14"/>
  <c r="C19" i="14"/>
  <c r="B19" i="14"/>
  <c r="T18" i="14"/>
  <c r="S18" i="14"/>
  <c r="R18" i="14"/>
  <c r="Q18" i="14"/>
  <c r="P18" i="14"/>
  <c r="O18" i="14"/>
  <c r="N18" i="14"/>
  <c r="M18" i="14"/>
  <c r="L18" i="14"/>
  <c r="K18" i="14"/>
  <c r="J18" i="14"/>
  <c r="I18" i="14"/>
  <c r="H18" i="14"/>
  <c r="G18" i="14"/>
  <c r="F18" i="14"/>
  <c r="E18" i="14"/>
  <c r="D18" i="14"/>
  <c r="C18" i="14"/>
  <c r="B18" i="14"/>
  <c r="T17" i="14"/>
  <c r="S17" i="14"/>
  <c r="R17" i="14"/>
  <c r="Q17" i="14"/>
  <c r="P17" i="14"/>
  <c r="O17" i="14"/>
  <c r="N17" i="14"/>
  <c r="M17" i="14"/>
  <c r="L17" i="14"/>
  <c r="K17" i="14"/>
  <c r="J17" i="14"/>
  <c r="I17" i="14"/>
  <c r="H17" i="14"/>
  <c r="G17" i="14"/>
  <c r="F17" i="14"/>
  <c r="E17" i="14"/>
  <c r="D17" i="14"/>
  <c r="C17" i="14"/>
  <c r="B17" i="14"/>
  <c r="T16" i="14"/>
  <c r="S16" i="14"/>
  <c r="R16" i="14"/>
  <c r="Q16" i="14"/>
  <c r="P16" i="14"/>
  <c r="O16" i="14"/>
  <c r="N16" i="14"/>
  <c r="M16" i="14"/>
  <c r="L16" i="14"/>
  <c r="K16" i="14"/>
  <c r="J16" i="14"/>
  <c r="I16" i="14"/>
  <c r="H16" i="14"/>
  <c r="G16" i="14"/>
  <c r="F16" i="14"/>
  <c r="E16" i="14"/>
  <c r="D16" i="14"/>
  <c r="C16" i="14"/>
  <c r="B16" i="14"/>
  <c r="L23" i="10"/>
  <c r="K23" i="10"/>
  <c r="J23" i="10"/>
  <c r="I23" i="10"/>
  <c r="H23" i="10"/>
  <c r="G23" i="10"/>
  <c r="F23" i="10"/>
  <c r="E23" i="10"/>
  <c r="D23" i="10"/>
  <c r="C23" i="10"/>
  <c r="L22" i="10"/>
  <c r="K22" i="10"/>
  <c r="J22" i="10"/>
  <c r="I22" i="10"/>
  <c r="H22" i="10"/>
  <c r="G22" i="10"/>
  <c r="F22" i="10"/>
  <c r="E22" i="10"/>
  <c r="D22" i="10"/>
  <c r="C22" i="10"/>
  <c r="L21" i="10"/>
  <c r="K21" i="10"/>
  <c r="J21" i="10"/>
  <c r="I21" i="10"/>
  <c r="H21" i="10"/>
  <c r="G21" i="10"/>
  <c r="F21" i="10"/>
  <c r="E21" i="10"/>
  <c r="D21" i="10"/>
  <c r="C21" i="10"/>
  <c r="L20" i="10"/>
  <c r="K20" i="10"/>
  <c r="J20" i="10"/>
  <c r="I20" i="10"/>
  <c r="H20" i="10"/>
  <c r="G20" i="10"/>
  <c r="F20" i="10"/>
  <c r="E20" i="10"/>
  <c r="D20" i="10"/>
  <c r="C20" i="10"/>
  <c r="L19" i="10"/>
  <c r="K19" i="10"/>
  <c r="J19" i="10"/>
  <c r="I19" i="10"/>
  <c r="H19" i="10"/>
  <c r="G19" i="10"/>
  <c r="F19" i="10"/>
  <c r="E19" i="10"/>
  <c r="D19" i="10"/>
  <c r="C19" i="10"/>
  <c r="L18" i="10"/>
  <c r="K18" i="10"/>
  <c r="J18" i="10"/>
  <c r="I18" i="10"/>
  <c r="H18" i="10"/>
  <c r="G18" i="10"/>
  <c r="F18" i="10"/>
  <c r="E18" i="10"/>
  <c r="D18" i="10"/>
  <c r="C18" i="10"/>
  <c r="L17" i="10"/>
  <c r="K17" i="10"/>
  <c r="J17" i="10"/>
  <c r="I17" i="10"/>
  <c r="H17" i="10"/>
  <c r="H14" i="10" s="1"/>
  <c r="G17" i="10"/>
  <c r="F17" i="10"/>
  <c r="E17" i="10"/>
  <c r="D17" i="10"/>
  <c r="C17" i="10"/>
  <c r="L16" i="10"/>
  <c r="K16" i="10"/>
  <c r="J16" i="10"/>
  <c r="J14" i="10" s="1"/>
  <c r="I16" i="10"/>
  <c r="I14" i="10" s="1"/>
  <c r="H16" i="10"/>
  <c r="G16" i="10"/>
  <c r="F16" i="10"/>
  <c r="E16" i="10"/>
  <c r="D16" i="10"/>
  <c r="C16" i="10"/>
  <c r="C14" i="10" s="1"/>
  <c r="K14" i="10"/>
  <c r="E14" i="15" l="1"/>
  <c r="N14" i="15"/>
  <c r="O14" i="15"/>
  <c r="H14" i="15"/>
  <c r="P14" i="15"/>
  <c r="M14" i="15"/>
  <c r="F14" i="15"/>
  <c r="G14" i="15"/>
  <c r="C14" i="15"/>
  <c r="K14" i="15"/>
  <c r="L14" i="14"/>
  <c r="E14" i="14"/>
  <c r="D14" i="14"/>
  <c r="T14" i="14"/>
  <c r="M14" i="14"/>
  <c r="D14" i="10"/>
  <c r="L14" i="10"/>
  <c r="E14" i="10"/>
  <c r="G14" i="10"/>
  <c r="F14" i="10"/>
  <c r="B14" i="14"/>
  <c r="J14" i="14"/>
  <c r="R14" i="14"/>
  <c r="C14" i="14"/>
  <c r="K14" i="14"/>
  <c r="S14" i="14"/>
  <c r="G14" i="14"/>
  <c r="O14" i="14"/>
  <c r="H14" i="14"/>
  <c r="P14" i="14"/>
  <c r="N14" i="14"/>
  <c r="F14" i="14"/>
  <c r="I14" i="14"/>
  <c r="Q14" i="14"/>
  <c r="K75" i="4"/>
  <c r="K73" i="4"/>
  <c r="K71" i="4"/>
  <c r="K70" i="4"/>
  <c r="K69" i="4"/>
  <c r="K67" i="4"/>
  <c r="K66" i="4"/>
  <c r="K65" i="4"/>
  <c r="K63" i="4"/>
  <c r="K61" i="4"/>
  <c r="K59" i="4"/>
  <c r="K57" i="4"/>
  <c r="K56" i="4"/>
  <c r="K55" i="4"/>
  <c r="K53" i="4"/>
  <c r="K51" i="4"/>
  <c r="K49" i="4"/>
  <c r="K48" i="4"/>
  <c r="K47" i="4"/>
  <c r="K46" i="4"/>
  <c r="K44" i="4"/>
  <c r="K42" i="4"/>
  <c r="K40" i="4"/>
  <c r="K38" i="4"/>
  <c r="K34" i="4"/>
  <c r="K33" i="4"/>
  <c r="K32" i="4"/>
  <c r="K31" i="4"/>
  <c r="K30" i="4"/>
  <c r="K28" i="4"/>
  <c r="K27" i="4"/>
  <c r="K25" i="4"/>
  <c r="K24" i="4"/>
  <c r="K23" i="4"/>
  <c r="K22" i="4"/>
  <c r="K19" i="4"/>
  <c r="K18" i="4"/>
  <c r="K17" i="4"/>
  <c r="K16" i="4"/>
  <c r="K15" i="4"/>
  <c r="K14" i="4"/>
  <c r="K13" i="4"/>
  <c r="K12" i="4"/>
  <c r="K11" i="4"/>
  <c r="K9" i="4"/>
  <c r="K107" i="5"/>
  <c r="K106" i="5"/>
  <c r="K105" i="5"/>
  <c r="K104" i="5"/>
  <c r="K102" i="5"/>
  <c r="K101" i="5"/>
  <c r="K99" i="5"/>
  <c r="K98" i="5"/>
  <c r="K97" i="5"/>
  <c r="K96" i="5"/>
  <c r="K91" i="5"/>
  <c r="K89" i="5"/>
  <c r="K88" i="5"/>
  <c r="K87" i="5"/>
  <c r="K86" i="5"/>
  <c r="K85" i="5"/>
  <c r="K84" i="5"/>
  <c r="K83" i="5"/>
  <c r="K73" i="5"/>
  <c r="K72" i="5"/>
  <c r="K71" i="5"/>
  <c r="K70" i="5"/>
  <c r="K69" i="5"/>
  <c r="K67" i="5"/>
  <c r="K65" i="5"/>
  <c r="K64" i="5"/>
  <c r="K63" i="5"/>
  <c r="K62" i="5"/>
  <c r="K61" i="5"/>
  <c r="K60" i="5"/>
  <c r="K59" i="5"/>
  <c r="K58" i="5"/>
  <c r="K56" i="5"/>
  <c r="K55" i="5"/>
  <c r="K54" i="5"/>
  <c r="K53" i="5"/>
  <c r="K51" i="5"/>
  <c r="K50" i="5"/>
  <c r="K49" i="5"/>
  <c r="K48" i="5"/>
  <c r="K47" i="5"/>
  <c r="K46" i="5"/>
  <c r="K44" i="5"/>
  <c r="K42" i="5"/>
  <c r="K41" i="5"/>
  <c r="K40" i="5"/>
  <c r="K38" i="5"/>
  <c r="K37" i="5"/>
  <c r="K36" i="5"/>
  <c r="K35" i="5"/>
  <c r="K34" i="5"/>
  <c r="K33" i="5"/>
  <c r="K32" i="5"/>
  <c r="K31" i="5"/>
  <c r="K29" i="5"/>
  <c r="K28" i="5"/>
  <c r="K27" i="5"/>
  <c r="K26" i="5"/>
  <c r="K25" i="5"/>
  <c r="K24" i="5"/>
  <c r="K22" i="5"/>
  <c r="K21" i="5"/>
  <c r="K20" i="5"/>
  <c r="K19" i="5"/>
  <c r="K18" i="5"/>
  <c r="K17" i="5"/>
  <c r="K16" i="5"/>
  <c r="K15" i="5"/>
  <c r="K14" i="5"/>
  <c r="K13" i="5"/>
  <c r="K11" i="5"/>
  <c r="K9" i="5"/>
</calcChain>
</file>

<file path=xl/sharedStrings.xml><?xml version="1.0" encoding="utf-8"?>
<sst xmlns="http://schemas.openxmlformats.org/spreadsheetml/2006/main" count="1101" uniqueCount="544">
  <si>
    <t>構成比</t>
  </si>
  <si>
    <t>千円</t>
  </si>
  <si>
    <t>％</t>
  </si>
  <si>
    <t>府民税</t>
  </si>
  <si>
    <t>事業税</t>
  </si>
  <si>
    <t>不動産取得税</t>
  </si>
  <si>
    <t>府たばこ税</t>
  </si>
  <si>
    <t>ゴルフ場利用税</t>
  </si>
  <si>
    <t>自動車税</t>
  </si>
  <si>
    <t>鉱区税</t>
  </si>
  <si>
    <t>自動車取得税</t>
  </si>
  <si>
    <t>軽油引取税</t>
  </si>
  <si>
    <t>旧法による税</t>
  </si>
  <si>
    <t>地方道路譲与税</t>
  </si>
  <si>
    <t>石油ガス譲与税</t>
  </si>
  <si>
    <t>航空機燃料譲与税</t>
  </si>
  <si>
    <t>授業料</t>
  </si>
  <si>
    <t>公営住宅使用料</t>
  </si>
  <si>
    <t>その他</t>
  </si>
  <si>
    <t>財産運用収入</t>
  </si>
  <si>
    <t>財産売払収入</t>
  </si>
  <si>
    <t>延滞金加算金及び過料</t>
  </si>
  <si>
    <t>預金利子</t>
  </si>
  <si>
    <t>公営企業貸付金元利収入</t>
  </si>
  <si>
    <t>貸付金元利収入</t>
  </si>
  <si>
    <t>受託事業収入</t>
  </si>
  <si>
    <t>収益事業収入</t>
  </si>
  <si>
    <t>利子割精算金収入</t>
  </si>
  <si>
    <t>雑入</t>
  </si>
  <si>
    <t>歳入総額</t>
  </si>
  <si>
    <t>地方税</t>
  </si>
  <si>
    <t>地方消費税</t>
  </si>
  <si>
    <t>固定資産税(特例）</t>
  </si>
  <si>
    <t>地方譲与税</t>
  </si>
  <si>
    <t>地方交付税</t>
  </si>
  <si>
    <t>交通安全対策特別交付金</t>
  </si>
  <si>
    <t>分担金及び負担金</t>
  </si>
  <si>
    <t>使用料</t>
  </si>
  <si>
    <t>手数料</t>
  </si>
  <si>
    <t>国庫支出金</t>
  </si>
  <si>
    <t>財産収入</t>
  </si>
  <si>
    <t>寄附金</t>
  </si>
  <si>
    <t>繰入金</t>
  </si>
  <si>
    <t>繰越金</t>
  </si>
  <si>
    <t>諸収入</t>
  </si>
  <si>
    <t>地方債</t>
  </si>
  <si>
    <t xml:space="preserve"> </t>
  </si>
  <si>
    <t>狩猟税</t>
    <rPh sb="2" eb="3">
      <t>ゼイ</t>
    </rPh>
    <phoneticPr fontId="6"/>
  </si>
  <si>
    <t>市町村たばこ税都道府県交付金</t>
    <rPh sb="0" eb="3">
      <t>シチョウソン</t>
    </rPh>
    <rPh sb="6" eb="7">
      <t>ゼイ</t>
    </rPh>
    <rPh sb="7" eb="11">
      <t>トドウフケン</t>
    </rPh>
    <rPh sb="11" eb="14">
      <t>コウフキン</t>
    </rPh>
    <phoneticPr fontId="6"/>
  </si>
  <si>
    <t/>
  </si>
  <si>
    <t>地方特例交付金</t>
    <rPh sb="0" eb="2">
      <t>チホウ</t>
    </rPh>
    <rPh sb="2" eb="4">
      <t>トクレイ</t>
    </rPh>
    <rPh sb="4" eb="7">
      <t>コウフキン</t>
    </rPh>
    <phoneticPr fontId="6"/>
  </si>
  <si>
    <t xml:space="preserve">         １５－１</t>
    <phoneticPr fontId="6"/>
  </si>
  <si>
    <t>地方揮発油譲与税</t>
    <rPh sb="0" eb="2">
      <t>チホウ</t>
    </rPh>
    <rPh sb="2" eb="5">
      <t>キハツユ</t>
    </rPh>
    <rPh sb="5" eb="7">
      <t>ジョウヨ</t>
    </rPh>
    <rPh sb="7" eb="8">
      <t>ゼイ</t>
    </rPh>
    <phoneticPr fontId="6"/>
  </si>
  <si>
    <t>大阪府普通会計歳入決算額</t>
    <phoneticPr fontId="6"/>
  </si>
  <si>
    <t>区分</t>
    <phoneticPr fontId="6"/>
  </si>
  <si>
    <t>対前年度
増加率</t>
    <phoneticPr fontId="6"/>
  </si>
  <si>
    <t xml:space="preserve">  資料    大阪府財務部財政課「大阪府地方財政状況調査表」</t>
    <rPh sb="11" eb="13">
      <t>ザイム</t>
    </rPh>
    <phoneticPr fontId="6"/>
  </si>
  <si>
    <t>法定外目的税</t>
    <rPh sb="0" eb="2">
      <t>ホウテイ</t>
    </rPh>
    <rPh sb="2" eb="3">
      <t>ガイ</t>
    </rPh>
    <rPh sb="3" eb="6">
      <t>モクテキゼイ</t>
    </rPh>
    <phoneticPr fontId="6"/>
  </si>
  <si>
    <t>自動車重量譲与税</t>
    <rPh sb="0" eb="3">
      <t>ジドウシャ</t>
    </rPh>
    <rPh sb="3" eb="5">
      <t>ジュウリョウ</t>
    </rPh>
    <rPh sb="5" eb="7">
      <t>ジョウヨ</t>
    </rPh>
    <rPh sb="7" eb="8">
      <t>ゼイ</t>
    </rPh>
    <phoneticPr fontId="6"/>
  </si>
  <si>
    <t>森林環境譲与税</t>
    <rPh sb="0" eb="2">
      <t>シンリン</t>
    </rPh>
    <rPh sb="2" eb="4">
      <t>カンキョウ</t>
    </rPh>
    <rPh sb="4" eb="6">
      <t>ジョウヨ</t>
    </rPh>
    <rPh sb="6" eb="7">
      <t>ゼイ</t>
    </rPh>
    <phoneticPr fontId="6"/>
  </si>
  <si>
    <t>特別法人事業譲与税</t>
    <phoneticPr fontId="6"/>
  </si>
  <si>
    <t>令和２年度</t>
  </si>
  <si>
    <t>法人事業税交付金</t>
    <rPh sb="0" eb="8">
      <t>ホウジンジギョウゼイコウフキン</t>
    </rPh>
    <phoneticPr fontId="14"/>
  </si>
  <si>
    <t>自動車税環境性能割交付金</t>
    <rPh sb="0" eb="3">
      <t>ジドウシャ</t>
    </rPh>
    <rPh sb="3" eb="4">
      <t>ゼイ</t>
    </rPh>
    <rPh sb="4" eb="6">
      <t>カンキョウ</t>
    </rPh>
    <rPh sb="6" eb="8">
      <t>セイノウ</t>
    </rPh>
    <rPh sb="8" eb="9">
      <t>ワリ</t>
    </rPh>
    <rPh sb="9" eb="12">
      <t>コウフキン</t>
    </rPh>
    <phoneticPr fontId="14"/>
  </si>
  <si>
    <t>軽油引取税交付金</t>
  </si>
  <si>
    <t>自動車取得税交付金</t>
  </si>
  <si>
    <t>-</t>
    <phoneticPr fontId="14"/>
  </si>
  <si>
    <t>特別地方消費税交付金</t>
  </si>
  <si>
    <t>ゴルフ場利用税交付金</t>
  </si>
  <si>
    <t>地方消費税交付金</t>
    <phoneticPr fontId="15"/>
  </si>
  <si>
    <t>道府県民税所得割臨時交付金</t>
    <rPh sb="0" eb="5">
      <t>ドウフケンミンゼイ</t>
    </rPh>
    <rPh sb="5" eb="7">
      <t>ショトク</t>
    </rPh>
    <rPh sb="7" eb="8">
      <t>ワリ</t>
    </rPh>
    <rPh sb="8" eb="10">
      <t>リンジ</t>
    </rPh>
    <rPh sb="10" eb="13">
      <t>コウフキン</t>
    </rPh>
    <phoneticPr fontId="14"/>
  </si>
  <si>
    <t>分離課税所得割交付金</t>
    <rPh sb="0" eb="2">
      <t>ブンリ</t>
    </rPh>
    <rPh sb="2" eb="4">
      <t>カゼイ</t>
    </rPh>
    <rPh sb="4" eb="6">
      <t>ショトク</t>
    </rPh>
    <rPh sb="6" eb="7">
      <t>ワリ</t>
    </rPh>
    <rPh sb="7" eb="10">
      <t>コウフキン</t>
    </rPh>
    <phoneticPr fontId="14"/>
  </si>
  <si>
    <t>株式譲渡割交付金</t>
    <rPh sb="0" eb="2">
      <t>カブシキ</t>
    </rPh>
    <rPh sb="2" eb="4">
      <t>ジョウト</t>
    </rPh>
    <rPh sb="4" eb="5">
      <t>ワリ</t>
    </rPh>
    <rPh sb="5" eb="7">
      <t>コウフ</t>
    </rPh>
    <rPh sb="7" eb="8">
      <t>キン</t>
    </rPh>
    <phoneticPr fontId="15"/>
  </si>
  <si>
    <t>配当割交付金</t>
    <rPh sb="0" eb="2">
      <t>ハイトウ</t>
    </rPh>
    <rPh sb="2" eb="3">
      <t>ワリ</t>
    </rPh>
    <rPh sb="3" eb="5">
      <t>コウフ</t>
    </rPh>
    <rPh sb="5" eb="6">
      <t>キン</t>
    </rPh>
    <phoneticPr fontId="15"/>
  </si>
  <si>
    <t>利子割交付金</t>
  </si>
  <si>
    <t>前年度繰上充当金</t>
  </si>
  <si>
    <t>公営企業費</t>
  </si>
  <si>
    <t>普通財産取得費</t>
  </si>
  <si>
    <t>諸支出金</t>
  </si>
  <si>
    <t>公債費</t>
  </si>
  <si>
    <t>公共土木施設</t>
  </si>
  <si>
    <t>農林水産施設</t>
  </si>
  <si>
    <t>災害復旧費</t>
  </si>
  <si>
    <t>大学費</t>
  </si>
  <si>
    <t>保健体育費</t>
  </si>
  <si>
    <t>社会教育費</t>
  </si>
  <si>
    <t>特別支援学校費</t>
    <rPh sb="0" eb="2">
      <t>トクベツ</t>
    </rPh>
    <rPh sb="2" eb="4">
      <t>シエン</t>
    </rPh>
    <phoneticPr fontId="14"/>
  </si>
  <si>
    <t xml:space="preserve">         １５－２</t>
    <phoneticPr fontId="14"/>
  </si>
  <si>
    <t xml:space="preserve">  資料    大阪府財務部財政課「大阪府地方財政状況調査表」</t>
    <rPh sb="11" eb="13">
      <t>ザイム</t>
    </rPh>
    <phoneticPr fontId="14"/>
  </si>
  <si>
    <t>高等学校費</t>
  </si>
  <si>
    <t>中学校費</t>
  </si>
  <si>
    <t>小学校費</t>
  </si>
  <si>
    <t>教育総務費</t>
  </si>
  <si>
    <t>教育費</t>
  </si>
  <si>
    <t>警察費</t>
  </si>
  <si>
    <t>空港費</t>
  </si>
  <si>
    <t>住宅費</t>
  </si>
  <si>
    <t>都市計画費</t>
  </si>
  <si>
    <t>港湾費</t>
  </si>
  <si>
    <t>河川海岸費</t>
  </si>
  <si>
    <t>道路橋りょう費</t>
  </si>
  <si>
    <t>土木管理費</t>
  </si>
  <si>
    <t>土木費</t>
  </si>
  <si>
    <t>観光費</t>
  </si>
  <si>
    <t>工鉱業費</t>
  </si>
  <si>
    <t>商業費</t>
  </si>
  <si>
    <t>商工費</t>
  </si>
  <si>
    <t>水産業費</t>
  </si>
  <si>
    <t>林業費</t>
  </si>
  <si>
    <t>農地費</t>
  </si>
  <si>
    <t>畜産業費</t>
  </si>
  <si>
    <t>農業費</t>
  </si>
  <si>
    <t>農林水産業費</t>
  </si>
  <si>
    <t>労働委員会費</t>
  </si>
  <si>
    <t>失業対策費</t>
  </si>
  <si>
    <t>職業訓練費</t>
  </si>
  <si>
    <t>労政費</t>
  </si>
  <si>
    <t>労働費</t>
  </si>
  <si>
    <t>医薬費</t>
  </si>
  <si>
    <t>保健所費</t>
  </si>
  <si>
    <t>清掃費</t>
  </si>
  <si>
    <t>環境衛生費</t>
  </si>
  <si>
    <t>精神衛生費</t>
  </si>
  <si>
    <t>結核対策費</t>
  </si>
  <si>
    <t>公衆衛生費</t>
  </si>
  <si>
    <t>衛生費</t>
  </si>
  <si>
    <t>災害救助費</t>
  </si>
  <si>
    <t>生活保護費</t>
  </si>
  <si>
    <t>児童福祉費</t>
  </si>
  <si>
    <t>老人福祉費</t>
  </si>
  <si>
    <t>社会福祉費</t>
  </si>
  <si>
    <t>民生費</t>
  </si>
  <si>
    <t>監査委員費</t>
  </si>
  <si>
    <t>人事委員会費</t>
  </si>
  <si>
    <t>統計調査費</t>
  </si>
  <si>
    <t>防災費</t>
  </si>
  <si>
    <t>選挙費</t>
  </si>
  <si>
    <t>市町村振興費</t>
  </si>
  <si>
    <t>徴税費</t>
  </si>
  <si>
    <t>企画費</t>
  </si>
  <si>
    <t>総務管理費</t>
  </si>
  <si>
    <t>総務費</t>
  </si>
  <si>
    <t>議会費</t>
  </si>
  <si>
    <t>歳出総額</t>
  </si>
  <si>
    <t>大阪府普通会計目的別歳出決算額</t>
  </si>
  <si>
    <t xml:space="preserve">  資料    大阪府財務部財政課「大阪府地方財政状況調査表」</t>
    <rPh sb="11" eb="13">
      <t>ザイム</t>
    </rPh>
    <phoneticPr fontId="16"/>
  </si>
  <si>
    <t>猶予特例債</t>
    <rPh sb="0" eb="5">
      <t>ユウヨトクレイサイ</t>
    </rPh>
    <phoneticPr fontId="12"/>
  </si>
  <si>
    <t>調整債（S60～63年度分）</t>
    <phoneticPr fontId="16"/>
  </si>
  <si>
    <t>臨時財政対策債</t>
    <rPh sb="0" eb="2">
      <t>リンジ</t>
    </rPh>
    <rPh sb="2" eb="4">
      <t>ザイセイ</t>
    </rPh>
    <rPh sb="4" eb="6">
      <t>タイサク</t>
    </rPh>
    <rPh sb="6" eb="7">
      <t>サイ</t>
    </rPh>
    <phoneticPr fontId="16"/>
  </si>
  <si>
    <t>臨時税収補塡債</t>
    <rPh sb="3" eb="4">
      <t>シュウ</t>
    </rPh>
    <rPh sb="4" eb="5">
      <t>ホ</t>
    </rPh>
    <rPh sb="5" eb="6">
      <t>テン</t>
    </rPh>
    <rPh sb="6" eb="7">
      <t>サイ</t>
    </rPh>
    <phoneticPr fontId="16"/>
  </si>
  <si>
    <t>減税補塡債</t>
    <rPh sb="2" eb="3">
      <t>ホ</t>
    </rPh>
    <rPh sb="3" eb="4">
      <t>テン</t>
    </rPh>
    <rPh sb="4" eb="5">
      <t>サイ</t>
    </rPh>
    <phoneticPr fontId="16"/>
  </si>
  <si>
    <t>公共事業等臨時特例債</t>
    <rPh sb="0" eb="2">
      <t>コウキョウ</t>
    </rPh>
    <rPh sb="2" eb="4">
      <t>ジギョウ</t>
    </rPh>
    <rPh sb="4" eb="5">
      <t>ナド</t>
    </rPh>
    <rPh sb="5" eb="7">
      <t>リンジ</t>
    </rPh>
    <rPh sb="7" eb="9">
      <t>トクレイ</t>
    </rPh>
    <rPh sb="9" eb="10">
      <t>サイ</t>
    </rPh>
    <phoneticPr fontId="12"/>
  </si>
  <si>
    <t>臨時財政特例債</t>
  </si>
  <si>
    <t>財源対策債</t>
  </si>
  <si>
    <t>地域改善対策特定事業債</t>
  </si>
  <si>
    <t>国の予算貸付・政府関係機関貸付債</t>
    <phoneticPr fontId="12"/>
  </si>
  <si>
    <t>退職手当債</t>
  </si>
  <si>
    <t>地域財政特例対策債</t>
    <rPh sb="0" eb="2">
      <t>チイキ</t>
    </rPh>
    <rPh sb="2" eb="4">
      <t>ザイセイ</t>
    </rPh>
    <rPh sb="4" eb="6">
      <t>トクレイ</t>
    </rPh>
    <rPh sb="6" eb="8">
      <t>タイサク</t>
    </rPh>
    <rPh sb="8" eb="9">
      <t>サイ</t>
    </rPh>
    <phoneticPr fontId="12"/>
  </si>
  <si>
    <t>厚生福祉施設整備事業債</t>
    <rPh sb="0" eb="2">
      <t>コウセイ</t>
    </rPh>
    <rPh sb="2" eb="4">
      <t>フクシ</t>
    </rPh>
    <rPh sb="4" eb="6">
      <t>シセツ</t>
    </rPh>
    <rPh sb="6" eb="8">
      <t>セイビ</t>
    </rPh>
    <rPh sb="8" eb="10">
      <t>ジギョウ</t>
    </rPh>
    <rPh sb="10" eb="11">
      <t>サイ</t>
    </rPh>
    <phoneticPr fontId="12"/>
  </si>
  <si>
    <t>行政改革推進債</t>
    <rPh sb="0" eb="2">
      <t>ギョウセイ</t>
    </rPh>
    <rPh sb="2" eb="4">
      <t>カイカク</t>
    </rPh>
    <rPh sb="4" eb="6">
      <t>スイシン</t>
    </rPh>
    <rPh sb="6" eb="7">
      <t>サイ</t>
    </rPh>
    <phoneticPr fontId="12"/>
  </si>
  <si>
    <t>公共用地先行取得等事業債</t>
  </si>
  <si>
    <r>
      <t>首都圏等</t>
    </r>
    <r>
      <rPr>
        <sz val="11"/>
        <rFont val="ＭＳ 明朝"/>
        <family val="1"/>
        <charset val="128"/>
      </rPr>
      <t>整備事業債</t>
    </r>
    <rPh sb="0" eb="3">
      <t>シュトケン</t>
    </rPh>
    <rPh sb="3" eb="4">
      <t>トウ</t>
    </rPh>
    <rPh sb="4" eb="6">
      <t>セイビ</t>
    </rPh>
    <rPh sb="6" eb="8">
      <t>ジギョウ</t>
    </rPh>
    <rPh sb="8" eb="9">
      <t>サイ</t>
    </rPh>
    <phoneticPr fontId="16"/>
  </si>
  <si>
    <t>一般単独事業債</t>
  </si>
  <si>
    <t>教育・福祉施設等整備事業債</t>
    <rPh sb="0" eb="2">
      <t>キョウイク</t>
    </rPh>
    <rPh sb="3" eb="5">
      <t>フクシ</t>
    </rPh>
    <rPh sb="5" eb="7">
      <t>シセツ</t>
    </rPh>
    <rPh sb="7" eb="8">
      <t>ナド</t>
    </rPh>
    <rPh sb="8" eb="10">
      <t>セイビ</t>
    </rPh>
    <rPh sb="10" eb="12">
      <t>ジギョウ</t>
    </rPh>
    <rPh sb="12" eb="13">
      <t>サイ</t>
    </rPh>
    <phoneticPr fontId="12"/>
  </si>
  <si>
    <t>全国防災事業債</t>
    <rPh sb="0" eb="2">
      <t>ゼンコク</t>
    </rPh>
    <rPh sb="2" eb="4">
      <t>ボウサイ</t>
    </rPh>
    <rPh sb="4" eb="6">
      <t>ジギョウ</t>
    </rPh>
    <rPh sb="6" eb="7">
      <t>サイ</t>
    </rPh>
    <phoneticPr fontId="12"/>
  </si>
  <si>
    <t>（旧）緊急防災・減災事業債</t>
    <rPh sb="1" eb="2">
      <t>キュウ</t>
    </rPh>
    <rPh sb="3" eb="5">
      <t>キンキュウ</t>
    </rPh>
    <rPh sb="5" eb="7">
      <t>ボウサイ</t>
    </rPh>
    <rPh sb="8" eb="10">
      <t>ゲンサイ</t>
    </rPh>
    <rPh sb="10" eb="12">
      <t>ジギョウ</t>
    </rPh>
    <rPh sb="12" eb="13">
      <t>サイ</t>
    </rPh>
    <phoneticPr fontId="12"/>
  </si>
  <si>
    <t>災害復旧事業債</t>
  </si>
  <si>
    <t>公営住宅建設事業債</t>
  </si>
  <si>
    <t>防災・減災・国土強靭化
緊急対策事業債</t>
    <rPh sb="0" eb="2">
      <t>ボウサイ</t>
    </rPh>
    <rPh sb="3" eb="5">
      <t>ゲンサイ</t>
    </rPh>
    <rPh sb="6" eb="8">
      <t>コクド</t>
    </rPh>
    <rPh sb="8" eb="10">
      <t>キョウジン</t>
    </rPh>
    <rPh sb="10" eb="11">
      <t>カ</t>
    </rPh>
    <rPh sb="12" eb="14">
      <t>キンキュウ</t>
    </rPh>
    <rPh sb="14" eb="16">
      <t>タイサク</t>
    </rPh>
    <rPh sb="16" eb="18">
      <t>ジギョウ</t>
    </rPh>
    <rPh sb="18" eb="19">
      <t>サイ</t>
    </rPh>
    <phoneticPr fontId="12"/>
  </si>
  <si>
    <r>
      <t>公共事業</t>
    </r>
    <r>
      <rPr>
        <sz val="11"/>
        <rFont val="ＭＳ 明朝"/>
        <family val="1"/>
        <charset val="128"/>
      </rPr>
      <t>等債</t>
    </r>
    <rPh sb="4" eb="5">
      <t>ナド</t>
    </rPh>
    <phoneticPr fontId="16"/>
  </si>
  <si>
    <t>府債総額</t>
  </si>
  <si>
    <t>年度末現在高</t>
  </si>
  <si>
    <t>元金償還額</t>
  </si>
  <si>
    <t>発行高</t>
    <phoneticPr fontId="16"/>
  </si>
  <si>
    <t>令和２年度末
現在高</t>
    <rPh sb="0" eb="2">
      <t>レイワ</t>
    </rPh>
    <rPh sb="3" eb="6">
      <t>ネンドマツ</t>
    </rPh>
    <phoneticPr fontId="16"/>
  </si>
  <si>
    <t>区分</t>
    <phoneticPr fontId="16"/>
  </si>
  <si>
    <t>府債の現在高及び元金償還額</t>
    <phoneticPr fontId="16"/>
  </si>
  <si>
    <t xml:space="preserve">         １５－４</t>
    <phoneticPr fontId="16"/>
  </si>
  <si>
    <t xml:space="preserve">  資料    大阪府財務部税務局税政課「大阪府税務統計」</t>
    <rPh sb="11" eb="13">
      <t>ザイム</t>
    </rPh>
    <rPh sb="14" eb="15">
      <t>ゼイ</t>
    </rPh>
    <rPh sb="16" eb="17">
      <t>キョク</t>
    </rPh>
    <rPh sb="17" eb="19">
      <t>ゼイセイ</t>
    </rPh>
    <rPh sb="19" eb="20">
      <t>カ</t>
    </rPh>
    <phoneticPr fontId="16"/>
  </si>
  <si>
    <t>大阪自動車税事務所</t>
    <phoneticPr fontId="14"/>
  </si>
  <si>
    <t>北河内府税事務所</t>
    <rPh sb="0" eb="1">
      <t>カワチ</t>
    </rPh>
    <phoneticPr fontId="16"/>
  </si>
  <si>
    <t>中河内府税事務所</t>
    <rPh sb="0" eb="1">
      <t>ナカ</t>
    </rPh>
    <rPh sb="1" eb="3">
      <t>カワチ</t>
    </rPh>
    <phoneticPr fontId="16"/>
  </si>
  <si>
    <t>南河内府税事務所</t>
    <rPh sb="0" eb="1">
      <t>ミナミ</t>
    </rPh>
    <rPh sb="1" eb="3">
      <t>カワチ</t>
    </rPh>
    <phoneticPr fontId="16"/>
  </si>
  <si>
    <t>泉南府税事務所</t>
    <rPh sb="0" eb="2">
      <t>センナン</t>
    </rPh>
    <phoneticPr fontId="16"/>
  </si>
  <si>
    <t>泉北府税事務所</t>
    <rPh sb="0" eb="2">
      <t>センボク</t>
    </rPh>
    <phoneticPr fontId="16"/>
  </si>
  <si>
    <t>豊能府税事務所</t>
    <rPh sb="0" eb="2">
      <t>トヨノ</t>
    </rPh>
    <rPh sb="2" eb="3">
      <t>フ</t>
    </rPh>
    <phoneticPr fontId="16"/>
  </si>
  <si>
    <t>三島府税事務所</t>
    <rPh sb="0" eb="2">
      <t>ミシマ</t>
    </rPh>
    <phoneticPr fontId="16"/>
  </si>
  <si>
    <t>なにわ南府税事務所</t>
    <rPh sb="3" eb="4">
      <t>ミナミ</t>
    </rPh>
    <phoneticPr fontId="16"/>
  </si>
  <si>
    <t>なにわ北府税事務所</t>
    <rPh sb="3" eb="4">
      <t>キタ</t>
    </rPh>
    <phoneticPr fontId="16"/>
  </si>
  <si>
    <t>中央府税事務所</t>
    <rPh sb="0" eb="2">
      <t>チュウオウ</t>
    </rPh>
    <phoneticPr fontId="16"/>
  </si>
  <si>
    <t>本庁扱分</t>
  </si>
  <si>
    <t>法人</t>
  </si>
  <si>
    <t>個人</t>
  </si>
  <si>
    <t>総額</t>
  </si>
  <si>
    <t>利子割</t>
  </si>
  <si>
    <t>旧法に
よる税</t>
    <phoneticPr fontId="16"/>
  </si>
  <si>
    <t>法定外
目的税</t>
    <rPh sb="0" eb="1">
      <t>ホウ</t>
    </rPh>
    <rPh sb="2" eb="3">
      <t>ソト</t>
    </rPh>
    <rPh sb="4" eb="6">
      <t>モクテキ</t>
    </rPh>
    <phoneticPr fontId="16"/>
  </si>
  <si>
    <t>狩猟税</t>
    <rPh sb="0" eb="2">
      <t>シュリョウ</t>
    </rPh>
    <rPh sb="2" eb="3">
      <t>ゼイ</t>
    </rPh>
    <phoneticPr fontId="16"/>
  </si>
  <si>
    <t>固定
資産税</t>
    <phoneticPr fontId="16"/>
  </si>
  <si>
    <t>軽油
引取税</t>
    <phoneticPr fontId="16"/>
  </si>
  <si>
    <t>自動車
取得税</t>
    <phoneticPr fontId="16"/>
  </si>
  <si>
    <t>ゴルフ場
利 用 税</t>
    <phoneticPr fontId="16"/>
  </si>
  <si>
    <t>不動産
取得税</t>
    <phoneticPr fontId="14"/>
  </si>
  <si>
    <t>　府税事務所、税目別府税収入済額</t>
    <rPh sb="1" eb="2">
      <t>フ</t>
    </rPh>
    <rPh sb="2" eb="3">
      <t>ゼイ</t>
    </rPh>
    <rPh sb="3" eb="5">
      <t>ジム</t>
    </rPh>
    <rPh sb="5" eb="6">
      <t>ショ</t>
    </rPh>
    <rPh sb="7" eb="9">
      <t>ゼイモク</t>
    </rPh>
    <rPh sb="9" eb="10">
      <t>ベツ</t>
    </rPh>
    <rPh sb="10" eb="11">
      <t>フ</t>
    </rPh>
    <rPh sb="11" eb="12">
      <t>ゼイ</t>
    </rPh>
    <rPh sb="12" eb="14">
      <t>シュウニュウ</t>
    </rPh>
    <rPh sb="14" eb="15">
      <t>ス</t>
    </rPh>
    <rPh sb="15" eb="16">
      <t>ガク</t>
    </rPh>
    <phoneticPr fontId="14"/>
  </si>
  <si>
    <t xml:space="preserve">         １５－６</t>
    <phoneticPr fontId="14"/>
  </si>
  <si>
    <t>東大阪税務署</t>
  </si>
  <si>
    <t>門真税務署</t>
  </si>
  <si>
    <t>富田林税務署</t>
  </si>
  <si>
    <t>泉佐野税務署</t>
  </si>
  <si>
    <t>八尾税務署</t>
  </si>
  <si>
    <t>茨木税務署</t>
  </si>
  <si>
    <t>枚方税務署</t>
  </si>
  <si>
    <t>泉大津税務署</t>
  </si>
  <si>
    <t>吹田税務署</t>
  </si>
  <si>
    <t>豊能税務署</t>
  </si>
  <si>
    <t>岸和田税務署</t>
  </si>
  <si>
    <t>堺税務署</t>
  </si>
  <si>
    <t>南税務署</t>
  </si>
  <si>
    <t>東税務署</t>
  </si>
  <si>
    <t>大淀税務署</t>
  </si>
  <si>
    <t>北税務署</t>
  </si>
  <si>
    <t>東淀川税務署</t>
  </si>
  <si>
    <t>西成税務署</t>
  </si>
  <si>
    <t>東住吉税務署</t>
  </si>
  <si>
    <t>住吉税務署</t>
  </si>
  <si>
    <t>阿倍野税務署</t>
  </si>
  <si>
    <t>城東税務署</t>
  </si>
  <si>
    <t>旭税務署</t>
  </si>
  <si>
    <t>生野税務署</t>
  </si>
  <si>
    <t>東成税務署</t>
  </si>
  <si>
    <t>西淀川税務署</t>
  </si>
  <si>
    <t>浪速税務署</t>
  </si>
  <si>
    <t>天王寺税務署</t>
  </si>
  <si>
    <t>港税務署</t>
  </si>
  <si>
    <t>西税務署</t>
  </si>
  <si>
    <t>大阪福島税務署</t>
  </si>
  <si>
    <t>千円</t>
    <rPh sb="0" eb="1">
      <t>セン</t>
    </rPh>
    <phoneticPr fontId="16"/>
  </si>
  <si>
    <t>その他</t>
    <rPh sb="2" eb="3">
      <t>タ</t>
    </rPh>
    <phoneticPr fontId="16"/>
  </si>
  <si>
    <t>たばこ税及
たばこ特別税</t>
    <phoneticPr fontId="16"/>
  </si>
  <si>
    <t>酒税</t>
    <phoneticPr fontId="16"/>
  </si>
  <si>
    <t>消費税及
地方消費税</t>
    <rPh sb="0" eb="3">
      <t>ショウヒゼイ</t>
    </rPh>
    <rPh sb="3" eb="4">
      <t>オヨ</t>
    </rPh>
    <rPh sb="5" eb="7">
      <t>チホウ</t>
    </rPh>
    <rPh sb="7" eb="10">
      <t>ショウヒゼイ</t>
    </rPh>
    <phoneticPr fontId="16"/>
  </si>
  <si>
    <t>消費税</t>
  </si>
  <si>
    <t>ア）イ）相続税</t>
    <rPh sb="4" eb="7">
      <t>ソウゾクゼイ</t>
    </rPh>
    <phoneticPr fontId="16"/>
  </si>
  <si>
    <t>地方
法人税</t>
    <rPh sb="0" eb="2">
      <t>チホウ</t>
    </rPh>
    <rPh sb="3" eb="6">
      <t>ホウジンゼイ</t>
    </rPh>
    <phoneticPr fontId="16"/>
  </si>
  <si>
    <t>法人税</t>
  </si>
  <si>
    <t>ア）申告所得税及
復興特別所得税</t>
    <phoneticPr fontId="16"/>
  </si>
  <si>
    <t>ア）申告所得税</t>
    <phoneticPr fontId="16"/>
  </si>
  <si>
    <t>ア）源泉所得税及
復興特別所得税</t>
    <phoneticPr fontId="16"/>
  </si>
  <si>
    <t>ア）源泉所得税</t>
    <phoneticPr fontId="16"/>
  </si>
  <si>
    <t>総額</t>
    <rPh sb="0" eb="1">
      <t>ソウガク</t>
    </rPh>
    <phoneticPr fontId="16"/>
  </si>
  <si>
    <t>税務署</t>
    <rPh sb="0" eb="2">
      <t>ゼイムショ</t>
    </rPh>
    <phoneticPr fontId="16"/>
  </si>
  <si>
    <t xml:space="preserve">        イ）相続税には贈与税を含む。</t>
    <rPh sb="10" eb="13">
      <t>ソウゾクゼイ</t>
    </rPh>
    <rPh sb="15" eb="18">
      <t>ゾウヨゼイ</t>
    </rPh>
    <rPh sb="19" eb="20">
      <t>フク</t>
    </rPh>
    <phoneticPr fontId="16"/>
  </si>
  <si>
    <t xml:space="preserve">        ア）各年</t>
    <rPh sb="10" eb="11">
      <t>カク</t>
    </rPh>
    <rPh sb="11" eb="12">
      <t>トシ</t>
    </rPh>
    <phoneticPr fontId="16"/>
  </si>
  <si>
    <t>税務署別国税徴収収納済額</t>
    <phoneticPr fontId="16"/>
  </si>
  <si>
    <t xml:space="preserve">         １５－７</t>
    <phoneticPr fontId="16"/>
  </si>
  <si>
    <t xml:space="preserve">  資料    大阪府総務部市町村局行政課、大阪府財務部税務局徴税対策課</t>
    <rPh sb="17" eb="18">
      <t>キョク</t>
    </rPh>
    <rPh sb="18" eb="20">
      <t>ギョウセイ</t>
    </rPh>
    <rPh sb="20" eb="21">
      <t>カ</t>
    </rPh>
    <rPh sb="22" eb="25">
      <t>オオサカフ</t>
    </rPh>
    <rPh sb="25" eb="27">
      <t>ザイム</t>
    </rPh>
    <rPh sb="27" eb="28">
      <t>ブ</t>
    </rPh>
    <rPh sb="28" eb="29">
      <t>シツ</t>
    </rPh>
    <rPh sb="30" eb="31">
      <t>キョク</t>
    </rPh>
    <rPh sb="31" eb="33">
      <t>タイサク</t>
    </rPh>
    <rPh sb="33" eb="34">
      <t>カ</t>
    </rPh>
    <phoneticPr fontId="16"/>
  </si>
  <si>
    <t>千早赤阪村</t>
  </si>
  <si>
    <t>河南町</t>
  </si>
  <si>
    <t>太子町</t>
  </si>
  <si>
    <t>岬町</t>
  </si>
  <si>
    <t>田尻町</t>
  </si>
  <si>
    <t>熊取町</t>
  </si>
  <si>
    <t>忠岡町</t>
  </si>
  <si>
    <t>能勢町</t>
  </si>
  <si>
    <t>豊能町</t>
  </si>
  <si>
    <t>島本町</t>
  </si>
  <si>
    <t>阪南市</t>
  </si>
  <si>
    <t>大阪狭山市</t>
  </si>
  <si>
    <t>交野市</t>
  </si>
  <si>
    <t>四條畷市</t>
  </si>
  <si>
    <t>泉南市</t>
  </si>
  <si>
    <t>東大阪市</t>
  </si>
  <si>
    <t>藤井寺市</t>
  </si>
  <si>
    <t>高石市</t>
  </si>
  <si>
    <t>摂津市</t>
  </si>
  <si>
    <t>門真市</t>
  </si>
  <si>
    <t>羽曳野市</t>
  </si>
  <si>
    <t>柏原市</t>
  </si>
  <si>
    <t>箕面市</t>
  </si>
  <si>
    <t>和泉市</t>
  </si>
  <si>
    <t>大東市</t>
  </si>
  <si>
    <t>松原市</t>
  </si>
  <si>
    <t>河内長野市</t>
  </si>
  <si>
    <t>寝屋川市</t>
  </si>
  <si>
    <t>富田林市</t>
  </si>
  <si>
    <t>泉佐野市</t>
  </si>
  <si>
    <t>八尾市</t>
  </si>
  <si>
    <t>茨木市</t>
  </si>
  <si>
    <t>枚方市</t>
  </si>
  <si>
    <t>守口市</t>
  </si>
  <si>
    <t>貝塚市</t>
  </si>
  <si>
    <t>高槻市</t>
  </si>
  <si>
    <t>泉大津市</t>
  </si>
  <si>
    <t>吹田市</t>
  </si>
  <si>
    <t>池田市</t>
  </si>
  <si>
    <t>豊中市</t>
  </si>
  <si>
    <t>岸和田市</t>
  </si>
  <si>
    <t>堺市</t>
  </si>
  <si>
    <t>大阪市</t>
  </si>
  <si>
    <t>泉南地域</t>
  </si>
  <si>
    <t>泉北地域</t>
  </si>
  <si>
    <t>南河内地域</t>
  </si>
  <si>
    <t>中河内地域</t>
  </si>
  <si>
    <t>北河内地域</t>
  </si>
  <si>
    <t>豊能地域</t>
  </si>
  <si>
    <t>三島地域</t>
  </si>
  <si>
    <t>大阪市地域</t>
  </si>
  <si>
    <t>円</t>
    <rPh sb="0" eb="1">
      <t>エン</t>
    </rPh>
    <phoneticPr fontId="16"/>
  </si>
  <si>
    <t>市町村民税</t>
  </si>
  <si>
    <t>府民税</t>
    <phoneticPr fontId="16"/>
  </si>
  <si>
    <t>総額</t>
    <phoneticPr fontId="16"/>
  </si>
  <si>
    <t>市町村民税</t>
    <phoneticPr fontId="16"/>
  </si>
  <si>
    <t>ア）一世帯当たり負担額</t>
  </si>
  <si>
    <t>ア）一人当たり負担額</t>
    <phoneticPr fontId="16"/>
  </si>
  <si>
    <t>住民税</t>
    <rPh sb="0" eb="3">
      <t>ジュウミンゼイ</t>
    </rPh>
    <phoneticPr fontId="16"/>
  </si>
  <si>
    <r>
      <t>市</t>
    </r>
    <r>
      <rPr>
        <sz val="11"/>
        <rFont val="ＭＳ 明朝"/>
        <family val="1"/>
        <charset val="128"/>
      </rPr>
      <t>町</t>
    </r>
    <r>
      <rPr>
        <sz val="11"/>
        <rFont val="ＭＳ 明朝"/>
        <family val="1"/>
        <charset val="128"/>
      </rPr>
      <t>村</t>
    </r>
    <phoneticPr fontId="16"/>
  </si>
  <si>
    <t xml:space="preserve">        ア）当年度の１月１日現在の住民基本台帳による人口、世帯数を用いて算出した。</t>
    <rPh sb="10" eb="13">
      <t>トウネンド</t>
    </rPh>
    <rPh sb="15" eb="16">
      <t>ガツ</t>
    </rPh>
    <rPh sb="17" eb="20">
      <t>ニチゲンザイ</t>
    </rPh>
    <rPh sb="21" eb="23">
      <t>ジュウミン</t>
    </rPh>
    <rPh sb="23" eb="25">
      <t>キホン</t>
    </rPh>
    <rPh sb="25" eb="27">
      <t>ダイチョウ</t>
    </rPh>
    <rPh sb="30" eb="32">
      <t>ジンコウ</t>
    </rPh>
    <rPh sb="33" eb="36">
      <t>セタイスウ</t>
    </rPh>
    <rPh sb="37" eb="38">
      <t>モチ</t>
    </rPh>
    <rPh sb="40" eb="42">
      <t>サンシュツ</t>
    </rPh>
    <phoneticPr fontId="16"/>
  </si>
  <si>
    <t xml:space="preserve">        　　所得割の税率２％分が財源措置として道府県から指定都市に移譲されている。</t>
    <phoneticPr fontId="16"/>
  </si>
  <si>
    <t xml:space="preserve">        １）県費負担教職員制度の事務が道府県から指定都市に移譲されたことに伴い、平成30年度より個人住民税のうち、</t>
    <rPh sb="10" eb="11">
      <t>ケン</t>
    </rPh>
    <rPh sb="11" eb="12">
      <t>ヒ</t>
    </rPh>
    <rPh sb="12" eb="14">
      <t>フタン</t>
    </rPh>
    <rPh sb="14" eb="17">
      <t>キョウショクイン</t>
    </rPh>
    <rPh sb="17" eb="19">
      <t>セイド</t>
    </rPh>
    <rPh sb="20" eb="22">
      <t>ジム</t>
    </rPh>
    <rPh sb="23" eb="26">
      <t>ドウフケン</t>
    </rPh>
    <rPh sb="28" eb="30">
      <t>シテイ</t>
    </rPh>
    <rPh sb="30" eb="32">
      <t>トシ</t>
    </rPh>
    <rPh sb="33" eb="35">
      <t>イジョウ</t>
    </rPh>
    <rPh sb="41" eb="42">
      <t>トモナ</t>
    </rPh>
    <rPh sb="44" eb="46">
      <t>ヘイセイ</t>
    </rPh>
    <rPh sb="48" eb="50">
      <t>ネンド</t>
    </rPh>
    <rPh sb="52" eb="54">
      <t>コジン</t>
    </rPh>
    <rPh sb="54" eb="57">
      <t>ジュウミンゼイ</t>
    </rPh>
    <phoneticPr fontId="16"/>
  </si>
  <si>
    <t>市町村別個人住民税負担額</t>
    <phoneticPr fontId="16"/>
  </si>
  <si>
    <t xml:space="preserve">         １５－８</t>
    <phoneticPr fontId="16"/>
  </si>
  <si>
    <t>千円</t>
    <rPh sb="0" eb="2">
      <t>センエン</t>
    </rPh>
    <phoneticPr fontId="22"/>
  </si>
  <si>
    <r>
      <rPr>
        <sz val="9"/>
        <rFont val="ＭＳ 明朝"/>
        <family val="1"/>
        <charset val="128"/>
      </rPr>
      <t>うち</t>
    </r>
    <r>
      <rPr>
        <sz val="11"/>
        <rFont val="ＭＳ 明朝"/>
        <family val="1"/>
        <charset val="128"/>
      </rPr>
      <t xml:space="preserve">
ふるさと納税</t>
    </r>
    <rPh sb="6" eb="8">
      <t>ノウゼイ</t>
    </rPh>
    <phoneticPr fontId="14"/>
  </si>
  <si>
    <t>前年度繰上
充  用  金</t>
    <phoneticPr fontId="16"/>
  </si>
  <si>
    <t>公債費</t>
    <phoneticPr fontId="22"/>
  </si>
  <si>
    <t>消防費</t>
  </si>
  <si>
    <t>農林水産業費</t>
    <phoneticPr fontId="22"/>
  </si>
  <si>
    <t>国有
提供施設等</t>
    <phoneticPr fontId="22"/>
  </si>
  <si>
    <t>府支出金</t>
    <phoneticPr fontId="22"/>
  </si>
  <si>
    <t>国庫支出金</t>
    <phoneticPr fontId="22"/>
  </si>
  <si>
    <r>
      <t>手</t>
    </r>
    <r>
      <rPr>
        <sz val="11"/>
        <rFont val="ＭＳ 明朝"/>
        <family val="1"/>
        <charset val="128"/>
      </rPr>
      <t>数料</t>
    </r>
    <phoneticPr fontId="16"/>
  </si>
  <si>
    <r>
      <t>使</t>
    </r>
    <r>
      <rPr>
        <sz val="11"/>
        <rFont val="ＭＳ 明朝"/>
        <family val="1"/>
        <charset val="128"/>
      </rPr>
      <t>用料</t>
    </r>
    <phoneticPr fontId="16"/>
  </si>
  <si>
    <t>分担金及び
負担金</t>
    <phoneticPr fontId="16"/>
  </si>
  <si>
    <t>交通安全対策
特別交付金</t>
    <phoneticPr fontId="22"/>
  </si>
  <si>
    <t>法人事業税
交付金</t>
    <rPh sb="0" eb="2">
      <t>ホウジン</t>
    </rPh>
    <rPh sb="2" eb="5">
      <t>ジギョウゼイ</t>
    </rPh>
    <rPh sb="6" eb="9">
      <t>コウフキン</t>
    </rPh>
    <phoneticPr fontId="22"/>
  </si>
  <si>
    <t>自動車税環境性能割交付金</t>
    <rPh sb="0" eb="3">
      <t>ジドウシャ</t>
    </rPh>
    <rPh sb="3" eb="4">
      <t>ゼイ</t>
    </rPh>
    <rPh sb="4" eb="6">
      <t>カンキョウ</t>
    </rPh>
    <rPh sb="6" eb="8">
      <t>セイノウ</t>
    </rPh>
    <rPh sb="8" eb="9">
      <t>ワ</t>
    </rPh>
    <rPh sb="9" eb="12">
      <t>コウフキン</t>
    </rPh>
    <phoneticPr fontId="22"/>
  </si>
  <si>
    <r>
      <t xml:space="preserve">軽油引取税
</t>
    </r>
    <r>
      <rPr>
        <sz val="11"/>
        <rFont val="ＭＳ 明朝"/>
        <family val="1"/>
        <charset val="128"/>
      </rPr>
      <t>交付金</t>
    </r>
    <phoneticPr fontId="16"/>
  </si>
  <si>
    <t>ゴルフ場
利用税交付金</t>
    <phoneticPr fontId="16"/>
  </si>
  <si>
    <t>自動車取得税
交付金</t>
    <phoneticPr fontId="16"/>
  </si>
  <si>
    <r>
      <t xml:space="preserve">地方消費税
</t>
    </r>
    <r>
      <rPr>
        <sz val="11"/>
        <rFont val="ＭＳ 明朝"/>
        <family val="1"/>
        <charset val="128"/>
      </rPr>
      <t>交付金</t>
    </r>
    <rPh sb="0" eb="2">
      <t>チホウ</t>
    </rPh>
    <rPh sb="2" eb="5">
      <t>ショウヒゼイ</t>
    </rPh>
    <rPh sb="6" eb="7">
      <t>コウ</t>
    </rPh>
    <rPh sb="7" eb="8">
      <t>ヅケ</t>
    </rPh>
    <rPh sb="8" eb="9">
      <t>キン</t>
    </rPh>
    <phoneticPr fontId="16"/>
  </si>
  <si>
    <t>株式等譲渡
所得割交付金</t>
    <rPh sb="0" eb="2">
      <t>カブシキ</t>
    </rPh>
    <rPh sb="2" eb="3">
      <t>トウ</t>
    </rPh>
    <rPh sb="3" eb="5">
      <t>ジョウト</t>
    </rPh>
    <rPh sb="6" eb="8">
      <t>ショトク</t>
    </rPh>
    <rPh sb="8" eb="9">
      <t>ワリ</t>
    </rPh>
    <rPh sb="9" eb="12">
      <t>コウフキン</t>
    </rPh>
    <phoneticPr fontId="22"/>
  </si>
  <si>
    <t>分離課税譲渡所得割交付金</t>
    <rPh sb="0" eb="4">
      <t>ブンリカゼイ</t>
    </rPh>
    <rPh sb="4" eb="6">
      <t>ジョウト</t>
    </rPh>
    <rPh sb="6" eb="9">
      <t>ショトクワリ</t>
    </rPh>
    <rPh sb="9" eb="12">
      <t>コウフキン</t>
    </rPh>
    <phoneticPr fontId="22"/>
  </si>
  <si>
    <t>配当割
交付金</t>
    <phoneticPr fontId="22"/>
  </si>
  <si>
    <t>利子割
交付金</t>
    <phoneticPr fontId="22"/>
  </si>
  <si>
    <t>地方譲与税</t>
    <phoneticPr fontId="22"/>
  </si>
  <si>
    <r>
      <t>地</t>
    </r>
    <r>
      <rPr>
        <sz val="11"/>
        <rFont val="ＭＳ 明朝"/>
        <family val="1"/>
        <charset val="128"/>
      </rPr>
      <t>方税</t>
    </r>
    <phoneticPr fontId="16"/>
  </si>
  <si>
    <r>
      <t>総</t>
    </r>
    <r>
      <rPr>
        <sz val="11"/>
        <rFont val="ＭＳ 明朝"/>
        <family val="1"/>
        <charset val="128"/>
      </rPr>
      <t>額</t>
    </r>
    <phoneticPr fontId="16"/>
  </si>
  <si>
    <t>歳出</t>
    <rPh sb="0" eb="2">
      <t>サイシュツ</t>
    </rPh>
    <phoneticPr fontId="22"/>
  </si>
  <si>
    <t>市町村</t>
    <phoneticPr fontId="22"/>
  </si>
  <si>
    <t>歳入</t>
    <rPh sb="0" eb="2">
      <t>サイニュウ</t>
    </rPh>
    <phoneticPr fontId="22"/>
  </si>
  <si>
    <t>　（続）</t>
    <phoneticPr fontId="22"/>
  </si>
  <si>
    <t xml:space="preserve">市町村別普通会計決算額 </t>
    <rPh sb="0" eb="2">
      <t>シチョウソン</t>
    </rPh>
    <rPh sb="2" eb="3">
      <t>ベツ</t>
    </rPh>
    <rPh sb="3" eb="5">
      <t>フツウ</t>
    </rPh>
    <rPh sb="5" eb="7">
      <t>カイケイ</t>
    </rPh>
    <rPh sb="7" eb="9">
      <t>ケッサン</t>
    </rPh>
    <rPh sb="9" eb="10">
      <t>ガク</t>
    </rPh>
    <phoneticPr fontId="22"/>
  </si>
  <si>
    <t xml:space="preserve">         １５－９</t>
    <phoneticPr fontId="22"/>
  </si>
  <si>
    <t>市町村別普通会計決算額</t>
    <rPh sb="0" eb="3">
      <t>シチョウソン</t>
    </rPh>
    <rPh sb="3" eb="4">
      <t>ベツ</t>
    </rPh>
    <rPh sb="4" eb="6">
      <t>フツウ</t>
    </rPh>
    <rPh sb="6" eb="8">
      <t>カイケイ</t>
    </rPh>
    <rPh sb="8" eb="10">
      <t>ケッサン</t>
    </rPh>
    <rPh sb="10" eb="11">
      <t>ガク</t>
    </rPh>
    <phoneticPr fontId="22"/>
  </si>
  <si>
    <t>大阪府</t>
  </si>
  <si>
    <r>
      <t>m</t>
    </r>
    <r>
      <rPr>
        <vertAlign val="superscript"/>
        <sz val="11"/>
        <rFont val="ＭＳ 明朝"/>
        <family val="1"/>
        <charset val="128"/>
      </rPr>
      <t>2</t>
    </r>
    <phoneticPr fontId="16"/>
  </si>
  <si>
    <r>
      <t>公</t>
    </r>
    <r>
      <rPr>
        <sz val="11"/>
        <rFont val="ＭＳ 明朝"/>
        <family val="1"/>
        <charset val="128"/>
      </rPr>
      <t>園</t>
    </r>
    <phoneticPr fontId="16"/>
  </si>
  <si>
    <t>公営住宅</t>
  </si>
  <si>
    <r>
      <t>学</t>
    </r>
    <r>
      <rPr>
        <sz val="11"/>
        <rFont val="ＭＳ 明朝"/>
        <family val="1"/>
        <charset val="128"/>
      </rPr>
      <t>校</t>
    </r>
    <phoneticPr fontId="16"/>
  </si>
  <si>
    <t>警察
消防施設</t>
    <phoneticPr fontId="16"/>
  </si>
  <si>
    <r>
      <t>山</t>
    </r>
    <r>
      <rPr>
        <sz val="11"/>
        <rFont val="ＭＳ 明朝"/>
        <family val="1"/>
        <charset val="128"/>
      </rPr>
      <t>林</t>
    </r>
    <phoneticPr fontId="16"/>
  </si>
  <si>
    <t>公共用財産</t>
    <phoneticPr fontId="16"/>
  </si>
  <si>
    <t>その他の行政機関</t>
  </si>
  <si>
    <t>本庁舎</t>
  </si>
  <si>
    <r>
      <t>総</t>
    </r>
    <r>
      <rPr>
        <sz val="11"/>
        <rFont val="ＭＳ 明朝"/>
        <family val="1"/>
        <charset val="128"/>
      </rPr>
      <t>面積</t>
    </r>
    <phoneticPr fontId="16"/>
  </si>
  <si>
    <t>普通財産
面積</t>
    <phoneticPr fontId="16"/>
  </si>
  <si>
    <t>行政財産</t>
  </si>
  <si>
    <r>
      <t>総面</t>
    </r>
    <r>
      <rPr>
        <sz val="11"/>
        <rFont val="ＭＳ 明朝"/>
        <family val="1"/>
        <charset val="128"/>
      </rPr>
      <t>積</t>
    </r>
    <phoneticPr fontId="16"/>
  </si>
  <si>
    <r>
      <t>市町</t>
    </r>
    <r>
      <rPr>
        <sz val="11"/>
        <rFont val="ＭＳ 明朝"/>
        <family val="1"/>
        <charset val="128"/>
      </rPr>
      <t>村</t>
    </r>
    <phoneticPr fontId="16"/>
  </si>
  <si>
    <t xml:space="preserve">        １）用地面積である。</t>
    <phoneticPr fontId="16"/>
  </si>
  <si>
    <t>府市町村、種類別公有財産保有高</t>
    <phoneticPr fontId="16"/>
  </si>
  <si>
    <t xml:space="preserve">  資料   総務省「地方財政統計年報」</t>
    <rPh sb="7" eb="10">
      <t>ソウムショウ</t>
    </rPh>
    <phoneticPr fontId="16"/>
  </si>
  <si>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</si>
  <si>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</si>
  <si>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</si>
  <si>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</si>
  <si>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</si>
  <si>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</si>
  <si>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</si>
  <si>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</si>
  <si>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</si>
  <si>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</si>
  <si>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</si>
  <si>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</si>
  <si>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</si>
  <si>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</si>
  <si>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</si>
  <si>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</si>
  <si>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</si>
  <si>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</si>
  <si>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</si>
  <si>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</si>
  <si>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</si>
  <si>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</si>
  <si>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</si>
  <si>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</si>
  <si>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</si>
  <si>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</si>
  <si>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</si>
  <si>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</si>
  <si>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</si>
  <si>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</si>
  <si>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</si>
  <si>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</si>
  <si>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</si>
  <si>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</si>
  <si>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</si>
  <si>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</si>
  <si>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</si>
  <si>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</si>
  <si>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</si>
  <si>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</si>
  <si>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</si>
  <si>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</si>
  <si>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</si>
  <si>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</si>
  <si>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</si>
  <si>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</si>
  <si>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百万円</t>
  </si>
  <si>
    <t>公債費</t>
    <phoneticPr fontId="16"/>
  </si>
  <si>
    <t>教育費</t>
    <phoneticPr fontId="16"/>
  </si>
  <si>
    <t>警察費</t>
    <phoneticPr fontId="16"/>
  </si>
  <si>
    <t>土木費</t>
    <phoneticPr fontId="16"/>
  </si>
  <si>
    <t>商工費</t>
    <rPh sb="0" eb="2">
      <t>ショウコウ</t>
    </rPh>
    <rPh sb="2" eb="3">
      <t>ヒ</t>
    </rPh>
    <phoneticPr fontId="16"/>
  </si>
  <si>
    <t>農林
水産業費</t>
    <phoneticPr fontId="16"/>
  </si>
  <si>
    <t>民生費</t>
    <phoneticPr fontId="16"/>
  </si>
  <si>
    <t>国庫
支出金</t>
    <phoneticPr fontId="16"/>
  </si>
  <si>
    <t>地方譲与税
地方交付税</t>
    <phoneticPr fontId="16"/>
  </si>
  <si>
    <t>地方税</t>
    <phoneticPr fontId="16"/>
  </si>
  <si>
    <t>うち</t>
    <phoneticPr fontId="16"/>
  </si>
  <si>
    <t>歳出</t>
    <rPh sb="0" eb="2">
      <t>サイシュツ</t>
    </rPh>
    <phoneticPr fontId="16"/>
  </si>
  <si>
    <t>歳入</t>
    <rPh sb="0" eb="2">
      <t>サイニュウ</t>
    </rPh>
    <phoneticPr fontId="16"/>
  </si>
  <si>
    <t>都道府県</t>
    <phoneticPr fontId="16"/>
  </si>
  <si>
    <t xml:space="preserve">        １）都道府県分のみで、政令都市・市町村は含まない。</t>
    <phoneticPr fontId="16"/>
  </si>
  <si>
    <t>都道府県別普通会計決算額</t>
    <phoneticPr fontId="16"/>
  </si>
  <si>
    <t xml:space="preserve">         １５－１１</t>
    <phoneticPr fontId="16"/>
  </si>
  <si>
    <t xml:space="preserve"> </t>
    <phoneticPr fontId="16"/>
  </si>
  <si>
    <t xml:space="preserve">         １５－１０</t>
    <phoneticPr fontId="12"/>
  </si>
  <si>
    <t>ふるさと納税</t>
    <rPh sb="4" eb="6">
      <t>ノウゼイ</t>
    </rPh>
    <phoneticPr fontId="12"/>
  </si>
  <si>
    <t xml:space="preserve">        ２）受入額及び受入件数については、地方団体が個人から受領した寄附金を計上している。</t>
    <phoneticPr fontId="16"/>
  </si>
  <si>
    <t>市町村</t>
  </si>
  <si>
    <t>寄附件数、金額</t>
    <phoneticPr fontId="12"/>
  </si>
  <si>
    <t>受入額に
占める
費用の割合</t>
    <phoneticPr fontId="12"/>
  </si>
  <si>
    <t>うち特例申請書の
提出があったもの</t>
    <phoneticPr fontId="12"/>
  </si>
  <si>
    <t>うち被災地方団体の
代理受入に係るもの</t>
    <phoneticPr fontId="12"/>
  </si>
  <si>
    <t>うち市区町村外(都道府県外）からの寄附に係るもの</t>
    <phoneticPr fontId="12"/>
  </si>
  <si>
    <t>件数</t>
  </si>
  <si>
    <t>金額</t>
  </si>
  <si>
    <t>件</t>
    <phoneticPr fontId="12"/>
  </si>
  <si>
    <t>円</t>
    <rPh sb="0" eb="1">
      <t>エン</t>
    </rPh>
    <phoneticPr fontId="12"/>
  </si>
  <si>
    <t>％</t>
    <phoneticPr fontId="12"/>
  </si>
  <si>
    <t>件</t>
    <rPh sb="0" eb="1">
      <t>ケン</t>
    </rPh>
    <phoneticPr fontId="12"/>
  </si>
  <si>
    <t>大阪府</t>
    <rPh sb="0" eb="3">
      <t>オオサカフ</t>
    </rPh>
    <phoneticPr fontId="12"/>
  </si>
  <si>
    <t>泉北地域</t>
    <phoneticPr fontId="12"/>
  </si>
  <si>
    <t>泉南地域</t>
    <phoneticPr fontId="12"/>
  </si>
  <si>
    <t xml:space="preserve">  大阪府普通会計目的別歳出決算額(続)</t>
  </si>
  <si>
    <t>令和３年度末
現在高</t>
    <rPh sb="0" eb="2">
      <t>レイワ</t>
    </rPh>
    <rPh sb="3" eb="6">
      <t>ネンドマツ</t>
    </rPh>
    <phoneticPr fontId="16"/>
  </si>
  <si>
    <t>揮発油税及
地方揮発油税</t>
    <phoneticPr fontId="16"/>
  </si>
  <si>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3" eb="5">
      <t>ネンド</t>
    </rPh>
    <phoneticPr fontId="16"/>
  </si>
  <si>
    <t xml:space="preserve">  資料    大阪国税局「国税徴収・国税滞納・還付金」</t>
    <phoneticPr fontId="16"/>
  </si>
  <si>
    <r>
      <t xml:space="preserve">  資料    大阪府総務部市町村</t>
    </r>
    <r>
      <rPr>
        <sz val="11"/>
        <rFont val="ＭＳ 明朝"/>
        <family val="1"/>
        <charset val="128"/>
      </rPr>
      <t>局行政課「自治大阪」</t>
    </r>
    <phoneticPr fontId="22"/>
  </si>
  <si>
    <t xml:space="preserve">        １）ふるさと納税受入額等の実績は、各年度（４月１日～翌年３月31日）決算見込の状況である。</t>
    <rPh sb="14" eb="16">
      <t>ノウゼイ</t>
    </rPh>
    <rPh sb="16" eb="18">
      <t>ウケイレ</t>
    </rPh>
    <rPh sb="18" eb="19">
      <t>ガク</t>
    </rPh>
    <rPh sb="19" eb="20">
      <t>トウ</t>
    </rPh>
    <rPh sb="21" eb="23">
      <t>ジッセキ</t>
    </rPh>
    <rPh sb="25" eb="26">
      <t>カク</t>
    </rPh>
    <rPh sb="34" eb="35">
      <t>ヨク</t>
    </rPh>
    <rPh sb="35" eb="36">
      <t>ネン</t>
    </rPh>
    <phoneticPr fontId="16"/>
  </si>
  <si>
    <r>
      <t xml:space="preserve">  資料    大阪府総務部市町村</t>
    </r>
    <r>
      <rPr>
        <sz val="11"/>
        <rFont val="ＭＳ 明朝"/>
        <family val="1"/>
        <charset val="128"/>
      </rPr>
      <t>局行政課、大阪府財務部財産活用課</t>
    </r>
    <rPh sb="22" eb="25">
      <t>オオサカフ</t>
    </rPh>
    <rPh sb="25" eb="28">
      <t>ザイムブ</t>
    </rPh>
    <rPh sb="28" eb="30">
      <t>ザイサン</t>
    </rPh>
    <rPh sb="30" eb="32">
      <t>カツヨウ</t>
    </rPh>
    <phoneticPr fontId="16"/>
  </si>
  <si>
    <t xml:space="preserve">         １５－１２</t>
    <phoneticPr fontId="16"/>
  </si>
  <si>
    <r>
      <rPr>
        <sz val="11"/>
        <color theme="0"/>
        <rFont val="ＭＳ 明朝"/>
        <family val="1"/>
        <charset val="128"/>
      </rPr>
      <t>令和</t>
    </r>
    <r>
      <rPr>
        <sz val="11"/>
        <color theme="1"/>
        <rFont val="ＭＳ 明朝"/>
        <family val="1"/>
        <charset val="128"/>
      </rPr>
      <t>２</t>
    </r>
    <r>
      <rPr>
        <sz val="11"/>
        <color indexed="9"/>
        <rFont val="ＭＳ 明朝"/>
        <family val="1"/>
        <charset val="128"/>
      </rPr>
      <t>年度</t>
    </r>
    <rPh sb="0" eb="2">
      <t>レイワ</t>
    </rPh>
    <rPh sb="3" eb="5">
      <t>ネンド</t>
    </rPh>
    <phoneticPr fontId="16"/>
  </si>
  <si>
    <t>令和３年度</t>
  </si>
  <si>
    <t>令和４年度末
現在高</t>
    <rPh sb="0" eb="2">
      <t>レイワ</t>
    </rPh>
    <rPh sb="3" eb="6">
      <t>ネンドマツ</t>
    </rPh>
    <phoneticPr fontId="16"/>
  </si>
  <si>
    <t>令和５年度</t>
    <phoneticPr fontId="16"/>
  </si>
  <si>
    <t>減収補塡債(S61･H5～7･9～30・R1～5年度分)</t>
    <phoneticPr fontId="16"/>
  </si>
  <si>
    <t>減収補塡債特例分（H14・19～30・R1～5年度分）</t>
    <rPh sb="0" eb="2">
      <t>ゲンシュウ</t>
    </rPh>
    <rPh sb="2" eb="3">
      <t>ホ</t>
    </rPh>
    <rPh sb="3" eb="4">
      <t>フサガル</t>
    </rPh>
    <rPh sb="4" eb="5">
      <t>サイ</t>
    </rPh>
    <rPh sb="5" eb="7">
      <t>トクレイ</t>
    </rPh>
    <rPh sb="7" eb="8">
      <t>ブン</t>
    </rPh>
    <rPh sb="23" eb="26">
      <t>ネンドブン</t>
    </rPh>
    <phoneticPr fontId="16"/>
  </si>
  <si>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phoneticPr fontId="16"/>
  </si>
  <si>
    <t>-</t>
  </si>
  <si>
    <t>令和５年度</t>
    <rPh sb="3" eb="5">
      <t>ネンド</t>
    </rPh>
    <phoneticPr fontId="12"/>
  </si>
  <si>
    <t>受入額に占める費用</t>
    <phoneticPr fontId="12"/>
  </si>
  <si>
    <r>
      <rPr>
        <sz val="11"/>
        <color theme="0"/>
        <rFont val="ＭＳ 明朝"/>
        <family val="1"/>
        <charset val="128"/>
      </rPr>
      <t>令和</t>
    </r>
    <r>
      <rPr>
        <sz val="11"/>
        <color theme="1"/>
        <rFont val="ＭＳ 明朝"/>
        <family val="1"/>
        <charset val="128"/>
      </rPr>
      <t>３</t>
    </r>
    <r>
      <rPr>
        <sz val="11"/>
        <color indexed="9"/>
        <rFont val="ＭＳ 明朝"/>
        <family val="1"/>
        <charset val="128"/>
      </rPr>
      <t>年度</t>
    </r>
    <rPh sb="0" eb="2">
      <t>レイワ</t>
    </rPh>
    <rPh sb="3" eb="5">
      <t>ネンド</t>
    </rPh>
    <phoneticPr fontId="16"/>
  </si>
  <si>
    <t>令和４年度</t>
  </si>
  <si>
    <t>令和５年度</t>
  </si>
  <si>
    <t>令和６年度</t>
    <phoneticPr fontId="6"/>
  </si>
  <si>
    <t>令和５年度末
現在高</t>
    <phoneticPr fontId="16"/>
  </si>
  <si>
    <t>令和６年度</t>
    <phoneticPr fontId="16"/>
  </si>
  <si>
    <r>
      <rPr>
        <sz val="11"/>
        <color theme="0"/>
        <rFont val="ＭＳ 明朝"/>
        <family val="1"/>
        <charset val="128"/>
      </rPr>
      <t>令和</t>
    </r>
    <r>
      <rPr>
        <sz val="11"/>
        <rFont val="ＭＳ 明朝"/>
        <family val="1"/>
        <charset val="128"/>
      </rPr>
      <t>３</t>
    </r>
    <r>
      <rPr>
        <sz val="11"/>
        <color theme="0"/>
        <rFont val="ＭＳ 明朝"/>
        <family val="1"/>
        <charset val="128"/>
      </rPr>
      <t>年度</t>
    </r>
    <phoneticPr fontId="12"/>
  </si>
  <si>
    <r>
      <rPr>
        <sz val="11"/>
        <color theme="0"/>
        <rFont val="ＭＳ 明朝"/>
        <family val="1"/>
        <charset val="128"/>
      </rPr>
      <t>令和</t>
    </r>
    <r>
      <rPr>
        <sz val="11"/>
        <rFont val="ＭＳ 明朝"/>
        <family val="1"/>
        <charset val="128"/>
      </rPr>
      <t>４</t>
    </r>
    <r>
      <rPr>
        <sz val="11"/>
        <color theme="0"/>
        <rFont val="ＭＳ 明朝"/>
        <family val="1"/>
        <charset val="128"/>
      </rPr>
      <t>年度</t>
    </r>
    <phoneticPr fontId="12"/>
  </si>
  <si>
    <r>
      <rPr>
        <sz val="11"/>
        <color theme="0"/>
        <rFont val="ＭＳ 明朝"/>
        <family val="1"/>
        <charset val="128"/>
      </rPr>
      <t>令和</t>
    </r>
    <r>
      <rPr>
        <sz val="11"/>
        <rFont val="ＭＳ 明朝"/>
        <family val="1"/>
        <charset val="128"/>
      </rPr>
      <t>５</t>
    </r>
    <r>
      <rPr>
        <sz val="11"/>
        <color theme="0"/>
        <rFont val="ＭＳ 明朝"/>
        <family val="1"/>
        <charset val="128"/>
      </rPr>
      <t>年度</t>
    </r>
    <phoneticPr fontId="12"/>
  </si>
  <si>
    <t>令和６年度</t>
    <phoneticPr fontId="14"/>
  </si>
  <si>
    <t>事   務   所</t>
    <phoneticPr fontId="14"/>
  </si>
  <si>
    <t>令和元年度</t>
    <rPh sb="0" eb="3">
      <t>レイワゲン</t>
    </rPh>
    <phoneticPr fontId="16"/>
  </si>
  <si>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phoneticPr fontId="16"/>
  </si>
  <si>
    <t>X</t>
  </si>
  <si>
    <t>令和６年度</t>
    <phoneticPr fontId="12"/>
  </si>
  <si>
    <t>　資料　総務省「ふるさと納税に関する現況調査等」</t>
    <rPh sb="3" eb="6">
      <t>ソウムショウ</t>
    </rPh>
    <phoneticPr fontId="12"/>
  </si>
  <si>
    <r>
      <rPr>
        <sz val="10"/>
        <color theme="0"/>
        <rFont val="ＭＳ 明朝"/>
        <family val="1"/>
        <charset val="128"/>
      </rPr>
      <t>令和</t>
    </r>
    <r>
      <rPr>
        <sz val="10"/>
        <rFont val="ＭＳ 明朝"/>
        <family val="1"/>
        <charset val="128"/>
      </rPr>
      <t>３</t>
    </r>
    <r>
      <rPr>
        <sz val="10"/>
        <color theme="0"/>
        <rFont val="ＭＳ 明朝"/>
        <family val="1"/>
        <charset val="128"/>
      </rPr>
      <t>年度</t>
    </r>
    <phoneticPr fontId="12"/>
  </si>
  <si>
    <r>
      <rPr>
        <sz val="10"/>
        <color theme="0"/>
        <rFont val="ＭＳ 明朝"/>
        <family val="1"/>
        <charset val="128"/>
      </rPr>
      <t>令和</t>
    </r>
    <r>
      <rPr>
        <sz val="10"/>
        <rFont val="ＭＳ 明朝"/>
        <family val="1"/>
        <charset val="128"/>
      </rPr>
      <t>４</t>
    </r>
    <r>
      <rPr>
        <sz val="10"/>
        <color theme="0"/>
        <rFont val="ＭＳ 明朝"/>
        <family val="1"/>
        <charset val="128"/>
      </rPr>
      <t>年度</t>
    </r>
    <phoneticPr fontId="12"/>
  </si>
  <si>
    <r>
      <rPr>
        <sz val="10"/>
        <color theme="0"/>
        <rFont val="ＭＳ 明朝"/>
        <family val="1"/>
        <charset val="128"/>
      </rPr>
      <t>令和</t>
    </r>
    <r>
      <rPr>
        <sz val="10"/>
        <rFont val="ＭＳ 明朝"/>
        <family val="1"/>
        <charset val="128"/>
      </rPr>
      <t>５</t>
    </r>
    <r>
      <rPr>
        <sz val="10"/>
        <color theme="0"/>
        <rFont val="ＭＳ 明朝"/>
        <family val="1"/>
        <charset val="128"/>
      </rPr>
      <t>年度</t>
    </r>
    <phoneticPr fontId="12"/>
  </si>
  <si>
    <t>令和元年度</t>
    <rPh sb="0" eb="2">
      <t>レイワ</t>
    </rPh>
    <rPh sb="2" eb="3">
      <t>ガン</t>
    </rPh>
    <rPh sb="3" eb="5">
      <t>ネンド</t>
    </rPh>
    <phoneticPr fontId="16"/>
  </si>
  <si>
    <r>
      <rPr>
        <sz val="11"/>
        <color theme="0"/>
        <rFont val="ＭＳ 明朝"/>
        <family val="1"/>
        <charset val="128"/>
      </rPr>
      <t>令和</t>
    </r>
    <r>
      <rPr>
        <sz val="11"/>
        <color theme="1"/>
        <rFont val="ＭＳ 明朝"/>
        <family val="1"/>
        <charset val="128"/>
      </rPr>
      <t>４</t>
    </r>
    <r>
      <rPr>
        <sz val="11"/>
        <color theme="0"/>
        <rFont val="ＭＳ 明朝"/>
        <family val="1"/>
        <charset val="128"/>
      </rPr>
      <t>年度</t>
    </r>
    <rPh sb="0" eb="2">
      <t>レイワ</t>
    </rPh>
    <rPh sb="3" eb="5">
      <t>ネンド</t>
    </rPh>
    <phoneticPr fontId="16"/>
  </si>
  <si>
    <t>令和５年度</t>
    <rPh sb="4" eb="5">
      <t>ド</t>
    </rPh>
    <phoneticPr fontId="16"/>
  </si>
  <si>
    <t>区分</t>
  </si>
  <si>
    <t>地方特例
交付金等</t>
    <rPh sb="0" eb="2">
      <t>チホウ</t>
    </rPh>
    <rPh sb="2" eb="3">
      <t>レイ</t>
    </rPh>
    <rPh sb="5" eb="8">
      <t>コウフキン</t>
    </rPh>
    <rPh sb="7" eb="8">
      <t>トウ</t>
    </rPh>
    <rPh sb="8" eb="9">
      <t>ナド</t>
    </rPh>
    <phoneticPr fontId="22"/>
  </si>
  <si>
    <t>受入額に占める
費用</t>
    <phoneticPr fontId="12"/>
  </si>
  <si>
    <t>市町村別　</t>
    <rPh sb="0" eb="3">
      <t>シチョウソン</t>
    </rPh>
    <rPh sb="3" eb="4">
      <t>ベツ</t>
    </rPh>
    <phoneticPr fontId="22"/>
  </si>
  <si>
    <t>普通会計決算額</t>
    <phoneticPr fontId="12"/>
  </si>
  <si>
    <t xml:space="preserve">         １５－３</t>
    <phoneticPr fontId="16"/>
  </si>
  <si>
    <t>大阪府普通会計性質別歳出決算額</t>
  </si>
  <si>
    <t xml:space="preserve">       ア）地方道路整備臨時交付金事業を含む。</t>
    <phoneticPr fontId="16"/>
  </si>
  <si>
    <t>令和５年度</t>
    <rPh sb="3" eb="4">
      <t>ネン</t>
    </rPh>
    <phoneticPr fontId="6"/>
  </si>
  <si>
    <t>人件費</t>
  </si>
  <si>
    <t xml:space="preserve">  う   ち    職   員   給</t>
  </si>
  <si>
    <t>物件費</t>
  </si>
  <si>
    <t>維持補修費</t>
  </si>
  <si>
    <t>扶助費</t>
  </si>
  <si>
    <t>補助費等</t>
  </si>
  <si>
    <t>普通建設事業費</t>
  </si>
  <si>
    <t>補助事業費</t>
  </si>
  <si>
    <t>ｱ)</t>
  </si>
  <si>
    <t>単独事業費</t>
    <phoneticPr fontId="16"/>
  </si>
  <si>
    <t>国直轄事業負担金</t>
  </si>
  <si>
    <t>受託事業費</t>
  </si>
  <si>
    <t>災害復旧事業費</t>
  </si>
  <si>
    <t>単独事業費</t>
  </si>
  <si>
    <t>国直轄事業負担金</t>
    <phoneticPr fontId="16"/>
  </si>
  <si>
    <t>-</t>
    <phoneticPr fontId="16"/>
  </si>
  <si>
    <t>失業対策事業費</t>
  </si>
  <si>
    <t>積立金</t>
  </si>
  <si>
    <t>投資及び出資金</t>
  </si>
  <si>
    <t>貸付金</t>
  </si>
  <si>
    <t>繰出金</t>
  </si>
  <si>
    <t>前年度繰上充用金</t>
  </si>
  <si>
    <t xml:space="preserve">         １５－５</t>
    <phoneticPr fontId="16"/>
  </si>
  <si>
    <t>大阪府一般会計及び特別会計の歳入・歳出決算額</t>
    <rPh sb="0" eb="2">
      <t>オオサカ</t>
    </rPh>
    <rPh sb="2" eb="3">
      <t>フ</t>
    </rPh>
    <rPh sb="3" eb="5">
      <t>イッパン</t>
    </rPh>
    <rPh sb="5" eb="7">
      <t>カイケイ</t>
    </rPh>
    <rPh sb="7" eb="8">
      <t>オヨ</t>
    </rPh>
    <rPh sb="9" eb="11">
      <t>トクベツ</t>
    </rPh>
    <rPh sb="11" eb="13">
      <t>カイケイ</t>
    </rPh>
    <rPh sb="14" eb="16">
      <t>サイニュウ</t>
    </rPh>
    <rPh sb="17" eb="19">
      <t>サイシュツ</t>
    </rPh>
    <rPh sb="19" eb="21">
      <t>ケッサン</t>
    </rPh>
    <rPh sb="21" eb="22">
      <t>ガク</t>
    </rPh>
    <phoneticPr fontId="16"/>
  </si>
  <si>
    <t>年度</t>
    <phoneticPr fontId="16"/>
  </si>
  <si>
    <t>一　　　般　　　会　　　計</t>
    <phoneticPr fontId="16"/>
  </si>
  <si>
    <r>
      <t>歳</t>
    </r>
    <r>
      <rPr>
        <sz val="11"/>
        <rFont val="ＭＳ 明朝"/>
        <family val="1"/>
        <charset val="128"/>
      </rPr>
      <t>入決算額(</t>
    </r>
    <r>
      <rPr>
        <sz val="11"/>
        <rFont val="ＭＳ 明朝"/>
        <family val="1"/>
        <charset val="128"/>
      </rPr>
      <t>A)</t>
    </r>
    <rPh sb="2" eb="4">
      <t>ケッサン</t>
    </rPh>
    <rPh sb="4" eb="5">
      <t>ガク</t>
    </rPh>
    <phoneticPr fontId="16"/>
  </si>
  <si>
    <r>
      <t>歳</t>
    </r>
    <r>
      <rPr>
        <sz val="11"/>
        <rFont val="ＭＳ 明朝"/>
        <family val="1"/>
        <charset val="128"/>
      </rPr>
      <t>出決算額(</t>
    </r>
    <r>
      <rPr>
        <sz val="11"/>
        <rFont val="ＭＳ 明朝"/>
        <family val="1"/>
        <charset val="128"/>
      </rPr>
      <t>B)</t>
    </r>
    <rPh sb="2" eb="4">
      <t>ケッサン</t>
    </rPh>
    <rPh sb="4" eb="5">
      <t>ガク</t>
    </rPh>
    <phoneticPr fontId="16"/>
  </si>
  <si>
    <r>
      <t xml:space="preserve">歳入歳出差引額
（形式収支）
</t>
    </r>
    <r>
      <rPr>
        <sz val="11"/>
        <rFont val="ＭＳ 明朝"/>
        <family val="1"/>
        <charset val="128"/>
      </rPr>
      <t>(C)=(A－B)</t>
    </r>
    <rPh sb="0" eb="2">
      <t>サイニュウ</t>
    </rPh>
    <rPh sb="2" eb="4">
      <t>サイシュツ</t>
    </rPh>
    <rPh sb="4" eb="6">
      <t>サシヒ</t>
    </rPh>
    <rPh sb="6" eb="7">
      <t>ガク</t>
    </rPh>
    <rPh sb="9" eb="11">
      <t>ケイシキ</t>
    </rPh>
    <rPh sb="11" eb="13">
      <t>シュウシ</t>
    </rPh>
    <phoneticPr fontId="16"/>
  </si>
  <si>
    <t>翌年度へ
繰り越すべき
財源（D)</t>
    <rPh sb="0" eb="3">
      <t>ヨクネンド</t>
    </rPh>
    <rPh sb="5" eb="6">
      <t>ク</t>
    </rPh>
    <rPh sb="7" eb="8">
      <t>コ</t>
    </rPh>
    <rPh sb="12" eb="14">
      <t>ザイゲン</t>
    </rPh>
    <phoneticPr fontId="16"/>
  </si>
  <si>
    <t>実質収支額
（純剰余金）
（C－D)</t>
    <rPh sb="0" eb="2">
      <t>ジッシツ</t>
    </rPh>
    <rPh sb="2" eb="4">
      <t>シュウシ</t>
    </rPh>
    <rPh sb="4" eb="5">
      <t>ガク</t>
    </rPh>
    <rPh sb="7" eb="8">
      <t>ジュン</t>
    </rPh>
    <rPh sb="8" eb="11">
      <t>ジョウヨキン</t>
    </rPh>
    <phoneticPr fontId="16"/>
  </si>
  <si>
    <t>令和２年度</t>
    <rPh sb="0" eb="1">
      <t>レイ</t>
    </rPh>
    <rPh sb="1" eb="2">
      <t>ワ</t>
    </rPh>
    <phoneticPr fontId="16"/>
  </si>
  <si>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1">
      <t>レイ</t>
    </rPh>
    <rPh sb="1" eb="2">
      <t>ワ</t>
    </rPh>
    <phoneticPr fontId="16"/>
  </si>
  <si>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1">
      <t>レイ</t>
    </rPh>
    <rPh sb="1" eb="2">
      <t>ワ</t>
    </rPh>
    <phoneticPr fontId="16"/>
  </si>
  <si>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1">
      <t>レイ</t>
    </rPh>
    <rPh sb="1" eb="2">
      <t>ワ</t>
    </rPh>
    <phoneticPr fontId="16"/>
  </si>
  <si>
    <t>特　　　別　　　会　　　計</t>
    <rPh sb="0" eb="1">
      <t>トク</t>
    </rPh>
    <rPh sb="4" eb="5">
      <t>ベツ</t>
    </rPh>
    <rPh sb="8" eb="9">
      <t>カイ</t>
    </rPh>
    <rPh sb="12" eb="13">
      <t>ケイ</t>
    </rPh>
    <phoneticPr fontId="16"/>
  </si>
  <si>
    <t>歳入決算額(A)</t>
    <rPh sb="2" eb="4">
      <t>ケッサン</t>
    </rPh>
    <rPh sb="4" eb="5">
      <t>ガク</t>
    </rPh>
    <phoneticPr fontId="16"/>
  </si>
  <si>
    <t>歳出決算額(B)</t>
    <rPh sb="2" eb="4">
      <t>ケッサン</t>
    </rPh>
    <rPh sb="4" eb="5">
      <t>ガク</t>
    </rPh>
    <phoneticPr fontId="16"/>
  </si>
  <si>
    <t>　資料　大阪府会計局「大阪府決算の状況」</t>
    <rPh sb="3" eb="6">
      <t>オオサカフ</t>
    </rPh>
    <rPh sb="6" eb="8">
      <t>カイケイ</t>
    </rPh>
    <rPh sb="8" eb="9">
      <t>キョク</t>
    </rPh>
    <rPh sb="10" eb="13">
      <t>オオサカフ</t>
    </rPh>
    <rPh sb="13" eb="15">
      <t>ケッサン</t>
    </rPh>
    <rPh sb="16" eb="18">
      <t>ジョウキョウ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</si>
</sst>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0.0;&quot;△&quot;#,##0.0"/>
    <numFmt numFmtId="177" formatCode="###\ ###\ ###\ ##0;&quot;△&quot;#,##0"/>
    <numFmt numFmtId="178" formatCode="###,###,###,##0;&quot;△&quot;#,##0;&quot;-&quot;"/>
    <numFmt numFmtId="179" formatCode="0.0"/>
    <numFmt numFmtId="180" formatCode="###,###,###,##0.0;&quot;△&quot;#,##0.0;&quot;-&quot;"/>
    <numFmt numFmtId="181" formatCode="#,##0.0;\-#,##0.0"/>
    <numFmt numFmtId="182" formatCode="\ ##\ ###\ ###\ ##0;\-#,##0.0"/>
    <numFmt numFmtId="183" formatCode="#\ ##0;&quot;△&quot;#\ ##0;&quot;－&quot;"/>
    <numFmt numFmtId="184" formatCode="###\ ###\ ###\ ##0;\-#,##0"/>
    <numFmt numFmtId="185" formatCode="###,###,###,##0;;&quot;-&quot;"/>
    <numFmt numFmtId="186" formatCode="#\ ###\ ##0"/>
    <numFmt numFmtId="187" formatCode="##\ ###\ ###\ ###\ ##0"/>
    <numFmt numFmtId="188" formatCode="#,##0;&quot;△&quot;#,##0;&quot;-&quot;"/>
    <numFmt numFmtId="189" formatCode="#,##0;&quot;△&quot;#,##0;&quot;－&quot;"/>
    <numFmt numFmtId="190" formatCode="###\ ###\ ###\ ##0"/>
    <numFmt numFmtId="191" formatCode="###,###,##0;&quot;△&quot;#,##0;&quot;-&quot;"/>
    <numFmt numFmtId="192" formatCode="\ ###\ ###\ ###\ ###"/>
    <numFmt numFmtId="193" formatCode="\ ###,###,###,##0"/>
    <numFmt numFmtId="194" formatCode="###,###,##0"/>
    <numFmt numFmtId="195" formatCode="###,###,##0,"/>
    <numFmt numFmtId="196" formatCode="\ ###\ ###\ ###\ ##0"/>
    <numFmt numFmtId="197" formatCode="###\ ###\ ##0;&quot;△&quot;###\ ###\ ##0;&quot;－&quot;"/>
    <numFmt numFmtId="198" formatCode="###\ ###\ ##0;;&quot;-&quot;"/>
    <numFmt numFmtId="199" formatCode="#,###,###,##0;&quot;△&quot;#,###,###,##0;&quot;－&quot;"/>
    <numFmt numFmtId="200" formatCode="###,###,##0;&quot;△&quot;###,###,##0;&quot;-&quot;"/>
    <numFmt numFmtId="201" formatCode="#,##0,"/>
    <numFmt numFmtId="202" formatCode="#,##0;&quot;△ &quot;#,##0"/>
    <numFmt numFmtId="203" formatCode="#,##0.00;&quot;△ &quot;#,##0.00;\-"/>
    <numFmt numFmtId="204" formatCode="#,##0;&quot;△ &quot;#,##0;\-"/>
    <numFmt numFmtId="205" formatCode="#,##0.00;&quot;△ &quot;#,##0.00"/>
    <numFmt numFmtId="206" formatCode="0.00;&quot;△ &quot;0.00"/>
    <numFmt numFmtId="207" formatCode="#\ ###\ ###"/>
    <numFmt numFmtId="208" formatCode="#\ ###\ ###.00"/>
    <numFmt numFmtId="209" formatCode="###\ ###\ ###"/>
    <numFmt numFmtId="210" formatCode="#\ ###\ ###.##"/>
    <numFmt numFmtId="211" formatCode="###,###,###,##0.0;&quot;△&quot;#,##0.0"/>
    <numFmt numFmtId="212" formatCode="0.0_);[Red]\(0.0\)"/>
    <numFmt numFmtId="213" formatCode="0.000%"/>
    <numFmt numFmtId="214" formatCode="#,##0.0;&quot;△ &quot;#,##0.0"/>
    <numFmt numFmtId="215" formatCode="###,###,###,##0.0;;&quot;-&quot;"/>
    <numFmt numFmtId="216" formatCode="###,###,###,##0.0"/>
    <numFmt numFmtId="217" formatCode="###\ ###\ ###\ ###\ ##0"/>
    <numFmt numFmtId="218" formatCode="###,###,###,##0"/>
  </numFmts>
  <fonts count="43">
    <font>
      <sz val="11"/>
      <name val="ＭＳ 明朝"/>
      <family val="1"/>
      <charset val="128"/>
    </font>
    <font>
      <sz val="11"/>
      <name val="明朝"/>
      <family val="3"/>
      <charset val="128"/>
    </font>
    <font>
      <sz val="11"/>
      <name val="ＭＳ 明朝"/>
      <family val="1"/>
      <charset val="128"/>
    </font>
    <font>
      <sz val="11"/>
      <name val="ＭＳ ゴシック"/>
      <family val="3"/>
      <charset val="128"/>
    </font>
    <font>
      <sz val="14"/>
      <name val="ＭＳ 明朝"/>
      <family val="1"/>
      <charset val="128"/>
    </font>
    <font>
      <sz val="20"/>
      <name val="ＭＳ 明朝"/>
      <family val="1"/>
      <charset val="128"/>
    </font>
    <font>
      <sz val="6"/>
      <name val="ＭＳ Ｐ明朝"/>
      <family val="1"/>
      <charset val="128"/>
    </font>
    <font>
      <sz val="16"/>
      <name val="ＭＳ 明朝"/>
      <family val="1"/>
      <charset val="128"/>
    </font>
    <font>
      <sz val="12"/>
      <name val="ＭＳ 明朝"/>
      <family val="1"/>
      <charset val="128"/>
    </font>
    <font>
      <sz val="11"/>
      <color indexed="8"/>
      <name val="ＭＳ 明朝"/>
      <family val="1"/>
      <charset val="128"/>
    </font>
    <font>
      <sz val="11"/>
      <color theme="1"/>
      <name val="ＭＳ 明朝"/>
      <family val="1"/>
      <charset val="128"/>
    </font>
    <font>
      <sz val="11"/>
      <color theme="1"/>
      <name val="ＭＳ ゴシック"/>
      <family val="3"/>
      <charset val="128"/>
    </font>
    <font>
      <sz val="6"/>
      <name val="ＭＳ 明朝"/>
      <family val="1"/>
      <charset val="128"/>
    </font>
    <font>
      <sz val="11"/>
      <name val="ＭＳ Ｐゴシック"/>
      <family val="3"/>
      <charset val="128"/>
    </font>
    <font>
      <sz val="6"/>
      <name val="ＭＳ Ｐゴシック"/>
      <family val="3"/>
      <charset val="128"/>
    </font>
    <font>
      <sz val="14"/>
      <name val="ＭＳ ゴシック"/>
      <family val="3"/>
      <charset val="128"/>
    </font>
    <font>
      <sz val="7"/>
      <name val="ＭＳ Ｐゴシック"/>
      <family val="3"/>
      <charset val="128"/>
    </font>
    <font>
      <sz val="10"/>
      <name val="ＭＳ 明朝"/>
      <family val="1"/>
      <charset val="128"/>
    </font>
    <font>
      <sz val="10"/>
      <name val="ＭＳ Ｐ明朝"/>
      <family val="1"/>
      <charset val="128"/>
    </font>
    <font>
      <sz val="11"/>
      <name val="ＭＳ Ｐ明朝"/>
      <family val="1"/>
      <charset val="128"/>
    </font>
    <font>
      <sz val="11"/>
      <color theme="0"/>
      <name val="ＭＳ 明朝"/>
      <family val="1"/>
      <charset val="128"/>
    </font>
    <font>
      <u/>
      <sz val="8.25"/>
      <color indexed="12"/>
      <name val="ＭＳ 明朝"/>
      <family val="1"/>
      <charset val="128"/>
    </font>
    <font>
      <sz val="11"/>
      <name val="Terminal"/>
      <family val="3"/>
      <charset val="255"/>
    </font>
    <font>
      <sz val="11"/>
      <color indexed="10"/>
      <name val="ＭＳ 明朝"/>
      <family val="1"/>
      <charset val="128"/>
    </font>
    <font>
      <sz val="11"/>
      <color indexed="9"/>
      <name val="ＭＳ 明朝"/>
      <family val="1"/>
      <charset val="128"/>
    </font>
    <font>
      <sz val="10"/>
      <name val="ＭＳ ゴシック"/>
      <family val="3"/>
      <charset val="128"/>
    </font>
    <font>
      <sz val="9"/>
      <name val="ＭＳ 明朝"/>
      <family val="1"/>
      <charset val="128"/>
    </font>
    <font>
      <sz val="10"/>
      <color theme="1"/>
      <name val="ＭＳ 明朝"/>
      <family val="1"/>
      <charset val="128"/>
    </font>
    <font>
      <sz val="11"/>
      <name val="明朝"/>
      <family val="1"/>
      <charset val="128"/>
    </font>
    <font>
      <sz val="10"/>
      <color theme="1"/>
      <name val="ＭＳ ゴシック"/>
      <family val="3"/>
      <charset val="128"/>
    </font>
    <font>
      <sz val="10"/>
      <color theme="0"/>
      <name val="ＭＳ 明朝"/>
      <family val="1"/>
      <charset val="128"/>
    </font>
    <font>
      <vertAlign val="superscript"/>
      <sz val="11"/>
      <name val="ＭＳ 明朝"/>
      <family val="1"/>
      <charset val="128"/>
    </font>
    <font>
      <u/>
      <sz val="11"/>
      <color indexed="12"/>
      <name val="ＭＳ 明朝"/>
      <family val="1"/>
      <charset val="128"/>
    </font>
    <font>
      <sz val="10"/>
      <color indexed="8"/>
      <name val="ＭＳ 明朝"/>
      <family val="1"/>
      <charset val="128"/>
    </font>
    <font>
      <sz val="9"/>
      <color indexed="8"/>
      <name val="ＭＳ 明朝"/>
      <family val="1"/>
      <charset val="128"/>
    </font>
    <font>
      <sz val="20"/>
      <color indexed="8"/>
      <name val="ＭＳ 明朝"/>
      <family val="1"/>
      <charset val="128"/>
    </font>
    <font>
      <u/>
      <sz val="8.25"/>
      <name val="ＭＳ 明朝"/>
      <family val="1"/>
      <charset val="128"/>
    </font>
    <font>
      <sz val="7.5"/>
      <name val="ＭＳ 明朝"/>
      <family val="1"/>
      <charset val="128"/>
    </font>
    <font>
      <sz val="11"/>
      <color indexed="8"/>
      <name val="ＭＳ ゴシック"/>
      <family val="3"/>
      <charset val="128"/>
    </font>
    <font>
      <sz val="11"/>
      <color indexed="8"/>
      <name val="明朝"/>
      <family val="3"/>
      <charset val="128"/>
    </font>
    <font>
      <sz val="11"/>
      <color rgb="FFFF0000"/>
      <name val="ＭＳ 明朝"/>
      <family val="1"/>
      <charset val="128"/>
    </font>
    <font>
      <sz val="11"/>
      <color indexed="12"/>
      <name val="ＭＳ 明朝"/>
      <family val="1"/>
      <charset val="128"/>
    </font>
    <font>
      <sz val="12"/>
      <color indexed="12"/>
      <name val="ＭＳ 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38" fontId="1" fillId="0" borderId="0" applyFont="0" applyFill="0" applyBorder="0" applyAlignment="0" applyProtection="0"/>
    <xf numFmtId="0" fontId="8" fillId="0" borderId="0"/>
    <xf numFmtId="0" fontId="2" fillId="0" borderId="0">
      <protection locked="0"/>
    </xf>
    <xf numFmtId="38" fontId="13" fillId="0" borderId="0" applyFont="0" applyFill="0" applyBorder="0" applyAlignment="0" applyProtection="0"/>
    <xf numFmtId="0" fontId="2" fillId="0" borderId="0"/>
    <xf numFmtId="38" fontId="13" fillId="0" borderId="0" applyFont="0" applyFill="0" applyBorder="0" applyAlignment="0" applyProtection="0">
      <alignment vertical="center"/>
    </xf>
    <xf numFmtId="190" fontId="2" fillId="0" borderId="0"/>
    <xf numFmtId="0" fontId="21" fillId="0" borderId="0" applyNumberFormat="0" applyFill="0" applyBorder="0" applyAlignment="0" applyProtection="0">
      <alignment vertical="top"/>
      <protection locked="0"/>
    </xf>
    <xf numFmtId="190" fontId="2" fillId="0" borderId="0"/>
    <xf numFmtId="0" fontId="2" fillId="0" borderId="0"/>
    <xf numFmtId="0" fontId="2" fillId="0" borderId="0"/>
    <xf numFmtId="38" fontId="28" fillId="0" borderId="0" applyFont="0" applyFill="0" applyBorder="0" applyAlignment="0" applyProtection="0"/>
    <xf numFmtId="0" fontId="32" fillId="0" borderId="0" applyNumberFormat="0" applyFill="0" applyBorder="0" applyAlignment="0" applyProtection="0">
      <alignment vertical="top"/>
      <protection locked="0"/>
    </xf>
    <xf numFmtId="0" fontId="13" fillId="0" borderId="0"/>
    <xf numFmtId="9" fontId="2" fillId="0" borderId="0" applyFont="0" applyFill="0" applyBorder="0" applyAlignment="0" applyProtection="0">
      <alignment vertical="center"/>
    </xf>
    <xf numFmtId="0" fontId="2" fillId="2" borderId="0"/>
  </cellStyleXfs>
  <cellXfs count="820">
    <xf numFmtId="0" fontId="0" fillId="0" borderId="0" xfId="0"/>
    <xf numFmtId="0" fontId="2" fillId="0" borderId="0" xfId="0" applyFont="1" applyFill="1" applyAlignment="1">
      <alignment vertical="center"/>
    </xf>
    <xf numFmtId="0" fontId="2" fillId="0" borderId="0" xfId="0" applyFont="1" applyFill="1" applyAlignment="1">
      <alignment horizontal="right" vertical="top"/>
    </xf>
    <xf numFmtId="178" fontId="0" fillId="0" borderId="0" xfId="1" applyNumberFormat="1" applyFont="1" applyFill="1" applyAlignment="1">
      <alignment horizontal="right" vertical="center"/>
    </xf>
    <xf numFmtId="38" fontId="0" fillId="0" borderId="0" xfId="1" applyFont="1" applyFill="1" applyAlignment="1">
      <alignment horizontal="right" vertical="center"/>
    </xf>
    <xf numFmtId="0" fontId="10" fillId="0" borderId="0" xfId="0" applyFont="1" applyFill="1"/>
    <xf numFmtId="38" fontId="3" fillId="0" borderId="0" xfId="1" applyFont="1" applyFill="1"/>
    <xf numFmtId="0" fontId="2" fillId="0" borderId="0" xfId="0" applyFont="1" applyFill="1" applyAlignment="1"/>
    <xf numFmtId="0" fontId="0" fillId="0" borderId="0" xfId="0" applyAlignment="1">
      <alignment horizontal="right" vertical="top"/>
    </xf>
    <xf numFmtId="38" fontId="10" fillId="0" borderId="0" xfId="1" applyFont="1" applyFill="1" applyBorder="1" applyAlignment="1">
      <alignment horizontal="right" vertical="top"/>
    </xf>
    <xf numFmtId="38" fontId="10" fillId="0" borderId="0" xfId="1" applyFont="1" applyFill="1" applyBorder="1" applyAlignment="1">
      <alignment vertical="top"/>
    </xf>
    <xf numFmtId="38" fontId="2" fillId="0" borderId="0" xfId="1" applyFont="1" applyFill="1" applyBorder="1" applyAlignment="1">
      <alignment vertical="top"/>
    </xf>
    <xf numFmtId="38" fontId="2" fillId="0" borderId="0" xfId="1" applyFont="1" applyFill="1" applyBorder="1" applyAlignment="1" applyProtection="1">
      <alignment vertical="top"/>
    </xf>
    <xf numFmtId="38" fontId="2" fillId="0" borderId="0" xfId="1" applyFont="1" applyFill="1" applyProtection="1"/>
    <xf numFmtId="38" fontId="10" fillId="0" borderId="5" xfId="1" applyFont="1" applyFill="1" applyBorder="1" applyAlignment="1">
      <alignment horizontal="right" vertical="center"/>
    </xf>
    <xf numFmtId="38" fontId="10" fillId="0" borderId="5" xfId="1" applyFont="1" applyFill="1" applyBorder="1" applyAlignment="1" applyProtection="1">
      <alignment horizontal="right" vertical="center"/>
    </xf>
    <xf numFmtId="38" fontId="10" fillId="0" borderId="8" xfId="1" applyFont="1" applyFill="1" applyBorder="1" applyAlignment="1" applyProtection="1">
      <alignment horizontal="right" vertical="center"/>
    </xf>
    <xf numFmtId="38" fontId="10" fillId="0" borderId="0" xfId="1" applyFont="1" applyFill="1" applyAlignment="1">
      <alignment horizontal="right" vertical="center"/>
    </xf>
    <xf numFmtId="38" fontId="10" fillId="0" borderId="0" xfId="1" applyFont="1" applyFill="1" applyBorder="1" applyAlignment="1">
      <alignment horizontal="right" vertical="center"/>
    </xf>
    <xf numFmtId="38" fontId="10" fillId="0" borderId="0" xfId="1" applyFont="1" applyFill="1" applyBorder="1" applyAlignment="1" applyProtection="1">
      <alignment horizontal="right" vertical="center"/>
    </xf>
    <xf numFmtId="38" fontId="10" fillId="0" borderId="16" xfId="1" applyFont="1" applyFill="1" applyBorder="1" applyAlignment="1" applyProtection="1">
      <alignment horizontal="right" vertical="center"/>
    </xf>
    <xf numFmtId="38" fontId="10" fillId="0" borderId="0" xfId="1" applyFont="1" applyFill="1" applyAlignment="1" applyProtection="1">
      <alignment horizontal="right" vertical="center"/>
    </xf>
    <xf numFmtId="38" fontId="11" fillId="0" borderId="0" xfId="1" applyFont="1" applyFill="1" applyAlignment="1">
      <alignment vertical="top"/>
    </xf>
    <xf numFmtId="38" fontId="11" fillId="0" borderId="0" xfId="1" applyFont="1" applyFill="1" applyAlignment="1">
      <alignment horizontal="right" vertical="top"/>
    </xf>
    <xf numFmtId="38" fontId="2" fillId="0" borderId="0" xfId="1" applyFont="1" applyFill="1" applyAlignment="1">
      <alignment horizontal="right" vertical="center"/>
    </xf>
    <xf numFmtId="38" fontId="2" fillId="0" borderId="16" xfId="1" applyFont="1" applyFill="1" applyBorder="1" applyAlignment="1">
      <alignment horizontal="right" vertical="center"/>
    </xf>
    <xf numFmtId="191" fontId="10" fillId="0" borderId="0" xfId="1" applyNumberFormat="1" applyFont="1" applyFill="1" applyBorder="1" applyAlignment="1">
      <alignment horizontal="right" vertical="center"/>
    </xf>
    <xf numFmtId="191" fontId="10" fillId="0" borderId="0" xfId="1" applyNumberFormat="1" applyFont="1" applyFill="1" applyAlignment="1">
      <alignment horizontal="right" vertical="center"/>
    </xf>
    <xf numFmtId="0" fontId="10" fillId="0" borderId="0" xfId="0" applyFont="1" applyFill="1" applyAlignment="1"/>
    <xf numFmtId="0" fontId="3" fillId="0" borderId="0" xfId="0" applyFont="1" applyFill="1" applyAlignment="1">
      <alignment vertical="center"/>
    </xf>
    <xf numFmtId="0" fontId="0" fillId="0" borderId="0" xfId="0" applyFont="1" applyFill="1" applyAlignment="1">
      <alignment vertical="center"/>
    </xf>
    <xf numFmtId="38" fontId="2" fillId="0" borderId="0" xfId="12" applyFont="1" applyFill="1" applyAlignment="1"/>
    <xf numFmtId="38" fontId="17" fillId="0" borderId="0" xfId="12" applyFont="1" applyFill="1" applyAlignment="1">
      <alignment horizontal="right" vertical="center"/>
    </xf>
    <xf numFmtId="0" fontId="2" fillId="0" borderId="0" xfId="0" applyFont="1"/>
    <xf numFmtId="0" fontId="22" fillId="0" borderId="0" xfId="0" applyFont="1"/>
    <xf numFmtId="0" fontId="2" fillId="0" borderId="0" xfId="0" applyFont="1" applyBorder="1"/>
    <xf numFmtId="0" fontId="3" fillId="0" borderId="0" xfId="0" applyFont="1"/>
    <xf numFmtId="0" fontId="2" fillId="0" borderId="0" xfId="0" applyFont="1" applyAlignment="1">
      <alignment horizontal="right" vertical="top"/>
    </xf>
    <xf numFmtId="0" fontId="2" fillId="0" borderId="0" xfId="0" applyFont="1" applyAlignment="1">
      <alignment vertical="top"/>
    </xf>
    <xf numFmtId="0" fontId="0" fillId="0" borderId="0" xfId="0" applyAlignment="1">
      <alignment vertical="center"/>
    </xf>
    <xf numFmtId="0" fontId="7" fillId="0" borderId="0" xfId="0" applyFont="1" applyAlignment="1">
      <alignment horizontal="left" vertical="center"/>
    </xf>
    <xf numFmtId="0" fontId="4" fillId="0" borderId="0" xfId="0" applyFont="1" applyAlignment="1">
      <alignment vertical="center"/>
    </xf>
    <xf numFmtId="0" fontId="0" fillId="0" borderId="2" xfId="0" applyBorder="1" applyAlignment="1">
      <alignment vertical="center"/>
    </xf>
    <xf numFmtId="178" fontId="3" fillId="0" borderId="0" xfId="1" applyNumberFormat="1" applyFont="1" applyFill="1" applyAlignment="1">
      <alignment horizontal="right" vertical="center"/>
    </xf>
    <xf numFmtId="176" fontId="3" fillId="0" borderId="0" xfId="0" applyNumberFormat="1" applyFont="1" applyAlignment="1">
      <alignment horizontal="right" vertical="center"/>
    </xf>
    <xf numFmtId="0" fontId="0" fillId="0" borderId="0" xfId="0" applyAlignment="1">
      <alignment horizontal="left" vertical="center"/>
    </xf>
    <xf numFmtId="176" fontId="0" fillId="0" borderId="0" xfId="0" applyNumberFormat="1" applyAlignment="1">
      <alignment horizontal="right" vertical="center"/>
    </xf>
    <xf numFmtId="0" fontId="0" fillId="0" borderId="4" xfId="0" applyBorder="1" applyAlignment="1">
      <alignment horizontal="distributed"/>
    </xf>
    <xf numFmtId="180" fontId="0" fillId="0" borderId="0" xfId="0" applyNumberFormat="1" applyAlignment="1">
      <alignment horizontal="right" vertical="center"/>
    </xf>
    <xf numFmtId="0" fontId="0" fillId="0" borderId="4" xfId="0" applyBorder="1" applyAlignment="1">
      <alignment horizontal="distributed" vertical="distributed"/>
    </xf>
    <xf numFmtId="0" fontId="0" fillId="0" borderId="0" xfId="0" quotePrefix="1" applyAlignment="1">
      <alignment horizontal="distributed" vertical="center"/>
    </xf>
    <xf numFmtId="0" fontId="0" fillId="0" borderId="4" xfId="0" quotePrefix="1" applyBorder="1" applyAlignment="1">
      <alignment horizontal="distributed"/>
    </xf>
    <xf numFmtId="179" fontId="0" fillId="0" borderId="0" xfId="0" applyNumberFormat="1" applyAlignment="1">
      <alignment vertical="center"/>
    </xf>
    <xf numFmtId="179" fontId="0" fillId="0" borderId="0" xfId="0" applyNumberFormat="1"/>
    <xf numFmtId="37" fontId="7" fillId="0" borderId="0" xfId="0" applyNumberFormat="1" applyFont="1" applyAlignment="1">
      <alignment horizontal="left" vertical="center"/>
    </xf>
    <xf numFmtId="37" fontId="4" fillId="0" borderId="0" xfId="0" quotePrefix="1" applyNumberFormat="1" applyFont="1" applyAlignment="1">
      <alignment horizontal="left" vertical="center"/>
    </xf>
    <xf numFmtId="0" fontId="3" fillId="0" borderId="4" xfId="0" applyFont="1" applyBorder="1" applyAlignment="1">
      <alignment horizontal="left" vertical="center"/>
    </xf>
    <xf numFmtId="178" fontId="3" fillId="0" borderId="0" xfId="0" applyNumberFormat="1" applyFont="1" applyAlignment="1">
      <alignment horizontal="right" vertical="center"/>
    </xf>
    <xf numFmtId="179" fontId="3" fillId="0" borderId="0" xfId="0" applyNumberFormat="1" applyFont="1" applyAlignment="1">
      <alignment horizontal="right" vertical="center"/>
    </xf>
    <xf numFmtId="176" fontId="3" fillId="0" borderId="0" xfId="3" applyNumberFormat="1" applyFont="1" applyAlignment="1" applyProtection="1">
      <alignment horizontal="right" vertical="center"/>
    </xf>
    <xf numFmtId="0" fontId="0" fillId="0" borderId="4" xfId="0" applyBorder="1" applyAlignment="1">
      <alignment horizontal="left" vertical="center"/>
    </xf>
    <xf numFmtId="178" fontId="0" fillId="0" borderId="0" xfId="0" applyNumberFormat="1" applyAlignment="1">
      <alignment horizontal="right" vertical="center"/>
    </xf>
    <xf numFmtId="179" fontId="0" fillId="0" borderId="0" xfId="0" applyNumberFormat="1" applyAlignment="1">
      <alignment horizontal="right" vertical="center"/>
    </xf>
    <xf numFmtId="176" fontId="0" fillId="0" borderId="0" xfId="3" applyNumberFormat="1" applyFont="1" applyAlignment="1" applyProtection="1">
      <alignment horizontal="right" vertical="center"/>
    </xf>
    <xf numFmtId="0" fontId="36" fillId="0" borderId="0" xfId="8" applyFont="1" applyFill="1" applyAlignment="1" applyProtection="1"/>
    <xf numFmtId="0" fontId="0" fillId="0" borderId="4" xfId="0" applyBorder="1" applyAlignment="1">
      <alignment vertical="center"/>
    </xf>
    <xf numFmtId="0" fontId="0" fillId="0" borderId="5" xfId="0" applyBorder="1" applyAlignment="1">
      <alignment horizontal="left"/>
    </xf>
    <xf numFmtId="179" fontId="0" fillId="0" borderId="5" xfId="0" applyNumberFormat="1" applyBorder="1"/>
    <xf numFmtId="37" fontId="0" fillId="0" borderId="0" xfId="0" quotePrefix="1" applyNumberFormat="1" applyAlignment="1">
      <alignment horizontal="left"/>
    </xf>
    <xf numFmtId="0" fontId="0" fillId="0" borderId="0" xfId="3" applyFont="1">
      <protection locked="0"/>
    </xf>
    <xf numFmtId="179" fontId="0" fillId="0" borderId="0" xfId="3" applyNumberFormat="1" applyFont="1">
      <protection locked="0"/>
    </xf>
    <xf numFmtId="0" fontId="0" fillId="0" borderId="0" xfId="3" applyFont="1" applyAlignment="1">
      <alignment vertical="center"/>
      <protection locked="0"/>
    </xf>
    <xf numFmtId="37" fontId="4" fillId="0" borderId="0" xfId="3" quotePrefix="1" applyNumberFormat="1" applyFont="1" applyAlignment="1" applyProtection="1">
      <alignment horizontal="left" vertical="center"/>
    </xf>
    <xf numFmtId="0" fontId="0" fillId="0" borderId="0" xfId="3" applyFont="1" applyAlignment="1">
      <alignment horizontal="right" vertical="top"/>
      <protection locked="0"/>
    </xf>
    <xf numFmtId="179" fontId="0" fillId="0" borderId="0" xfId="0" applyNumberFormat="1" applyAlignment="1">
      <alignment horizontal="right"/>
    </xf>
    <xf numFmtId="37" fontId="0" fillId="0" borderId="0" xfId="3" quotePrefix="1" applyNumberFormat="1" applyFont="1" applyAlignment="1" applyProtection="1">
      <alignment horizontal="left"/>
    </xf>
    <xf numFmtId="0" fontId="4" fillId="0" borderId="0" xfId="0" quotePrefix="1" applyFont="1" applyAlignment="1">
      <alignment horizontal="left" vertical="center"/>
    </xf>
    <xf numFmtId="0" fontId="0" fillId="0" borderId="8" xfId="0" quotePrefix="1" applyBorder="1" applyAlignment="1">
      <alignment horizontal="distributed" vertical="center" justifyLastLine="1"/>
    </xf>
    <xf numFmtId="0" fontId="0" fillId="0" borderId="0" xfId="0" applyAlignment="1">
      <alignment vertical="top"/>
    </xf>
    <xf numFmtId="0" fontId="3" fillId="0" borderId="4" xfId="0" applyFont="1" applyBorder="1" applyAlignment="1">
      <alignment horizontal="distributed"/>
    </xf>
    <xf numFmtId="185" fontId="3" fillId="0" borderId="0" xfId="0" applyNumberFormat="1" applyFont="1" applyAlignment="1">
      <alignment horizontal="right" vertical="center"/>
    </xf>
    <xf numFmtId="185" fontId="0" fillId="0" borderId="0" xfId="0" applyNumberFormat="1" applyAlignment="1">
      <alignment horizontal="right" vertical="center"/>
    </xf>
    <xf numFmtId="0" fontId="0" fillId="0" borderId="0" xfId="0" applyAlignment="1">
      <alignment horizontal="distributed" vertical="center" wrapText="1"/>
    </xf>
    <xf numFmtId="0" fontId="17" fillId="0" borderId="0" xfId="0" applyFont="1" applyAlignment="1">
      <alignment horizontal="distributed" vertical="center"/>
    </xf>
    <xf numFmtId="0" fontId="37" fillId="0" borderId="0" xfId="0" applyFont="1" applyAlignment="1">
      <alignment horizontal="distributed" vertical="center"/>
    </xf>
    <xf numFmtId="0" fontId="0" fillId="0" borderId="4" xfId="0" quotePrefix="1" applyBorder="1" applyAlignment="1">
      <alignment horizontal="left"/>
    </xf>
    <xf numFmtId="0" fontId="0" fillId="0" borderId="0" xfId="0" quotePrefix="1" applyAlignment="1">
      <alignment horizontal="left"/>
    </xf>
    <xf numFmtId="0" fontId="2" fillId="0" borderId="0" xfId="5" applyAlignment="1">
      <alignment vertical="center"/>
    </xf>
    <xf numFmtId="186" fontId="2" fillId="0" borderId="0" xfId="5" applyNumberFormat="1" applyAlignment="1">
      <alignment vertical="center"/>
    </xf>
    <xf numFmtId="0" fontId="7" fillId="0" borderId="0" xfId="5" applyFont="1" applyAlignment="1">
      <alignment horizontal="left" vertical="center"/>
    </xf>
    <xf numFmtId="0" fontId="2" fillId="0" borderId="0" xfId="5" quotePrefix="1" applyAlignment="1">
      <alignment horizontal="left" vertical="center"/>
    </xf>
    <xf numFmtId="0" fontId="2" fillId="0" borderId="18" xfId="5" applyBorder="1" applyAlignment="1">
      <alignment vertical="center"/>
    </xf>
    <xf numFmtId="186" fontId="2" fillId="0" borderId="18" xfId="5" applyNumberFormat="1" applyBorder="1" applyAlignment="1">
      <alignment vertical="center"/>
    </xf>
    <xf numFmtId="0" fontId="2" fillId="0" borderId="0" xfId="5" applyAlignment="1">
      <alignment horizontal="right" vertical="top"/>
    </xf>
    <xf numFmtId="0" fontId="2" fillId="0" borderId="4" xfId="5" applyBorder="1" applyAlignment="1">
      <alignment horizontal="right" vertical="top"/>
    </xf>
    <xf numFmtId="0" fontId="2" fillId="0" borderId="16" xfId="5" applyBorder="1" applyAlignment="1">
      <alignment horizontal="right" vertical="top"/>
    </xf>
    <xf numFmtId="186" fontId="2" fillId="0" borderId="0" xfId="5" applyNumberFormat="1" applyAlignment="1">
      <alignment horizontal="right" vertical="top"/>
    </xf>
    <xf numFmtId="0" fontId="2" fillId="0" borderId="4" xfId="5" quotePrefix="1" applyBorder="1" applyAlignment="1">
      <alignment horizontal="distributed" vertical="center" indent="1"/>
    </xf>
    <xf numFmtId="189" fontId="2" fillId="0" borderId="16" xfId="5" applyNumberFormat="1" applyBorder="1" applyAlignment="1">
      <alignment horizontal="right" vertical="center"/>
    </xf>
    <xf numFmtId="189" fontId="2" fillId="0" borderId="0" xfId="5" applyNumberFormat="1" applyAlignment="1">
      <alignment horizontal="right" vertical="center"/>
    </xf>
    <xf numFmtId="188" fontId="2" fillId="0" borderId="0" xfId="5" applyNumberFormat="1" applyAlignment="1">
      <alignment horizontal="right" vertical="center"/>
    </xf>
    <xf numFmtId="0" fontId="2" fillId="0" borderId="4" xfId="5" quotePrefix="1" applyBorder="1" applyAlignment="1">
      <alignment horizontal="center" vertical="center"/>
    </xf>
    <xf numFmtId="189" fontId="19" fillId="0" borderId="16" xfId="5" applyNumberFormat="1" applyFont="1" applyBorder="1" applyAlignment="1">
      <alignment horizontal="right" vertical="center"/>
    </xf>
    <xf numFmtId="189" fontId="19" fillId="0" borderId="0" xfId="5" applyNumberFormat="1" applyFont="1" applyAlignment="1">
      <alignment horizontal="right" vertical="center"/>
    </xf>
    <xf numFmtId="0" fontId="3" fillId="0" borderId="4" xfId="5" quotePrefix="1" applyFont="1" applyBorder="1" applyAlignment="1">
      <alignment horizontal="distributed" vertical="center" indent="1"/>
    </xf>
    <xf numFmtId="188" fontId="3" fillId="0" borderId="0" xfId="5" applyNumberFormat="1" applyFont="1" applyAlignment="1">
      <alignment horizontal="right" vertical="center"/>
    </xf>
    <xf numFmtId="189" fontId="3" fillId="0" borderId="0" xfId="5" applyNumberFormat="1" applyFont="1" applyAlignment="1">
      <alignment horizontal="right" vertical="center"/>
    </xf>
    <xf numFmtId="0" fontId="3" fillId="0" borderId="4" xfId="5" quotePrefix="1" applyFont="1" applyBorder="1" applyAlignment="1">
      <alignment horizontal="center" vertical="center"/>
    </xf>
    <xf numFmtId="189" fontId="2" fillId="0" borderId="0" xfId="0" applyNumberFormat="1" applyFont="1"/>
    <xf numFmtId="189" fontId="2" fillId="0" borderId="0" xfId="5" applyNumberFormat="1" applyAlignment="1">
      <alignment horizontal="right" vertical="center" shrinkToFit="1"/>
    </xf>
    <xf numFmtId="0" fontId="2" fillId="0" borderId="4" xfId="5" quotePrefix="1" applyBorder="1" applyAlignment="1">
      <alignment horizontal="distributed" vertical="center" justifyLastLine="1"/>
    </xf>
    <xf numFmtId="0" fontId="2" fillId="0" borderId="6" xfId="5" applyBorder="1" applyAlignment="1">
      <alignment horizontal="distributed" vertical="center" wrapText="1" justifyLastLine="1"/>
    </xf>
    <xf numFmtId="187" fontId="18" fillId="0" borderId="8" xfId="5" applyNumberFormat="1" applyFont="1" applyBorder="1" applyAlignment="1">
      <alignment horizontal="right" vertical="center"/>
    </xf>
    <xf numFmtId="187" fontId="18" fillId="0" borderId="5" xfId="5" applyNumberFormat="1" applyFont="1" applyBorder="1" applyAlignment="1">
      <alignment horizontal="right" vertical="center"/>
    </xf>
    <xf numFmtId="0" fontId="2" fillId="0" borderId="0" xfId="5" quotePrefix="1" applyAlignment="1">
      <alignment horizontal="left"/>
    </xf>
    <xf numFmtId="37" fontId="2" fillId="0" borderId="0" xfId="5" applyNumberFormat="1"/>
    <xf numFmtId="0" fontId="2" fillId="0" borderId="0" xfId="5"/>
    <xf numFmtId="186" fontId="2" fillId="0" borderId="0" xfId="5" applyNumberFormat="1"/>
    <xf numFmtId="0" fontId="2" fillId="0" borderId="0" xfId="0" applyFont="1" applyAlignment="1">
      <alignment horizontal="right"/>
    </xf>
    <xf numFmtId="0" fontId="5" fillId="0" borderId="0" xfId="0" applyFont="1" applyAlignment="1">
      <alignment vertical="center"/>
    </xf>
    <xf numFmtId="0" fontId="5" fillId="0" borderId="0" xfId="0" applyFont="1" applyAlignment="1">
      <alignment horizontal="right" vertical="center"/>
    </xf>
    <xf numFmtId="0" fontId="0" fillId="0" borderId="0" xfId="0" applyAlignment="1">
      <alignment horizontal="right"/>
    </xf>
    <xf numFmtId="0" fontId="17" fillId="0" borderId="0" xfId="0" applyFont="1" applyAlignment="1">
      <alignment horizontal="left" vertical="top"/>
    </xf>
    <xf numFmtId="0" fontId="2" fillId="0" borderId="18" xfId="0" applyFont="1" applyBorder="1" applyAlignment="1">
      <alignment vertical="top"/>
    </xf>
    <xf numFmtId="0" fontId="0" fillId="0" borderId="18" xfId="0" applyBorder="1" applyAlignment="1">
      <alignment vertical="top"/>
    </xf>
    <xf numFmtId="0" fontId="2" fillId="0" borderId="18" xfId="0" applyFont="1" applyBorder="1" applyAlignment="1">
      <alignment horizontal="right" vertical="top"/>
    </xf>
    <xf numFmtId="0" fontId="0" fillId="0" borderId="13" xfId="0" quotePrefix="1" applyBorder="1" applyAlignment="1">
      <alignment horizontal="distributed" vertical="center" wrapText="1" justifyLastLine="1"/>
    </xf>
    <xf numFmtId="0" fontId="0" fillId="0" borderId="8" xfId="0" applyBorder="1" applyAlignment="1">
      <alignment horizontal="distributed" vertical="center" wrapText="1" justifyLastLine="1"/>
    </xf>
    <xf numFmtId="190" fontId="17" fillId="0" borderId="8" xfId="9" applyFont="1" applyBorder="1" applyAlignment="1">
      <alignment horizontal="distributed" vertical="center" wrapText="1" justifyLastLine="1"/>
    </xf>
    <xf numFmtId="0" fontId="17" fillId="0" borderId="8" xfId="0" applyFont="1" applyBorder="1" applyAlignment="1">
      <alignment horizontal="distributed" vertical="center" wrapText="1" justifyLastLine="1"/>
    </xf>
    <xf numFmtId="0" fontId="2" fillId="0" borderId="19" xfId="0" applyFont="1"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16" xfId="0" quotePrefix="1" applyBorder="1" applyAlignment="1">
      <alignment horizontal="right" vertical="top"/>
    </xf>
    <xf numFmtId="0" fontId="2" fillId="0" borderId="0" xfId="0" quotePrefix="1" applyFont="1" applyAlignment="1">
      <alignment horizontal="distributed" vertical="center"/>
    </xf>
    <xf numFmtId="191" fontId="2" fillId="0" borderId="16" xfId="0" applyNumberFormat="1" applyFont="1" applyBorder="1" applyAlignment="1">
      <alignment horizontal="right" vertical="center"/>
    </xf>
    <xf numFmtId="191" fontId="2" fillId="0" borderId="0" xfId="0" applyNumberFormat="1" applyFont="1" applyAlignment="1">
      <alignment horizontal="right" vertical="center"/>
    </xf>
    <xf numFmtId="191" fontId="0" fillId="0" borderId="0" xfId="0" applyNumberFormat="1" applyAlignment="1">
      <alignment horizontal="right" vertical="center"/>
    </xf>
    <xf numFmtId="190" fontId="0" fillId="0" borderId="0" xfId="9" quotePrefix="1" applyFont="1" applyAlignment="1">
      <alignment horizontal="distributed" vertical="center"/>
    </xf>
    <xf numFmtId="0" fontId="2" fillId="0" borderId="0" xfId="0" quotePrefix="1" applyFont="1" applyAlignment="1">
      <alignment horizontal="center" vertical="center"/>
    </xf>
    <xf numFmtId="0" fontId="3" fillId="0" borderId="0" xfId="0" quotePrefix="1" applyFont="1" applyAlignment="1">
      <alignment horizontal="distributed" vertical="center"/>
    </xf>
    <xf numFmtId="0" fontId="3" fillId="0" borderId="0" xfId="0" applyFont="1" applyAlignment="1">
      <alignment vertical="top"/>
    </xf>
    <xf numFmtId="0" fontId="10" fillId="0" borderId="0" xfId="0" quotePrefix="1" applyFont="1" applyAlignment="1">
      <alignment horizontal="distributed" vertical="center"/>
    </xf>
    <xf numFmtId="0" fontId="10" fillId="0" borderId="5" xfId="0" quotePrefix="1" applyFont="1" applyBorder="1" applyAlignment="1">
      <alignment horizontal="distributed" vertical="center"/>
    </xf>
    <xf numFmtId="0" fontId="2" fillId="0" borderId="0" xfId="0" quotePrefix="1" applyFont="1" applyAlignment="1">
      <alignment horizontal="left"/>
    </xf>
    <xf numFmtId="0" fontId="2" fillId="0" borderId="0" xfId="10"/>
    <xf numFmtId="0" fontId="2" fillId="0" borderId="0" xfId="10" applyAlignment="1">
      <alignment vertical="center"/>
    </xf>
    <xf numFmtId="0" fontId="2" fillId="0" borderId="0" xfId="10" applyAlignment="1">
      <alignment horizontal="left" vertical="top"/>
    </xf>
    <xf numFmtId="0" fontId="2" fillId="0" borderId="0" xfId="10" applyAlignment="1">
      <alignment horizontal="distributed"/>
    </xf>
    <xf numFmtId="0" fontId="2" fillId="0" borderId="0" xfId="10" applyAlignment="1">
      <alignment horizontal="right" vertical="top"/>
    </xf>
    <xf numFmtId="0" fontId="3" fillId="0" borderId="0" xfId="10" applyFont="1"/>
    <xf numFmtId="0" fontId="0" fillId="0" borderId="0" xfId="10" quotePrefix="1" applyFont="1" applyAlignment="1">
      <alignment horizontal="left"/>
    </xf>
    <xf numFmtId="0" fontId="22" fillId="0" borderId="0" xfId="10" applyFont="1"/>
    <xf numFmtId="0" fontId="2" fillId="0" borderId="0" xfId="0" applyFont="1" applyAlignment="1">
      <alignment horizontal="left"/>
    </xf>
    <xf numFmtId="0" fontId="5" fillId="0" borderId="0" xfId="0" applyFont="1" applyAlignment="1">
      <alignment vertical="center" justifyLastLine="1"/>
    </xf>
    <xf numFmtId="0" fontId="5" fillId="0" borderId="0" xfId="0" applyFont="1" applyAlignment="1">
      <alignment horizontal="distributed" vertical="center" indent="1"/>
    </xf>
    <xf numFmtId="38" fontId="2" fillId="0" borderId="0" xfId="0" quotePrefix="1" applyNumberFormat="1" applyFont="1" applyAlignment="1">
      <alignment horizontal="left"/>
    </xf>
    <xf numFmtId="190" fontId="2" fillId="0" borderId="0" xfId="0" applyNumberFormat="1" applyFont="1"/>
    <xf numFmtId="0" fontId="27" fillId="0" borderId="0" xfId="10" applyFont="1" applyAlignment="1">
      <alignment horizontal="left" vertical="top"/>
    </xf>
    <xf numFmtId="0" fontId="2" fillId="0" borderId="18" xfId="0" applyFont="1" applyBorder="1"/>
    <xf numFmtId="199" fontId="2" fillId="0" borderId="18" xfId="0" applyNumberFormat="1" applyFont="1" applyBorder="1"/>
    <xf numFmtId="0" fontId="0" fillId="0" borderId="17" xfId="0" applyBorder="1" applyAlignment="1">
      <alignment vertical="center"/>
    </xf>
    <xf numFmtId="0" fontId="0" fillId="0" borderId="2" xfId="0" applyBorder="1" applyAlignment="1">
      <alignment horizontal="distributed" vertical="center" indent="15"/>
    </xf>
    <xf numFmtId="0" fontId="0" fillId="0" borderId="2" xfId="0" applyBorder="1" applyAlignment="1">
      <alignment horizontal="distributed" vertical="center" indent="10"/>
    </xf>
    <xf numFmtId="0" fontId="2" fillId="0" borderId="22" xfId="11" quotePrefix="1" applyBorder="1" applyAlignment="1">
      <alignment horizontal="distributed" vertical="center" justifyLastLine="1"/>
    </xf>
    <xf numFmtId="0" fontId="0" fillId="0" borderId="21" xfId="11" quotePrefix="1" applyFont="1" applyBorder="1" applyAlignment="1">
      <alignment horizontal="center" vertical="center" wrapText="1"/>
    </xf>
    <xf numFmtId="0" fontId="2" fillId="0" borderId="16" xfId="0" applyFont="1" applyBorder="1" applyAlignment="1">
      <alignment horizontal="right" vertical="top"/>
    </xf>
    <xf numFmtId="0" fontId="2" fillId="0" borderId="20"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199" fontId="2" fillId="0" borderId="16" xfId="0" applyNumberFormat="1" applyFont="1" applyBorder="1" applyAlignment="1">
      <alignment horizontal="right" vertical="center"/>
    </xf>
    <xf numFmtId="199" fontId="2" fillId="0" borderId="0" xfId="0" applyNumberFormat="1" applyFont="1" applyAlignment="1">
      <alignment horizontal="right" vertical="center"/>
    </xf>
    <xf numFmtId="200" fontId="25" fillId="0" borderId="0" xfId="0" applyNumberFormat="1" applyFont="1" applyAlignment="1">
      <alignment horizontal="right" vertical="center"/>
    </xf>
    <xf numFmtId="199" fontId="0" fillId="0" borderId="0" xfId="0" applyNumberFormat="1" applyAlignment="1">
      <alignment horizontal="right" vertical="center"/>
    </xf>
    <xf numFmtId="198" fontId="2" fillId="0" borderId="0" xfId="0" applyNumberFormat="1" applyFont="1" applyAlignment="1">
      <alignment horizontal="right" vertical="center"/>
    </xf>
    <xf numFmtId="0" fontId="0" fillId="0" borderId="0" xfId="0" quotePrefix="1" applyAlignment="1">
      <alignment horizontal="center" vertical="center"/>
    </xf>
    <xf numFmtId="199" fontId="0" fillId="0" borderId="16" xfId="0" applyNumberFormat="1" applyBorder="1" applyAlignment="1">
      <alignment horizontal="right" vertical="center"/>
    </xf>
    <xf numFmtId="200" fontId="17" fillId="0" borderId="0" xfId="0" applyNumberFormat="1" applyFont="1" applyAlignment="1">
      <alignment horizontal="right" vertical="center"/>
    </xf>
    <xf numFmtId="198" fontId="0" fillId="0" borderId="0" xfId="0" applyNumberFormat="1" applyAlignment="1">
      <alignment horizontal="right" vertical="center"/>
    </xf>
    <xf numFmtId="0" fontId="3" fillId="0" borderId="0" xfId="0" quotePrefix="1" applyFont="1" applyAlignment="1">
      <alignment horizontal="center" vertical="center"/>
    </xf>
    <xf numFmtId="200" fontId="3" fillId="0" borderId="16" xfId="0" applyNumberFormat="1" applyFont="1" applyBorder="1" applyAlignment="1">
      <alignment horizontal="right" vertical="center"/>
    </xf>
    <xf numFmtId="200" fontId="3" fillId="0" borderId="0" xfId="0" applyNumberFormat="1" applyFont="1" applyAlignment="1">
      <alignment horizontal="right" vertical="center"/>
    </xf>
    <xf numFmtId="0" fontId="2" fillId="0" borderId="4" xfId="0" quotePrefix="1" applyFont="1" applyBorder="1" applyAlignment="1">
      <alignment horizontal="distributed" vertical="center"/>
    </xf>
    <xf numFmtId="200" fontId="2" fillId="0" borderId="0" xfId="0" applyNumberFormat="1" applyFont="1" applyAlignment="1">
      <alignment horizontal="right" vertical="center"/>
    </xf>
    <xf numFmtId="200" fontId="23" fillId="0" borderId="0" xfId="0" applyNumberFormat="1" applyFont="1" applyAlignment="1">
      <alignment horizontal="right" vertical="center"/>
    </xf>
    <xf numFmtId="0" fontId="3" fillId="0" borderId="4" xfId="0" applyFont="1" applyBorder="1" applyAlignment="1">
      <alignment horizontal="distributed" vertical="center"/>
    </xf>
    <xf numFmtId="0" fontId="2" fillId="0" borderId="4" xfId="0" applyFont="1" applyBorder="1" applyAlignment="1">
      <alignment horizontal="distributed" vertical="center"/>
    </xf>
    <xf numFmtId="199" fontId="23" fillId="0" borderId="0" xfId="0" applyNumberFormat="1" applyFont="1" applyAlignment="1">
      <alignment horizontal="right" vertical="center"/>
    </xf>
    <xf numFmtId="0" fontId="2" fillId="0" borderId="5" xfId="0" applyFont="1" applyBorder="1" applyAlignment="1">
      <alignment horizontal="distributed"/>
    </xf>
    <xf numFmtId="0" fontId="2" fillId="0" borderId="6" xfId="0" applyFont="1" applyBorder="1" applyAlignment="1">
      <alignment horizontal="distributed"/>
    </xf>
    <xf numFmtId="197" fontId="2" fillId="0" borderId="5" xfId="0" applyNumberFormat="1" applyFont="1" applyBorder="1"/>
    <xf numFmtId="0" fontId="2" fillId="0" borderId="6" xfId="0" applyFont="1" applyBorder="1" applyAlignment="1">
      <alignment horizontal="left"/>
    </xf>
    <xf numFmtId="0" fontId="2" fillId="0" borderId="5" xfId="0" applyFont="1" applyBorder="1"/>
    <xf numFmtId="37" fontId="2" fillId="0" borderId="5" xfId="0" applyNumberFormat="1" applyFont="1" applyBorder="1"/>
    <xf numFmtId="190" fontId="2" fillId="0" borderId="5" xfId="0" applyNumberFormat="1" applyFont="1" applyBorder="1" applyAlignment="1">
      <alignment horizontal="right"/>
    </xf>
    <xf numFmtId="190" fontId="2" fillId="0" borderId="5" xfId="0" applyNumberFormat="1" applyFont="1" applyBorder="1"/>
    <xf numFmtId="37" fontId="2" fillId="0" borderId="0" xfId="0" applyNumberFormat="1" applyFont="1"/>
    <xf numFmtId="3" fontId="0" fillId="0" borderId="0" xfId="0" applyNumberFormat="1"/>
    <xf numFmtId="3" fontId="7" fillId="0" borderId="0" xfId="0" applyNumberFormat="1" applyFont="1" applyAlignment="1">
      <alignment horizontal="left" vertical="center"/>
    </xf>
    <xf numFmtId="3" fontId="5" fillId="0" borderId="0" xfId="0" applyNumberFormat="1" applyFont="1" applyAlignment="1">
      <alignment horizontal="centerContinuous"/>
    </xf>
    <xf numFmtId="3" fontId="5" fillId="0" borderId="0" xfId="0" applyNumberFormat="1" applyFont="1" applyAlignment="1">
      <alignment vertical="center"/>
    </xf>
    <xf numFmtId="3" fontId="17" fillId="0" borderId="0" xfId="0" applyNumberFormat="1" applyFont="1" applyAlignment="1">
      <alignment vertical="center"/>
    </xf>
    <xf numFmtId="3" fontId="17" fillId="0" borderId="18" xfId="0" applyNumberFormat="1" applyFont="1" applyBorder="1" applyAlignment="1">
      <alignment vertical="center"/>
    </xf>
    <xf numFmtId="3" fontId="17" fillId="0" borderId="18" xfId="0" applyNumberFormat="1" applyFont="1" applyBorder="1" applyAlignment="1">
      <alignment horizontal="center" vertical="center"/>
    </xf>
    <xf numFmtId="3" fontId="17" fillId="0" borderId="18" xfId="0" applyNumberFormat="1" applyFont="1" applyBorder="1" applyAlignment="1">
      <alignment horizontal="right" vertical="top"/>
    </xf>
    <xf numFmtId="3" fontId="0" fillId="0" borderId="8" xfId="0" quotePrefix="1" applyNumberFormat="1" applyBorder="1" applyAlignment="1">
      <alignment vertical="center" wrapText="1"/>
    </xf>
    <xf numFmtId="3" fontId="0" fillId="0" borderId="5" xfId="0" quotePrefix="1" applyNumberFormat="1" applyBorder="1" applyAlignment="1">
      <alignment vertical="center" wrapText="1"/>
    </xf>
    <xf numFmtId="3" fontId="0" fillId="0" borderId="7" xfId="0" quotePrefix="1" applyNumberFormat="1" applyBorder="1" applyAlignment="1">
      <alignment vertical="center" justifyLastLine="1"/>
    </xf>
    <xf numFmtId="3" fontId="0" fillId="0" borderId="21" xfId="0" applyNumberFormat="1" applyBorder="1" applyAlignment="1">
      <alignment horizontal="distributed" vertical="center" justifyLastLine="1"/>
    </xf>
    <xf numFmtId="3" fontId="0" fillId="0" borderId="22" xfId="0" applyNumberFormat="1" applyBorder="1" applyAlignment="1">
      <alignment horizontal="distributed" vertical="center" justifyLastLine="1"/>
    </xf>
    <xf numFmtId="3" fontId="0" fillId="0" borderId="0" xfId="0" applyNumberFormat="1" applyAlignment="1">
      <alignment horizontal="right" vertical="top"/>
    </xf>
    <xf numFmtId="3" fontId="0" fillId="0" borderId="0" xfId="0" applyNumberFormat="1" applyAlignment="1">
      <alignment horizontal="distributed" vertical="center"/>
    </xf>
    <xf numFmtId="202" fontId="0" fillId="0" borderId="0" xfId="0" applyNumberFormat="1" applyAlignment="1">
      <alignment horizontal="right" vertical="center"/>
    </xf>
    <xf numFmtId="3" fontId="0" fillId="0" borderId="0" xfId="0" applyNumberFormat="1" applyAlignment="1">
      <alignment horizontal="right" vertical="center"/>
    </xf>
    <xf numFmtId="204" fontId="0" fillId="0" borderId="0" xfId="0" applyNumberFormat="1" applyAlignment="1">
      <alignment horizontal="right" vertical="center"/>
    </xf>
    <xf numFmtId="3" fontId="0" fillId="0" borderId="0" xfId="15" applyNumberFormat="1" applyFont="1" applyFill="1" applyAlignment="1">
      <alignment horizontal="right" vertical="center"/>
    </xf>
    <xf numFmtId="3" fontId="3" fillId="0" borderId="0" xfId="0" quotePrefix="1" applyNumberFormat="1" applyFont="1" applyAlignment="1">
      <alignment horizontal="distributed" vertical="center"/>
    </xf>
    <xf numFmtId="209" fontId="25" fillId="0" borderId="4" xfId="0" applyNumberFormat="1" applyFont="1" applyBorder="1" applyAlignment="1">
      <alignment horizontal="center" vertical="top"/>
    </xf>
    <xf numFmtId="202" fontId="3" fillId="0" borderId="0" xfId="0" applyNumberFormat="1" applyFont="1" applyAlignment="1">
      <alignment horizontal="right" vertical="center"/>
    </xf>
    <xf numFmtId="3" fontId="3" fillId="0" borderId="0" xfId="0" applyNumberFormat="1" applyFont="1" applyAlignment="1">
      <alignment horizontal="right" vertical="center"/>
    </xf>
    <xf numFmtId="37" fontId="3" fillId="0" borderId="0" xfId="0" applyNumberFormat="1" applyFont="1" applyAlignment="1">
      <alignment horizontal="right" vertical="center"/>
    </xf>
    <xf numFmtId="203" fontId="3" fillId="0" borderId="0" xfId="0" applyNumberFormat="1" applyFont="1" applyAlignment="1">
      <alignment horizontal="right" vertical="center"/>
    </xf>
    <xf numFmtId="204" fontId="3" fillId="0" borderId="0" xfId="0" applyNumberFormat="1" applyFont="1" applyAlignment="1">
      <alignment horizontal="right" vertical="center"/>
    </xf>
    <xf numFmtId="3" fontId="3" fillId="0" borderId="0" xfId="0" applyNumberFormat="1" applyFont="1"/>
    <xf numFmtId="3" fontId="3" fillId="0" borderId="0" xfId="0" applyNumberFormat="1" applyFont="1" applyAlignment="1">
      <alignment horizontal="distributed" vertical="center"/>
    </xf>
    <xf numFmtId="3" fontId="0" fillId="0" borderId="5" xfId="0" applyNumberFormat="1" applyBorder="1" applyAlignment="1">
      <alignment horizontal="distributed" vertical="center"/>
    </xf>
    <xf numFmtId="204" fontId="0" fillId="0" borderId="8" xfId="0" applyNumberFormat="1" applyBorder="1" applyAlignment="1">
      <alignment horizontal="right" vertical="center"/>
    </xf>
    <xf numFmtId="204" fontId="0" fillId="0" borderId="5" xfId="0" applyNumberFormat="1" applyBorder="1" applyAlignment="1">
      <alignment horizontal="right" vertical="center"/>
    </xf>
    <xf numFmtId="0" fontId="4" fillId="0" borderId="0" xfId="0" quotePrefix="1" applyFont="1" applyAlignment="1">
      <alignment horizontal="left"/>
    </xf>
    <xf numFmtId="0" fontId="2" fillId="0" borderId="0" xfId="0" applyFont="1" applyAlignment="1">
      <alignment vertical="center"/>
    </xf>
    <xf numFmtId="0" fontId="17" fillId="0" borderId="18" xfId="0" applyFont="1" applyBorder="1" applyAlignment="1">
      <alignment horizontal="left" vertical="top"/>
    </xf>
    <xf numFmtId="0" fontId="2" fillId="0" borderId="18" xfId="0" quotePrefix="1" applyFont="1" applyBorder="1" applyAlignment="1">
      <alignment horizontal="left" vertical="top"/>
    </xf>
    <xf numFmtId="0" fontId="17" fillId="0" borderId="0" xfId="0" applyFont="1"/>
    <xf numFmtId="0" fontId="17" fillId="0" borderId="4" xfId="0" applyFont="1" applyBorder="1"/>
    <xf numFmtId="0" fontId="17" fillId="0" borderId="0" xfId="0" quotePrefix="1" applyFont="1" applyAlignment="1">
      <alignment horizontal="distributed" vertical="center"/>
    </xf>
    <xf numFmtId="0" fontId="17" fillId="0" borderId="4" xfId="0" quotePrefix="1" applyFont="1" applyBorder="1" applyAlignment="1">
      <alignment horizontal="center"/>
    </xf>
    <xf numFmtId="0" fontId="17" fillId="0" borderId="0" xfId="0" quotePrefix="1" applyFont="1" applyAlignment="1">
      <alignment horizontal="center" vertical="center"/>
    </xf>
    <xf numFmtId="0" fontId="25" fillId="0" borderId="0" xfId="0" quotePrefix="1" applyFont="1" applyAlignment="1">
      <alignment horizontal="distributed" vertical="center"/>
    </xf>
    <xf numFmtId="0" fontId="25" fillId="0" borderId="4" xfId="0" quotePrefix="1" applyFont="1" applyBorder="1" applyAlignment="1">
      <alignment horizontal="center"/>
    </xf>
    <xf numFmtId="0" fontId="25" fillId="0" borderId="0" xfId="0" applyFont="1" applyAlignment="1">
      <alignment horizontal="distributed" vertical="center"/>
    </xf>
    <xf numFmtId="0" fontId="17" fillId="0" borderId="4" xfId="0" applyFont="1" applyBorder="1" applyAlignment="1">
      <alignment horizontal="distributed"/>
    </xf>
    <xf numFmtId="0" fontId="25" fillId="0" borderId="4" xfId="0" applyFont="1" applyBorder="1" applyAlignment="1">
      <alignment horizontal="distributed"/>
    </xf>
    <xf numFmtId="0" fontId="17" fillId="0" borderId="5" xfId="0" applyFont="1" applyBorder="1" applyAlignment="1">
      <alignment horizontal="distributed"/>
    </xf>
    <xf numFmtId="0" fontId="17" fillId="0" borderId="6" xfId="0" applyFont="1" applyBorder="1" applyAlignment="1">
      <alignment horizontal="distributed"/>
    </xf>
    <xf numFmtId="197" fontId="17" fillId="0" borderId="5" xfId="0" applyNumberFormat="1" applyFont="1" applyBorder="1"/>
    <xf numFmtId="197" fontId="17" fillId="0" borderId="5" xfId="0" applyNumberFormat="1" applyFont="1" applyBorder="1" applyAlignment="1">
      <alignment horizontal="right"/>
    </xf>
    <xf numFmtId="0" fontId="3" fillId="0" borderId="0" xfId="0" quotePrefix="1" applyFont="1" applyAlignment="1">
      <alignment horizontal="distributed"/>
    </xf>
    <xf numFmtId="0" fontId="11" fillId="0" borderId="0" xfId="0" quotePrefix="1" applyFont="1" applyAlignment="1">
      <alignment horizontal="distributed"/>
    </xf>
    <xf numFmtId="3" fontId="0" fillId="0" borderId="5" xfId="0" applyNumberFormat="1" applyBorder="1" applyAlignment="1">
      <alignment horizontal="right" vertical="center"/>
    </xf>
    <xf numFmtId="179" fontId="2" fillId="0" borderId="0" xfId="0" applyNumberFormat="1" applyFont="1"/>
    <xf numFmtId="0" fontId="2" fillId="0" borderId="1" xfId="0" applyFont="1" applyBorder="1"/>
    <xf numFmtId="0" fontId="2" fillId="0" borderId="2" xfId="0" applyFont="1" applyBorder="1"/>
    <xf numFmtId="37" fontId="2" fillId="0" borderId="16" xfId="0" applyNumberFormat="1" applyFont="1" applyBorder="1" applyAlignment="1">
      <alignment horizontal="right" vertical="top"/>
    </xf>
    <xf numFmtId="37" fontId="2" fillId="0" borderId="0" xfId="0" applyNumberFormat="1" applyFont="1" applyAlignment="1">
      <alignment horizontal="right" vertical="top"/>
    </xf>
    <xf numFmtId="179" fontId="2" fillId="0" borderId="0" xfId="0" applyNumberFormat="1" applyFont="1" applyAlignment="1">
      <alignment horizontal="right" vertical="top"/>
    </xf>
    <xf numFmtId="0" fontId="2" fillId="0" borderId="4" xfId="0" applyFont="1" applyBorder="1" applyAlignment="1">
      <alignment horizontal="left" vertical="center"/>
    </xf>
    <xf numFmtId="178" fontId="2" fillId="0" borderId="0" xfId="0" applyNumberFormat="1" applyFont="1" applyAlignment="1">
      <alignment horizontal="right" vertical="center"/>
    </xf>
    <xf numFmtId="38" fontId="2" fillId="0" borderId="0" xfId="4" applyFont="1" applyFill="1" applyAlignment="1">
      <alignment vertical="center"/>
    </xf>
    <xf numFmtId="176" fontId="2" fillId="0" borderId="0" xfId="3" applyNumberFormat="1" applyAlignment="1" applyProtection="1">
      <alignment horizontal="right" vertical="center"/>
    </xf>
    <xf numFmtId="182" fontId="2" fillId="0" borderId="5" xfId="0" applyNumberFormat="1" applyFont="1" applyBorder="1"/>
    <xf numFmtId="181" fontId="2" fillId="0" borderId="5" xfId="0" applyNumberFormat="1" applyFont="1" applyBorder="1"/>
    <xf numFmtId="176" fontId="2" fillId="0" borderId="5" xfId="0" applyNumberFormat="1" applyFont="1" applyBorder="1"/>
    <xf numFmtId="37" fontId="2" fillId="0" borderId="0" xfId="0" quotePrefix="1" applyNumberFormat="1" applyFont="1" applyAlignment="1">
      <alignment horizontal="left"/>
    </xf>
    <xf numFmtId="0" fontId="2" fillId="0" borderId="0" xfId="3">
      <protection locked="0"/>
    </xf>
    <xf numFmtId="179" fontId="2" fillId="0" borderId="0" xfId="3" applyNumberFormat="1">
      <protection locked="0"/>
    </xf>
    <xf numFmtId="0" fontId="2" fillId="0" borderId="0" xfId="3" applyAlignment="1">
      <alignment vertical="center"/>
      <protection locked="0"/>
    </xf>
    <xf numFmtId="0" fontId="9" fillId="0" borderId="2" xfId="0" applyFont="1" applyBorder="1"/>
    <xf numFmtId="0" fontId="9" fillId="0" borderId="0" xfId="3" applyFont="1" applyAlignment="1">
      <alignment horizontal="right" vertical="center"/>
      <protection locked="0"/>
    </xf>
    <xf numFmtId="37" fontId="9" fillId="0" borderId="16" xfId="3" applyNumberFormat="1" applyFont="1" applyBorder="1" applyAlignment="1" applyProtection="1">
      <alignment horizontal="right" vertical="center"/>
    </xf>
    <xf numFmtId="37" fontId="9" fillId="0" borderId="0" xfId="3" applyNumberFormat="1" applyFont="1" applyAlignment="1" applyProtection="1">
      <alignment horizontal="right" vertical="center"/>
    </xf>
    <xf numFmtId="179" fontId="9" fillId="0" borderId="0" xfId="3" applyNumberFormat="1" applyFont="1" applyAlignment="1" applyProtection="1">
      <alignment horizontal="right" vertical="center"/>
    </xf>
    <xf numFmtId="0" fontId="2" fillId="0" borderId="0" xfId="3" applyAlignment="1">
      <alignment horizontal="right" vertical="center"/>
      <protection locked="0"/>
    </xf>
    <xf numFmtId="0" fontId="9" fillId="0" borderId="0" xfId="3" applyFont="1" applyAlignment="1">
      <alignment horizontal="left" vertical="center"/>
      <protection locked="0"/>
    </xf>
    <xf numFmtId="49" fontId="9" fillId="0" borderId="0" xfId="3" applyNumberFormat="1" applyFont="1" applyAlignment="1">
      <alignment horizontal="distributed" vertical="center"/>
      <protection locked="0"/>
    </xf>
    <xf numFmtId="49" fontId="9" fillId="0" borderId="4" xfId="3" applyNumberFormat="1" applyFont="1" applyBorder="1" applyAlignment="1">
      <alignment horizontal="centerContinuous" vertical="center"/>
      <protection locked="0"/>
    </xf>
    <xf numFmtId="178" fontId="9" fillId="0" borderId="0" xfId="3" applyNumberFormat="1" applyFont="1" applyAlignment="1">
      <alignment horizontal="right" vertical="center"/>
      <protection locked="0"/>
    </xf>
    <xf numFmtId="38" fontId="9" fillId="0" borderId="0" xfId="4" applyFont="1" applyFill="1" applyProtection="1">
      <protection locked="0"/>
    </xf>
    <xf numFmtId="178" fontId="2" fillId="0" borderId="0" xfId="3" applyNumberFormat="1" applyAlignment="1">
      <alignment horizontal="right" vertical="center"/>
      <protection locked="0"/>
    </xf>
    <xf numFmtId="180" fontId="2" fillId="0" borderId="0" xfId="3" applyNumberFormat="1" applyAlignment="1">
      <alignment horizontal="right" vertical="center"/>
      <protection locked="0"/>
    </xf>
    <xf numFmtId="0" fontId="9" fillId="0" borderId="4" xfId="3" applyFont="1" applyBorder="1" applyAlignment="1">
      <alignment horizontal="centerContinuous" vertical="center"/>
      <protection locked="0"/>
    </xf>
    <xf numFmtId="0" fontId="9" fillId="0" borderId="4" xfId="3" quotePrefix="1" applyFont="1" applyBorder="1" applyAlignment="1">
      <alignment horizontal="distributed"/>
      <protection locked="0"/>
    </xf>
    <xf numFmtId="178" fontId="9" fillId="0" borderId="0" xfId="3" applyNumberFormat="1" applyFont="1" applyAlignment="1">
      <alignment horizontal="right"/>
      <protection locked="0"/>
    </xf>
    <xf numFmtId="38" fontId="9" fillId="0" borderId="0" xfId="4" applyFont="1" applyFill="1" applyAlignment="1" applyProtection="1">
      <protection locked="0"/>
    </xf>
    <xf numFmtId="178" fontId="2" fillId="0" borderId="0" xfId="3" applyNumberFormat="1" applyAlignment="1">
      <alignment horizontal="right"/>
      <protection locked="0"/>
    </xf>
    <xf numFmtId="180" fontId="2" fillId="0" borderId="0" xfId="3" applyNumberFormat="1" applyAlignment="1">
      <alignment horizontal="right"/>
      <protection locked="0"/>
    </xf>
    <xf numFmtId="176" fontId="2" fillId="0" borderId="0" xfId="3" applyNumberFormat="1" applyAlignment="1" applyProtection="1">
      <alignment horizontal="right"/>
    </xf>
    <xf numFmtId="0" fontId="9" fillId="0" borderId="4" xfId="3" applyFont="1" applyBorder="1" applyAlignment="1">
      <alignment horizontal="distributed" vertical="center"/>
      <protection locked="0"/>
    </xf>
    <xf numFmtId="38" fontId="9" fillId="0" borderId="0" xfId="4" applyFont="1" applyFill="1" applyAlignment="1" applyProtection="1">
      <alignment vertical="center"/>
      <protection locked="0"/>
    </xf>
    <xf numFmtId="0" fontId="9" fillId="0" borderId="4" xfId="3" applyFont="1" applyBorder="1" applyAlignment="1">
      <alignment horizontal="distributed"/>
      <protection locked="0"/>
    </xf>
    <xf numFmtId="38" fontId="9" fillId="0" borderId="0" xfId="4" applyFont="1" applyFill="1" applyAlignment="1" applyProtection="1">
      <alignment horizontal="right" vertical="center"/>
      <protection locked="0"/>
    </xf>
    <xf numFmtId="0" fontId="10" fillId="0" borderId="4" xfId="3" applyFont="1" applyBorder="1" applyAlignment="1">
      <alignment horizontal="distributed" vertical="center"/>
      <protection locked="0"/>
    </xf>
    <xf numFmtId="178" fontId="10" fillId="0" borderId="0" xfId="3" applyNumberFormat="1" applyFont="1" applyAlignment="1">
      <alignment horizontal="right" vertical="center"/>
      <protection locked="0"/>
    </xf>
    <xf numFmtId="38" fontId="10" fillId="0" borderId="0" xfId="4" applyFont="1" applyFill="1" applyAlignment="1" applyProtection="1">
      <alignment horizontal="right" vertical="center"/>
      <protection locked="0"/>
    </xf>
    <xf numFmtId="179" fontId="10" fillId="0" borderId="0" xfId="0" applyNumberFormat="1" applyFont="1" applyAlignment="1">
      <alignment horizontal="right" vertical="center"/>
    </xf>
    <xf numFmtId="0" fontId="2" fillId="0" borderId="5" xfId="3" applyBorder="1" applyAlignment="1">
      <alignment horizontal="left"/>
      <protection locked="0"/>
    </xf>
    <xf numFmtId="0" fontId="2" fillId="0" borderId="5" xfId="3" applyBorder="1">
      <protection locked="0"/>
    </xf>
    <xf numFmtId="0" fontId="2" fillId="0" borderId="6" xfId="3" applyBorder="1" applyAlignment="1">
      <alignment horizontal="distributed"/>
      <protection locked="0"/>
    </xf>
    <xf numFmtId="182" fontId="2" fillId="0" borderId="5" xfId="3" applyNumberFormat="1" applyBorder="1" applyProtection="1"/>
    <xf numFmtId="181" fontId="2" fillId="0" borderId="5" xfId="3" applyNumberFormat="1" applyBorder="1" applyProtection="1"/>
    <xf numFmtId="179" fontId="2" fillId="0" borderId="5" xfId="3" applyNumberFormat="1" applyBorder="1" applyProtection="1"/>
    <xf numFmtId="176" fontId="2" fillId="0" borderId="5" xfId="3" applyNumberFormat="1" applyBorder="1" applyProtection="1"/>
    <xf numFmtId="37" fontId="2" fillId="0" borderId="0" xfId="3" quotePrefix="1" applyNumberFormat="1" applyAlignment="1" applyProtection="1">
      <alignment horizontal="left"/>
    </xf>
    <xf numFmtId="184" fontId="2" fillId="0" borderId="0" xfId="0" applyNumberFormat="1" applyFont="1" applyAlignment="1">
      <alignment horizontal="right" vertical="top"/>
    </xf>
    <xf numFmtId="0" fontId="9" fillId="0" borderId="4" xfId="0" applyFont="1" applyBorder="1" applyAlignment="1">
      <alignment horizontal="distributed"/>
    </xf>
    <xf numFmtId="185" fontId="9" fillId="0" borderId="0" xfId="0" applyNumberFormat="1" applyFont="1" applyAlignment="1">
      <alignment horizontal="right" vertical="center"/>
    </xf>
    <xf numFmtId="0" fontId="9" fillId="0" borderId="5" xfId="0" applyFont="1" applyBorder="1" applyAlignment="1">
      <alignment horizontal="distributed" vertical="center"/>
    </xf>
    <xf numFmtId="0" fontId="9" fillId="0" borderId="5" xfId="0" applyFont="1" applyBorder="1" applyAlignment="1">
      <alignment horizontal="distributed"/>
    </xf>
    <xf numFmtId="184" fontId="9" fillId="0" borderId="8" xfId="0" applyNumberFormat="1" applyFont="1" applyBorder="1"/>
    <xf numFmtId="184" fontId="9" fillId="0" borderId="5" xfId="0" applyNumberFormat="1" applyFont="1" applyBorder="1"/>
    <xf numFmtId="184" fontId="9" fillId="0" borderId="5" xfId="0" applyNumberFormat="1" applyFont="1" applyBorder="1" applyAlignment="1">
      <alignment horizontal="right"/>
    </xf>
    <xf numFmtId="183" fontId="9" fillId="0" borderId="5" xfId="3" applyNumberFormat="1" applyFont="1" applyBorder="1" applyAlignment="1" applyProtection="1">
      <alignment horizontal="right"/>
    </xf>
    <xf numFmtId="3" fontId="0" fillId="0" borderId="6" xfId="0" applyNumberFormat="1" applyBorder="1" applyAlignment="1">
      <alignment horizontal="distributed" vertical="center" justifyLastLine="1"/>
    </xf>
    <xf numFmtId="0" fontId="2" fillId="0" borderId="0" xfId="0" applyFont="1" applyAlignment="1">
      <alignment horizontal="centerContinuous"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horizontal="right" vertical="top"/>
    </xf>
    <xf numFmtId="0" fontId="9" fillId="0" borderId="4" xfId="0" applyFont="1" applyBorder="1" applyAlignment="1">
      <alignment horizontal="right" vertical="top"/>
    </xf>
    <xf numFmtId="0" fontId="9" fillId="0" borderId="3" xfId="0" quotePrefix="1" applyFont="1" applyBorder="1" applyAlignment="1">
      <alignment horizontal="right" vertical="center"/>
    </xf>
    <xf numFmtId="0" fontId="9" fillId="0" borderId="3" xfId="0" applyFont="1" applyBorder="1" applyAlignment="1">
      <alignment horizontal="right" vertical="center"/>
    </xf>
    <xf numFmtId="0" fontId="38" fillId="0" borderId="4" xfId="0" applyFont="1" applyBorder="1" applyAlignment="1">
      <alignment horizontal="centerContinuous"/>
    </xf>
    <xf numFmtId="178" fontId="38" fillId="0" borderId="0" xfId="1" applyNumberFormat="1" applyFont="1" applyFill="1" applyAlignment="1">
      <alignment horizontal="right" vertical="center"/>
    </xf>
    <xf numFmtId="38" fontId="38" fillId="0" borderId="0" xfId="1" applyFont="1" applyFill="1" applyAlignment="1">
      <alignment vertical="center"/>
    </xf>
    <xf numFmtId="0" fontId="9" fillId="0" borderId="0" xfId="0" applyFont="1" applyAlignment="1">
      <alignment horizontal="left" vertical="center"/>
    </xf>
    <xf numFmtId="0" fontId="9" fillId="0" borderId="4" xfId="0" applyFont="1" applyBorder="1" applyAlignment="1">
      <alignment horizontal="centerContinuous"/>
    </xf>
    <xf numFmtId="176" fontId="2" fillId="0" borderId="0" xfId="0" applyNumberFormat="1" applyFont="1" applyAlignment="1">
      <alignment horizontal="right" vertical="center"/>
    </xf>
    <xf numFmtId="178" fontId="9" fillId="0" borderId="0" xfId="1" applyNumberFormat="1" applyFont="1" applyFill="1" applyAlignment="1">
      <alignment horizontal="right" vertical="center"/>
    </xf>
    <xf numFmtId="38" fontId="9" fillId="0" borderId="0" xfId="1" applyFont="1" applyFill="1" applyAlignment="1">
      <alignment vertical="center"/>
    </xf>
    <xf numFmtId="178" fontId="2" fillId="0" borderId="0" xfId="1" applyNumberFormat="1" applyFont="1" applyFill="1" applyAlignment="1">
      <alignment horizontal="right" vertical="center"/>
    </xf>
    <xf numFmtId="180" fontId="2" fillId="0" borderId="0" xfId="1" applyNumberFormat="1" applyFont="1" applyFill="1" applyAlignment="1">
      <alignment horizontal="right" vertical="center"/>
    </xf>
    <xf numFmtId="180" fontId="2" fillId="0" borderId="0" xfId="0" applyNumberFormat="1" applyFont="1" applyAlignment="1">
      <alignment horizontal="right" vertical="center"/>
    </xf>
    <xf numFmtId="176" fontId="9" fillId="0" borderId="0" xfId="0" applyNumberFormat="1" applyFont="1" applyAlignment="1">
      <alignment horizontal="right" vertical="center"/>
    </xf>
    <xf numFmtId="0" fontId="9" fillId="0" borderId="4" xfId="0" applyFont="1" applyBorder="1" applyAlignment="1">
      <alignment horizontal="distributed" vertical="distributed"/>
    </xf>
    <xf numFmtId="0" fontId="9" fillId="0" borderId="4" xfId="0" quotePrefix="1" applyFont="1" applyBorder="1" applyAlignment="1">
      <alignment horizontal="centerContinuous"/>
    </xf>
    <xf numFmtId="0" fontId="9" fillId="0" borderId="0" xfId="0" quotePrefix="1" applyFont="1" applyAlignment="1">
      <alignment horizontal="left" vertical="center"/>
    </xf>
    <xf numFmtId="0" fontId="9" fillId="0" borderId="0" xfId="0" quotePrefix="1" applyFont="1" applyAlignment="1">
      <alignment horizontal="distributed" vertical="center"/>
    </xf>
    <xf numFmtId="0" fontId="9" fillId="0" borderId="4" xfId="0" quotePrefix="1" applyFont="1" applyBorder="1" applyAlignment="1">
      <alignment horizontal="distributed"/>
    </xf>
    <xf numFmtId="0" fontId="9" fillId="0" borderId="5" xfId="0" applyFont="1" applyBorder="1" applyAlignment="1">
      <alignment horizontal="left" vertical="center"/>
    </xf>
    <xf numFmtId="0" fontId="9" fillId="0" borderId="6" xfId="0" applyFont="1" applyBorder="1" applyAlignment="1">
      <alignment horizontal="centerContinuous"/>
    </xf>
    <xf numFmtId="177" fontId="9" fillId="0" borderId="5" xfId="1" applyNumberFormat="1" applyFont="1" applyFill="1" applyBorder="1" applyAlignment="1">
      <alignment vertical="center"/>
    </xf>
    <xf numFmtId="176" fontId="9" fillId="0" borderId="5" xfId="0" applyNumberFormat="1" applyFont="1" applyBorder="1" applyAlignment="1">
      <alignment vertical="center"/>
    </xf>
    <xf numFmtId="3" fontId="9" fillId="0" borderId="0" xfId="0" quotePrefix="1" applyNumberFormat="1" applyFont="1" applyAlignment="1">
      <alignment horizontal="left"/>
    </xf>
    <xf numFmtId="0" fontId="39" fillId="0" borderId="0" xfId="0" applyFont="1"/>
    <xf numFmtId="0" fontId="9" fillId="0" borderId="0" xfId="0" applyFont="1" applyAlignment="1">
      <alignment vertical="center"/>
    </xf>
    <xf numFmtId="0" fontId="40" fillId="0" borderId="18" xfId="5" applyFont="1" applyBorder="1" applyAlignment="1">
      <alignment vertical="center"/>
    </xf>
    <xf numFmtId="190" fontId="41" fillId="0" borderId="0" xfId="8" quotePrefix="1" applyNumberFormat="1" applyFont="1" applyFill="1" applyAlignment="1" applyProtection="1">
      <alignment horizontal="left"/>
    </xf>
    <xf numFmtId="200" fontId="0" fillId="0" borderId="0" xfId="0" applyNumberFormat="1" applyAlignment="1">
      <alignment horizontal="right" vertical="center"/>
    </xf>
    <xf numFmtId="200" fontId="0" fillId="0" borderId="16" xfId="0" applyNumberFormat="1" applyBorder="1" applyAlignment="1">
      <alignment horizontal="right" vertical="center"/>
    </xf>
    <xf numFmtId="200" fontId="2" fillId="0" borderId="16" xfId="0" applyNumberFormat="1" applyFont="1" applyBorder="1" applyAlignment="1">
      <alignment horizontal="right" vertical="center"/>
    </xf>
    <xf numFmtId="3" fontId="2" fillId="0" borderId="0" xfId="0" applyNumberFormat="1" applyFont="1"/>
    <xf numFmtId="3" fontId="2" fillId="0" borderId="0" xfId="0" quotePrefix="1" applyNumberFormat="1" applyFont="1" applyAlignment="1">
      <alignment horizontal="left" vertical="center"/>
    </xf>
    <xf numFmtId="3" fontId="2" fillId="0" borderId="0" xfId="0" applyNumberFormat="1" applyFont="1" applyAlignment="1">
      <alignment horizontal="centerContinuous"/>
    </xf>
    <xf numFmtId="3" fontId="2" fillId="0" borderId="3" xfId="0" quotePrefix="1" applyNumberFormat="1" applyFont="1" applyBorder="1" applyAlignment="1">
      <alignment vertical="center" justifyLastLine="1"/>
    </xf>
    <xf numFmtId="3" fontId="2" fillId="0" borderId="20" xfId="0" quotePrefix="1" applyNumberFormat="1" applyFont="1" applyBorder="1" applyAlignment="1">
      <alignment vertical="center" justifyLastLine="1"/>
    </xf>
    <xf numFmtId="3" fontId="2" fillId="0" borderId="8" xfId="0" applyNumberFormat="1" applyFont="1" applyBorder="1" applyAlignment="1">
      <alignment horizontal="center" vertical="center" justifyLastLine="1"/>
    </xf>
    <xf numFmtId="3" fontId="2" fillId="0" borderId="6" xfId="0" applyNumberFormat="1" applyFont="1" applyBorder="1" applyAlignment="1">
      <alignment horizontal="center" vertical="center" justifyLastLine="1"/>
    </xf>
    <xf numFmtId="3" fontId="2" fillId="0" borderId="22" xfId="0" applyNumberFormat="1" applyFont="1" applyBorder="1" applyAlignment="1">
      <alignment horizontal="distributed" vertical="center" justifyLastLine="1"/>
    </xf>
    <xf numFmtId="3" fontId="2" fillId="0" borderId="0" xfId="0" applyNumberFormat="1" applyFont="1" applyAlignment="1">
      <alignment horizontal="right" vertical="top"/>
    </xf>
    <xf numFmtId="3" fontId="2" fillId="0" borderId="4" xfId="0" applyNumberFormat="1" applyFont="1" applyBorder="1" applyAlignment="1">
      <alignment horizontal="right" vertical="top"/>
    </xf>
    <xf numFmtId="3" fontId="2" fillId="0" borderId="4" xfId="0" applyNumberFormat="1" applyFont="1" applyBorder="1"/>
    <xf numFmtId="202" fontId="2" fillId="0" borderId="0" xfId="0" applyNumberFormat="1" applyFont="1" applyAlignment="1">
      <alignment horizontal="right" vertical="center"/>
    </xf>
    <xf numFmtId="3" fontId="2" fillId="0" borderId="0" xfId="0" applyNumberFormat="1" applyFont="1" applyAlignment="1">
      <alignment horizontal="right" vertical="center"/>
    </xf>
    <xf numFmtId="37" fontId="2" fillId="0" borderId="0" xfId="0" applyNumberFormat="1" applyFont="1" applyAlignment="1">
      <alignment horizontal="right" vertical="center"/>
    </xf>
    <xf numFmtId="203" fontId="9" fillId="0" borderId="0" xfId="0" applyNumberFormat="1" applyFont="1" applyAlignment="1">
      <alignment horizontal="right" vertical="center"/>
    </xf>
    <xf numFmtId="3" fontId="2" fillId="0" borderId="0" xfId="0" quotePrefix="1" applyNumberFormat="1" applyFont="1" applyAlignment="1">
      <alignment horizontal="distributed" vertical="center"/>
    </xf>
    <xf numFmtId="3" fontId="2" fillId="0" borderId="4" xfId="0" applyNumberFormat="1" applyFont="1" applyBorder="1" applyAlignment="1">
      <alignment horizontal="distributed" vertical="center"/>
    </xf>
    <xf numFmtId="205" fontId="2" fillId="0" borderId="0" xfId="0" applyNumberFormat="1" applyFont="1" applyAlignment="1">
      <alignment horizontal="right" vertical="center"/>
    </xf>
    <xf numFmtId="206" fontId="2" fillId="0" borderId="0" xfId="0" applyNumberFormat="1" applyFont="1" applyAlignment="1">
      <alignment horizontal="right" vertical="center"/>
    </xf>
    <xf numFmtId="207" fontId="2" fillId="0" borderId="0" xfId="0" applyNumberFormat="1" applyFont="1" applyAlignment="1">
      <alignment horizontal="right" vertical="center"/>
    </xf>
    <xf numFmtId="2" fontId="2" fillId="0" borderId="0" xfId="0" applyNumberFormat="1" applyFont="1" applyAlignment="1">
      <alignment horizontal="right" vertical="center"/>
    </xf>
    <xf numFmtId="208" fontId="2" fillId="0" borderId="0" xfId="0" applyNumberFormat="1" applyFont="1" applyAlignment="1">
      <alignment horizontal="right" vertical="center"/>
    </xf>
    <xf numFmtId="2" fontId="3" fillId="0" borderId="0" xfId="15" applyNumberFormat="1" applyFont="1" applyFill="1" applyAlignment="1">
      <alignment horizontal="right" vertical="center"/>
    </xf>
    <xf numFmtId="3" fontId="2" fillId="0" borderId="0" xfId="0" applyNumberFormat="1" applyFont="1" applyAlignment="1">
      <alignment vertical="center"/>
    </xf>
    <xf numFmtId="210" fontId="2" fillId="0" borderId="0" xfId="0" applyNumberFormat="1" applyFont="1" applyAlignment="1">
      <alignment horizontal="right" vertical="center"/>
    </xf>
    <xf numFmtId="10" fontId="2" fillId="0" borderId="0" xfId="15" applyNumberFormat="1" applyFont="1" applyFill="1" applyAlignment="1">
      <alignment horizontal="right" vertical="center"/>
    </xf>
    <xf numFmtId="3" fontId="9" fillId="0" borderId="0" xfId="0" applyNumberFormat="1" applyFont="1" applyAlignment="1">
      <alignment horizontal="right" vertical="center"/>
    </xf>
    <xf numFmtId="37" fontId="9" fillId="0" borderId="0" xfId="0" applyNumberFormat="1" applyFont="1" applyAlignment="1">
      <alignment horizontal="right" vertical="center"/>
    </xf>
    <xf numFmtId="204" fontId="9" fillId="0" borderId="0" xfId="0" applyNumberFormat="1" applyFont="1" applyAlignment="1">
      <alignment horizontal="right" vertical="center"/>
    </xf>
    <xf numFmtId="2" fontId="9" fillId="0" borderId="0" xfId="15" applyNumberFormat="1" applyFont="1" applyFill="1" applyAlignment="1">
      <alignment horizontal="right" vertical="center"/>
    </xf>
    <xf numFmtId="202" fontId="9" fillId="0" borderId="0" xfId="0" applyNumberFormat="1" applyFont="1" applyAlignment="1">
      <alignment horizontal="right" vertical="center"/>
    </xf>
    <xf numFmtId="0" fontId="2" fillId="0" borderId="0" xfId="0" applyFont="1" applyAlignment="1">
      <alignment horizontal="right" vertical="center"/>
    </xf>
    <xf numFmtId="205" fontId="9" fillId="0" borderId="0" xfId="0" applyNumberFormat="1" applyFont="1" applyAlignment="1">
      <alignment horizontal="right" vertical="center"/>
    </xf>
    <xf numFmtId="2" fontId="9" fillId="0" borderId="0" xfId="0" applyNumberFormat="1" applyFont="1" applyAlignment="1">
      <alignment horizontal="right" vertical="center"/>
    </xf>
    <xf numFmtId="3" fontId="2" fillId="0" borderId="5" xfId="0" applyNumberFormat="1" applyFont="1" applyBorder="1"/>
    <xf numFmtId="203" fontId="9" fillId="0" borderId="5" xfId="0" applyNumberFormat="1" applyFont="1" applyBorder="1" applyAlignment="1">
      <alignment horizontal="right" vertical="center"/>
    </xf>
    <xf numFmtId="3" fontId="42" fillId="0" borderId="0" xfId="8" quotePrefix="1" applyNumberFormat="1" applyFont="1" applyFill="1" applyAlignment="1" applyProtection="1">
      <alignment horizontal="left" vertical="center"/>
    </xf>
    <xf numFmtId="3" fontId="2" fillId="0" borderId="0" xfId="0" quotePrefix="1" applyNumberFormat="1" applyFont="1" applyAlignment="1">
      <alignment horizontal="left"/>
    </xf>
    <xf numFmtId="0" fontId="41" fillId="0" borderId="0" xfId="13" quotePrefix="1" applyFont="1" applyFill="1" applyAlignment="1" applyProtection="1">
      <alignment horizontal="left"/>
    </xf>
    <xf numFmtId="3" fontId="17" fillId="0" borderId="0" xfId="0" applyNumberFormat="1" applyFont="1"/>
    <xf numFmtId="0" fontId="9" fillId="0" borderId="0" xfId="3" applyFont="1" applyAlignment="1">
      <alignment horizontal="distributed" vertical="center"/>
      <protection locked="0"/>
    </xf>
    <xf numFmtId="0" fontId="2"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distributed" vertical="center"/>
    </xf>
    <xf numFmtId="0" fontId="0" fillId="0" borderId="0" xfId="0" applyAlignment="1">
      <alignment horizontal="distributed" vertical="center"/>
    </xf>
    <xf numFmtId="0" fontId="10" fillId="0" borderId="0" xfId="0" applyFont="1" applyAlignment="1">
      <alignment horizontal="distributed" vertical="center"/>
    </xf>
    <xf numFmtId="211" fontId="2" fillId="0" borderId="0" xfId="3" applyNumberFormat="1" applyAlignment="1">
      <alignment horizontal="right"/>
      <protection locked="0"/>
    </xf>
    <xf numFmtId="211" fontId="2" fillId="0" borderId="0" xfId="3" applyNumberFormat="1" applyAlignment="1">
      <alignment horizontal="right" vertical="center"/>
      <protection locked="0"/>
    </xf>
    <xf numFmtId="180" fontId="10" fillId="0" borderId="0" xfId="3" applyNumberFormat="1" applyFont="1" applyAlignment="1">
      <alignment horizontal="right" vertical="center"/>
      <protection locked="0"/>
    </xf>
    <xf numFmtId="176" fontId="10" fillId="0" borderId="0" xfId="3" applyNumberFormat="1" applyFont="1" applyAlignment="1" applyProtection="1">
      <alignment horizontal="right" vertical="center"/>
    </xf>
    <xf numFmtId="0" fontId="9"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xf>
    <xf numFmtId="0" fontId="2" fillId="0" borderId="8" xfId="0" applyFont="1" applyBorder="1" applyAlignment="1">
      <alignment horizontal="distributed" vertical="center" justifyLastLine="1"/>
    </xf>
    <xf numFmtId="211" fontId="2" fillId="0" borderId="0" xfId="1" applyNumberFormat="1" applyFont="1" applyFill="1" applyAlignment="1">
      <alignment horizontal="right" vertical="center"/>
    </xf>
    <xf numFmtId="0" fontId="2" fillId="0" borderId="0" xfId="0" applyFont="1" applyAlignment="1">
      <alignment horizontal="distributed" vertical="center"/>
    </xf>
    <xf numFmtId="0" fontId="3" fillId="0" borderId="0" xfId="0" applyFont="1" applyAlignment="1">
      <alignment horizontal="distributed" vertical="center"/>
    </xf>
    <xf numFmtId="0" fontId="2" fillId="0" borderId="0" xfId="5" quotePrefix="1" applyAlignment="1">
      <alignment horizontal="distributed" vertical="center"/>
    </xf>
    <xf numFmtId="0" fontId="2" fillId="0" borderId="0" xfId="5" applyAlignment="1">
      <alignment horizontal="distributed" vertical="center"/>
    </xf>
    <xf numFmtId="0" fontId="2" fillId="0" borderId="10" xfId="5" applyBorder="1" applyAlignment="1">
      <alignment horizontal="distributed" vertical="center" justifyLastLine="1"/>
    </xf>
    <xf numFmtId="0" fontId="2" fillId="0" borderId="4" xfId="5" applyBorder="1" applyAlignment="1">
      <alignment horizontal="distributed" vertical="center" justifyLastLine="1"/>
    </xf>
    <xf numFmtId="0" fontId="2" fillId="0" borderId="6" xfId="5" applyBorder="1" applyAlignment="1">
      <alignment horizontal="distributed" vertical="center" justifyLastLine="1"/>
    </xf>
    <xf numFmtId="0" fontId="0" fillId="0" borderId="0" xfId="5" quotePrefix="1" applyFont="1" applyAlignment="1">
      <alignment horizontal="distributed" vertical="center"/>
    </xf>
    <xf numFmtId="0" fontId="3" fillId="0" borderId="0" xfId="5" quotePrefix="1" applyFont="1" applyAlignment="1">
      <alignment horizontal="distributed" vertical="center"/>
    </xf>
    <xf numFmtId="0" fontId="2" fillId="0" borderId="8" xfId="5" applyBorder="1" applyAlignment="1">
      <alignment horizontal="distributed" vertical="center" justifyLastLine="1"/>
    </xf>
    <xf numFmtId="0" fontId="5" fillId="0" borderId="0" xfId="0" applyFont="1" applyAlignment="1">
      <alignment horizontal="distributed" vertical="center"/>
    </xf>
    <xf numFmtId="0" fontId="2" fillId="0" borderId="5" xfId="5" applyBorder="1" applyAlignment="1">
      <alignment vertical="center" wrapText="1" justifyLastLine="1"/>
    </xf>
    <xf numFmtId="190" fontId="10" fillId="0" borderId="0" xfId="9" quotePrefix="1" applyFont="1" applyAlignment="1">
      <alignment horizontal="distributed" vertical="center"/>
    </xf>
    <xf numFmtId="38" fontId="11" fillId="0" borderId="16" xfId="1" applyFont="1" applyFill="1" applyBorder="1" applyAlignment="1">
      <alignment horizontal="right"/>
    </xf>
    <xf numFmtId="38" fontId="11" fillId="0" borderId="0" xfId="1" applyFont="1" applyFill="1" applyAlignment="1">
      <alignment horizontal="right"/>
    </xf>
    <xf numFmtId="204" fontId="2" fillId="0" borderId="0" xfId="0" applyNumberFormat="1" applyFont="1" applyAlignment="1">
      <alignment horizontal="right" vertical="center"/>
    </xf>
    <xf numFmtId="3" fontId="2" fillId="0" borderId="22" xfId="0" applyNumberFormat="1" applyFont="1" applyBorder="1" applyAlignment="1">
      <alignment horizontal="distributed" vertical="center"/>
    </xf>
    <xf numFmtId="0" fontId="2" fillId="0" borderId="0" xfId="10" applyFill="1"/>
    <xf numFmtId="0" fontId="7" fillId="0" borderId="0" xfId="10" applyFont="1" applyFill="1" applyAlignment="1">
      <alignment horizontal="left" vertical="center"/>
    </xf>
    <xf numFmtId="0" fontId="4" fillId="0" borderId="0" xfId="10" applyFont="1" applyFill="1" applyAlignment="1">
      <alignment horizontal="left" vertical="center"/>
    </xf>
    <xf numFmtId="0" fontId="4" fillId="0" borderId="0" xfId="10" quotePrefix="1" applyFont="1" applyFill="1" applyAlignment="1">
      <alignment horizontal="left" vertical="center"/>
    </xf>
    <xf numFmtId="0" fontId="2" fillId="0" borderId="0" xfId="10" applyFill="1" applyAlignment="1">
      <alignment vertical="center"/>
    </xf>
    <xf numFmtId="0" fontId="2" fillId="0" borderId="0" xfId="10" applyFill="1" applyAlignment="1">
      <alignment horizontal="center" vertical="center"/>
    </xf>
    <xf numFmtId="0" fontId="2" fillId="0" borderId="0" xfId="10" applyFill="1" applyAlignment="1">
      <alignment horizontal="left"/>
    </xf>
    <xf numFmtId="0" fontId="17" fillId="0" borderId="0" xfId="10" applyFont="1" applyFill="1" applyAlignment="1">
      <alignment horizontal="left" vertical="top"/>
    </xf>
    <xf numFmtId="0" fontId="2" fillId="0" borderId="0" xfId="10" applyFill="1" applyAlignment="1">
      <alignment horizontal="left" vertical="top"/>
    </xf>
    <xf numFmtId="0" fontId="2" fillId="0" borderId="0" xfId="10" quotePrefix="1" applyFill="1" applyAlignment="1">
      <alignment horizontal="left" vertical="top"/>
    </xf>
    <xf numFmtId="0" fontId="17" fillId="0" borderId="0" xfId="10" applyFont="1" applyFill="1" applyAlignment="1">
      <alignment horizontal="left" vertical="center"/>
    </xf>
    <xf numFmtId="0" fontId="2" fillId="0" borderId="8" xfId="10" applyFill="1" applyBorder="1" applyAlignment="1">
      <alignment horizontal="distributed" vertical="center" justifyLastLine="1"/>
    </xf>
    <xf numFmtId="0" fontId="2" fillId="0" borderId="0" xfId="10" applyFill="1" applyAlignment="1">
      <alignment horizontal="distributed"/>
    </xf>
    <xf numFmtId="0" fontId="2" fillId="0" borderId="0" xfId="10" applyFill="1" applyAlignment="1">
      <alignment horizontal="right" vertical="top"/>
    </xf>
    <xf numFmtId="0" fontId="2" fillId="0" borderId="16" xfId="10" applyFill="1" applyBorder="1" applyAlignment="1">
      <alignment horizontal="right" vertical="top"/>
    </xf>
    <xf numFmtId="196" fontId="2" fillId="0" borderId="0" xfId="10" applyNumberFormat="1" applyFill="1" applyAlignment="1">
      <alignment horizontal="right" vertical="top"/>
    </xf>
    <xf numFmtId="190" fontId="0" fillId="0" borderId="0" xfId="7" quotePrefix="1" applyFont="1" applyFill="1" applyAlignment="1">
      <alignment horizontal="distributed" vertical="center"/>
    </xf>
    <xf numFmtId="0" fontId="2" fillId="0" borderId="0" xfId="10" quotePrefix="1" applyFill="1" applyAlignment="1">
      <alignment horizontal="center" vertical="center"/>
    </xf>
    <xf numFmtId="193" fontId="2" fillId="0" borderId="16" xfId="10" applyNumberFormat="1" applyFill="1" applyBorder="1" applyAlignment="1">
      <alignment horizontal="right" vertical="center"/>
    </xf>
    <xf numFmtId="193" fontId="2" fillId="0" borderId="0" xfId="10" applyNumberFormat="1" applyFill="1" applyAlignment="1">
      <alignment horizontal="right" vertical="center"/>
    </xf>
    <xf numFmtId="190" fontId="2" fillId="0" borderId="0" xfId="7" quotePrefix="1" applyFill="1" applyAlignment="1">
      <alignment horizontal="distributed" vertical="center"/>
    </xf>
    <xf numFmtId="193" fontId="3" fillId="0" borderId="16" xfId="10" applyNumberFormat="1" applyFont="1" applyFill="1" applyBorder="1" applyAlignment="1">
      <alignment horizontal="right" vertical="center"/>
    </xf>
    <xf numFmtId="0" fontId="3" fillId="0" borderId="0" xfId="10" quotePrefix="1" applyFont="1" applyFill="1" applyAlignment="1">
      <alignment horizontal="distributed" vertical="center"/>
    </xf>
    <xf numFmtId="0" fontId="3" fillId="0" borderId="0" xfId="10" quotePrefix="1" applyFont="1" applyFill="1" applyAlignment="1">
      <alignment horizontal="left"/>
    </xf>
    <xf numFmtId="194" fontId="3" fillId="0" borderId="0" xfId="10" applyNumberFormat="1" applyFont="1" applyFill="1" applyAlignment="1">
      <alignment horizontal="right" vertical="center"/>
    </xf>
    <xf numFmtId="193" fontId="3" fillId="0" borderId="0" xfId="10" applyNumberFormat="1" applyFont="1" applyFill="1" applyAlignment="1">
      <alignment horizontal="right" vertical="center"/>
    </xf>
    <xf numFmtId="0" fontId="3" fillId="0" borderId="0" xfId="10" quotePrefix="1" applyFont="1" applyFill="1" applyAlignment="1">
      <alignment horizontal="left" vertical="center"/>
    </xf>
    <xf numFmtId="0" fontId="3" fillId="0" borderId="0" xfId="10" applyFont="1" applyFill="1" applyAlignment="1">
      <alignment horizontal="distributed" vertical="center"/>
    </xf>
    <xf numFmtId="0" fontId="3" fillId="0" borderId="0" xfId="10" applyFont="1" applyFill="1" applyAlignment="1">
      <alignment horizontal="distributed"/>
    </xf>
    <xf numFmtId="195" fontId="3" fillId="0" borderId="0" xfId="10" applyNumberFormat="1" applyFont="1" applyFill="1" applyAlignment="1">
      <alignment horizontal="right" vertical="center"/>
    </xf>
    <xf numFmtId="0" fontId="2" fillId="0" borderId="0" xfId="10" applyFill="1" applyAlignment="1">
      <alignment horizontal="distributed" vertical="center"/>
    </xf>
    <xf numFmtId="194" fontId="2" fillId="0" borderId="0" xfId="10" applyNumberFormat="1" applyFill="1" applyAlignment="1">
      <alignment horizontal="right" vertical="center"/>
    </xf>
    <xf numFmtId="0" fontId="2" fillId="0" borderId="5" xfId="10" applyFill="1" applyBorder="1"/>
    <xf numFmtId="0" fontId="2" fillId="0" borderId="6" xfId="10" applyFill="1" applyBorder="1"/>
    <xf numFmtId="192" fontId="2" fillId="0" borderId="16" xfId="10" applyNumberFormat="1" applyFill="1" applyBorder="1"/>
    <xf numFmtId="192" fontId="2" fillId="0" borderId="5" xfId="10" applyNumberFormat="1" applyFill="1" applyBorder="1"/>
    <xf numFmtId="0" fontId="2" fillId="0" borderId="0" xfId="10" quotePrefix="1" applyFill="1" applyAlignment="1">
      <alignment horizontal="left"/>
    </xf>
    <xf numFmtId="0" fontId="2" fillId="0" borderId="3" xfId="10" applyFill="1" applyBorder="1"/>
    <xf numFmtId="192" fontId="2" fillId="0" borderId="0" xfId="10" applyNumberFormat="1" applyFill="1"/>
    <xf numFmtId="0" fontId="9" fillId="0" borderId="0" xfId="0" applyFont="1" applyFill="1"/>
    <xf numFmtId="0" fontId="7" fillId="0" borderId="0" xfId="0" applyFont="1" applyFill="1" applyAlignment="1">
      <alignment vertical="center"/>
    </xf>
    <xf numFmtId="0" fontId="9" fillId="0" borderId="0" xfId="0" quotePrefix="1" applyFont="1" applyFill="1" applyAlignment="1">
      <alignment horizontal="left"/>
    </xf>
    <xf numFmtId="0" fontId="9" fillId="0" borderId="0" xfId="0" applyFont="1" applyFill="1" applyAlignment="1">
      <alignment horizontal="centerContinuous"/>
    </xf>
    <xf numFmtId="0" fontId="33" fillId="0" borderId="0" xfId="0" quotePrefix="1" applyFont="1" applyFill="1" applyAlignment="1">
      <alignment horizontal="left" vertical="top"/>
    </xf>
    <xf numFmtId="0" fontId="9" fillId="0" borderId="0" xfId="0" quotePrefix="1" applyFont="1" applyFill="1" applyAlignment="1">
      <alignment horizontal="left" vertical="top"/>
    </xf>
    <xf numFmtId="0" fontId="9" fillId="0" borderId="0" xfId="0" applyFont="1" applyFill="1" applyAlignment="1">
      <alignment vertical="top"/>
    </xf>
    <xf numFmtId="0" fontId="9" fillId="0" borderId="9" xfId="0" applyFont="1" applyFill="1" applyBorder="1" applyAlignment="1">
      <alignment horizontal="centerContinuous" vertical="center"/>
    </xf>
    <xf numFmtId="0" fontId="9" fillId="0" borderId="9" xfId="0" applyFont="1" applyFill="1" applyBorder="1"/>
    <xf numFmtId="0" fontId="9" fillId="0" borderId="9" xfId="0" applyFont="1" applyFill="1" applyBorder="1" applyAlignment="1">
      <alignment horizontal="left" vertical="center"/>
    </xf>
    <xf numFmtId="0" fontId="34" fillId="0" borderId="7" xfId="0" applyFont="1" applyFill="1" applyBorder="1" applyAlignment="1">
      <alignment horizontal="left"/>
    </xf>
    <xf numFmtId="0" fontId="9" fillId="0" borderId="0" xfId="0" applyFont="1" applyFill="1" applyAlignment="1">
      <alignment horizontal="right" vertical="top"/>
    </xf>
    <xf numFmtId="0" fontId="9" fillId="0" borderId="16" xfId="0" applyFont="1" applyFill="1" applyBorder="1" applyAlignment="1">
      <alignment horizontal="right" vertical="top"/>
    </xf>
    <xf numFmtId="0" fontId="10" fillId="0" borderId="0" xfId="0" quotePrefix="1" applyFont="1" applyFill="1" applyAlignment="1">
      <alignment horizontal="distributed" vertical="center"/>
    </xf>
    <xf numFmtId="0" fontId="10" fillId="0" borderId="0" xfId="0" quotePrefix="1" applyFont="1" applyFill="1" applyAlignment="1">
      <alignment horizontal="distributed"/>
    </xf>
    <xf numFmtId="201" fontId="27" fillId="0" borderId="16" xfId="0" applyNumberFormat="1" applyFont="1" applyFill="1" applyBorder="1" applyAlignment="1">
      <alignment horizontal="right" vertical="center"/>
    </xf>
    <xf numFmtId="201" fontId="27" fillId="0" borderId="0" xfId="0" applyNumberFormat="1" applyFont="1" applyFill="1" applyAlignment="1">
      <alignment horizontal="right" vertical="center"/>
    </xf>
    <xf numFmtId="0" fontId="10" fillId="0" borderId="0" xfId="0" quotePrefix="1" applyFont="1" applyFill="1" applyAlignment="1">
      <alignment horizontal="center"/>
    </xf>
    <xf numFmtId="0" fontId="10" fillId="0" borderId="0" xfId="0" applyFont="1" applyFill="1" applyAlignment="1">
      <alignment horizontal="center"/>
    </xf>
    <xf numFmtId="0" fontId="3" fillId="0" borderId="0" xfId="0" quotePrefix="1" applyFont="1" applyFill="1" applyAlignment="1">
      <alignment horizontal="distributed"/>
    </xf>
    <xf numFmtId="0" fontId="11" fillId="0" borderId="0" xfId="0" quotePrefix="1" applyFont="1" applyFill="1" applyAlignment="1">
      <alignment horizontal="distributed"/>
    </xf>
    <xf numFmtId="195" fontId="29" fillId="0" borderId="16" xfId="14" applyNumberFormat="1" applyFont="1" applyFill="1" applyBorder="1" applyAlignment="1">
      <alignment horizontal="right"/>
    </xf>
    <xf numFmtId="195" fontId="29" fillId="0" borderId="0" xfId="14" applyNumberFormat="1" applyFont="1" applyFill="1" applyAlignment="1">
      <alignment horizontal="right"/>
    </xf>
    <xf numFmtId="0" fontId="10" fillId="0" borderId="0" xfId="0" applyFont="1" applyFill="1" applyAlignment="1">
      <alignment horizontal="distributed"/>
    </xf>
    <xf numFmtId="195" fontId="27" fillId="0" borderId="16" xfId="0" applyNumberFormat="1" applyFont="1" applyFill="1" applyBorder="1" applyAlignment="1">
      <alignment horizontal="right"/>
    </xf>
    <xf numFmtId="195" fontId="27" fillId="0" borderId="0" xfId="0" applyNumberFormat="1" applyFont="1" applyFill="1" applyAlignment="1">
      <alignment horizontal="right"/>
    </xf>
    <xf numFmtId="0" fontId="11" fillId="0" borderId="0" xfId="0" applyFont="1" applyFill="1" applyAlignment="1">
      <alignment horizontal="distributed"/>
    </xf>
    <xf numFmtId="195" fontId="29" fillId="0" borderId="16" xfId="0" applyNumberFormat="1" applyFont="1" applyFill="1" applyBorder="1" applyAlignment="1">
      <alignment horizontal="right"/>
    </xf>
    <xf numFmtId="195" fontId="29" fillId="0" borderId="0" xfId="0" applyNumberFormat="1" applyFont="1" applyFill="1" applyAlignment="1">
      <alignment horizontal="right"/>
    </xf>
    <xf numFmtId="0" fontId="10" fillId="0" borderId="5" xfId="0" applyFont="1" applyFill="1" applyBorder="1" applyAlignment="1">
      <alignment horizontal="distributed"/>
    </xf>
    <xf numFmtId="0" fontId="10" fillId="0" borderId="6" xfId="0" applyFont="1" applyFill="1" applyBorder="1" applyAlignment="1">
      <alignment horizontal="distributed"/>
    </xf>
    <xf numFmtId="190" fontId="27" fillId="0" borderId="5" xfId="0" applyNumberFormat="1" applyFont="1" applyFill="1" applyBorder="1"/>
    <xf numFmtId="0" fontId="27" fillId="0" borderId="5" xfId="0" applyFont="1" applyFill="1" applyBorder="1"/>
    <xf numFmtId="0" fontId="10" fillId="0" borderId="0" xfId="0" quotePrefix="1" applyFont="1" applyFill="1" applyAlignment="1">
      <alignment horizontal="left"/>
    </xf>
    <xf numFmtId="0" fontId="9" fillId="0" borderId="9" xfId="0" applyFont="1" applyBorder="1" applyAlignment="1">
      <alignment vertical="center"/>
    </xf>
    <xf numFmtId="0" fontId="9" fillId="0" borderId="10"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178" fontId="0" fillId="0" borderId="0" xfId="0" applyNumberFormat="1" applyFont="1" applyAlignment="1">
      <alignment horizontal="right" vertical="center"/>
    </xf>
    <xf numFmtId="38" fontId="0" fillId="0" borderId="0" xfId="4" applyFont="1" applyFill="1" applyAlignment="1">
      <alignment vertical="center"/>
    </xf>
    <xf numFmtId="179" fontId="0" fillId="0" borderId="0" xfId="0" applyNumberFormat="1" applyFont="1" applyAlignment="1">
      <alignment horizontal="right" vertical="center"/>
    </xf>
    <xf numFmtId="185" fontId="0" fillId="0" borderId="0" xfId="0" applyNumberFormat="1" applyFont="1" applyAlignment="1">
      <alignment horizontal="right" vertical="center"/>
    </xf>
    <xf numFmtId="38" fontId="0" fillId="0" borderId="0" xfId="1" applyFont="1" applyFill="1" applyAlignment="1">
      <alignment vertical="center"/>
    </xf>
    <xf numFmtId="0" fontId="0" fillId="0" borderId="5" xfId="0" applyBorder="1" applyAlignment="1">
      <alignment horizontal="distributed" vertical="center" wrapText="1" justifyLastLine="1"/>
    </xf>
    <xf numFmtId="0" fontId="2" fillId="0" borderId="17" xfId="0" applyFont="1" applyBorder="1" applyAlignment="1">
      <alignment horizontal="distributed" vertical="center" wrapText="1" justifyLastLine="1"/>
    </xf>
    <xf numFmtId="0" fontId="0" fillId="0" borderId="19" xfId="0" applyBorder="1" applyAlignment="1">
      <alignment horizontal="distributed" vertical="center" wrapText="1" justifyLastLine="1"/>
    </xf>
    <xf numFmtId="3" fontId="0" fillId="0" borderId="3" xfId="0" quotePrefix="1" applyNumberFormat="1" applyBorder="1" applyAlignment="1">
      <alignment vertical="center" justifyLastLine="1"/>
    </xf>
    <xf numFmtId="3" fontId="2" fillId="0" borderId="5" xfId="0" applyNumberFormat="1" applyFont="1" applyBorder="1" applyAlignment="1">
      <alignment horizontal="center" vertical="center" justifyLastLine="1"/>
    </xf>
    <xf numFmtId="3" fontId="0" fillId="0" borderId="2" xfId="0" quotePrefix="1" applyNumberFormat="1" applyBorder="1" applyAlignment="1">
      <alignment vertical="center" wrapText="1"/>
    </xf>
    <xf numFmtId="3" fontId="0" fillId="0" borderId="0" xfId="0" applyNumberFormat="1" applyBorder="1"/>
    <xf numFmtId="3" fontId="3" fillId="0" borderId="4" xfId="0" applyNumberFormat="1" applyFont="1" applyBorder="1"/>
    <xf numFmtId="203" fontId="38" fillId="0" borderId="0" xfId="0" applyNumberFormat="1" applyFont="1" applyAlignment="1">
      <alignment horizontal="right" vertical="center"/>
    </xf>
    <xf numFmtId="3" fontId="3" fillId="0" borderId="0" xfId="15" applyNumberFormat="1" applyFont="1" applyFill="1" applyAlignment="1">
      <alignment horizontal="right" vertical="center"/>
    </xf>
    <xf numFmtId="0" fontId="2"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xf>
    <xf numFmtId="0" fontId="10" fillId="0" borderId="0" xfId="0" applyFont="1" applyAlignment="1">
      <alignment horizontal="distributed" vertical="center"/>
    </xf>
    <xf numFmtId="212" fontId="2" fillId="0" borderId="0" xfId="0" applyNumberFormat="1" applyFont="1"/>
    <xf numFmtId="213" fontId="2" fillId="0" borderId="0" xfId="0" applyNumberFormat="1" applyFont="1"/>
    <xf numFmtId="0" fontId="2" fillId="0" borderId="0" xfId="0" applyFont="1" applyAlignment="1">
      <alignment horizontal="centerContinuous"/>
    </xf>
    <xf numFmtId="0" fontId="17" fillId="0" borderId="0" xfId="0" applyFont="1" applyAlignment="1">
      <alignment horizontal="left" vertical="center"/>
    </xf>
    <xf numFmtId="0" fontId="17" fillId="0" borderId="0" xfId="0" quotePrefix="1" applyFont="1" applyAlignment="1">
      <alignment horizontal="left" vertical="top"/>
    </xf>
    <xf numFmtId="0" fontId="17" fillId="0" borderId="0" xfId="0" applyFont="1" applyAlignment="1">
      <alignment vertical="top"/>
    </xf>
    <xf numFmtId="212" fontId="17" fillId="0" borderId="0" xfId="0" applyNumberFormat="1" applyFont="1" applyAlignment="1">
      <alignment vertical="top"/>
    </xf>
    <xf numFmtId="213" fontId="17" fillId="0" borderId="0" xfId="0" applyNumberFormat="1" applyFont="1" applyAlignment="1">
      <alignment vertical="top"/>
    </xf>
    <xf numFmtId="0" fontId="2" fillId="0" borderId="0" xfId="0" applyFont="1" applyAlignment="1">
      <alignment horizontal="center"/>
    </xf>
    <xf numFmtId="213" fontId="2" fillId="0" borderId="0" xfId="0" applyNumberFormat="1" applyFont="1" applyAlignment="1">
      <alignment horizontal="center"/>
    </xf>
    <xf numFmtId="0" fontId="2" fillId="0" borderId="7" xfId="0" applyFont="1" applyBorder="1" applyAlignment="1">
      <alignment horizontal="right" vertical="top"/>
    </xf>
    <xf numFmtId="212" fontId="2" fillId="0" borderId="0" xfId="0" applyNumberFormat="1" applyFont="1" applyAlignment="1">
      <alignment horizontal="right" vertical="top"/>
    </xf>
    <xf numFmtId="213" fontId="2" fillId="0" borderId="0" xfId="0" applyNumberFormat="1" applyFont="1" applyAlignment="1">
      <alignment horizontal="right" vertical="top"/>
    </xf>
    <xf numFmtId="185" fontId="0" fillId="0" borderId="16" xfId="0" applyNumberFormat="1" applyBorder="1" applyAlignment="1">
      <alignment horizontal="right" vertical="center"/>
    </xf>
    <xf numFmtId="38" fontId="0" fillId="0" borderId="0" xfId="1" applyFont="1" applyFill="1" applyAlignment="1">
      <alignment vertical="top"/>
    </xf>
    <xf numFmtId="214" fontId="0" fillId="0" borderId="0" xfId="0" applyNumberFormat="1" applyAlignment="1">
      <alignment horizontal="right" vertical="center"/>
    </xf>
    <xf numFmtId="214" fontId="3" fillId="0" borderId="0" xfId="0" applyNumberFormat="1" applyFont="1" applyAlignment="1">
      <alignment horizontal="right" vertical="center"/>
    </xf>
    <xf numFmtId="213" fontId="3" fillId="0" borderId="0" xfId="0" applyNumberFormat="1" applyFont="1" applyAlignment="1">
      <alignment vertical="top"/>
    </xf>
    <xf numFmtId="185" fontId="2" fillId="0" borderId="16" xfId="0" applyNumberFormat="1" applyFont="1" applyBorder="1" applyAlignment="1">
      <alignment horizontal="right" vertical="center"/>
    </xf>
    <xf numFmtId="185" fontId="2" fillId="0" borderId="0" xfId="0" applyNumberFormat="1" applyFont="1" applyAlignment="1">
      <alignment horizontal="right" vertical="center"/>
    </xf>
    <xf numFmtId="38" fontId="2" fillId="0" borderId="0" xfId="1" applyFont="1" applyFill="1"/>
    <xf numFmtId="214" fontId="2" fillId="0" borderId="0" xfId="0" applyNumberFormat="1" applyFont="1" applyAlignment="1">
      <alignment horizontal="right" vertical="center"/>
    </xf>
    <xf numFmtId="215" fontId="0" fillId="0" borderId="0" xfId="0" applyNumberFormat="1" applyAlignment="1">
      <alignment horizontal="right" vertical="center"/>
    </xf>
    <xf numFmtId="213" fontId="26" fillId="0" borderId="0" xfId="8" applyNumberFormat="1" applyFont="1" applyFill="1" applyAlignment="1" applyProtection="1">
      <alignment vertical="center"/>
    </xf>
    <xf numFmtId="0" fontId="2" fillId="0" borderId="0" xfId="0" applyFont="1" applyAlignment="1">
      <alignment horizontal="left" vertical="center"/>
    </xf>
    <xf numFmtId="216" fontId="0" fillId="0" borderId="0" xfId="0" applyNumberFormat="1" applyAlignment="1">
      <alignment horizontal="right" vertical="center"/>
    </xf>
    <xf numFmtId="217" fontId="2" fillId="0" borderId="8" xfId="0" applyNumberFormat="1" applyFont="1" applyBorder="1" applyAlignment="1">
      <alignment horizontal="right"/>
    </xf>
    <xf numFmtId="217" fontId="2" fillId="0" borderId="5" xfId="0" applyNumberFormat="1" applyFont="1" applyBorder="1" applyAlignment="1">
      <alignment horizontal="right"/>
    </xf>
    <xf numFmtId="214" fontId="2" fillId="0" borderId="5" xfId="0" applyNumberFormat="1" applyFont="1" applyBorder="1" applyAlignment="1">
      <alignment horizontal="right" vertical="center"/>
    </xf>
    <xf numFmtId="179" fontId="2" fillId="0" borderId="5" xfId="0" applyNumberFormat="1" applyFont="1" applyBorder="1"/>
    <xf numFmtId="214" fontId="2" fillId="0" borderId="5" xfId="0" applyNumberFormat="1" applyFont="1" applyBorder="1"/>
    <xf numFmtId="218" fontId="2" fillId="0" borderId="16" xfId="0" applyNumberFormat="1" applyFont="1" applyBorder="1" applyAlignment="1">
      <alignment horizontal="right" vertical="center"/>
    </xf>
    <xf numFmtId="218" fontId="2" fillId="0" borderId="0" xfId="0" applyNumberFormat="1" applyFont="1" applyAlignment="1">
      <alignment horizontal="right" vertical="center"/>
    </xf>
    <xf numFmtId="38" fontId="2" fillId="0" borderId="0" xfId="1" applyFont="1" applyFill="1" applyBorder="1"/>
    <xf numFmtId="218" fontId="0" fillId="0" borderId="16" xfId="0" applyNumberFormat="1" applyBorder="1" applyAlignment="1">
      <alignment horizontal="right" vertical="center"/>
    </xf>
    <xf numFmtId="218" fontId="0" fillId="0" borderId="0" xfId="0" applyNumberFormat="1" applyAlignment="1">
      <alignment horizontal="right" vertical="center"/>
    </xf>
    <xf numFmtId="38" fontId="0" fillId="0" borderId="0" xfId="1" applyFont="1" applyFill="1" applyBorder="1"/>
    <xf numFmtId="218" fontId="11" fillId="0" borderId="16" xfId="0" applyNumberFormat="1" applyFont="1" applyBorder="1" applyAlignment="1">
      <alignment horizontal="right" vertical="center"/>
    </xf>
    <xf numFmtId="218" fontId="11" fillId="0" borderId="0" xfId="0" applyNumberFormat="1" applyFont="1" applyAlignment="1">
      <alignment horizontal="right" vertical="center"/>
    </xf>
    <xf numFmtId="38" fontId="11" fillId="0" borderId="0" xfId="1" applyFont="1" applyFill="1" applyBorder="1"/>
    <xf numFmtId="0" fontId="10" fillId="0" borderId="6" xfId="0" applyFont="1" applyBorder="1" applyAlignment="1">
      <alignment horizontal="centerContinuous"/>
    </xf>
    <xf numFmtId="190" fontId="10" fillId="0" borderId="5" xfId="0" applyNumberFormat="1" applyFont="1" applyBorder="1"/>
    <xf numFmtId="190" fontId="10" fillId="0" borderId="5" xfId="0" applyNumberFormat="1" applyFont="1" applyBorder="1" applyAlignment="1">
      <alignment horizontal="right"/>
    </xf>
    <xf numFmtId="0" fontId="11" fillId="0" borderId="5" xfId="0" applyFont="1" applyBorder="1"/>
    <xf numFmtId="0" fontId="10" fillId="0" borderId="0" xfId="0" applyFont="1" applyAlignment="1">
      <alignment horizontal="right" vertical="top"/>
    </xf>
    <xf numFmtId="0" fontId="0" fillId="0" borderId="16" xfId="0" applyBorder="1" applyAlignment="1">
      <alignment horizontal="right" vertical="top"/>
    </xf>
    <xf numFmtId="0" fontId="10" fillId="0" borderId="3" xfId="0" applyFont="1" applyBorder="1" applyAlignment="1">
      <alignment horizontal="right" vertical="top"/>
    </xf>
    <xf numFmtId="38" fontId="10" fillId="0" borderId="0" xfId="1" applyFont="1" applyFill="1" applyBorder="1"/>
    <xf numFmtId="38" fontId="11" fillId="0" borderId="16" xfId="1" applyFont="1" applyFill="1" applyBorder="1" applyAlignment="1" applyProtection="1">
      <alignment horizontal="right" vertical="center"/>
    </xf>
    <xf numFmtId="38" fontId="11" fillId="0" borderId="0" xfId="1" applyFont="1" applyFill="1" applyBorder="1" applyAlignment="1" applyProtection="1">
      <alignment horizontal="right" vertical="center"/>
    </xf>
    <xf numFmtId="0" fontId="10" fillId="0" borderId="5" xfId="0" applyFont="1" applyBorder="1" applyAlignment="1">
      <alignment horizontal="centerContinuous"/>
    </xf>
    <xf numFmtId="190" fontId="10" fillId="0" borderId="8" xfId="0" applyNumberFormat="1" applyFont="1" applyBorder="1"/>
    <xf numFmtId="0" fontId="41" fillId="0" borderId="0" xfId="8" quotePrefix="1" applyFont="1" applyFill="1" applyAlignment="1" applyProtection="1">
      <alignment horizontal="left"/>
    </xf>
    <xf numFmtId="0" fontId="10" fillId="0" borderId="0" xfId="0" applyFont="1"/>
    <xf numFmtId="0" fontId="9" fillId="0" borderId="0" xfId="0" applyFont="1" applyAlignment="1">
      <alignment horizontal="distributed" vertical="center"/>
    </xf>
    <xf numFmtId="0" fontId="9" fillId="0" borderId="9" xfId="0" applyFont="1" applyBorder="1" applyAlignment="1">
      <alignment horizontal="distributed" vertical="center" justifyLastLine="1"/>
    </xf>
    <xf numFmtId="0" fontId="9" fillId="0" borderId="0"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38" fillId="0" borderId="0" xfId="0" applyFont="1" applyAlignment="1">
      <alignment horizontal="distributed" vertical="center"/>
    </xf>
    <xf numFmtId="0" fontId="39" fillId="0" borderId="0" xfId="0" applyFont="1" applyAlignment="1">
      <alignment horizontal="distributed" vertical="center"/>
    </xf>
    <xf numFmtId="0" fontId="9" fillId="0" borderId="7" xfId="0" quotePrefix="1" applyFont="1" applyBorder="1" applyAlignment="1">
      <alignment horizontal="distributed" vertical="center" wrapText="1"/>
    </xf>
    <xf numFmtId="0" fontId="9" fillId="0" borderId="8" xfId="0" quotePrefix="1" applyFont="1" applyBorder="1" applyAlignment="1">
      <alignment horizontal="distributed" vertical="center"/>
    </xf>
    <xf numFmtId="49" fontId="5" fillId="0" borderId="0" xfId="0" quotePrefix="1" applyNumberFormat="1" applyFont="1" applyAlignment="1">
      <alignment horizontal="distributed" vertical="center" indent="4"/>
    </xf>
    <xf numFmtId="0" fontId="9" fillId="0" borderId="11" xfId="0" quotePrefix="1" applyFont="1" applyBorder="1" applyAlignment="1">
      <alignment horizontal="distributed" vertical="center" justifyLastLine="1"/>
    </xf>
    <xf numFmtId="0" fontId="9" fillId="0" borderId="12" xfId="0" quotePrefix="1" applyFont="1" applyBorder="1" applyAlignment="1">
      <alignment horizontal="distributed" vertical="center" justifyLastLine="1"/>
    </xf>
    <xf numFmtId="0" fontId="9" fillId="0" borderId="13" xfId="0" quotePrefix="1" applyFont="1" applyBorder="1" applyAlignment="1">
      <alignment horizontal="distributed" vertical="center" justifyLastLine="1"/>
    </xf>
    <xf numFmtId="0" fontId="9" fillId="0" borderId="14" xfId="0" quotePrefix="1" applyFont="1" applyBorder="1" applyAlignment="1">
      <alignment horizontal="distributed" vertical="center" justifyLastLine="1"/>
    </xf>
    <xf numFmtId="0" fontId="3" fillId="0" borderId="14" xfId="0" quotePrefix="1" applyFont="1" applyBorder="1" applyAlignment="1">
      <alignment horizontal="distributed" vertical="center" justifyLastLine="1"/>
    </xf>
    <xf numFmtId="0" fontId="3" fillId="0" borderId="12" xfId="0" quotePrefix="1" applyFont="1" applyBorder="1" applyAlignment="1">
      <alignment horizontal="distributed" vertical="center" justifyLastLine="1"/>
    </xf>
    <xf numFmtId="0" fontId="3" fillId="0" borderId="13" xfId="0" quotePrefix="1" applyFont="1" applyBorder="1" applyAlignment="1">
      <alignment horizontal="distributed" vertical="center" justifyLastLine="1"/>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0" xfId="3" applyFont="1" applyAlignment="1">
      <alignment horizontal="distributed" vertical="center"/>
      <protection locked="0"/>
    </xf>
    <xf numFmtId="0" fontId="3" fillId="0" borderId="14" xfId="0" quotePrefix="1" applyFont="1" applyBorder="1" applyAlignment="1">
      <alignment horizontal="center" vertical="center"/>
    </xf>
    <xf numFmtId="0" fontId="3" fillId="0" borderId="12" xfId="0" quotePrefix="1" applyFont="1" applyBorder="1" applyAlignment="1">
      <alignment horizontal="center" vertical="center"/>
    </xf>
    <xf numFmtId="0" fontId="3" fillId="0" borderId="13" xfId="0" quotePrefix="1"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0" fillId="0" borderId="14" xfId="0" quotePrefix="1" applyBorder="1" applyAlignment="1">
      <alignment horizontal="distributed" vertical="center" justifyLastLine="1"/>
    </xf>
    <xf numFmtId="0" fontId="2" fillId="0" borderId="12" xfId="0" quotePrefix="1" applyFont="1" applyBorder="1" applyAlignment="1">
      <alignment horizontal="distributed" vertical="center" justifyLastLine="1"/>
    </xf>
    <xf numFmtId="0" fontId="2" fillId="0" borderId="13" xfId="0" quotePrefix="1" applyFont="1" applyBorder="1" applyAlignment="1">
      <alignment horizontal="distributed" vertical="center" justifyLastLine="1"/>
    </xf>
    <xf numFmtId="37" fontId="5" fillId="0" borderId="0" xfId="3" applyNumberFormat="1" applyFont="1" applyAlignment="1" applyProtection="1">
      <alignment horizontal="distributed" vertical="center" justifyLastLine="1"/>
    </xf>
    <xf numFmtId="0" fontId="9" fillId="0" borderId="9" xfId="0" applyFont="1" applyBorder="1" applyAlignment="1">
      <alignment horizontal="distributed" vertical="center" indent="3"/>
    </xf>
    <xf numFmtId="0" fontId="9" fillId="0" borderId="10" xfId="0" applyFont="1" applyBorder="1" applyAlignment="1">
      <alignment horizontal="distributed" vertical="center" indent="3"/>
    </xf>
    <xf numFmtId="0" fontId="9" fillId="0" borderId="0" xfId="0" applyFont="1" applyAlignment="1">
      <alignment horizontal="distributed" vertical="center" indent="3"/>
    </xf>
    <xf numFmtId="0" fontId="9" fillId="0" borderId="4" xfId="0" applyFont="1" applyBorder="1" applyAlignment="1">
      <alignment horizontal="distributed" vertical="center" indent="3"/>
    </xf>
    <xf numFmtId="0" fontId="9" fillId="0" borderId="5" xfId="0" applyFont="1" applyBorder="1" applyAlignment="1">
      <alignment horizontal="distributed" vertical="center" indent="3"/>
    </xf>
    <xf numFmtId="0" fontId="9" fillId="0" borderId="6" xfId="0" applyFont="1" applyBorder="1" applyAlignment="1">
      <alignment horizontal="distributed" vertical="center" indent="3"/>
    </xf>
    <xf numFmtId="0" fontId="0" fillId="0" borderId="11" xfId="0" quotePrefix="1" applyBorder="1" applyAlignment="1">
      <alignment horizontal="distributed" vertical="center" justifyLastLine="1"/>
    </xf>
    <xf numFmtId="0" fontId="2" fillId="0" borderId="0" xfId="0" applyFont="1" applyAlignment="1">
      <alignment horizontal="distributed" vertical="center"/>
    </xf>
    <xf numFmtId="0" fontId="0" fillId="0" borderId="0" xfId="0" applyAlignment="1">
      <alignment horizontal="distributed" vertical="center"/>
    </xf>
    <xf numFmtId="0" fontId="2" fillId="0" borderId="7" xfId="0" quotePrefix="1" applyFont="1" applyBorder="1" applyAlignment="1">
      <alignment horizontal="distributed" vertical="center" wrapText="1"/>
    </xf>
    <xf numFmtId="0" fontId="2" fillId="0" borderId="8" xfId="0" quotePrefix="1" applyFont="1" applyBorder="1" applyAlignment="1">
      <alignment horizontal="distributed" vertical="center"/>
    </xf>
    <xf numFmtId="0" fontId="9" fillId="0" borderId="0" xfId="3" applyFont="1" applyAlignment="1">
      <alignment horizontal="distributed"/>
      <protection locked="0"/>
    </xf>
    <xf numFmtId="0" fontId="9" fillId="0" borderId="0" xfId="0" applyFont="1" applyAlignment="1">
      <alignment horizontal="distributed"/>
    </xf>
    <xf numFmtId="0" fontId="9" fillId="0" borderId="0" xfId="3" quotePrefix="1" applyFont="1" applyAlignment="1">
      <alignment horizontal="distributed"/>
      <protection locked="0"/>
    </xf>
    <xf numFmtId="0" fontId="3" fillId="0" borderId="0" xfId="0" applyFont="1" applyAlignment="1">
      <alignment horizontal="distributed" vertical="center"/>
    </xf>
    <xf numFmtId="37" fontId="5" fillId="0" borderId="0" xfId="0" quotePrefix="1" applyNumberFormat="1" applyFont="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10" fillId="0" borderId="0" xfId="3" applyFont="1" applyAlignment="1">
      <alignment horizontal="distributed" vertical="center"/>
      <protection locked="0"/>
    </xf>
    <xf numFmtId="0" fontId="10" fillId="0" borderId="0" xfId="0" applyFont="1" applyAlignment="1">
      <alignment horizontal="distributed" vertical="center"/>
    </xf>
    <xf numFmtId="0" fontId="9" fillId="0" borderId="0" xfId="3" applyFont="1" applyAlignment="1">
      <alignment horizontal="distributed" vertical="distributed"/>
      <protection locked="0"/>
    </xf>
    <xf numFmtId="0" fontId="2" fillId="0" borderId="0" xfId="3" applyAlignment="1">
      <alignment horizontal="distributed" vertical="center"/>
      <protection locked="0"/>
    </xf>
    <xf numFmtId="0" fontId="2" fillId="0" borderId="0" xfId="0" quotePrefix="1" applyFont="1" applyAlignment="1">
      <alignment horizontal="distributed" vertical="center"/>
    </xf>
    <xf numFmtId="0" fontId="5" fillId="0" borderId="0" xfId="0" quotePrefix="1" applyFont="1" applyAlignment="1">
      <alignment horizontal="distributed" vertical="center" indent="4"/>
    </xf>
    <xf numFmtId="38" fontId="5" fillId="0" borderId="0" xfId="1" applyFont="1" applyFill="1" applyAlignment="1" applyProtection="1">
      <alignment horizontal="distributed" vertical="center" indent="2"/>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1" xfId="0" quotePrefix="1" applyBorder="1" applyAlignment="1">
      <alignment horizontal="distributed" vertical="center" wrapText="1" justifyLastLine="1"/>
    </xf>
    <xf numFmtId="0" fontId="0" fillId="0" borderId="13" xfId="0" quotePrefix="1" applyBorder="1" applyAlignment="1">
      <alignment horizontal="distributed" vertical="center" justifyLastLine="1"/>
    </xf>
    <xf numFmtId="0" fontId="3" fillId="0" borderId="17" xfId="0" applyFont="1" applyBorder="1" applyAlignment="1">
      <alignment horizontal="distributed" vertical="center" indent="3"/>
    </xf>
    <xf numFmtId="0" fontId="3" fillId="0" borderId="2" xfId="0" applyFont="1" applyBorder="1" applyAlignment="1">
      <alignment horizontal="distributed" vertical="center" indent="3"/>
    </xf>
    <xf numFmtId="0" fontId="10" fillId="0" borderId="10" xfId="0" quotePrefix="1" applyFont="1" applyBorder="1" applyAlignment="1">
      <alignment horizontal="distributed" vertical="center" indent="1"/>
    </xf>
    <xf numFmtId="0" fontId="10" fillId="0" borderId="4" xfId="0" quotePrefix="1" applyFont="1" applyBorder="1" applyAlignment="1">
      <alignment horizontal="distributed" vertical="center" indent="1"/>
    </xf>
    <xf numFmtId="0" fontId="10" fillId="0" borderId="6" xfId="0" quotePrefix="1" applyFont="1" applyBorder="1" applyAlignment="1">
      <alignment horizontal="distributed" vertical="center" inden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7"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0" fillId="0" borderId="15"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15" xfId="0" applyFont="1" applyBorder="1" applyAlignment="1">
      <alignment horizontal="center" vertical="center" wrapText="1" justifyLastLine="1"/>
    </xf>
    <xf numFmtId="0" fontId="10" fillId="0" borderId="12" xfId="0" applyFont="1" applyBorder="1" applyAlignment="1">
      <alignment horizontal="center" vertical="center" justifyLastLine="1"/>
    </xf>
    <xf numFmtId="0" fontId="10" fillId="0" borderId="13" xfId="0" applyFont="1" applyBorder="1" applyAlignment="1">
      <alignment horizontal="center" vertical="center" justifyLastLine="1"/>
    </xf>
    <xf numFmtId="0" fontId="10" fillId="0" borderId="7" xfId="0" applyFont="1" applyBorder="1" applyAlignment="1">
      <alignment horizontal="center" vertical="center" wrapText="1"/>
    </xf>
    <xf numFmtId="0" fontId="10" fillId="0" borderId="16"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Alignment="1">
      <alignment horizontal="left" vertical="center"/>
    </xf>
    <xf numFmtId="0" fontId="0" fillId="0" borderId="10" xfId="0" quotePrefix="1" applyBorder="1" applyAlignment="1">
      <alignment horizontal="distributed" vertical="center" indent="1"/>
    </xf>
    <xf numFmtId="0" fontId="2" fillId="0" borderId="4" xfId="0" quotePrefix="1" applyFont="1" applyBorder="1" applyAlignment="1">
      <alignment horizontal="distributed" vertical="center" indent="1"/>
    </xf>
    <xf numFmtId="0" fontId="2" fillId="0" borderId="6" xfId="0" quotePrefix="1" applyFont="1" applyBorder="1" applyAlignment="1">
      <alignment horizontal="distributed" vertical="center" indent="1"/>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distributed" vertical="center" indent="1"/>
    </xf>
    <xf numFmtId="0" fontId="2" fillId="0" borderId="16" xfId="0" applyFont="1" applyBorder="1" applyAlignment="1">
      <alignment horizontal="distributed" vertical="center" indent="1"/>
    </xf>
    <xf numFmtId="0" fontId="2" fillId="0" borderId="8" xfId="0" applyFont="1" applyBorder="1" applyAlignment="1">
      <alignment horizontal="distributed" vertical="center" indent="1"/>
    </xf>
    <xf numFmtId="0" fontId="0" fillId="0" borderId="7" xfId="0"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0" fillId="0" borderId="15" xfId="0" applyBorder="1" applyAlignment="1">
      <alignment horizontal="center" vertical="center" wrapText="1" justifyLastLine="1"/>
    </xf>
    <xf numFmtId="0" fontId="2" fillId="0" borderId="12" xfId="0" applyFont="1" applyBorder="1" applyAlignment="1">
      <alignment horizontal="center" vertical="center" justifyLastLine="1"/>
    </xf>
    <xf numFmtId="0" fontId="2" fillId="0" borderId="13" xfId="0" applyFont="1" applyBorder="1" applyAlignment="1">
      <alignment horizontal="center" vertical="center" justifyLastLine="1"/>
    </xf>
    <xf numFmtId="0" fontId="0" fillId="0" borderId="7" xfId="0" applyBorder="1" applyAlignment="1">
      <alignment horizontal="center" vertical="center" wrapTex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5" applyBorder="1" applyAlignment="1">
      <alignment horizontal="center" vertical="center" justifyLastLine="1"/>
    </xf>
    <xf numFmtId="0" fontId="2" fillId="0" borderId="0" xfId="5" applyBorder="1" applyAlignment="1">
      <alignment horizontal="center" vertical="center" justifyLastLine="1"/>
    </xf>
    <xf numFmtId="0" fontId="2" fillId="0" borderId="5" xfId="5" applyBorder="1" applyAlignment="1">
      <alignment horizontal="center" vertical="center" justifyLastLine="1"/>
    </xf>
    <xf numFmtId="0" fontId="2" fillId="0" borderId="11" xfId="5" applyBorder="1" applyAlignment="1">
      <alignment horizontal="distributed" vertical="center" justifyLastLine="1"/>
    </xf>
    <xf numFmtId="0" fontId="2" fillId="0" borderId="12" xfId="5" applyBorder="1" applyAlignment="1">
      <alignment horizontal="distributed" vertical="center" justifyLastLine="1"/>
    </xf>
    <xf numFmtId="0" fontId="2" fillId="0" borderId="13" xfId="5" applyBorder="1" applyAlignment="1">
      <alignment horizontal="distributed" vertical="center" justifyLastLine="1"/>
    </xf>
    <xf numFmtId="0" fontId="2" fillId="0" borderId="14" xfId="5" quotePrefix="1" applyBorder="1" applyAlignment="1">
      <alignment horizontal="distributed" vertical="center" justifyLastLine="1"/>
    </xf>
    <xf numFmtId="0" fontId="2" fillId="0" borderId="9" xfId="5" quotePrefix="1" applyBorder="1" applyAlignment="1">
      <alignment horizontal="distributed" vertical="center" justifyLastLine="1"/>
    </xf>
    <xf numFmtId="0" fontId="2" fillId="0" borderId="10" xfId="5" quotePrefix="1" applyBorder="1" applyAlignment="1">
      <alignment horizontal="distributed" vertical="center" justifyLastLine="1"/>
    </xf>
    <xf numFmtId="0" fontId="2" fillId="0" borderId="8" xfId="5" quotePrefix="1" applyBorder="1" applyAlignment="1">
      <alignment horizontal="distributed" vertical="center" justifyLastLine="1"/>
    </xf>
    <xf numFmtId="0" fontId="2" fillId="0" borderId="5" xfId="5" quotePrefix="1" applyBorder="1" applyAlignment="1">
      <alignment horizontal="distributed" vertical="center" justifyLastLine="1"/>
    </xf>
    <xf numFmtId="0" fontId="2" fillId="0" borderId="6" xfId="5" quotePrefix="1" applyBorder="1" applyAlignment="1">
      <alignment horizontal="distributed" vertical="center" justifyLastLine="1"/>
    </xf>
    <xf numFmtId="0" fontId="2" fillId="0" borderId="14" xfId="5" applyBorder="1" applyAlignment="1">
      <alignment horizontal="distributed" vertical="center" wrapText="1" justifyLastLine="1"/>
    </xf>
    <xf numFmtId="0" fontId="2" fillId="0" borderId="16" xfId="5" applyBorder="1" applyAlignment="1">
      <alignment horizontal="distributed" vertical="center" wrapText="1" justifyLastLine="1"/>
    </xf>
    <xf numFmtId="0" fontId="2" fillId="0" borderId="8" xfId="5" applyBorder="1" applyAlignment="1">
      <alignment horizontal="distributed" vertical="center" wrapText="1" justifyLastLine="1"/>
    </xf>
    <xf numFmtId="0" fontId="2" fillId="0" borderId="11" xfId="5" applyBorder="1" applyAlignment="1">
      <alignment horizontal="distributed" vertical="center" wrapText="1"/>
    </xf>
    <xf numFmtId="0" fontId="2" fillId="0" borderId="12" xfId="5" applyBorder="1" applyAlignment="1">
      <alignment horizontal="distributed" vertical="center" wrapText="1"/>
    </xf>
    <xf numFmtId="0" fontId="2" fillId="0" borderId="13" xfId="5" applyBorder="1" applyAlignment="1">
      <alignment horizontal="distributed" vertical="center" wrapText="1"/>
    </xf>
    <xf numFmtId="186" fontId="2" fillId="0" borderId="11" xfId="5" applyNumberFormat="1" applyBorder="1" applyAlignment="1">
      <alignment horizontal="distributed" vertical="center" wrapText="1"/>
    </xf>
    <xf numFmtId="186" fontId="2" fillId="0" borderId="12" xfId="5" applyNumberFormat="1" applyBorder="1" applyAlignment="1">
      <alignment horizontal="distributed" vertical="center" wrapText="1"/>
    </xf>
    <xf numFmtId="186" fontId="2" fillId="0" borderId="13" xfId="5" applyNumberFormat="1" applyBorder="1" applyAlignment="1">
      <alignment horizontal="distributed" vertical="center" wrapText="1"/>
    </xf>
    <xf numFmtId="0" fontId="2" fillId="0" borderId="11" xfId="5" applyBorder="1" applyAlignment="1">
      <alignment horizontal="distributed" vertical="center" wrapText="1" justifyLastLine="1"/>
    </xf>
    <xf numFmtId="0" fontId="2" fillId="0" borderId="12" xfId="5" applyBorder="1" applyAlignment="1">
      <alignment horizontal="distributed" vertical="center" wrapText="1" justifyLastLine="1"/>
    </xf>
    <xf numFmtId="0" fontId="2" fillId="0" borderId="13" xfId="5" applyBorder="1" applyAlignment="1">
      <alignment horizontal="distributed" vertical="center" wrapText="1" justifyLastLine="1"/>
    </xf>
    <xf numFmtId="38" fontId="5" fillId="0" borderId="0" xfId="6" applyFont="1" applyAlignment="1">
      <alignment horizontal="distributed" vertical="center"/>
    </xf>
    <xf numFmtId="0" fontId="2" fillId="0" borderId="9" xfId="5" applyBorder="1" applyAlignment="1">
      <alignment horizontal="distributed" vertical="center" justifyLastLine="1"/>
    </xf>
    <xf numFmtId="0" fontId="2" fillId="0" borderId="0" xfId="5" applyBorder="1" applyAlignment="1">
      <alignment horizontal="distributed" vertical="center" justifyLastLine="1"/>
    </xf>
    <xf numFmtId="0" fontId="2" fillId="0" borderId="5" xfId="5" applyBorder="1" applyAlignment="1">
      <alignment horizontal="distributed" vertical="center" justifyLastLine="1"/>
    </xf>
    <xf numFmtId="0" fontId="5" fillId="0" borderId="0" xfId="0" applyFont="1" applyAlignment="1">
      <alignment horizontal="distributed" vertical="center" justifyLastLine="1"/>
    </xf>
    <xf numFmtId="0" fontId="0" fillId="0" borderId="0" xfId="0" applyAlignment="1">
      <alignment horizontal="distributed" vertical="center" justifyLastLine="1"/>
    </xf>
    <xf numFmtId="0" fontId="0" fillId="0" borderId="2" xfId="0" quotePrefix="1" applyBorder="1" applyAlignment="1">
      <alignment horizontal="distributed" vertical="center" wrapText="1" justifyLastLine="1"/>
    </xf>
    <xf numFmtId="0" fontId="0" fillId="0" borderId="1" xfId="0" quotePrefix="1" applyBorder="1" applyAlignment="1">
      <alignment horizontal="distributed" vertical="center" wrapText="1" justifyLastLine="1"/>
    </xf>
    <xf numFmtId="0" fontId="5" fillId="0" borderId="0" xfId="10" quotePrefix="1" applyFont="1" applyFill="1" applyAlignment="1">
      <alignment horizontal="distributed" vertical="center"/>
    </xf>
    <xf numFmtId="0" fontId="2" fillId="0" borderId="9" xfId="10" applyFill="1" applyBorder="1" applyAlignment="1">
      <alignment horizontal="distributed" vertical="center" justifyLastLine="1"/>
    </xf>
    <xf numFmtId="0" fontId="2" fillId="0" borderId="10" xfId="10" applyFill="1" applyBorder="1" applyAlignment="1">
      <alignment horizontal="distributed" vertical="center" justifyLastLine="1"/>
    </xf>
    <xf numFmtId="0" fontId="2" fillId="0" borderId="5" xfId="10" applyFill="1" applyBorder="1" applyAlignment="1">
      <alignment horizontal="distributed" vertical="center" justifyLastLine="1"/>
    </xf>
    <xf numFmtId="0" fontId="2" fillId="0" borderId="6" xfId="10" applyFill="1" applyBorder="1" applyAlignment="1">
      <alignment horizontal="distributed" vertical="center" justifyLastLine="1"/>
    </xf>
    <xf numFmtId="0" fontId="2" fillId="0" borderId="17" xfId="10" applyFill="1" applyBorder="1" applyAlignment="1">
      <alignment horizontal="distributed" vertical="center" justifyLastLine="1"/>
    </xf>
    <xf numFmtId="0" fontId="2" fillId="0" borderId="2" xfId="10" applyFill="1" applyBorder="1" applyAlignment="1">
      <alignment horizontal="distributed" vertical="center" justifyLastLine="1"/>
    </xf>
    <xf numFmtId="0" fontId="2" fillId="0" borderId="1" xfId="10" applyFill="1" applyBorder="1" applyAlignment="1">
      <alignment horizontal="distributed" vertical="center" justifyLastLine="1"/>
    </xf>
    <xf numFmtId="0" fontId="2" fillId="0" borderId="17" xfId="10" quotePrefix="1" applyFill="1" applyBorder="1" applyAlignment="1">
      <alignment horizontal="distributed" vertical="center" indent="1"/>
    </xf>
    <xf numFmtId="0" fontId="2" fillId="0" borderId="2" xfId="10" quotePrefix="1" applyFill="1" applyBorder="1" applyAlignment="1">
      <alignment horizontal="distributed" vertical="center" indent="1"/>
    </xf>
    <xf numFmtId="0" fontId="2" fillId="0" borderId="1" xfId="10" quotePrefix="1" applyFill="1" applyBorder="1" applyAlignment="1">
      <alignment horizontal="distributed" vertical="center" indent="1"/>
    </xf>
    <xf numFmtId="0" fontId="0" fillId="0" borderId="3"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3" xfId="0" applyBorder="1" applyAlignment="1">
      <alignment horizontal="distributed" vertical="center" justifyLastLine="1"/>
    </xf>
    <xf numFmtId="0" fontId="27" fillId="0" borderId="15" xfId="0" applyFont="1" applyBorder="1" applyAlignment="1">
      <alignment horizontal="distributed" vertical="center" wrapText="1" justifyLastLine="1"/>
    </xf>
    <xf numFmtId="0" fontId="27" fillId="0" borderId="13" xfId="0" applyFont="1" applyBorder="1" applyAlignment="1">
      <alignment horizontal="distributed" vertical="center" wrapText="1" justifyLastLine="1"/>
    </xf>
    <xf numFmtId="0" fontId="27" fillId="0" borderId="15" xfId="0" applyFont="1" applyBorder="1" applyAlignment="1">
      <alignment horizontal="distributed" vertical="center" justifyLastLine="1"/>
    </xf>
    <xf numFmtId="0" fontId="27" fillId="0" borderId="13" xfId="0" applyFont="1" applyBorder="1" applyAlignment="1">
      <alignment horizontal="distributed" vertical="center" justifyLastLine="1"/>
    </xf>
    <xf numFmtId="0" fontId="5" fillId="0" borderId="0" xfId="0" applyFont="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7" fillId="0" borderId="15" xfId="0" applyFont="1" applyBorder="1" applyAlignment="1">
      <alignment horizontal="distributed" vertical="center" justifyLastLine="1"/>
    </xf>
    <xf numFmtId="0" fontId="17" fillId="0" borderId="13" xfId="0" applyFont="1" applyBorder="1" applyAlignment="1">
      <alignment horizontal="distributed" vertical="center" justifyLastLine="1"/>
    </xf>
    <xf numFmtId="0" fontId="0" fillId="0" borderId="15"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0" fillId="0" borderId="21"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9" xfId="0" applyBorder="1" applyAlignment="1">
      <alignment horizontal="distributed" vertical="center"/>
    </xf>
    <xf numFmtId="0" fontId="10" fillId="0" borderId="15" xfId="0" applyFont="1" applyBorder="1" applyAlignment="1">
      <alignment horizontal="distributed" vertical="center" wrapText="1" justifyLastLine="1"/>
    </xf>
    <xf numFmtId="0" fontId="10" fillId="0" borderId="13" xfId="0" applyFont="1" applyBorder="1" applyAlignment="1">
      <alignment horizontal="distributed" vertical="center" justifyLastLine="1"/>
    </xf>
    <xf numFmtId="37" fontId="0" fillId="0" borderId="15" xfId="0" applyNumberFormat="1" applyBorder="1" applyAlignment="1">
      <alignment horizontal="distributed" vertical="center" justifyLastLine="1"/>
    </xf>
    <xf numFmtId="37" fontId="0" fillId="0" borderId="13" xfId="0" applyNumberFormat="1" applyBorder="1" applyAlignment="1">
      <alignment horizontal="distributed" vertical="center" justifyLastLine="1"/>
    </xf>
    <xf numFmtId="0" fontId="2" fillId="0" borderId="21" xfId="0" applyFont="1" applyBorder="1" applyAlignment="1">
      <alignment horizontal="distributed" vertical="center" justifyLastLine="1"/>
    </xf>
    <xf numFmtId="0" fontId="2" fillId="0" borderId="3" xfId="0" applyFont="1" applyBorder="1" applyAlignment="1">
      <alignment horizontal="distributed" vertical="center" justifyLastLine="1"/>
    </xf>
    <xf numFmtId="37" fontId="0" fillId="0" borderId="7" xfId="0" applyNumberFormat="1" applyBorder="1" applyAlignment="1">
      <alignment horizontal="distributed" vertical="center" justifyLastLine="1"/>
    </xf>
    <xf numFmtId="37" fontId="0" fillId="0" borderId="8" xfId="0" applyNumberFormat="1" applyBorder="1" applyAlignment="1">
      <alignment horizontal="distributed" vertical="center" justifyLastLine="1"/>
    </xf>
    <xf numFmtId="37" fontId="0" fillId="0" borderId="3" xfId="0" applyNumberFormat="1" applyBorder="1" applyAlignment="1">
      <alignment horizontal="distributed" vertical="center" justifyLastLine="1"/>
    </xf>
    <xf numFmtId="37" fontId="0" fillId="0" borderId="5" xfId="0" applyNumberFormat="1" applyBorder="1" applyAlignment="1">
      <alignment horizontal="distributed" vertical="center" justifyLastLine="1"/>
    </xf>
    <xf numFmtId="37" fontId="2" fillId="0" borderId="20" xfId="0" applyNumberFormat="1" applyFont="1" applyBorder="1" applyAlignment="1">
      <alignment horizontal="distributed" vertical="center" justifyLastLine="1"/>
    </xf>
    <xf numFmtId="37" fontId="2" fillId="0" borderId="6" xfId="0" applyNumberFormat="1" applyFont="1" applyBorder="1" applyAlignment="1">
      <alignment horizontal="distributed" vertical="center" justifyLastLine="1"/>
    </xf>
    <xf numFmtId="0" fontId="2" fillId="0" borderId="7" xfId="11" quotePrefix="1" applyBorder="1" applyAlignment="1">
      <alignment horizontal="distributed" vertical="center" justifyLastLine="1"/>
    </xf>
    <xf numFmtId="0" fontId="2" fillId="0" borderId="8" xfId="11" quotePrefix="1" applyBorder="1" applyAlignment="1">
      <alignment horizontal="distributed" vertical="center" justifyLastLine="1"/>
    </xf>
    <xf numFmtId="0" fontId="5" fillId="0" borderId="0" xfId="0" quotePrefix="1" applyFont="1" applyAlignment="1">
      <alignment horizontal="distributed" vertical="center"/>
    </xf>
    <xf numFmtId="0" fontId="2" fillId="0" borderId="7" xfId="0" applyFont="1" applyBorder="1" applyAlignment="1">
      <alignment horizontal="distributed" vertical="center" justifyLastLine="1"/>
    </xf>
    <xf numFmtId="37" fontId="2" fillId="0" borderId="21" xfId="0" applyNumberFormat="1" applyFont="1" applyBorder="1" applyAlignment="1">
      <alignment horizontal="distributed" vertical="center" justifyLastLine="1"/>
    </xf>
    <xf numFmtId="37" fontId="2" fillId="0" borderId="15" xfId="0" applyNumberFormat="1" applyFont="1" applyBorder="1" applyAlignment="1">
      <alignment horizontal="distributed" vertical="center" justifyLastLine="1"/>
    </xf>
    <xf numFmtId="37" fontId="2" fillId="0" borderId="13" xfId="0" applyNumberFormat="1" applyFont="1" applyBorder="1" applyAlignment="1">
      <alignment horizontal="distributed" vertical="center" justifyLastLine="1"/>
    </xf>
    <xf numFmtId="0" fontId="2" fillId="0" borderId="22" xfId="0" applyFont="1" applyBorder="1" applyAlignment="1">
      <alignment horizontal="distributed" vertical="center" justifyLastLine="1"/>
    </xf>
    <xf numFmtId="3" fontId="0" fillId="0" borderId="15" xfId="0" applyNumberFormat="1" applyBorder="1" applyAlignment="1">
      <alignment horizontal="distributed" vertical="center" wrapText="1"/>
    </xf>
    <xf numFmtId="3" fontId="0" fillId="0" borderId="12" xfId="0" applyNumberFormat="1" applyBorder="1" applyAlignment="1">
      <alignment horizontal="distributed" vertical="center" wrapText="1"/>
    </xf>
    <xf numFmtId="3" fontId="0" fillId="0" borderId="13" xfId="0" applyNumberFormat="1" applyBorder="1" applyAlignment="1">
      <alignment horizontal="distributed" vertical="center" wrapText="1"/>
    </xf>
    <xf numFmtId="3" fontId="0" fillId="0" borderId="7" xfId="0" applyNumberFormat="1" applyBorder="1" applyAlignment="1">
      <alignment horizontal="distributed" vertical="center" wrapText="1"/>
    </xf>
    <xf numFmtId="3" fontId="0" fillId="0" borderId="16" xfId="0" applyNumberFormat="1" applyBorder="1" applyAlignment="1">
      <alignment horizontal="distributed" vertical="center" wrapText="1"/>
    </xf>
    <xf numFmtId="3" fontId="0" fillId="0" borderId="8" xfId="0" applyNumberFormat="1" applyBorder="1" applyAlignment="1">
      <alignment horizontal="distributed" vertical="center" wrapText="1"/>
    </xf>
    <xf numFmtId="3" fontId="2" fillId="0" borderId="16" xfId="0" applyNumberFormat="1" applyFont="1" applyBorder="1" applyAlignment="1">
      <alignment horizontal="center" vertical="center" justifyLastLine="1"/>
    </xf>
    <xf numFmtId="3" fontId="2" fillId="0" borderId="4" xfId="0" applyNumberFormat="1" applyFont="1" applyBorder="1" applyAlignment="1">
      <alignment horizontal="center" vertical="center" justifyLastLine="1"/>
    </xf>
    <xf numFmtId="0" fontId="0" fillId="0" borderId="7" xfId="0" applyBorder="1" applyAlignment="1">
      <alignment horizontal="distributed" vertical="center" wrapText="1"/>
    </xf>
    <xf numFmtId="0" fontId="0" fillId="0" borderId="20" xfId="0" applyBorder="1" applyAlignment="1">
      <alignment horizontal="distributed" vertical="center"/>
    </xf>
    <xf numFmtId="0" fontId="0" fillId="0" borderId="8" xfId="0" applyBorder="1" applyAlignment="1">
      <alignment horizontal="distributed" vertical="center"/>
    </xf>
    <xf numFmtId="0" fontId="0" fillId="0" borderId="6" xfId="0" applyBorder="1" applyAlignment="1">
      <alignment horizontal="distributed" vertical="center"/>
    </xf>
    <xf numFmtId="3" fontId="0" fillId="0" borderId="20" xfId="0" applyNumberFormat="1" applyBorder="1" applyAlignment="1">
      <alignment horizontal="distributed" vertical="center"/>
    </xf>
    <xf numFmtId="3" fontId="0" fillId="0" borderId="8" xfId="0" applyNumberFormat="1" applyBorder="1" applyAlignment="1">
      <alignment horizontal="distributed" vertical="center"/>
    </xf>
    <xf numFmtId="3" fontId="0" fillId="0" borderId="6" xfId="0" applyNumberFormat="1" applyBorder="1" applyAlignment="1">
      <alignment horizontal="distributed" vertical="center"/>
    </xf>
    <xf numFmtId="3" fontId="2" fillId="0" borderId="0" xfId="0" applyNumberFormat="1" applyFont="1" applyBorder="1" applyAlignment="1">
      <alignment horizontal="center" vertical="center" justifyLastLine="1"/>
    </xf>
    <xf numFmtId="3" fontId="5" fillId="0" borderId="0" xfId="0" applyNumberFormat="1" applyFont="1" applyAlignment="1">
      <alignment horizontal="distributed" vertical="distributed"/>
    </xf>
    <xf numFmtId="3" fontId="2" fillId="0" borderId="9" xfId="0" applyNumberFormat="1" applyFont="1" applyBorder="1" applyAlignment="1">
      <alignment horizontal="distributed" vertical="center" justifyLastLine="1"/>
    </xf>
    <xf numFmtId="3" fontId="2" fillId="0" borderId="10" xfId="0" applyNumberFormat="1" applyFont="1" applyBorder="1" applyAlignment="1">
      <alignment horizontal="distributed" vertical="center" justifyLastLine="1"/>
    </xf>
    <xf numFmtId="3" fontId="2" fillId="0" borderId="0" xfId="0" applyNumberFormat="1" applyFont="1" applyAlignment="1">
      <alignment horizontal="distributed" vertical="center" justifyLastLine="1"/>
    </xf>
    <xf numFmtId="3" fontId="2" fillId="0" borderId="4" xfId="0" applyNumberFormat="1" applyFont="1" applyBorder="1" applyAlignment="1">
      <alignment horizontal="distributed" vertical="center" justifyLastLine="1"/>
    </xf>
    <xf numFmtId="3" fontId="2" fillId="0" borderId="5" xfId="0" applyNumberFormat="1" applyFont="1" applyBorder="1" applyAlignment="1">
      <alignment horizontal="distributed" vertical="center" justifyLastLine="1"/>
    </xf>
    <xf numFmtId="3" fontId="2" fillId="0" borderId="6" xfId="0" applyNumberFormat="1" applyFont="1" applyBorder="1" applyAlignment="1">
      <alignment horizontal="distributed" vertical="center" justifyLastLine="1"/>
    </xf>
    <xf numFmtId="3" fontId="0" fillId="0" borderId="2" xfId="0" quotePrefix="1" applyNumberFormat="1" applyBorder="1" applyAlignment="1">
      <alignment horizontal="distributed" vertical="center" wrapText="1"/>
    </xf>
    <xf numFmtId="3" fontId="3" fillId="0" borderId="2" xfId="0" quotePrefix="1" applyNumberFormat="1" applyFont="1" applyBorder="1" applyAlignment="1">
      <alignment horizontal="distributed" vertical="center" wrapText="1"/>
    </xf>
    <xf numFmtId="3" fontId="0" fillId="0" borderId="3" xfId="0" quotePrefix="1" applyNumberFormat="1" applyBorder="1" applyAlignment="1">
      <alignment horizontal="distributed" vertical="center"/>
    </xf>
    <xf numFmtId="0" fontId="0" fillId="0" borderId="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24" xfId="0" quotePrefix="1" applyFont="1" applyBorder="1" applyAlignment="1">
      <alignment horizontal="distributed" vertical="center" justifyLastLine="1"/>
    </xf>
    <xf numFmtId="0" fontId="2" fillId="0" borderId="22" xfId="0" quotePrefix="1" applyFont="1" applyBorder="1" applyAlignment="1">
      <alignment horizontal="distributed" vertical="center" justifyLastLine="1"/>
    </xf>
    <xf numFmtId="0" fontId="0" fillId="0" borderId="24" xfId="0" quotePrefix="1" applyBorder="1" applyAlignment="1">
      <alignment horizontal="distributed" vertical="center" justifyLastLine="1"/>
    </xf>
    <xf numFmtId="0" fontId="0" fillId="0" borderId="23" xfId="0" quotePrefix="1" applyBorder="1" applyAlignment="1">
      <alignment horizontal="distributed" vertical="center" justifyLastLine="1"/>
    </xf>
    <xf numFmtId="0" fontId="0" fillId="0" borderId="22" xfId="0" quotePrefix="1" applyBorder="1" applyAlignment="1">
      <alignment horizontal="distributed" vertical="center" justifyLastLine="1"/>
    </xf>
    <xf numFmtId="0" fontId="2" fillId="0" borderId="15" xfId="0" applyFont="1" applyBorder="1" applyAlignment="1">
      <alignment horizontal="distributed" vertical="center" wrapText="1" justifyLastLine="1"/>
    </xf>
    <xf numFmtId="0" fontId="2" fillId="0" borderId="13" xfId="0" applyFont="1"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2" fillId="0" borderId="12" xfId="0" applyFont="1" applyBorder="1" applyAlignment="1">
      <alignment horizontal="distributed" vertical="center" wrapText="1" justifyLastLine="1"/>
    </xf>
    <xf numFmtId="0" fontId="9" fillId="0" borderId="16" xfId="0" applyFont="1" applyFill="1" applyBorder="1" applyAlignment="1">
      <alignment horizontal="distributed" vertical="center" wrapText="1" justifyLastLine="1"/>
    </xf>
    <xf numFmtId="0" fontId="9" fillId="0" borderId="8" xfId="0" applyFont="1" applyFill="1" applyBorder="1" applyAlignment="1">
      <alignment horizontal="distributed" vertical="center" wrapText="1" justifyLastLine="1"/>
    </xf>
    <xf numFmtId="0" fontId="9" fillId="0" borderId="12" xfId="0" applyFont="1" applyFill="1" applyBorder="1" applyAlignment="1">
      <alignment horizontal="distributed" vertical="center" wrapText="1" justifyLastLine="1"/>
    </xf>
    <xf numFmtId="0" fontId="9" fillId="0" borderId="13" xfId="0" applyFont="1" applyFill="1" applyBorder="1" applyAlignment="1">
      <alignment horizontal="distributed" vertical="center" wrapText="1" justifyLastLine="1"/>
    </xf>
    <xf numFmtId="0" fontId="35" fillId="0" borderId="0" xfId="0" applyFont="1" applyFill="1" applyAlignment="1">
      <alignment horizontal="distributed" vertical="center"/>
    </xf>
    <xf numFmtId="0" fontId="9" fillId="0" borderId="9" xfId="0" applyFont="1" applyFill="1" applyBorder="1" applyAlignment="1">
      <alignment horizontal="distributed" vertical="center" wrapText="1" justifyLastLine="1"/>
    </xf>
    <xf numFmtId="0" fontId="9" fillId="0" borderId="10" xfId="0" quotePrefix="1" applyFont="1" applyFill="1" applyBorder="1" applyAlignment="1">
      <alignment horizontal="distributed" vertical="center" wrapText="1" justifyLastLine="1"/>
    </xf>
    <xf numFmtId="0" fontId="9" fillId="0" borderId="0" xfId="0" quotePrefix="1" applyFont="1" applyFill="1" applyAlignment="1">
      <alignment horizontal="distributed" vertical="center" wrapText="1" justifyLastLine="1"/>
    </xf>
    <xf numFmtId="0" fontId="9" fillId="0" borderId="4" xfId="0" quotePrefix="1" applyFont="1" applyFill="1" applyBorder="1" applyAlignment="1">
      <alignment horizontal="distributed" vertical="center" wrapText="1" justifyLastLine="1"/>
    </xf>
    <xf numFmtId="0" fontId="9" fillId="0" borderId="5" xfId="0" quotePrefix="1" applyFont="1" applyFill="1" applyBorder="1" applyAlignment="1">
      <alignment horizontal="distributed" vertical="center" wrapText="1" justifyLastLine="1"/>
    </xf>
    <xf numFmtId="0" fontId="9" fillId="0" borderId="6" xfId="0" quotePrefix="1" applyFont="1" applyFill="1" applyBorder="1" applyAlignment="1">
      <alignment horizontal="distributed" vertical="center" wrapText="1" justifyLastLine="1"/>
    </xf>
    <xf numFmtId="0" fontId="33" fillId="0" borderId="12" xfId="0" applyFont="1" applyFill="1" applyBorder="1" applyAlignment="1">
      <alignment horizontal="distributed" vertical="center" wrapText="1" justifyLastLine="1"/>
    </xf>
    <xf numFmtId="0" fontId="33" fillId="0" borderId="13" xfId="0" applyFont="1" applyFill="1" applyBorder="1" applyAlignment="1">
      <alignment horizontal="distributed" vertical="center" wrapText="1" justifyLastLine="1"/>
    </xf>
    <xf numFmtId="0" fontId="9" fillId="0" borderId="13" xfId="0" quotePrefix="1" applyFont="1" applyFill="1" applyBorder="1" applyAlignment="1">
      <alignment horizontal="distributed" vertical="center" wrapText="1" justifyLastLine="1"/>
    </xf>
    <xf numFmtId="0" fontId="9" fillId="0" borderId="14" xfId="0" applyFont="1" applyFill="1" applyBorder="1" applyAlignment="1">
      <alignment horizontal="distributed" vertical="center" wrapText="1" justifyLastLine="1"/>
    </xf>
  </cellXfs>
  <cellStyles count="17">
    <cellStyle name="パーセント" xfId="15" builtinId="5"/>
    <cellStyle name="ハイパーリンク" xfId="8" builtinId="8"/>
    <cellStyle name="ハイパーリンク 2" xfId="13" xr:uid="{00000000-0005-0000-0000-000001000000}"/>
    <cellStyle name="桁区切り" xfId="1" builtinId="6"/>
    <cellStyle name="桁区切り 2" xfId="4" xr:uid="{00000000-0005-0000-0000-000003000000}"/>
    <cellStyle name="桁区切り 3" xfId="6" xr:uid="{00000000-0005-0000-0000-000004000000}"/>
    <cellStyle name="桁区切り 4" xfId="12" xr:uid="{00000000-0005-0000-0000-000005000000}"/>
    <cellStyle name="標準" xfId="0" builtinId="0" customBuiltin="1"/>
    <cellStyle name="標準 2" xfId="2" xr:uid="{00000000-0005-0000-0000-000007000000}"/>
    <cellStyle name="標準 2 2" xfId="14" xr:uid="{00000000-0005-0000-0000-000008000000}"/>
    <cellStyle name="標準 2 2 2 3 2" xfId="11" xr:uid="{00000000-0005-0000-0000-000009000000}"/>
    <cellStyle name="標準 3" xfId="7" xr:uid="{00000000-0005-0000-0000-00000A000000}"/>
    <cellStyle name="標準 4" xfId="16" xr:uid="{D8E57F1D-50BD-4713-94DC-512862D69BF9}"/>
    <cellStyle name="標準 5" xfId="9" xr:uid="{00000000-0005-0000-0000-00000B000000}"/>
    <cellStyle name="標準_（税政Ｇ）④n-19-08" xfId="10" xr:uid="{00000000-0005-0000-0000-00000C000000}"/>
    <cellStyle name="標準_N-17-02" xfId="3" xr:uid="{00000000-0005-0000-0000-00000D000000}"/>
    <cellStyle name="標準_Sheet1" xfId="5"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soumu.go.jp/main_sosiki/jichi_zeisei/czaisei/czaisei_seido/furusato/archiv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oumu.go.jp/iken/zaisei/touke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pref.osaka.lg.jp/kaikei/kessa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nta.go.jp/about/organization/osaka/statistics/index.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showGridLines="0" tabSelected="1" view="pageBreakPreview" zoomScale="75" zoomScaleNormal="75" zoomScaleSheetLayoutView="75" workbookViewId="0"/>
  </sheetViews>
  <sheetFormatPr defaultColWidth="9" defaultRowHeight="13.2"/>
  <cols>
    <col min="1" max="1" width="2.77734375" customWidth="1"/>
    <col min="2" max="2" width="27.88671875" customWidth="1"/>
    <col min="3" max="3" width="0.44140625" customWidth="1"/>
    <col min="4" max="7" width="15.6640625" style="39" customWidth="1"/>
    <col min="8" max="8" width="6.6640625" style="39" customWidth="1"/>
    <col min="9" max="9" width="15.5546875" style="39" customWidth="1"/>
    <col min="10" max="10" width="6.6640625" style="39" customWidth="1"/>
    <col min="11" max="11" width="10.109375" style="39" customWidth="1"/>
  </cols>
  <sheetData>
    <row r="1" spans="1:11" ht="21.75" customHeight="1">
      <c r="A1" s="33"/>
      <c r="B1" s="33"/>
      <c r="C1" s="33"/>
      <c r="D1" s="229"/>
      <c r="E1" s="229"/>
      <c r="F1" s="229"/>
      <c r="G1" s="229"/>
      <c r="H1" s="229"/>
      <c r="I1" s="229"/>
      <c r="J1" s="229"/>
      <c r="K1" s="229"/>
    </row>
    <row r="2" spans="1:11" ht="21.75" customHeight="1">
      <c r="A2" s="40" t="s">
        <v>51</v>
      </c>
      <c r="B2" s="41"/>
      <c r="C2" s="41"/>
      <c r="D2" s="579" t="s">
        <v>53</v>
      </c>
      <c r="E2" s="579"/>
      <c r="F2" s="579"/>
      <c r="G2" s="579"/>
      <c r="H2" s="579"/>
      <c r="I2" s="579"/>
      <c r="J2" s="312"/>
      <c r="K2" s="312"/>
    </row>
    <row r="3" spans="1:11" ht="24" customHeight="1">
      <c r="A3" s="33"/>
      <c r="B3" s="33"/>
      <c r="C3" s="33"/>
      <c r="D3" s="229"/>
      <c r="E3" s="229"/>
      <c r="F3" s="229"/>
      <c r="G3" s="229"/>
      <c r="H3" s="229"/>
      <c r="I3" s="229"/>
      <c r="J3" s="229"/>
      <c r="K3" s="229"/>
    </row>
    <row r="4" spans="1:11" ht="15" customHeight="1" thickBot="1">
      <c r="A4" s="33"/>
      <c r="B4" s="33"/>
      <c r="C4" s="33"/>
      <c r="D4" s="229"/>
      <c r="E4" s="229"/>
      <c r="F4" s="229"/>
      <c r="G4" s="229"/>
      <c r="H4" s="229"/>
      <c r="I4" s="229"/>
      <c r="J4" s="229"/>
      <c r="K4" s="229"/>
    </row>
    <row r="5" spans="1:11" ht="17.100000000000001" customHeight="1">
      <c r="A5" s="493"/>
      <c r="B5" s="572" t="s">
        <v>496</v>
      </c>
      <c r="C5" s="494"/>
      <c r="D5" s="580" t="s">
        <v>61</v>
      </c>
      <c r="E5" s="583" t="s">
        <v>465</v>
      </c>
      <c r="F5" s="583" t="s">
        <v>475</v>
      </c>
      <c r="G5" s="583" t="s">
        <v>476</v>
      </c>
      <c r="H5" s="313"/>
      <c r="I5" s="584" t="s">
        <v>477</v>
      </c>
      <c r="J5" s="314"/>
      <c r="K5" s="314"/>
    </row>
    <row r="6" spans="1:11" s="39" customFormat="1" ht="17.100000000000001" customHeight="1">
      <c r="A6" s="342"/>
      <c r="B6" s="573"/>
      <c r="C6" s="495"/>
      <c r="D6" s="581"/>
      <c r="E6" s="581"/>
      <c r="F6" s="581"/>
      <c r="G6" s="581"/>
      <c r="H6" s="587" t="s">
        <v>0</v>
      </c>
      <c r="I6" s="585"/>
      <c r="J6" s="587" t="s">
        <v>0</v>
      </c>
      <c r="K6" s="577" t="s">
        <v>55</v>
      </c>
    </row>
    <row r="7" spans="1:11" s="39" customFormat="1" ht="17.100000000000001" customHeight="1">
      <c r="A7" s="496"/>
      <c r="B7" s="574"/>
      <c r="C7" s="497"/>
      <c r="D7" s="582"/>
      <c r="E7" s="582"/>
      <c r="F7" s="582"/>
      <c r="G7" s="582"/>
      <c r="H7" s="588"/>
      <c r="I7" s="586"/>
      <c r="J7" s="588"/>
      <c r="K7" s="578"/>
    </row>
    <row r="8" spans="1:11" s="8" customFormat="1" ht="17.25" customHeight="1">
      <c r="A8" s="315"/>
      <c r="B8" s="315"/>
      <c r="C8" s="316"/>
      <c r="D8" s="317" t="s">
        <v>1</v>
      </c>
      <c r="E8" s="318"/>
      <c r="F8" s="318"/>
      <c r="G8" s="318"/>
      <c r="H8" s="318" t="s">
        <v>2</v>
      </c>
      <c r="I8" s="318" t="s">
        <v>1</v>
      </c>
      <c r="J8" s="318" t="s">
        <v>2</v>
      </c>
      <c r="K8" s="318"/>
    </row>
    <row r="9" spans="1:11" s="36" customFormat="1" ht="16.5" customHeight="1">
      <c r="A9" s="575" t="s">
        <v>29</v>
      </c>
      <c r="B9" s="575"/>
      <c r="C9" s="319"/>
      <c r="D9" s="325">
        <v>3789363510</v>
      </c>
      <c r="E9" s="325">
        <v>4686946544</v>
      </c>
      <c r="F9" s="325">
        <v>3942613114</v>
      </c>
      <c r="G9" s="326">
        <v>3358436064</v>
      </c>
      <c r="H9" s="324">
        <v>100</v>
      </c>
      <c r="I9" s="43">
        <v>3316968053</v>
      </c>
      <c r="J9" s="44">
        <v>100</v>
      </c>
      <c r="K9" s="44">
        <f>I9/G9*100-100</f>
        <v>-1.2347417133976961</v>
      </c>
    </row>
    <row r="10" spans="1:11" s="36" customFormat="1" ht="8.25" customHeight="1">
      <c r="A10" s="322"/>
      <c r="B10" s="322"/>
      <c r="C10" s="323"/>
      <c r="D10" s="320"/>
      <c r="E10" s="320"/>
      <c r="F10" s="320"/>
      <c r="G10" s="321"/>
      <c r="H10" s="324"/>
      <c r="I10" s="43"/>
      <c r="J10" s="44"/>
      <c r="K10" s="44" t="s">
        <v>49</v>
      </c>
    </row>
    <row r="11" spans="1:11" ht="16.5" customHeight="1">
      <c r="A11" s="571" t="s">
        <v>30</v>
      </c>
      <c r="B11" s="576"/>
      <c r="C11" s="323"/>
      <c r="D11" s="325">
        <v>1274820059</v>
      </c>
      <c r="E11" s="325">
        <v>1395997259</v>
      </c>
      <c r="F11" s="325">
        <v>1455218797</v>
      </c>
      <c r="G11" s="326">
        <v>1478135691</v>
      </c>
      <c r="H11" s="324">
        <v>44</v>
      </c>
      <c r="I11" s="327">
        <v>1591643432</v>
      </c>
      <c r="J11" s="328">
        <v>48</v>
      </c>
      <c r="K11" s="324">
        <f>I11/G11*100-100</f>
        <v>7.6791150968832085</v>
      </c>
    </row>
    <row r="12" spans="1:11" ht="16.5" customHeight="1">
      <c r="A12" s="322"/>
      <c r="B12" s="391" t="s">
        <v>3</v>
      </c>
      <c r="C12" s="303"/>
      <c r="D12" s="325">
        <v>359798415</v>
      </c>
      <c r="E12" s="325">
        <v>364632434</v>
      </c>
      <c r="F12" s="325">
        <v>362959220</v>
      </c>
      <c r="G12" s="326">
        <v>377989256</v>
      </c>
      <c r="H12" s="324">
        <v>11.2</v>
      </c>
      <c r="I12" s="327">
        <v>395147517</v>
      </c>
      <c r="J12" s="328">
        <v>11.9</v>
      </c>
      <c r="K12" s="324">
        <f t="shared" ref="K12:K24" si="0">I12/G12*100-100</f>
        <v>4.5393515100333985</v>
      </c>
    </row>
    <row r="13" spans="1:11" ht="16.5" customHeight="1">
      <c r="A13" s="322"/>
      <c r="B13" s="391" t="s">
        <v>4</v>
      </c>
      <c r="C13" s="303"/>
      <c r="D13" s="325">
        <v>373506306</v>
      </c>
      <c r="E13" s="325">
        <v>424027966</v>
      </c>
      <c r="F13" s="325">
        <v>467130386</v>
      </c>
      <c r="G13" s="326">
        <v>477176646</v>
      </c>
      <c r="H13" s="324">
        <v>14.2</v>
      </c>
      <c r="I13" s="327">
        <v>519169497</v>
      </c>
      <c r="J13" s="328">
        <v>15.7</v>
      </c>
      <c r="K13" s="324">
        <f t="shared" si="0"/>
        <v>8.8002737250473047</v>
      </c>
    </row>
    <row r="14" spans="1:11" ht="16.5" customHeight="1">
      <c r="A14" s="322"/>
      <c r="B14" s="391" t="s">
        <v>31</v>
      </c>
      <c r="C14" s="303"/>
      <c r="D14" s="325">
        <v>368491326</v>
      </c>
      <c r="E14" s="325">
        <v>427695348</v>
      </c>
      <c r="F14" s="325">
        <v>440556950</v>
      </c>
      <c r="G14" s="326">
        <v>435204619</v>
      </c>
      <c r="H14" s="324">
        <v>13</v>
      </c>
      <c r="I14" s="327">
        <v>486765878</v>
      </c>
      <c r="J14" s="328">
        <v>14.7</v>
      </c>
      <c r="K14" s="324">
        <f t="shared" si="0"/>
        <v>11.847590018340327</v>
      </c>
    </row>
    <row r="15" spans="1:11" ht="16.5" customHeight="1">
      <c r="A15" s="322"/>
      <c r="B15" s="391" t="s">
        <v>5</v>
      </c>
      <c r="C15" s="303"/>
      <c r="D15" s="325">
        <v>32703104</v>
      </c>
      <c r="E15" s="325">
        <v>37560070</v>
      </c>
      <c r="F15" s="325">
        <v>36911643</v>
      </c>
      <c r="G15" s="326">
        <v>37247702</v>
      </c>
      <c r="H15" s="324">
        <v>1.1000000000000001</v>
      </c>
      <c r="I15" s="327">
        <v>38704814</v>
      </c>
      <c r="J15" s="328">
        <v>1.2</v>
      </c>
      <c r="K15" s="324">
        <f t="shared" si="0"/>
        <v>3.9119514003843818</v>
      </c>
    </row>
    <row r="16" spans="1:11" ht="16.5" customHeight="1">
      <c r="A16" s="322"/>
      <c r="B16" s="391" t="s">
        <v>6</v>
      </c>
      <c r="C16" s="303"/>
      <c r="D16" s="325">
        <v>10433675</v>
      </c>
      <c r="E16" s="325">
        <v>11026220</v>
      </c>
      <c r="F16" s="325">
        <v>11723641</v>
      </c>
      <c r="G16" s="326">
        <v>11925570</v>
      </c>
      <c r="H16" s="324">
        <v>0.4</v>
      </c>
      <c r="I16" s="327">
        <v>12000777</v>
      </c>
      <c r="J16" s="328">
        <v>0.4</v>
      </c>
      <c r="K16" s="324">
        <f t="shared" si="0"/>
        <v>0.63063652303412709</v>
      </c>
    </row>
    <row r="17" spans="1:11" ht="16.5" customHeight="1">
      <c r="A17" s="322"/>
      <c r="B17" s="391" t="s">
        <v>7</v>
      </c>
      <c r="C17" s="303"/>
      <c r="D17" s="325">
        <v>1253948</v>
      </c>
      <c r="E17" s="325">
        <v>1455347</v>
      </c>
      <c r="F17" s="325">
        <v>1430279</v>
      </c>
      <c r="G17" s="326">
        <v>1423092</v>
      </c>
      <c r="H17" s="324">
        <v>0</v>
      </c>
      <c r="I17" s="327">
        <v>1414122</v>
      </c>
      <c r="J17" s="402">
        <v>0</v>
      </c>
      <c r="K17" s="324">
        <f t="shared" si="0"/>
        <v>-0.63031764636440357</v>
      </c>
    </row>
    <row r="18" spans="1:11" ht="16.5" customHeight="1">
      <c r="A18" s="322"/>
      <c r="B18" s="391" t="s">
        <v>8</v>
      </c>
      <c r="C18" s="303"/>
      <c r="D18" s="325">
        <v>83871282</v>
      </c>
      <c r="E18" s="325">
        <v>83705695</v>
      </c>
      <c r="F18" s="325">
        <v>86764253</v>
      </c>
      <c r="G18" s="326">
        <v>87161986</v>
      </c>
      <c r="H18" s="324">
        <v>2.6</v>
      </c>
      <c r="I18" s="327">
        <v>87776131</v>
      </c>
      <c r="J18" s="328">
        <v>2.6</v>
      </c>
      <c r="K18" s="324">
        <f t="shared" si="0"/>
        <v>0.70460188917678579</v>
      </c>
    </row>
    <row r="19" spans="1:11" ht="16.5" customHeight="1">
      <c r="A19" s="322"/>
      <c r="B19" s="391" t="s">
        <v>9</v>
      </c>
      <c r="C19" s="303"/>
      <c r="D19" s="325">
        <v>40</v>
      </c>
      <c r="E19" s="325">
        <v>40</v>
      </c>
      <c r="F19" s="325">
        <v>40</v>
      </c>
      <c r="G19" s="326">
        <v>40</v>
      </c>
      <c r="H19" s="324">
        <v>0</v>
      </c>
      <c r="I19" s="327">
        <v>40</v>
      </c>
      <c r="J19" s="402">
        <v>0</v>
      </c>
      <c r="K19" s="324">
        <f t="shared" si="0"/>
        <v>0</v>
      </c>
    </row>
    <row r="20" spans="1:11" ht="16.5" customHeight="1">
      <c r="A20" s="322"/>
      <c r="B20" s="391" t="s">
        <v>32</v>
      </c>
      <c r="C20" s="303"/>
      <c r="D20" s="325">
        <v>125078</v>
      </c>
      <c r="E20" s="325">
        <v>0</v>
      </c>
      <c r="F20" s="325">
        <v>0</v>
      </c>
      <c r="G20" s="327">
        <v>0</v>
      </c>
      <c r="H20" s="324">
        <v>0</v>
      </c>
      <c r="I20" s="327">
        <v>0</v>
      </c>
      <c r="J20" s="328">
        <v>0</v>
      </c>
      <c r="K20" s="329">
        <v>0</v>
      </c>
    </row>
    <row r="21" spans="1:11" ht="16.5" customHeight="1">
      <c r="A21" s="322"/>
      <c r="B21" s="391" t="s">
        <v>10</v>
      </c>
      <c r="C21" s="303"/>
      <c r="D21" s="325">
        <v>0</v>
      </c>
      <c r="E21" s="325">
        <v>0</v>
      </c>
      <c r="F21" s="325">
        <v>0</v>
      </c>
      <c r="G21" s="327">
        <v>0</v>
      </c>
      <c r="H21" s="324">
        <v>0</v>
      </c>
      <c r="I21" s="327">
        <v>0</v>
      </c>
      <c r="J21" s="328">
        <v>0</v>
      </c>
      <c r="K21" s="329">
        <v>0</v>
      </c>
    </row>
    <row r="22" spans="1:11" ht="16.5" customHeight="1">
      <c r="A22" s="322"/>
      <c r="B22" s="391" t="s">
        <v>11</v>
      </c>
      <c r="C22" s="303"/>
      <c r="D22" s="325">
        <v>44342477</v>
      </c>
      <c r="E22" s="325">
        <v>45524085</v>
      </c>
      <c r="F22" s="325">
        <v>46495774</v>
      </c>
      <c r="G22" s="326">
        <v>47192444</v>
      </c>
      <c r="H22" s="324">
        <v>1.4</v>
      </c>
      <c r="I22" s="327">
        <v>47328635</v>
      </c>
      <c r="J22" s="328">
        <v>1.4</v>
      </c>
      <c r="K22" s="324">
        <f t="shared" si="0"/>
        <v>0.288586452526161</v>
      </c>
    </row>
    <row r="23" spans="1:11" ht="16.5" customHeight="1">
      <c r="A23" s="322"/>
      <c r="B23" s="391" t="s">
        <v>47</v>
      </c>
      <c r="C23" s="303"/>
      <c r="D23" s="325">
        <v>7869</v>
      </c>
      <c r="E23" s="325">
        <v>8196</v>
      </c>
      <c r="F23" s="325">
        <v>7959</v>
      </c>
      <c r="G23" s="326">
        <v>7991</v>
      </c>
      <c r="H23" s="324">
        <v>0</v>
      </c>
      <c r="I23" s="327">
        <v>7732</v>
      </c>
      <c r="J23" s="402">
        <v>0</v>
      </c>
      <c r="K23" s="324">
        <f t="shared" si="0"/>
        <v>-3.2411462895757666</v>
      </c>
    </row>
    <row r="24" spans="1:11" ht="16.5" customHeight="1">
      <c r="A24" s="322"/>
      <c r="B24" s="391" t="s">
        <v>57</v>
      </c>
      <c r="C24" s="303"/>
      <c r="D24" s="325">
        <v>272761</v>
      </c>
      <c r="E24" s="325">
        <v>351058</v>
      </c>
      <c r="F24" s="325">
        <v>1059997</v>
      </c>
      <c r="G24" s="326">
        <v>2510200</v>
      </c>
      <c r="H24" s="324">
        <v>0.1</v>
      </c>
      <c r="I24" s="327">
        <v>3321839</v>
      </c>
      <c r="J24" s="328">
        <v>0.1</v>
      </c>
      <c r="K24" s="324">
        <f t="shared" si="0"/>
        <v>32.333638753884145</v>
      </c>
    </row>
    <row r="25" spans="1:11" ht="16.5" customHeight="1">
      <c r="A25" s="322"/>
      <c r="B25" s="391" t="s">
        <v>12</v>
      </c>
      <c r="C25" s="303"/>
      <c r="D25" s="325">
        <v>13778</v>
      </c>
      <c r="E25" s="325">
        <v>10800</v>
      </c>
      <c r="F25" s="325">
        <v>178655</v>
      </c>
      <c r="G25" s="326">
        <v>296145</v>
      </c>
      <c r="H25" s="324">
        <v>0</v>
      </c>
      <c r="I25" s="327">
        <v>6450</v>
      </c>
      <c r="J25" s="402">
        <v>0</v>
      </c>
      <c r="K25" s="324">
        <f>I25/G25*100-100</f>
        <v>-97.822012865319351</v>
      </c>
    </row>
    <row r="26" spans="1:11" ht="12" customHeight="1">
      <c r="A26" s="322"/>
      <c r="B26" s="322"/>
      <c r="C26" s="303"/>
      <c r="D26" s="325"/>
      <c r="E26" s="325"/>
      <c r="F26" s="325"/>
      <c r="G26" s="326"/>
      <c r="H26" s="330"/>
      <c r="I26" s="325"/>
      <c r="J26" s="325"/>
      <c r="K26" s="330" t="s">
        <v>49</v>
      </c>
    </row>
    <row r="27" spans="1:11" ht="16.5" customHeight="1">
      <c r="A27" s="571" t="s">
        <v>33</v>
      </c>
      <c r="B27" s="571"/>
      <c r="C27" s="323"/>
      <c r="D27" s="325">
        <v>129286806</v>
      </c>
      <c r="E27" s="325">
        <v>144920425</v>
      </c>
      <c r="F27" s="325">
        <v>170066078</v>
      </c>
      <c r="G27" s="326">
        <v>170643945</v>
      </c>
      <c r="H27" s="324">
        <v>5.0999999999999996</v>
      </c>
      <c r="I27" s="327">
        <v>194576557</v>
      </c>
      <c r="J27" s="328">
        <v>5.9</v>
      </c>
      <c r="K27" s="324">
        <f>I27/G27*100-100</f>
        <v>14.024882043133729</v>
      </c>
    </row>
    <row r="28" spans="1:11" ht="16.5" customHeight="1">
      <c r="A28" s="391"/>
      <c r="B28" s="391" t="s">
        <v>52</v>
      </c>
      <c r="C28" s="323"/>
      <c r="D28" s="325">
        <v>2688541</v>
      </c>
      <c r="E28" s="325">
        <v>2784203</v>
      </c>
      <c r="F28" s="325">
        <v>2685924</v>
      </c>
      <c r="G28" s="326">
        <v>2590689</v>
      </c>
      <c r="H28" s="324">
        <v>0.1</v>
      </c>
      <c r="I28" s="327">
        <v>2601028</v>
      </c>
      <c r="J28" s="328">
        <v>0.1</v>
      </c>
      <c r="K28" s="324">
        <f>I28/G28*100-100</f>
        <v>0.39908302385967431</v>
      </c>
    </row>
    <row r="29" spans="1:11" ht="16.5" customHeight="1">
      <c r="A29" s="322"/>
      <c r="B29" s="391" t="s">
        <v>13</v>
      </c>
      <c r="C29" s="331"/>
      <c r="D29" s="325">
        <v>0</v>
      </c>
      <c r="E29" s="325">
        <v>0</v>
      </c>
      <c r="F29" s="325">
        <v>0</v>
      </c>
      <c r="G29" s="325">
        <v>0</v>
      </c>
      <c r="H29" s="324">
        <v>0</v>
      </c>
      <c r="I29" s="327">
        <v>0</v>
      </c>
      <c r="J29" s="328">
        <v>0</v>
      </c>
      <c r="K29" s="329">
        <v>0</v>
      </c>
    </row>
    <row r="30" spans="1:11" ht="16.5" customHeight="1">
      <c r="A30" s="322"/>
      <c r="B30" s="391" t="s">
        <v>14</v>
      </c>
      <c r="C30" s="331"/>
      <c r="D30" s="325">
        <v>72620</v>
      </c>
      <c r="E30" s="325">
        <v>71753</v>
      </c>
      <c r="F30" s="325">
        <v>67267</v>
      </c>
      <c r="G30" s="326">
        <v>60788</v>
      </c>
      <c r="H30" s="324">
        <v>0</v>
      </c>
      <c r="I30" s="327">
        <v>59464</v>
      </c>
      <c r="J30" s="402">
        <v>0</v>
      </c>
      <c r="K30" s="324">
        <f t="shared" ref="K30:K34" si="1">I30/G30*100-100</f>
        <v>-2.1780614594985792</v>
      </c>
    </row>
    <row r="31" spans="1:11" ht="16.5" customHeight="1">
      <c r="A31" s="322"/>
      <c r="B31" s="392" t="s">
        <v>58</v>
      </c>
      <c r="C31" s="49"/>
      <c r="D31" s="325">
        <v>505399</v>
      </c>
      <c r="E31" s="3">
        <v>512484</v>
      </c>
      <c r="F31" s="3">
        <v>818957</v>
      </c>
      <c r="G31" s="4">
        <v>829381</v>
      </c>
      <c r="H31" s="46">
        <v>0</v>
      </c>
      <c r="I31" s="327">
        <v>828805</v>
      </c>
      <c r="J31" s="402">
        <v>0</v>
      </c>
      <c r="K31" s="324">
        <f t="shared" si="1"/>
        <v>-6.9449384541002246E-2</v>
      </c>
    </row>
    <row r="32" spans="1:11" ht="16.5" customHeight="1">
      <c r="A32" s="322"/>
      <c r="B32" s="391" t="s">
        <v>15</v>
      </c>
      <c r="C32" s="331"/>
      <c r="D32" s="325">
        <v>75545</v>
      </c>
      <c r="E32" s="325">
        <v>366471</v>
      </c>
      <c r="F32" s="325">
        <v>347935</v>
      </c>
      <c r="G32" s="326">
        <v>366623</v>
      </c>
      <c r="H32" s="324">
        <v>0</v>
      </c>
      <c r="I32" s="327">
        <v>348373</v>
      </c>
      <c r="J32" s="402">
        <v>0</v>
      </c>
      <c r="K32" s="324">
        <f t="shared" si="1"/>
        <v>-4.977865545805912</v>
      </c>
    </row>
    <row r="33" spans="1:11" ht="16.5" customHeight="1">
      <c r="A33" s="322"/>
      <c r="B33" s="393" t="s">
        <v>60</v>
      </c>
      <c r="C33" s="331"/>
      <c r="D33" s="325">
        <v>125801415</v>
      </c>
      <c r="E33" s="325">
        <v>141041718</v>
      </c>
      <c r="F33" s="325">
        <v>166002439</v>
      </c>
      <c r="G33" s="326">
        <v>166652908</v>
      </c>
      <c r="H33" s="324">
        <v>5</v>
      </c>
      <c r="I33" s="327">
        <v>190609252</v>
      </c>
      <c r="J33" s="328">
        <v>5.8</v>
      </c>
      <c r="K33" s="324">
        <f t="shared" si="1"/>
        <v>14.374993084429107</v>
      </c>
    </row>
    <row r="34" spans="1:11" ht="16.5" customHeight="1">
      <c r="A34" s="322"/>
      <c r="B34" s="392" t="s">
        <v>59</v>
      </c>
      <c r="C34" s="49"/>
      <c r="D34" s="325">
        <v>143286</v>
      </c>
      <c r="E34" s="3">
        <v>143796</v>
      </c>
      <c r="F34" s="3">
        <v>143556</v>
      </c>
      <c r="G34" s="4">
        <v>143556</v>
      </c>
      <c r="H34" s="46">
        <v>0</v>
      </c>
      <c r="I34" s="327">
        <v>129635</v>
      </c>
      <c r="J34" s="402">
        <v>0</v>
      </c>
      <c r="K34" s="324">
        <f t="shared" si="1"/>
        <v>-9.6972609991919541</v>
      </c>
    </row>
    <row r="35" spans="1:11" ht="12" customHeight="1">
      <c r="A35" s="322"/>
      <c r="B35" s="391"/>
      <c r="C35" s="331"/>
      <c r="D35" s="325"/>
      <c r="E35" s="325"/>
      <c r="F35" s="325"/>
      <c r="G35" s="326"/>
      <c r="H35" s="324"/>
      <c r="I35" s="327"/>
      <c r="J35" s="327"/>
      <c r="K35" s="324" t="s">
        <v>49</v>
      </c>
    </row>
    <row r="36" spans="1:11" ht="16.5" customHeight="1">
      <c r="A36" s="571" t="s">
        <v>48</v>
      </c>
      <c r="B36" s="571"/>
      <c r="C36" s="303"/>
      <c r="D36" s="325">
        <v>278233</v>
      </c>
      <c r="E36" s="325">
        <v>20508</v>
      </c>
      <c r="F36" s="325">
        <v>0</v>
      </c>
      <c r="G36" s="325">
        <v>0</v>
      </c>
      <c r="H36" s="324">
        <v>0</v>
      </c>
      <c r="I36" s="327">
        <v>0</v>
      </c>
      <c r="J36" s="328">
        <v>0</v>
      </c>
      <c r="K36" s="329">
        <v>0</v>
      </c>
    </row>
    <row r="37" spans="1:11" ht="12" customHeight="1">
      <c r="A37" s="322"/>
      <c r="B37" s="391"/>
      <c r="C37" s="331"/>
      <c r="D37" s="325"/>
      <c r="E37" s="325"/>
      <c r="F37" s="325"/>
      <c r="G37" s="326"/>
      <c r="H37" s="324"/>
      <c r="I37" s="327"/>
      <c r="J37" s="327"/>
      <c r="K37" s="324" t="s">
        <v>49</v>
      </c>
    </row>
    <row r="38" spans="1:11" ht="16.5" customHeight="1">
      <c r="A38" s="571" t="s">
        <v>50</v>
      </c>
      <c r="B38" s="571"/>
      <c r="C38" s="303"/>
      <c r="D38" s="325">
        <v>5166196</v>
      </c>
      <c r="E38" s="325">
        <v>4871031</v>
      </c>
      <c r="F38" s="325">
        <v>4775095</v>
      </c>
      <c r="G38" s="326">
        <v>4419194</v>
      </c>
      <c r="H38" s="324">
        <v>0.1</v>
      </c>
      <c r="I38" s="327">
        <v>24259525</v>
      </c>
      <c r="J38" s="328">
        <v>0.7</v>
      </c>
      <c r="K38" s="324">
        <f>I38/G38*100-100</f>
        <v>448.95813580485492</v>
      </c>
    </row>
    <row r="39" spans="1:11" ht="12" customHeight="1">
      <c r="A39" s="322"/>
      <c r="B39" s="391"/>
      <c r="C39" s="331"/>
      <c r="D39" s="325"/>
      <c r="E39" s="325"/>
      <c r="F39" s="325"/>
      <c r="G39" s="326"/>
      <c r="H39" s="324"/>
      <c r="I39" s="327"/>
      <c r="J39" s="327"/>
      <c r="K39" s="324" t="s">
        <v>49</v>
      </c>
    </row>
    <row r="40" spans="1:11" ht="16.5" customHeight="1">
      <c r="A40" s="571" t="s">
        <v>34</v>
      </c>
      <c r="B40" s="571"/>
      <c r="C40" s="323"/>
      <c r="D40" s="325">
        <v>259382190</v>
      </c>
      <c r="E40" s="325">
        <v>380417103</v>
      </c>
      <c r="F40" s="325">
        <v>312117425</v>
      </c>
      <c r="G40" s="326">
        <v>339972156</v>
      </c>
      <c r="H40" s="324">
        <v>10.1</v>
      </c>
      <c r="I40" s="327">
        <v>367216679</v>
      </c>
      <c r="J40" s="328">
        <v>11.1</v>
      </c>
      <c r="K40" s="324">
        <f>I40/G40*100-100</f>
        <v>8.0137512790900587</v>
      </c>
    </row>
    <row r="41" spans="1:11" ht="12" customHeight="1">
      <c r="A41" s="322"/>
      <c r="B41" s="322"/>
      <c r="C41" s="323"/>
      <c r="D41" s="325"/>
      <c r="E41" s="325"/>
      <c r="F41" s="325"/>
      <c r="G41" s="326"/>
      <c r="H41" s="324"/>
      <c r="I41" s="327"/>
      <c r="J41" s="327"/>
      <c r="K41" s="324" t="s">
        <v>49</v>
      </c>
    </row>
    <row r="42" spans="1:11" ht="16.5" customHeight="1">
      <c r="A42" s="571" t="s">
        <v>35</v>
      </c>
      <c r="B42" s="576"/>
      <c r="C42" s="332"/>
      <c r="D42" s="325">
        <v>1846724</v>
      </c>
      <c r="E42" s="325">
        <v>1784975</v>
      </c>
      <c r="F42" s="325">
        <v>1611519</v>
      </c>
      <c r="G42" s="326">
        <v>1455828</v>
      </c>
      <c r="H42" s="324">
        <v>0</v>
      </c>
      <c r="I42" s="327">
        <v>1393526</v>
      </c>
      <c r="J42" s="402">
        <v>0</v>
      </c>
      <c r="K42" s="324">
        <f>I42/G42*100-100</f>
        <v>-4.2794890605208735</v>
      </c>
    </row>
    <row r="43" spans="1:11" ht="12" customHeight="1">
      <c r="A43" s="322"/>
      <c r="B43" s="333"/>
      <c r="C43" s="332"/>
      <c r="D43" s="325"/>
      <c r="E43" s="325"/>
      <c r="F43" s="325"/>
      <c r="G43" s="326"/>
      <c r="H43" s="324"/>
      <c r="I43" s="327"/>
      <c r="J43" s="327"/>
      <c r="K43" s="324" t="s">
        <v>49</v>
      </c>
    </row>
    <row r="44" spans="1:11" ht="16.5" customHeight="1">
      <c r="A44" s="571" t="s">
        <v>36</v>
      </c>
      <c r="B44" s="571"/>
      <c r="C44" s="323"/>
      <c r="D44" s="325">
        <v>5316504</v>
      </c>
      <c r="E44" s="325">
        <v>4367295</v>
      </c>
      <c r="F44" s="325">
        <v>4727488</v>
      </c>
      <c r="G44" s="326">
        <v>4200716</v>
      </c>
      <c r="H44" s="324">
        <v>0.1</v>
      </c>
      <c r="I44" s="327">
        <v>4333005</v>
      </c>
      <c r="J44" s="328">
        <v>0.1</v>
      </c>
      <c r="K44" s="324">
        <f>I44/G44*100-100</f>
        <v>3.1492012314091085</v>
      </c>
    </row>
    <row r="45" spans="1:11" ht="12" customHeight="1">
      <c r="A45" s="322"/>
      <c r="B45" s="322"/>
      <c r="C45" s="323"/>
      <c r="D45" s="325"/>
      <c r="E45" s="325"/>
      <c r="F45" s="325"/>
      <c r="G45" s="326"/>
      <c r="H45" s="324"/>
      <c r="I45" s="327"/>
      <c r="J45" s="327"/>
      <c r="K45" s="324" t="s">
        <v>49</v>
      </c>
    </row>
    <row r="46" spans="1:11" ht="16.5" customHeight="1">
      <c r="A46" s="571" t="s">
        <v>37</v>
      </c>
      <c r="B46" s="571"/>
      <c r="C46" s="323"/>
      <c r="D46" s="325">
        <v>52103908</v>
      </c>
      <c r="E46" s="325">
        <v>51138560</v>
      </c>
      <c r="F46" s="325">
        <v>50967427</v>
      </c>
      <c r="G46" s="326">
        <v>49559573</v>
      </c>
      <c r="H46" s="324">
        <v>1.5</v>
      </c>
      <c r="I46" s="327">
        <v>48949313</v>
      </c>
      <c r="J46" s="328">
        <v>1.5</v>
      </c>
      <c r="K46" s="324">
        <f>I46/G46*100-100</f>
        <v>-1.2313665414348804</v>
      </c>
    </row>
    <row r="47" spans="1:11" ht="16.5" customHeight="1">
      <c r="A47" s="322"/>
      <c r="B47" s="391" t="s">
        <v>16</v>
      </c>
      <c r="C47" s="303"/>
      <c r="D47" s="325">
        <v>12596840</v>
      </c>
      <c r="E47" s="325">
        <v>11967241</v>
      </c>
      <c r="F47" s="325">
        <v>12670416</v>
      </c>
      <c r="G47" s="326">
        <v>12228590</v>
      </c>
      <c r="H47" s="324">
        <v>0.4</v>
      </c>
      <c r="I47" s="327">
        <v>12277406</v>
      </c>
      <c r="J47" s="328">
        <v>0.4</v>
      </c>
      <c r="K47" s="324">
        <f>I47/G47*100-100</f>
        <v>0.39919565542716384</v>
      </c>
    </row>
    <row r="48" spans="1:11" ht="13.5" customHeight="1">
      <c r="A48" s="322"/>
      <c r="B48" s="391" t="s">
        <v>17</v>
      </c>
      <c r="C48" s="303"/>
      <c r="D48" s="325">
        <v>33790946</v>
      </c>
      <c r="E48" s="325">
        <v>33402729</v>
      </c>
      <c r="F48" s="325">
        <v>32424753</v>
      </c>
      <c r="G48" s="326">
        <v>31491245</v>
      </c>
      <c r="H48" s="324">
        <v>0.9</v>
      </c>
      <c r="I48" s="327">
        <v>30836310</v>
      </c>
      <c r="J48" s="328">
        <v>0.9</v>
      </c>
      <c r="K48" s="324">
        <f>I48/G48*100-100</f>
        <v>-2.0797367649326048</v>
      </c>
    </row>
    <row r="49" spans="1:11" ht="16.5" customHeight="1">
      <c r="A49" s="322"/>
      <c r="B49" s="391" t="s">
        <v>18</v>
      </c>
      <c r="C49" s="303"/>
      <c r="D49" s="325">
        <v>5716122</v>
      </c>
      <c r="E49" s="325">
        <v>5768590</v>
      </c>
      <c r="F49" s="325">
        <v>5872258</v>
      </c>
      <c r="G49" s="326">
        <v>5839738</v>
      </c>
      <c r="H49" s="324">
        <v>0.2</v>
      </c>
      <c r="I49" s="327">
        <v>5835597</v>
      </c>
      <c r="J49" s="328">
        <v>0.2</v>
      </c>
      <c r="K49" s="324">
        <f>I49/G49*100-100</f>
        <v>-7.0910715514983735E-2</v>
      </c>
    </row>
    <row r="50" spans="1:11" ht="12" customHeight="1">
      <c r="A50" s="322"/>
      <c r="B50" s="322"/>
      <c r="C50" s="303"/>
      <c r="D50" s="325"/>
      <c r="E50" s="325"/>
      <c r="F50" s="325"/>
      <c r="G50" s="326"/>
      <c r="H50" s="324"/>
      <c r="I50" s="327"/>
      <c r="J50" s="327"/>
      <c r="K50" s="324" t="s">
        <v>49</v>
      </c>
    </row>
    <row r="51" spans="1:11" ht="16.5" customHeight="1">
      <c r="A51" s="571" t="s">
        <v>38</v>
      </c>
      <c r="B51" s="571"/>
      <c r="C51" s="323"/>
      <c r="D51" s="325">
        <v>10426960</v>
      </c>
      <c r="E51" s="325">
        <v>10865847</v>
      </c>
      <c r="F51" s="325">
        <v>10883586</v>
      </c>
      <c r="G51" s="326">
        <v>10708100</v>
      </c>
      <c r="H51" s="324">
        <v>0.3</v>
      </c>
      <c r="I51" s="327">
        <v>10600826</v>
      </c>
      <c r="J51" s="328">
        <v>0.3</v>
      </c>
      <c r="K51" s="324">
        <f>I51/G51*100-100</f>
        <v>-1.0018023739038711</v>
      </c>
    </row>
    <row r="52" spans="1:11" ht="12" customHeight="1">
      <c r="A52" s="322"/>
      <c r="B52" s="322"/>
      <c r="C52" s="323"/>
      <c r="D52" s="325"/>
      <c r="E52" s="325"/>
      <c r="F52" s="325"/>
      <c r="G52" s="326"/>
      <c r="H52" s="324"/>
      <c r="I52" s="327"/>
      <c r="J52" s="327"/>
      <c r="K52" s="324" t="s">
        <v>49</v>
      </c>
    </row>
    <row r="53" spans="1:11" ht="16.5" customHeight="1">
      <c r="A53" s="571" t="s">
        <v>39</v>
      </c>
      <c r="B53" s="571"/>
      <c r="C53" s="323"/>
      <c r="D53" s="325">
        <v>712689028</v>
      </c>
      <c r="E53" s="325">
        <v>1378531602</v>
      </c>
      <c r="F53" s="325">
        <v>860263848</v>
      </c>
      <c r="G53" s="326">
        <v>341506778</v>
      </c>
      <c r="H53" s="324">
        <v>10.199999999999999</v>
      </c>
      <c r="I53" s="327">
        <v>259818369</v>
      </c>
      <c r="J53" s="328">
        <v>7.8</v>
      </c>
      <c r="K53" s="324">
        <f>I53/G53*100-100</f>
        <v>-23.919996399017293</v>
      </c>
    </row>
    <row r="54" spans="1:11" ht="12" customHeight="1">
      <c r="A54" s="322"/>
      <c r="B54" s="322"/>
      <c r="C54" s="303"/>
      <c r="D54" s="325"/>
      <c r="E54" s="325"/>
      <c r="F54" s="325"/>
      <c r="G54" s="326"/>
      <c r="H54" s="324"/>
      <c r="I54" s="327"/>
      <c r="J54" s="327"/>
      <c r="K54" s="324" t="s">
        <v>49</v>
      </c>
    </row>
    <row r="55" spans="1:11" ht="16.5" customHeight="1">
      <c r="A55" s="571" t="s">
        <v>40</v>
      </c>
      <c r="B55" s="571"/>
      <c r="C55" s="323"/>
      <c r="D55" s="325">
        <v>10179643</v>
      </c>
      <c r="E55" s="325">
        <v>18878045</v>
      </c>
      <c r="F55" s="325">
        <v>11100261</v>
      </c>
      <c r="G55" s="326">
        <v>11696231</v>
      </c>
      <c r="H55" s="324">
        <v>0.4</v>
      </c>
      <c r="I55" s="327">
        <v>9773397</v>
      </c>
      <c r="J55" s="328">
        <v>0.3</v>
      </c>
      <c r="K55" s="324">
        <f>I55/G55*100-100</f>
        <v>-16.439774488038069</v>
      </c>
    </row>
    <row r="56" spans="1:11" ht="13.5" customHeight="1">
      <c r="A56" s="322"/>
      <c r="B56" s="391" t="s">
        <v>19</v>
      </c>
      <c r="C56" s="303"/>
      <c r="D56" s="325">
        <v>4698533</v>
      </c>
      <c r="E56" s="325">
        <v>4292755</v>
      </c>
      <c r="F56" s="325">
        <v>4268525</v>
      </c>
      <c r="G56" s="326">
        <v>4068139</v>
      </c>
      <c r="H56" s="324">
        <v>0.1</v>
      </c>
      <c r="I56" s="327">
        <v>4250832</v>
      </c>
      <c r="J56" s="328">
        <v>0.1</v>
      </c>
      <c r="K56" s="324">
        <f>I56/G56*100-100</f>
        <v>4.4908249201907751</v>
      </c>
    </row>
    <row r="57" spans="1:11" ht="16.5" customHeight="1">
      <c r="A57" s="322"/>
      <c r="B57" s="391" t="s">
        <v>20</v>
      </c>
      <c r="C57" s="303"/>
      <c r="D57" s="325">
        <v>5481110</v>
      </c>
      <c r="E57" s="325">
        <v>14585290</v>
      </c>
      <c r="F57" s="325">
        <v>6831736</v>
      </c>
      <c r="G57" s="326">
        <v>7628092</v>
      </c>
      <c r="H57" s="324">
        <v>0.3</v>
      </c>
      <c r="I57" s="327">
        <v>5522565</v>
      </c>
      <c r="J57" s="328">
        <v>0.2</v>
      </c>
      <c r="K57" s="324">
        <f>I57/G57*100-100</f>
        <v>-27.602275903332057</v>
      </c>
    </row>
    <row r="58" spans="1:11" ht="12" customHeight="1">
      <c r="A58" s="322"/>
      <c r="B58" s="322"/>
      <c r="C58" s="303"/>
      <c r="D58" s="325"/>
      <c r="E58" s="325"/>
      <c r="F58" s="325"/>
      <c r="G58" s="326"/>
      <c r="H58" s="324"/>
      <c r="I58" s="327"/>
      <c r="J58" s="327"/>
      <c r="K58" s="324" t="s">
        <v>49</v>
      </c>
    </row>
    <row r="59" spans="1:11" ht="16.5" customHeight="1">
      <c r="A59" s="571" t="s">
        <v>41</v>
      </c>
      <c r="B59" s="571"/>
      <c r="C59" s="323"/>
      <c r="D59" s="325">
        <v>4790736</v>
      </c>
      <c r="E59" s="325">
        <v>1182811</v>
      </c>
      <c r="F59" s="325">
        <v>1483814</v>
      </c>
      <c r="G59" s="326">
        <v>1322319</v>
      </c>
      <c r="H59" s="324">
        <v>0</v>
      </c>
      <c r="I59" s="327">
        <v>4558386</v>
      </c>
      <c r="J59" s="328">
        <v>0.1</v>
      </c>
      <c r="K59" s="324">
        <f>I59/G59*100-100</f>
        <v>244.72665067960151</v>
      </c>
    </row>
    <row r="60" spans="1:11" ht="12" customHeight="1">
      <c r="A60" s="322"/>
      <c r="B60" s="322"/>
      <c r="C60" s="323"/>
      <c r="D60" s="325"/>
      <c r="E60" s="325"/>
      <c r="F60" s="325"/>
      <c r="G60" s="326"/>
      <c r="H60" s="324"/>
      <c r="I60" s="327"/>
      <c r="J60" s="327"/>
      <c r="K60" s="324" t="s">
        <v>49</v>
      </c>
    </row>
    <row r="61" spans="1:11" ht="16.5" customHeight="1">
      <c r="A61" s="571" t="s">
        <v>42</v>
      </c>
      <c r="B61" s="571"/>
      <c r="C61" s="323"/>
      <c r="D61" s="325">
        <v>35116830</v>
      </c>
      <c r="E61" s="325">
        <v>41282730</v>
      </c>
      <c r="F61" s="325">
        <v>138139046</v>
      </c>
      <c r="G61" s="326">
        <v>89888624</v>
      </c>
      <c r="H61" s="324">
        <v>2.7</v>
      </c>
      <c r="I61" s="327">
        <v>86370229</v>
      </c>
      <c r="J61" s="328">
        <v>2.6</v>
      </c>
      <c r="K61" s="324">
        <f>I61/G61*100-100</f>
        <v>-3.9141716086342484</v>
      </c>
    </row>
    <row r="62" spans="1:11" ht="13.5" customHeight="1">
      <c r="A62" s="322"/>
      <c r="B62" s="322"/>
      <c r="C62" s="323"/>
      <c r="D62" s="325"/>
      <c r="E62" s="325"/>
      <c r="F62" s="325"/>
      <c r="G62" s="326"/>
      <c r="H62" s="324"/>
      <c r="I62" s="327"/>
      <c r="J62" s="327"/>
      <c r="K62" s="324" t="s">
        <v>49</v>
      </c>
    </row>
    <row r="63" spans="1:11" ht="16.5" customHeight="1">
      <c r="A63" s="571" t="s">
        <v>43</v>
      </c>
      <c r="B63" s="571"/>
      <c r="C63" s="323"/>
      <c r="D63" s="325">
        <v>27020197</v>
      </c>
      <c r="E63" s="325">
        <v>22771621</v>
      </c>
      <c r="F63" s="325">
        <v>25368693</v>
      </c>
      <c r="G63" s="326">
        <v>29033987</v>
      </c>
      <c r="H63" s="324">
        <v>0.9</v>
      </c>
      <c r="I63" s="327">
        <v>19575273</v>
      </c>
      <c r="J63" s="328">
        <v>0.6</v>
      </c>
      <c r="K63" s="324">
        <f>I63/G63*100-100</f>
        <v>-32.578074792139304</v>
      </c>
    </row>
    <row r="64" spans="1:11" ht="16.5" customHeight="1">
      <c r="A64" s="322"/>
      <c r="B64" s="322"/>
      <c r="C64" s="323"/>
      <c r="D64" s="325"/>
      <c r="E64" s="325"/>
      <c r="F64" s="325"/>
      <c r="G64" s="326"/>
      <c r="H64" s="324"/>
      <c r="I64" s="327"/>
      <c r="J64" s="327"/>
      <c r="K64" s="324"/>
    </row>
    <row r="65" spans="1:11" ht="16.5" customHeight="1">
      <c r="A65" s="571" t="s">
        <v>44</v>
      </c>
      <c r="B65" s="571"/>
      <c r="C65" s="323"/>
      <c r="D65" s="325">
        <v>938802142</v>
      </c>
      <c r="E65" s="325">
        <v>845117732</v>
      </c>
      <c r="F65" s="325">
        <v>772975800</v>
      </c>
      <c r="G65" s="326">
        <v>684509110</v>
      </c>
      <c r="H65" s="324">
        <v>20.399999999999999</v>
      </c>
      <c r="I65" s="327">
        <v>572913536</v>
      </c>
      <c r="J65" s="328">
        <v>17.3</v>
      </c>
      <c r="K65" s="324">
        <f>I65/G65*100-100</f>
        <v>-16.303007859164936</v>
      </c>
    </row>
    <row r="66" spans="1:11" ht="16.5" customHeight="1">
      <c r="A66" s="322"/>
      <c r="B66" s="334" t="s">
        <v>21</v>
      </c>
      <c r="C66" s="335"/>
      <c r="D66" s="325">
        <v>2674931</v>
      </c>
      <c r="E66" s="325">
        <v>2280807</v>
      </c>
      <c r="F66" s="325">
        <v>2346574</v>
      </c>
      <c r="G66" s="326">
        <v>2584651</v>
      </c>
      <c r="H66" s="324">
        <v>0.1</v>
      </c>
      <c r="I66" s="327">
        <v>2502667</v>
      </c>
      <c r="J66" s="328">
        <v>0.1</v>
      </c>
      <c r="K66" s="324">
        <f t="shared" ref="K66:K73" si="2">I66/G66*100-100</f>
        <v>-3.1719562911975316</v>
      </c>
    </row>
    <row r="67" spans="1:11" ht="16.5" customHeight="1">
      <c r="A67" s="322"/>
      <c r="B67" s="391" t="s">
        <v>22</v>
      </c>
      <c r="C67" s="303"/>
      <c r="D67" s="325">
        <v>16</v>
      </c>
      <c r="E67" s="325">
        <v>0</v>
      </c>
      <c r="F67" s="325">
        <v>2</v>
      </c>
      <c r="G67" s="325">
        <v>12</v>
      </c>
      <c r="H67" s="324">
        <v>0</v>
      </c>
      <c r="I67" s="327">
        <v>2476</v>
      </c>
      <c r="J67" s="402">
        <v>0</v>
      </c>
      <c r="K67" s="324">
        <f t="shared" si="2"/>
        <v>20533.333333333336</v>
      </c>
    </row>
    <row r="68" spans="1:11" ht="16.5" customHeight="1">
      <c r="A68" s="322"/>
      <c r="B68" s="334" t="s">
        <v>23</v>
      </c>
      <c r="C68" s="335"/>
      <c r="D68" s="325">
        <v>0</v>
      </c>
      <c r="E68" s="325">
        <v>0</v>
      </c>
      <c r="F68" s="325">
        <v>0</v>
      </c>
      <c r="G68" s="325">
        <v>0</v>
      </c>
      <c r="H68" s="324">
        <v>0</v>
      </c>
      <c r="I68" s="327">
        <v>0</v>
      </c>
      <c r="J68" s="328">
        <v>0</v>
      </c>
      <c r="K68" s="329">
        <v>0</v>
      </c>
    </row>
    <row r="69" spans="1:11" ht="16.5" customHeight="1">
      <c r="A69" s="322"/>
      <c r="B69" s="391" t="s">
        <v>24</v>
      </c>
      <c r="C69" s="303"/>
      <c r="D69" s="325">
        <v>882836208</v>
      </c>
      <c r="E69" s="325">
        <v>778288926</v>
      </c>
      <c r="F69" s="325">
        <v>705414852</v>
      </c>
      <c r="G69" s="326">
        <v>623858766</v>
      </c>
      <c r="H69" s="324">
        <v>18.5</v>
      </c>
      <c r="I69" s="327">
        <v>525631415</v>
      </c>
      <c r="J69" s="328">
        <v>15.9</v>
      </c>
      <c r="K69" s="324">
        <f t="shared" si="2"/>
        <v>-15.745126357653845</v>
      </c>
    </row>
    <row r="70" spans="1:11" ht="12" customHeight="1">
      <c r="A70" s="322"/>
      <c r="B70" s="391" t="s">
        <v>25</v>
      </c>
      <c r="C70" s="303"/>
      <c r="D70" s="325">
        <v>1056222</v>
      </c>
      <c r="E70" s="325">
        <v>1978083</v>
      </c>
      <c r="F70" s="325">
        <v>2438395</v>
      </c>
      <c r="G70" s="326">
        <v>1848938</v>
      </c>
      <c r="H70" s="324">
        <v>0.1</v>
      </c>
      <c r="I70" s="327">
        <v>1363802</v>
      </c>
      <c r="J70" s="402">
        <v>0</v>
      </c>
      <c r="K70" s="324">
        <f t="shared" si="2"/>
        <v>-26.238629959468625</v>
      </c>
    </row>
    <row r="71" spans="1:11" ht="16.5" customHeight="1">
      <c r="A71" s="322"/>
      <c r="B71" s="391" t="s">
        <v>26</v>
      </c>
      <c r="C71" s="303"/>
      <c r="D71" s="325">
        <v>11868840</v>
      </c>
      <c r="E71" s="325">
        <v>12964581</v>
      </c>
      <c r="F71" s="325">
        <v>13491836</v>
      </c>
      <c r="G71" s="326">
        <v>13744220</v>
      </c>
      <c r="H71" s="324">
        <v>0.4</v>
      </c>
      <c r="I71" s="327">
        <v>12878139</v>
      </c>
      <c r="J71" s="328">
        <v>0.4</v>
      </c>
      <c r="K71" s="324">
        <f t="shared" si="2"/>
        <v>-6.301419796830956</v>
      </c>
    </row>
    <row r="72" spans="1:11" ht="13.5" customHeight="1">
      <c r="A72" s="322"/>
      <c r="B72" s="391" t="s">
        <v>27</v>
      </c>
      <c r="C72" s="303"/>
      <c r="D72" s="325">
        <v>0</v>
      </c>
      <c r="E72" s="325">
        <v>0</v>
      </c>
      <c r="F72" s="325">
        <v>0</v>
      </c>
      <c r="G72" s="325">
        <v>0</v>
      </c>
      <c r="H72" s="324">
        <v>0</v>
      </c>
      <c r="I72" s="327">
        <v>0</v>
      </c>
      <c r="J72" s="328">
        <v>0</v>
      </c>
      <c r="K72" s="329">
        <v>0</v>
      </c>
    </row>
    <row r="73" spans="1:11" ht="16.5" customHeight="1">
      <c r="A73" s="322"/>
      <c r="B73" s="391" t="s">
        <v>28</v>
      </c>
      <c r="C73" s="303"/>
      <c r="D73" s="325">
        <v>40365925</v>
      </c>
      <c r="E73" s="325">
        <v>49605335</v>
      </c>
      <c r="F73" s="325">
        <v>49284141</v>
      </c>
      <c r="G73" s="326">
        <v>42472523</v>
      </c>
      <c r="H73" s="324">
        <v>1.3</v>
      </c>
      <c r="I73" s="327">
        <v>30535037</v>
      </c>
      <c r="J73" s="328">
        <v>0.9</v>
      </c>
      <c r="K73" s="324">
        <f t="shared" si="2"/>
        <v>-28.106373619480991</v>
      </c>
    </row>
    <row r="74" spans="1:11" ht="12" customHeight="1">
      <c r="A74" s="322"/>
      <c r="B74" s="391"/>
      <c r="C74" s="303"/>
      <c r="D74" s="325"/>
      <c r="E74" s="325"/>
      <c r="F74" s="325"/>
      <c r="G74" s="326"/>
      <c r="H74" s="324"/>
      <c r="I74" s="327"/>
      <c r="J74" s="327"/>
      <c r="K74" s="324" t="s">
        <v>49</v>
      </c>
    </row>
    <row r="75" spans="1:11" ht="13.2" customHeight="1">
      <c r="A75" s="571" t="s">
        <v>45</v>
      </c>
      <c r="B75" s="571"/>
      <c r="C75" s="323"/>
      <c r="D75" s="325">
        <v>322137354</v>
      </c>
      <c r="E75" s="325">
        <v>384799000</v>
      </c>
      <c r="F75" s="325">
        <v>122914237</v>
      </c>
      <c r="G75" s="326">
        <v>141383812</v>
      </c>
      <c r="H75" s="324">
        <v>4.2</v>
      </c>
      <c r="I75" s="327">
        <v>120986000</v>
      </c>
      <c r="J75" s="328">
        <v>3.7</v>
      </c>
      <c r="K75" s="324">
        <f>I75/G75*100-100</f>
        <v>-14.427261304851498</v>
      </c>
    </row>
    <row r="76" spans="1:11" ht="6" customHeight="1">
      <c r="A76" s="336"/>
      <c r="B76" s="336"/>
      <c r="C76" s="337"/>
      <c r="D76" s="338"/>
      <c r="E76" s="338"/>
      <c r="F76" s="338"/>
      <c r="G76" s="338" t="s">
        <v>46</v>
      </c>
      <c r="H76" s="339"/>
      <c r="I76" s="338"/>
      <c r="J76" s="339"/>
      <c r="K76" s="339"/>
    </row>
    <row r="77" spans="1:11" ht="15" customHeight="1">
      <c r="A77" s="340" t="s">
        <v>56</v>
      </c>
      <c r="B77" s="341"/>
      <c r="C77" s="341"/>
      <c r="D77" s="342"/>
      <c r="E77" s="342"/>
      <c r="F77" s="342"/>
      <c r="G77" s="342"/>
      <c r="H77" s="342"/>
      <c r="I77" s="342"/>
      <c r="J77" s="342"/>
      <c r="K77" s="342"/>
    </row>
    <row r="79" spans="1:11">
      <c r="H79" s="52"/>
    </row>
  </sheetData>
  <mergeCells count="27">
    <mergeCell ref="A40:B40"/>
    <mergeCell ref="A42:B42"/>
    <mergeCell ref="K6:K7"/>
    <mergeCell ref="D2:I2"/>
    <mergeCell ref="D5:D7"/>
    <mergeCell ref="E5:E7"/>
    <mergeCell ref="F5:F7"/>
    <mergeCell ref="G5:G7"/>
    <mergeCell ref="I5:I7"/>
    <mergeCell ref="J6:J7"/>
    <mergeCell ref="H6:H7"/>
    <mergeCell ref="A44:B44"/>
    <mergeCell ref="A46:B46"/>
    <mergeCell ref="B5:B7"/>
    <mergeCell ref="A75:B75"/>
    <mergeCell ref="A53:B53"/>
    <mergeCell ref="A55:B55"/>
    <mergeCell ref="A59:B59"/>
    <mergeCell ref="A61:B61"/>
    <mergeCell ref="A63:B63"/>
    <mergeCell ref="A65:B65"/>
    <mergeCell ref="A9:B9"/>
    <mergeCell ref="A11:B11"/>
    <mergeCell ref="A27:B27"/>
    <mergeCell ref="A51:B51"/>
    <mergeCell ref="A36:B36"/>
    <mergeCell ref="A38:B38"/>
  </mergeCells>
  <phoneticPr fontId="6"/>
  <printOptions gridLinesSet="0"/>
  <pageMargins left="0.59055118110236227" right="0.59055118110236227" top="0.59055118110236227" bottom="0.19685039370078741" header="0.39370078740157483" footer="0"/>
  <pageSetup paperSize="9" scale="68" firstPageNumber="334" orientation="portrait" useFirstPageNumber="1" r:id="rId1"/>
  <headerFooter differentOddEven="1" scaleWithDoc="0">
    <oddHeader>&amp;L&amp;"ＭＳ ゴシック,標準"&amp;8&amp;P      第１５章  財    政</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78A2-D3EA-41D0-BBF7-37C752ECAB76}">
  <sheetPr syncVertical="1" syncRef="A1" transitionEvaluation="1"/>
  <dimension ref="A1:T77"/>
  <sheetViews>
    <sheetView showGridLines="0" view="pageBreakPreview" zoomScale="75" zoomScaleNormal="75" zoomScaleSheetLayoutView="75" workbookViewId="0"/>
  </sheetViews>
  <sheetFormatPr defaultColWidth="10.6640625" defaultRowHeight="13.2"/>
  <cols>
    <col min="1" max="1" width="17.6640625" style="7" customWidth="1"/>
    <col min="2" max="9" width="12.77734375" style="7" customWidth="1"/>
    <col min="10" max="10" width="13.21875" style="7" customWidth="1"/>
    <col min="11" max="11" width="14.44140625" style="7" customWidth="1"/>
    <col min="12" max="20" width="12.77734375" style="7" customWidth="1"/>
    <col min="21" max="16384" width="10.6640625" style="7"/>
  </cols>
  <sheetData>
    <row r="1" spans="1:20" ht="21.75" customHeight="1">
      <c r="A1" s="33"/>
      <c r="B1" s="33"/>
      <c r="C1" s="33"/>
      <c r="D1" s="33"/>
      <c r="E1" s="33"/>
      <c r="F1" s="33"/>
      <c r="G1" s="33"/>
      <c r="H1" s="33"/>
      <c r="I1" s="33"/>
      <c r="J1" s="33"/>
      <c r="K1" s="33"/>
      <c r="L1" s="33"/>
      <c r="M1" s="33"/>
      <c r="N1" s="33"/>
      <c r="O1" s="33"/>
      <c r="P1" s="33"/>
      <c r="Q1" s="33"/>
      <c r="R1" s="33"/>
      <c r="S1" s="33"/>
      <c r="T1" s="33"/>
    </row>
    <row r="2" spans="1:20" ht="21.75" customHeight="1">
      <c r="A2" s="40" t="s">
        <v>352</v>
      </c>
      <c r="B2" s="40"/>
      <c r="C2" s="154"/>
      <c r="D2" s="33"/>
      <c r="E2" s="33"/>
      <c r="F2" s="33"/>
      <c r="G2" s="33"/>
      <c r="H2" s="702" t="s">
        <v>499</v>
      </c>
      <c r="I2" s="702"/>
      <c r="J2" s="702"/>
      <c r="K2" s="702" t="s">
        <v>500</v>
      </c>
      <c r="L2" s="702"/>
      <c r="M2" s="702"/>
      <c r="N2" s="702"/>
      <c r="O2" s="119" t="s">
        <v>350</v>
      </c>
      <c r="P2" s="119"/>
      <c r="Q2" s="33"/>
      <c r="R2" s="155"/>
      <c r="S2" s="155"/>
      <c r="T2" s="155"/>
    </row>
    <row r="3" spans="1:20" ht="24" customHeight="1">
      <c r="A3" s="33"/>
      <c r="B3" s="33"/>
      <c r="C3" s="33"/>
      <c r="D3" s="33"/>
      <c r="E3" s="33"/>
      <c r="F3" s="33"/>
      <c r="G3" s="33"/>
      <c r="H3" s="33"/>
      <c r="I3" s="33"/>
      <c r="J3" s="33"/>
      <c r="K3" s="33"/>
      <c r="L3" s="33"/>
      <c r="M3" s="33"/>
      <c r="N3" s="33"/>
      <c r="O3" s="33"/>
      <c r="P3" s="33"/>
      <c r="Q3" s="33"/>
      <c r="R3" s="33"/>
      <c r="S3" s="33"/>
      <c r="T3" s="33"/>
    </row>
    <row r="4" spans="1:20" ht="15" customHeight="1" thickBot="1">
      <c r="A4" s="159"/>
      <c r="B4" s="159"/>
      <c r="C4" s="159"/>
      <c r="D4" s="159"/>
      <c r="E4" s="159"/>
      <c r="F4" s="159"/>
      <c r="G4" s="159"/>
      <c r="H4" s="159"/>
      <c r="I4" s="159"/>
      <c r="J4" s="159"/>
      <c r="K4" s="160"/>
      <c r="L4" s="159"/>
      <c r="M4" s="159"/>
      <c r="N4" s="159"/>
      <c r="O4" s="159"/>
      <c r="P4" s="159"/>
      <c r="Q4" s="159"/>
      <c r="R4" s="159"/>
      <c r="S4" s="159"/>
      <c r="T4" s="159"/>
    </row>
    <row r="5" spans="1:20" ht="22.5" customHeight="1">
      <c r="A5" s="629" t="s">
        <v>348</v>
      </c>
      <c r="B5" s="162"/>
      <c r="C5" s="162"/>
      <c r="D5" s="162"/>
      <c r="E5" s="162"/>
      <c r="F5" s="162"/>
      <c r="G5" s="162"/>
      <c r="H5" s="162"/>
      <c r="I5" s="33"/>
      <c r="J5" s="726" t="s">
        <v>349</v>
      </c>
      <c r="K5" s="737"/>
      <c r="L5" s="726"/>
      <c r="M5" s="726"/>
      <c r="N5" s="42"/>
      <c r="O5" s="42"/>
      <c r="P5" s="42"/>
      <c r="Q5" s="42"/>
      <c r="R5" s="42"/>
      <c r="S5" s="42"/>
      <c r="T5" s="42"/>
    </row>
    <row r="6" spans="1:20" ht="10.5" customHeight="1">
      <c r="A6" s="736"/>
      <c r="B6" s="665" t="s">
        <v>338</v>
      </c>
      <c r="C6" s="735" t="s">
        <v>337</v>
      </c>
      <c r="D6" s="735" t="s">
        <v>336</v>
      </c>
      <c r="E6" s="719" t="s">
        <v>335</v>
      </c>
      <c r="F6" s="738" t="s">
        <v>334</v>
      </c>
      <c r="G6" s="735" t="s">
        <v>333</v>
      </c>
      <c r="H6" s="717" t="s">
        <v>332</v>
      </c>
      <c r="I6" s="740" t="s">
        <v>331</v>
      </c>
      <c r="J6" s="744" t="s">
        <v>330</v>
      </c>
      <c r="K6" s="746" t="s">
        <v>329</v>
      </c>
      <c r="L6" s="740" t="s">
        <v>328</v>
      </c>
      <c r="M6" s="748" t="s">
        <v>40</v>
      </c>
      <c r="N6" s="750" t="s">
        <v>41</v>
      </c>
      <c r="O6" s="164"/>
      <c r="P6" s="665" t="s">
        <v>327</v>
      </c>
      <c r="Q6" s="742" t="s">
        <v>42</v>
      </c>
      <c r="R6" s="742" t="s">
        <v>43</v>
      </c>
      <c r="S6" s="742" t="s">
        <v>44</v>
      </c>
      <c r="T6" s="743" t="s">
        <v>45</v>
      </c>
    </row>
    <row r="7" spans="1:20" ht="38.25" customHeight="1">
      <c r="A7" s="620"/>
      <c r="B7" s="718"/>
      <c r="C7" s="735"/>
      <c r="D7" s="735"/>
      <c r="E7" s="720"/>
      <c r="F7" s="739"/>
      <c r="G7" s="735"/>
      <c r="H7" s="630"/>
      <c r="I7" s="741"/>
      <c r="J7" s="745"/>
      <c r="K7" s="747"/>
      <c r="L7" s="741"/>
      <c r="M7" s="749"/>
      <c r="N7" s="751"/>
      <c r="O7" s="165" t="s">
        <v>322</v>
      </c>
      <c r="P7" s="718"/>
      <c r="Q7" s="742"/>
      <c r="R7" s="742"/>
      <c r="S7" s="742"/>
      <c r="T7" s="619"/>
    </row>
    <row r="8" spans="1:20" s="2" customFormat="1" ht="14.25" customHeight="1">
      <c r="A8" s="167"/>
      <c r="B8" s="8" t="s">
        <v>321</v>
      </c>
      <c r="C8" s="37"/>
      <c r="D8" s="37"/>
      <c r="E8" s="37"/>
      <c r="F8" s="37"/>
      <c r="G8" s="37"/>
      <c r="H8" s="37"/>
      <c r="I8" s="37"/>
      <c r="J8" s="37"/>
      <c r="K8" s="37"/>
      <c r="L8" s="37"/>
      <c r="M8" s="168"/>
      <c r="N8" s="37"/>
      <c r="O8" s="37"/>
      <c r="P8" s="37"/>
      <c r="Q8" s="37"/>
      <c r="R8" s="37"/>
      <c r="S8" s="37"/>
      <c r="T8" s="37"/>
    </row>
    <row r="9" spans="1:20" s="1" customFormat="1" ht="15" customHeight="1">
      <c r="A9" s="50" t="s">
        <v>61</v>
      </c>
      <c r="B9" s="170">
        <v>408</v>
      </c>
      <c r="C9" s="171">
        <v>868857</v>
      </c>
      <c r="D9" s="171">
        <v>16879061</v>
      </c>
      <c r="E9" s="345">
        <v>3279789</v>
      </c>
      <c r="F9" s="345">
        <v>15934439</v>
      </c>
      <c r="G9" s="171">
        <v>1859182</v>
      </c>
      <c r="H9" s="171">
        <v>19133365</v>
      </c>
      <c r="I9" s="171">
        <v>84173170</v>
      </c>
      <c r="J9" s="171">
        <v>17419065</v>
      </c>
      <c r="K9" s="171">
        <v>2020111148</v>
      </c>
      <c r="L9" s="171">
        <v>301279106</v>
      </c>
      <c r="M9" s="171">
        <v>42682707</v>
      </c>
      <c r="N9" s="171">
        <v>16042383</v>
      </c>
      <c r="O9" s="173">
        <v>12530707</v>
      </c>
      <c r="P9" s="171">
        <v>281403</v>
      </c>
      <c r="Q9" s="171">
        <v>57906600</v>
      </c>
      <c r="R9" s="171">
        <v>47233286</v>
      </c>
      <c r="S9" s="171">
        <v>104280917</v>
      </c>
      <c r="T9" s="171">
        <v>301518414</v>
      </c>
    </row>
    <row r="10" spans="1:20" s="1" customFormat="1" ht="15" customHeight="1">
      <c r="A10" s="50" t="s">
        <v>480</v>
      </c>
      <c r="B10" s="346">
        <v>0</v>
      </c>
      <c r="C10" s="171">
        <v>1023956</v>
      </c>
      <c r="D10" s="171">
        <v>17220842</v>
      </c>
      <c r="E10" s="345">
        <v>3816958</v>
      </c>
      <c r="F10" s="345">
        <v>28231344</v>
      </c>
      <c r="G10" s="171">
        <v>1788285</v>
      </c>
      <c r="H10" s="171">
        <v>19550463</v>
      </c>
      <c r="I10" s="171">
        <v>85146332</v>
      </c>
      <c r="J10" s="171">
        <v>17509979</v>
      </c>
      <c r="K10" s="171">
        <v>1410536680</v>
      </c>
      <c r="L10" s="171">
        <v>295229598</v>
      </c>
      <c r="M10" s="171">
        <v>42330592</v>
      </c>
      <c r="N10" s="171">
        <v>27935171</v>
      </c>
      <c r="O10" s="173">
        <v>24998274</v>
      </c>
      <c r="P10" s="171">
        <v>277651</v>
      </c>
      <c r="Q10" s="171">
        <v>45149395</v>
      </c>
      <c r="R10" s="171">
        <v>71809842</v>
      </c>
      <c r="S10" s="171">
        <v>115280074</v>
      </c>
      <c r="T10" s="171">
        <v>332009208</v>
      </c>
    </row>
    <row r="11" spans="1:20" s="1" customFormat="1" ht="15" customHeight="1">
      <c r="A11" s="50" t="s">
        <v>481</v>
      </c>
      <c r="B11" s="346">
        <v>123550</v>
      </c>
      <c r="C11" s="171">
        <v>1001206</v>
      </c>
      <c r="D11" s="171">
        <v>16728760</v>
      </c>
      <c r="E11" s="345">
        <v>4364769</v>
      </c>
      <c r="F11" s="345">
        <v>31789537</v>
      </c>
      <c r="G11" s="171">
        <v>1616584</v>
      </c>
      <c r="H11" s="171">
        <v>21173483</v>
      </c>
      <c r="I11" s="171">
        <v>85887747</v>
      </c>
      <c r="J11" s="171">
        <v>17623842</v>
      </c>
      <c r="K11" s="171">
        <v>1300569749</v>
      </c>
      <c r="L11" s="171">
        <v>314813624</v>
      </c>
      <c r="M11" s="171">
        <v>50475068</v>
      </c>
      <c r="N11" s="171">
        <v>33800849</v>
      </c>
      <c r="O11" s="173">
        <v>30898408</v>
      </c>
      <c r="P11" s="171">
        <v>284339</v>
      </c>
      <c r="Q11" s="171">
        <v>72927052</v>
      </c>
      <c r="R11" s="171">
        <v>99907895</v>
      </c>
      <c r="S11" s="171">
        <v>120135546</v>
      </c>
      <c r="T11" s="171">
        <v>234939866</v>
      </c>
    </row>
    <row r="12" spans="1:20" s="30" customFormat="1" ht="15" customHeight="1">
      <c r="A12" s="50" t="s">
        <v>482</v>
      </c>
      <c r="B12" s="176">
        <v>223657</v>
      </c>
      <c r="C12" s="173">
        <v>1000572</v>
      </c>
      <c r="D12" s="173">
        <v>18101048</v>
      </c>
      <c r="E12" s="177">
        <v>5309152</v>
      </c>
      <c r="F12" s="177">
        <v>31951052</v>
      </c>
      <c r="G12" s="173">
        <v>1462994</v>
      </c>
      <c r="H12" s="173">
        <v>21330239</v>
      </c>
      <c r="I12" s="173">
        <v>87025281</v>
      </c>
      <c r="J12" s="173">
        <v>17822509</v>
      </c>
      <c r="K12" s="173">
        <v>1266257652</v>
      </c>
      <c r="L12" s="173">
        <v>311491921</v>
      </c>
      <c r="M12" s="173">
        <v>66965901</v>
      </c>
      <c r="N12" s="173">
        <v>38521769</v>
      </c>
      <c r="O12" s="173">
        <v>36074326</v>
      </c>
      <c r="P12" s="173">
        <v>284170</v>
      </c>
      <c r="Q12" s="173">
        <v>84923313</v>
      </c>
      <c r="R12" s="173">
        <v>84786598</v>
      </c>
      <c r="S12" s="173">
        <v>118260015</v>
      </c>
      <c r="T12" s="173">
        <v>250177815</v>
      </c>
    </row>
    <row r="13" spans="1:20" s="1" customFormat="1" ht="9.9" customHeight="1">
      <c r="A13" s="134"/>
      <c r="B13" s="170"/>
      <c r="C13" s="171"/>
      <c r="D13" s="171"/>
      <c r="E13" s="171"/>
      <c r="F13" s="171"/>
      <c r="G13" s="171"/>
      <c r="H13" s="171"/>
      <c r="I13" s="171"/>
      <c r="J13" s="171"/>
      <c r="K13" s="171"/>
      <c r="L13" s="171"/>
      <c r="M13" s="171"/>
      <c r="N13" s="171"/>
      <c r="O13" s="171"/>
      <c r="P13" s="171"/>
      <c r="Q13" s="171"/>
      <c r="R13" s="171"/>
      <c r="S13" s="171"/>
      <c r="T13" s="171"/>
    </row>
    <row r="14" spans="1:20" s="29" customFormat="1" ht="18" customHeight="1">
      <c r="A14" s="140" t="s">
        <v>479</v>
      </c>
      <c r="B14" s="180">
        <f t="shared" ref="B14:T14" si="0">SUM(B16:B23)</f>
        <v>0</v>
      </c>
      <c r="C14" s="181">
        <f t="shared" si="0"/>
        <v>991386</v>
      </c>
      <c r="D14" s="181">
        <f t="shared" si="0"/>
        <v>18016698</v>
      </c>
      <c r="E14" s="181">
        <f t="shared" si="0"/>
        <v>5464336</v>
      </c>
      <c r="F14" s="181">
        <f t="shared" si="0"/>
        <v>34854098</v>
      </c>
      <c r="G14" s="181">
        <f t="shared" si="0"/>
        <v>1398336</v>
      </c>
      <c r="H14" s="181">
        <f t="shared" si="0"/>
        <v>19119302</v>
      </c>
      <c r="I14" s="181">
        <f t="shared" si="0"/>
        <v>89203525</v>
      </c>
      <c r="J14" s="181">
        <f t="shared" si="0"/>
        <v>18088742</v>
      </c>
      <c r="K14" s="181">
        <f t="shared" si="0"/>
        <v>1274884352</v>
      </c>
      <c r="L14" s="181">
        <f t="shared" si="0"/>
        <v>335983187</v>
      </c>
      <c r="M14" s="181">
        <f t="shared" si="0"/>
        <v>76015583</v>
      </c>
      <c r="N14" s="181">
        <f t="shared" si="0"/>
        <v>41275252</v>
      </c>
      <c r="O14" s="181">
        <f>SUM(O16:O23)</f>
        <v>39376202</v>
      </c>
      <c r="P14" s="181">
        <f t="shared" si="0"/>
        <v>286020</v>
      </c>
      <c r="Q14" s="181">
        <f t="shared" si="0"/>
        <v>88995338</v>
      </c>
      <c r="R14" s="181">
        <f t="shared" si="0"/>
        <v>69879703</v>
      </c>
      <c r="S14" s="181">
        <f t="shared" si="0"/>
        <v>165528118</v>
      </c>
      <c r="T14" s="181">
        <f t="shared" si="0"/>
        <v>287178134</v>
      </c>
    </row>
    <row r="15" spans="1:20" s="1" customFormat="1" ht="9.9" customHeight="1">
      <c r="A15" s="182"/>
      <c r="B15" s="183"/>
      <c r="C15" s="183"/>
      <c r="D15" s="183"/>
      <c r="E15" s="183"/>
      <c r="F15" s="183"/>
      <c r="G15" s="183"/>
      <c r="H15" s="183"/>
      <c r="I15" s="183"/>
      <c r="J15" s="183"/>
      <c r="K15" s="183"/>
      <c r="L15" s="183"/>
      <c r="M15" s="183"/>
      <c r="N15" s="183"/>
      <c r="O15" s="184"/>
      <c r="P15" s="183"/>
      <c r="Q15" s="183"/>
      <c r="R15" s="183"/>
      <c r="S15" s="183"/>
      <c r="T15" s="183"/>
    </row>
    <row r="16" spans="1:20" s="29" customFormat="1" ht="15" customHeight="1">
      <c r="A16" s="185" t="s">
        <v>306</v>
      </c>
      <c r="B16" s="181">
        <f>B25</f>
        <v>0</v>
      </c>
      <c r="C16" s="181">
        <f t="shared" ref="C16:T16" si="1">C25</f>
        <v>0</v>
      </c>
      <c r="D16" s="181">
        <f t="shared" si="1"/>
        <v>11939807</v>
      </c>
      <c r="E16" s="181">
        <f>E25</f>
        <v>2224436</v>
      </c>
      <c r="F16" s="181">
        <f>F25</f>
        <v>17515317</v>
      </c>
      <c r="G16" s="181">
        <f t="shared" si="1"/>
        <v>619363</v>
      </c>
      <c r="H16" s="181">
        <f t="shared" si="1"/>
        <v>4546569</v>
      </c>
      <c r="I16" s="181">
        <f t="shared" si="1"/>
        <v>61403092</v>
      </c>
      <c r="J16" s="181">
        <f t="shared" si="1"/>
        <v>8047880</v>
      </c>
      <c r="K16" s="181">
        <f t="shared" si="1"/>
        <v>562212087</v>
      </c>
      <c r="L16" s="181">
        <f t="shared" si="1"/>
        <v>111880804</v>
      </c>
      <c r="M16" s="181">
        <f t="shared" si="1"/>
        <v>50776267</v>
      </c>
      <c r="N16" s="181">
        <f t="shared" si="1"/>
        <v>1602766</v>
      </c>
      <c r="O16" s="181">
        <f>O25</f>
        <v>1293012</v>
      </c>
      <c r="P16" s="181">
        <f t="shared" si="1"/>
        <v>0</v>
      </c>
      <c r="Q16" s="181">
        <f t="shared" si="1"/>
        <v>6188824</v>
      </c>
      <c r="R16" s="181">
        <f t="shared" si="1"/>
        <v>23696161</v>
      </c>
      <c r="S16" s="181">
        <f t="shared" si="1"/>
        <v>101014632</v>
      </c>
      <c r="T16" s="181">
        <f t="shared" si="1"/>
        <v>130231500</v>
      </c>
    </row>
    <row r="17" spans="1:20" s="29" customFormat="1" ht="15" customHeight="1">
      <c r="A17" s="185" t="s">
        <v>305</v>
      </c>
      <c r="B17" s="181">
        <f t="shared" ref="B17:T17" si="2">B31+B33+B38+B53+B65</f>
        <v>0</v>
      </c>
      <c r="C17" s="181">
        <f t="shared" si="2"/>
        <v>185717</v>
      </c>
      <c r="D17" s="181">
        <f t="shared" si="2"/>
        <v>0</v>
      </c>
      <c r="E17" s="181">
        <f>E31+E33+E38+E53+E65</f>
        <v>530924</v>
      </c>
      <c r="F17" s="181">
        <f>F31+F33+F38+F53+F65</f>
        <v>3302025</v>
      </c>
      <c r="G17" s="181">
        <f t="shared" si="2"/>
        <v>108762</v>
      </c>
      <c r="H17" s="181">
        <f t="shared" si="2"/>
        <v>2397085</v>
      </c>
      <c r="I17" s="181">
        <f t="shared" si="2"/>
        <v>5953708</v>
      </c>
      <c r="J17" s="181">
        <f t="shared" si="2"/>
        <v>1728489</v>
      </c>
      <c r="K17" s="181">
        <f t="shared" si="2"/>
        <v>112529983</v>
      </c>
      <c r="L17" s="181">
        <f t="shared" si="2"/>
        <v>40102077</v>
      </c>
      <c r="M17" s="181">
        <f t="shared" si="2"/>
        <v>5337063</v>
      </c>
      <c r="N17" s="181">
        <f t="shared" si="2"/>
        <v>2915488</v>
      </c>
      <c r="O17" s="181">
        <f>O31+O33+O38+O53+O65</f>
        <v>2828332</v>
      </c>
      <c r="P17" s="181">
        <f t="shared" si="2"/>
        <v>0</v>
      </c>
      <c r="Q17" s="181">
        <f t="shared" si="2"/>
        <v>6056219</v>
      </c>
      <c r="R17" s="181">
        <f t="shared" si="2"/>
        <v>9175611</v>
      </c>
      <c r="S17" s="181">
        <f t="shared" si="2"/>
        <v>17936865</v>
      </c>
      <c r="T17" s="181">
        <f t="shared" si="2"/>
        <v>28917459</v>
      </c>
    </row>
    <row r="18" spans="1:20" s="29" customFormat="1" ht="15" customHeight="1">
      <c r="A18" s="185" t="s">
        <v>304</v>
      </c>
      <c r="B18" s="181">
        <f t="shared" ref="B18:T18" si="3">B28+B29+B49+B66+B67</f>
        <v>0</v>
      </c>
      <c r="C18" s="181">
        <f t="shared" si="3"/>
        <v>105291</v>
      </c>
      <c r="D18" s="181">
        <f t="shared" si="3"/>
        <v>0</v>
      </c>
      <c r="E18" s="181">
        <f>E28+E29+E49+E66+E67</f>
        <v>327827</v>
      </c>
      <c r="F18" s="181">
        <f>F28+F29+F49+F66+F67</f>
        <v>1716587</v>
      </c>
      <c r="G18" s="181">
        <f t="shared" si="3"/>
        <v>66208</v>
      </c>
      <c r="H18" s="181">
        <f t="shared" si="3"/>
        <v>1911757</v>
      </c>
      <c r="I18" s="181">
        <f t="shared" si="3"/>
        <v>3347357</v>
      </c>
      <c r="J18" s="181">
        <f t="shared" si="3"/>
        <v>936960</v>
      </c>
      <c r="K18" s="181">
        <f t="shared" si="3"/>
        <v>75650121</v>
      </c>
      <c r="L18" s="181">
        <f t="shared" si="3"/>
        <v>25348656</v>
      </c>
      <c r="M18" s="181">
        <f t="shared" si="3"/>
        <v>4251485</v>
      </c>
      <c r="N18" s="181">
        <f t="shared" si="3"/>
        <v>820748</v>
      </c>
      <c r="O18" s="181">
        <f>O28+O29+O49+O66+O67</f>
        <v>682880</v>
      </c>
      <c r="P18" s="181">
        <f t="shared" si="3"/>
        <v>0</v>
      </c>
      <c r="Q18" s="181">
        <f t="shared" si="3"/>
        <v>19340987</v>
      </c>
      <c r="R18" s="181">
        <f t="shared" si="3"/>
        <v>9034432</v>
      </c>
      <c r="S18" s="181">
        <f t="shared" si="3"/>
        <v>12694973</v>
      </c>
      <c r="T18" s="181">
        <f t="shared" si="3"/>
        <v>17892752</v>
      </c>
    </row>
    <row r="19" spans="1:20" s="29" customFormat="1" ht="15" customHeight="1">
      <c r="A19" s="185" t="s">
        <v>303</v>
      </c>
      <c r="B19" s="181">
        <f t="shared" ref="B19:T19" si="4">B35+B37+B43+B46+B52+B59+B61</f>
        <v>0</v>
      </c>
      <c r="C19" s="181">
        <f t="shared" si="4"/>
        <v>202653</v>
      </c>
      <c r="D19" s="181">
        <f t="shared" si="4"/>
        <v>0</v>
      </c>
      <c r="E19" s="181">
        <f>E35+E37+E43+E46+E52+E59+E61</f>
        <v>501449</v>
      </c>
      <c r="F19" s="181">
        <f>F35+F37+F43+F46+F52+F59+F61</f>
        <v>3014701</v>
      </c>
      <c r="G19" s="181">
        <f t="shared" si="4"/>
        <v>123303</v>
      </c>
      <c r="H19" s="181">
        <f t="shared" si="4"/>
        <v>2207061</v>
      </c>
      <c r="I19" s="181">
        <f t="shared" si="4"/>
        <v>5208706</v>
      </c>
      <c r="J19" s="181">
        <f t="shared" si="4"/>
        <v>1886165</v>
      </c>
      <c r="K19" s="181">
        <f t="shared" si="4"/>
        <v>136066093</v>
      </c>
      <c r="L19" s="181">
        <f t="shared" si="4"/>
        <v>43462173</v>
      </c>
      <c r="M19" s="181">
        <f t="shared" si="4"/>
        <v>3994144</v>
      </c>
      <c r="N19" s="181">
        <f t="shared" si="4"/>
        <v>5788355</v>
      </c>
      <c r="O19" s="181">
        <f>O35+O37+O43+O46+O52+O59+O61</f>
        <v>5581120</v>
      </c>
      <c r="P19" s="181">
        <f t="shared" si="4"/>
        <v>0</v>
      </c>
      <c r="Q19" s="181">
        <f t="shared" si="4"/>
        <v>12703393</v>
      </c>
      <c r="R19" s="181">
        <f t="shared" si="4"/>
        <v>7271035</v>
      </c>
      <c r="S19" s="181">
        <f t="shared" si="4"/>
        <v>8215140</v>
      </c>
      <c r="T19" s="181">
        <f t="shared" si="4"/>
        <v>37655073</v>
      </c>
    </row>
    <row r="20" spans="1:20" s="29" customFormat="1" ht="15" customHeight="1">
      <c r="A20" s="185" t="s">
        <v>302</v>
      </c>
      <c r="B20" s="181">
        <f t="shared" ref="B20:T20" si="5">B39+B50+B57</f>
        <v>0</v>
      </c>
      <c r="C20" s="181">
        <f t="shared" si="5"/>
        <v>0</v>
      </c>
      <c r="D20" s="181">
        <f t="shared" si="5"/>
        <v>0</v>
      </c>
      <c r="E20" s="181">
        <f>E39+E50+E57</f>
        <v>376022</v>
      </c>
      <c r="F20" s="181">
        <f>F39+F50+F57</f>
        <v>2877439</v>
      </c>
      <c r="G20" s="181">
        <f t="shared" si="5"/>
        <v>92072</v>
      </c>
      <c r="H20" s="181">
        <f t="shared" si="5"/>
        <v>2366019</v>
      </c>
      <c r="I20" s="181">
        <f t="shared" si="5"/>
        <v>3149844</v>
      </c>
      <c r="J20" s="181">
        <f t="shared" si="5"/>
        <v>874815</v>
      </c>
      <c r="K20" s="181">
        <f t="shared" si="5"/>
        <v>104906426</v>
      </c>
      <c r="L20" s="181">
        <f t="shared" si="5"/>
        <v>30684677</v>
      </c>
      <c r="M20" s="181">
        <f t="shared" si="5"/>
        <v>3808263</v>
      </c>
      <c r="N20" s="181">
        <f t="shared" si="5"/>
        <v>2961845</v>
      </c>
      <c r="O20" s="181">
        <f>O39+O50+O57</f>
        <v>2877397</v>
      </c>
      <c r="P20" s="181">
        <f t="shared" si="5"/>
        <v>60162</v>
      </c>
      <c r="Q20" s="181">
        <f t="shared" si="5"/>
        <v>3695806</v>
      </c>
      <c r="R20" s="181">
        <f t="shared" si="5"/>
        <v>4857741</v>
      </c>
      <c r="S20" s="181">
        <f t="shared" si="5"/>
        <v>4872083</v>
      </c>
      <c r="T20" s="181">
        <f t="shared" si="5"/>
        <v>14192014</v>
      </c>
    </row>
    <row r="21" spans="1:20" s="29" customFormat="1" ht="15" customHeight="1">
      <c r="A21" s="185" t="s">
        <v>301</v>
      </c>
      <c r="B21" s="181">
        <f t="shared" ref="B21:T21" si="6">B41+B44+B45+B51+B56+B62+B73+B74+B75</f>
        <v>0</v>
      </c>
      <c r="C21" s="181">
        <f t="shared" si="6"/>
        <v>142694</v>
      </c>
      <c r="D21" s="181">
        <f t="shared" si="6"/>
        <v>0</v>
      </c>
      <c r="E21" s="181">
        <f>E41+E44+E45+E51+E56+E62+E73+E74+E75</f>
        <v>315292</v>
      </c>
      <c r="F21" s="181">
        <f>F41+F44+F45+F51+F56+F62+F73+F74+F75</f>
        <v>1436169</v>
      </c>
      <c r="G21" s="181">
        <f t="shared" si="6"/>
        <v>66204</v>
      </c>
      <c r="H21" s="181">
        <f t="shared" si="6"/>
        <v>1127155</v>
      </c>
      <c r="I21" s="181">
        <f t="shared" si="6"/>
        <v>2419421</v>
      </c>
      <c r="J21" s="181">
        <f t="shared" si="6"/>
        <v>1131175</v>
      </c>
      <c r="K21" s="181">
        <f t="shared" si="6"/>
        <v>61765302</v>
      </c>
      <c r="L21" s="181">
        <f t="shared" si="6"/>
        <v>21888622</v>
      </c>
      <c r="M21" s="181">
        <f t="shared" si="6"/>
        <v>817776</v>
      </c>
      <c r="N21" s="181">
        <f t="shared" si="6"/>
        <v>1970333</v>
      </c>
      <c r="O21" s="181">
        <f>O41+O44+O45+O51+O56+O62+O73+O74+O75</f>
        <v>1544361</v>
      </c>
      <c r="P21" s="181">
        <f t="shared" si="6"/>
        <v>0</v>
      </c>
      <c r="Q21" s="181">
        <f t="shared" si="6"/>
        <v>3705675</v>
      </c>
      <c r="R21" s="181">
        <f t="shared" si="6"/>
        <v>3142171</v>
      </c>
      <c r="S21" s="181">
        <f t="shared" si="6"/>
        <v>4345775</v>
      </c>
      <c r="T21" s="181">
        <f t="shared" si="6"/>
        <v>8778525</v>
      </c>
    </row>
    <row r="22" spans="1:20" s="29" customFormat="1" ht="15" customHeight="1">
      <c r="A22" s="185" t="s">
        <v>300</v>
      </c>
      <c r="B22" s="181">
        <f t="shared" ref="B22:T22" si="7">B26+B32+B47+B55+B68</f>
        <v>0</v>
      </c>
      <c r="C22" s="181">
        <f t="shared" si="7"/>
        <v>169967</v>
      </c>
      <c r="D22" s="181">
        <f t="shared" si="7"/>
        <v>6076891</v>
      </c>
      <c r="E22" s="181">
        <f>E26+E32+E47+E55+E68</f>
        <v>881085</v>
      </c>
      <c r="F22" s="181">
        <f>F26+F32+F47+F55+F68</f>
        <v>3364906</v>
      </c>
      <c r="G22" s="181">
        <f t="shared" si="7"/>
        <v>257005</v>
      </c>
      <c r="H22" s="181">
        <f t="shared" si="7"/>
        <v>3793834</v>
      </c>
      <c r="I22" s="181">
        <f t="shared" si="7"/>
        <v>5014246</v>
      </c>
      <c r="J22" s="181">
        <f t="shared" si="7"/>
        <v>2394084</v>
      </c>
      <c r="K22" s="181">
        <f t="shared" si="7"/>
        <v>163436949</v>
      </c>
      <c r="L22" s="181">
        <f t="shared" si="7"/>
        <v>42376726</v>
      </c>
      <c r="M22" s="181">
        <f t="shared" si="7"/>
        <v>6094175</v>
      </c>
      <c r="N22" s="181">
        <f t="shared" si="7"/>
        <v>3868602</v>
      </c>
      <c r="O22" s="181">
        <f>O26+O32+O47+O55+O68</f>
        <v>3652023</v>
      </c>
      <c r="P22" s="181">
        <f t="shared" si="7"/>
        <v>225858</v>
      </c>
      <c r="Q22" s="181">
        <f t="shared" si="7"/>
        <v>12117747</v>
      </c>
      <c r="R22" s="181">
        <f t="shared" si="7"/>
        <v>9683423</v>
      </c>
      <c r="S22" s="181">
        <f t="shared" si="7"/>
        <v>9178594</v>
      </c>
      <c r="T22" s="181">
        <f t="shared" si="7"/>
        <v>37216834</v>
      </c>
    </row>
    <row r="23" spans="1:20" s="29" customFormat="1" ht="15" customHeight="1">
      <c r="A23" s="185" t="s">
        <v>299</v>
      </c>
      <c r="B23" s="181">
        <f t="shared" ref="B23:T23" si="8">B27+B34+B40+B58+B63+B69+B71+B72</f>
        <v>0</v>
      </c>
      <c r="C23" s="181">
        <f t="shared" si="8"/>
        <v>185064</v>
      </c>
      <c r="D23" s="181">
        <f t="shared" si="8"/>
        <v>0</v>
      </c>
      <c r="E23" s="181">
        <f>E27+E34+E40+E58+E63+E69+E71+E72</f>
        <v>307301</v>
      </c>
      <c r="F23" s="181">
        <f>F27+F34+F40+F58+F63+F69+F71+F72</f>
        <v>1626954</v>
      </c>
      <c r="G23" s="181">
        <f t="shared" si="8"/>
        <v>65419</v>
      </c>
      <c r="H23" s="181">
        <f t="shared" si="8"/>
        <v>769822</v>
      </c>
      <c r="I23" s="181">
        <f t="shared" si="8"/>
        <v>2707151</v>
      </c>
      <c r="J23" s="181">
        <f t="shared" si="8"/>
        <v>1089174</v>
      </c>
      <c r="K23" s="181">
        <f t="shared" si="8"/>
        <v>58317391</v>
      </c>
      <c r="L23" s="181">
        <f t="shared" si="8"/>
        <v>20239452</v>
      </c>
      <c r="M23" s="181">
        <f t="shared" si="8"/>
        <v>936410</v>
      </c>
      <c r="N23" s="181">
        <f t="shared" si="8"/>
        <v>21347115</v>
      </c>
      <c r="O23" s="181">
        <f>O27+O34+O40+O58+O63+O69+O71+O72</f>
        <v>20917077</v>
      </c>
      <c r="P23" s="181">
        <f t="shared" si="8"/>
        <v>0</v>
      </c>
      <c r="Q23" s="181">
        <f t="shared" si="8"/>
        <v>25186687</v>
      </c>
      <c r="R23" s="181">
        <f t="shared" si="8"/>
        <v>3019129</v>
      </c>
      <c r="S23" s="181">
        <f t="shared" si="8"/>
        <v>7270056</v>
      </c>
      <c r="T23" s="181">
        <f t="shared" si="8"/>
        <v>12293977</v>
      </c>
    </row>
    <row r="24" spans="1:20" s="1" customFormat="1" ht="9.9" customHeight="1">
      <c r="A24" s="186"/>
      <c r="B24" s="171"/>
      <c r="C24" s="171"/>
      <c r="D24" s="171"/>
      <c r="E24" s="171"/>
      <c r="F24" s="171"/>
      <c r="G24" s="171"/>
      <c r="H24" s="171"/>
      <c r="I24" s="171"/>
      <c r="J24" s="171"/>
      <c r="K24" s="171"/>
      <c r="L24" s="171"/>
      <c r="M24" s="171"/>
      <c r="N24" s="171"/>
      <c r="O24" s="187"/>
      <c r="P24" s="171"/>
      <c r="Q24" s="171"/>
      <c r="R24" s="171"/>
      <c r="S24" s="171"/>
      <c r="T24" s="171"/>
    </row>
    <row r="25" spans="1:20" s="1" customFormat="1" ht="15" customHeight="1">
      <c r="A25" s="186" t="s">
        <v>298</v>
      </c>
      <c r="B25" s="174">
        <v>0</v>
      </c>
      <c r="C25" s="174">
        <v>0</v>
      </c>
      <c r="D25" s="171">
        <v>11939807</v>
      </c>
      <c r="E25" s="171">
        <v>2224436</v>
      </c>
      <c r="F25" s="171">
        <v>17515317</v>
      </c>
      <c r="G25" s="171">
        <v>619363</v>
      </c>
      <c r="H25" s="171">
        <v>4546569</v>
      </c>
      <c r="I25" s="171">
        <v>61403092</v>
      </c>
      <c r="J25" s="171">
        <v>8047880</v>
      </c>
      <c r="K25" s="171">
        <v>562212087</v>
      </c>
      <c r="L25" s="171">
        <v>111880804</v>
      </c>
      <c r="M25" s="171">
        <v>50776267</v>
      </c>
      <c r="N25" s="171">
        <v>1602766</v>
      </c>
      <c r="O25" s="173">
        <v>1293012</v>
      </c>
      <c r="P25" s="174">
        <v>0</v>
      </c>
      <c r="Q25" s="171">
        <v>6188824</v>
      </c>
      <c r="R25" s="171">
        <v>23696161</v>
      </c>
      <c r="S25" s="171">
        <v>101014632</v>
      </c>
      <c r="T25" s="171">
        <v>130231500</v>
      </c>
    </row>
    <row r="26" spans="1:20" s="1" customFormat="1" ht="15" customHeight="1">
      <c r="A26" s="186" t="s">
        <v>297</v>
      </c>
      <c r="B26" s="174">
        <v>0</v>
      </c>
      <c r="C26" s="171">
        <v>136108</v>
      </c>
      <c r="D26" s="171">
        <v>6076891</v>
      </c>
      <c r="E26" s="171">
        <v>714942</v>
      </c>
      <c r="F26" s="171">
        <v>2485890</v>
      </c>
      <c r="G26" s="171">
        <v>215741</v>
      </c>
      <c r="H26" s="171">
        <v>3633842</v>
      </c>
      <c r="I26" s="171">
        <v>3632836</v>
      </c>
      <c r="J26" s="171">
        <v>1793244</v>
      </c>
      <c r="K26" s="171">
        <v>127957687</v>
      </c>
      <c r="L26" s="171">
        <v>30311018</v>
      </c>
      <c r="M26" s="171">
        <v>5232405</v>
      </c>
      <c r="N26" s="171">
        <v>1649625</v>
      </c>
      <c r="O26" s="173">
        <v>1538763</v>
      </c>
      <c r="P26" s="171">
        <v>9776</v>
      </c>
      <c r="Q26" s="171">
        <v>7429947</v>
      </c>
      <c r="R26" s="171">
        <v>8335621</v>
      </c>
      <c r="S26" s="171">
        <v>6911568</v>
      </c>
      <c r="T26" s="171">
        <v>28854300</v>
      </c>
    </row>
    <row r="27" spans="1:20" s="1" customFormat="1" ht="15" customHeight="1">
      <c r="A27" s="186" t="s">
        <v>296</v>
      </c>
      <c r="B27" s="174">
        <v>0</v>
      </c>
      <c r="C27" s="171">
        <v>40556</v>
      </c>
      <c r="D27" s="174">
        <v>0</v>
      </c>
      <c r="E27" s="171">
        <v>101350</v>
      </c>
      <c r="F27" s="171">
        <v>534911</v>
      </c>
      <c r="G27" s="171">
        <v>21226</v>
      </c>
      <c r="H27" s="171">
        <v>353033</v>
      </c>
      <c r="I27" s="171">
        <v>1174771</v>
      </c>
      <c r="J27" s="171">
        <v>346906</v>
      </c>
      <c r="K27" s="171">
        <v>22601363</v>
      </c>
      <c r="L27" s="171">
        <v>6949470</v>
      </c>
      <c r="M27" s="171">
        <v>268100</v>
      </c>
      <c r="N27" s="171">
        <v>359331</v>
      </c>
      <c r="O27" s="173">
        <v>328677</v>
      </c>
      <c r="P27" s="174">
        <v>0</v>
      </c>
      <c r="Q27" s="171">
        <v>766083</v>
      </c>
      <c r="R27" s="171">
        <v>1139274</v>
      </c>
      <c r="S27" s="171">
        <v>2163311</v>
      </c>
      <c r="T27" s="171">
        <v>3987500</v>
      </c>
    </row>
    <row r="28" spans="1:20" s="1" customFormat="1" ht="15" customHeight="1">
      <c r="A28" s="186" t="s">
        <v>295</v>
      </c>
      <c r="B28" s="174">
        <v>0</v>
      </c>
      <c r="C28" s="174">
        <v>0</v>
      </c>
      <c r="D28" s="174">
        <v>0</v>
      </c>
      <c r="E28" s="171">
        <v>172294</v>
      </c>
      <c r="F28" s="171">
        <v>1029444</v>
      </c>
      <c r="G28" s="171">
        <v>39068</v>
      </c>
      <c r="H28" s="171">
        <v>1046264</v>
      </c>
      <c r="I28" s="171">
        <v>1751446</v>
      </c>
      <c r="J28" s="171">
        <v>321323</v>
      </c>
      <c r="K28" s="171">
        <v>49819683</v>
      </c>
      <c r="L28" s="171">
        <v>15554965</v>
      </c>
      <c r="M28" s="171">
        <v>618892</v>
      </c>
      <c r="N28" s="171">
        <v>223343</v>
      </c>
      <c r="O28" s="178">
        <v>182207</v>
      </c>
      <c r="P28" s="174">
        <v>0</v>
      </c>
      <c r="Q28" s="171">
        <v>5955782</v>
      </c>
      <c r="R28" s="171">
        <v>6323949</v>
      </c>
      <c r="S28" s="171">
        <v>4481998</v>
      </c>
      <c r="T28" s="171">
        <v>8523595</v>
      </c>
    </row>
    <row r="29" spans="1:20" s="1" customFormat="1" ht="15" customHeight="1">
      <c r="A29" s="186" t="s">
        <v>294</v>
      </c>
      <c r="B29" s="174">
        <v>0</v>
      </c>
      <c r="C29" s="171">
        <v>72503</v>
      </c>
      <c r="D29" s="174">
        <v>0</v>
      </c>
      <c r="E29" s="171">
        <v>48751</v>
      </c>
      <c r="F29" s="171">
        <v>305660</v>
      </c>
      <c r="G29" s="171">
        <v>9788</v>
      </c>
      <c r="H29" s="171">
        <v>129166</v>
      </c>
      <c r="I29" s="171">
        <v>717823</v>
      </c>
      <c r="J29" s="171">
        <v>255186</v>
      </c>
      <c r="K29" s="171">
        <v>9142803</v>
      </c>
      <c r="L29" s="171">
        <v>3442434</v>
      </c>
      <c r="M29" s="171">
        <v>66066</v>
      </c>
      <c r="N29" s="171">
        <v>269767</v>
      </c>
      <c r="O29" s="173">
        <v>209482</v>
      </c>
      <c r="P29" s="174">
        <v>0</v>
      </c>
      <c r="Q29" s="171">
        <v>1764802</v>
      </c>
      <c r="R29" s="171">
        <v>241914</v>
      </c>
      <c r="S29" s="171">
        <v>900315</v>
      </c>
      <c r="T29" s="171">
        <v>1935500</v>
      </c>
    </row>
    <row r="30" spans="1:20" s="1" customFormat="1" ht="9.9" customHeight="1">
      <c r="A30" s="186"/>
      <c r="B30" s="171"/>
      <c r="C30" s="171"/>
      <c r="D30" s="171"/>
      <c r="E30" s="171"/>
      <c r="F30" s="171"/>
      <c r="G30" s="171"/>
      <c r="H30" s="171"/>
      <c r="I30" s="171"/>
      <c r="J30" s="171"/>
      <c r="K30" s="171"/>
      <c r="L30" s="171"/>
      <c r="M30" s="171"/>
      <c r="N30" s="171"/>
      <c r="O30" s="173"/>
      <c r="P30" s="171"/>
      <c r="Q30" s="171"/>
      <c r="R30" s="171"/>
      <c r="S30" s="171"/>
      <c r="T30" s="171"/>
    </row>
    <row r="31" spans="1:20" s="1" customFormat="1" ht="15" customHeight="1">
      <c r="A31" s="186" t="s">
        <v>293</v>
      </c>
      <c r="B31" s="174">
        <v>0</v>
      </c>
      <c r="C31" s="174">
        <v>0</v>
      </c>
      <c r="D31" s="174">
        <v>0</v>
      </c>
      <c r="E31" s="171">
        <v>163548</v>
      </c>
      <c r="F31" s="171">
        <v>1184724</v>
      </c>
      <c r="G31" s="171">
        <v>31765</v>
      </c>
      <c r="H31" s="171">
        <v>594208</v>
      </c>
      <c r="I31" s="171">
        <v>2218642</v>
      </c>
      <c r="J31" s="171">
        <v>544362</v>
      </c>
      <c r="K31" s="171">
        <v>37999993</v>
      </c>
      <c r="L31" s="171">
        <v>12489684</v>
      </c>
      <c r="M31" s="171">
        <v>3733962</v>
      </c>
      <c r="N31" s="171">
        <v>1607338</v>
      </c>
      <c r="O31" s="173">
        <v>1594416</v>
      </c>
      <c r="P31" s="174">
        <v>0</v>
      </c>
      <c r="Q31" s="171">
        <v>3980125</v>
      </c>
      <c r="R31" s="171">
        <v>1525842</v>
      </c>
      <c r="S31" s="171">
        <v>7451198</v>
      </c>
      <c r="T31" s="171">
        <v>15275400</v>
      </c>
    </row>
    <row r="32" spans="1:20" s="1" customFormat="1" ht="15" customHeight="1">
      <c r="A32" s="186" t="s">
        <v>292</v>
      </c>
      <c r="B32" s="174">
        <v>0</v>
      </c>
      <c r="C32" s="174">
        <v>0</v>
      </c>
      <c r="D32" s="174">
        <v>0</v>
      </c>
      <c r="E32" s="171">
        <v>36640</v>
      </c>
      <c r="F32" s="171">
        <v>220288</v>
      </c>
      <c r="G32" s="171">
        <v>10114</v>
      </c>
      <c r="H32" s="171">
        <v>25339</v>
      </c>
      <c r="I32" s="171">
        <v>248984</v>
      </c>
      <c r="J32" s="171">
        <v>126542</v>
      </c>
      <c r="K32" s="171">
        <v>8177460</v>
      </c>
      <c r="L32" s="171">
        <v>2492956</v>
      </c>
      <c r="M32" s="171">
        <v>114903</v>
      </c>
      <c r="N32" s="171">
        <v>730125</v>
      </c>
      <c r="O32" s="173">
        <v>704021</v>
      </c>
      <c r="P32" s="174">
        <v>0</v>
      </c>
      <c r="Q32" s="171">
        <v>2307614</v>
      </c>
      <c r="R32" s="171">
        <v>237387</v>
      </c>
      <c r="S32" s="171">
        <v>897994</v>
      </c>
      <c r="T32" s="171">
        <v>2489634</v>
      </c>
    </row>
    <row r="33" spans="1:20" s="1" customFormat="1" ht="15" customHeight="1">
      <c r="A33" s="186" t="s">
        <v>291</v>
      </c>
      <c r="B33" s="174">
        <v>0</v>
      </c>
      <c r="C33" s="171">
        <v>45822</v>
      </c>
      <c r="D33" s="174">
        <v>0</v>
      </c>
      <c r="E33" s="171">
        <v>168543</v>
      </c>
      <c r="F33" s="171">
        <v>834559</v>
      </c>
      <c r="G33" s="171">
        <v>32055</v>
      </c>
      <c r="H33" s="171">
        <v>923311</v>
      </c>
      <c r="I33" s="171">
        <v>1836057</v>
      </c>
      <c r="J33" s="171">
        <v>461770</v>
      </c>
      <c r="K33" s="171">
        <v>35101279</v>
      </c>
      <c r="L33" s="171">
        <v>12515399</v>
      </c>
      <c r="M33" s="171">
        <v>891506</v>
      </c>
      <c r="N33" s="171">
        <v>797734</v>
      </c>
      <c r="O33" s="173">
        <v>783933</v>
      </c>
      <c r="P33" s="174">
        <v>0</v>
      </c>
      <c r="Q33" s="171">
        <v>661804</v>
      </c>
      <c r="R33" s="171">
        <v>4899068</v>
      </c>
      <c r="S33" s="171">
        <v>4157366</v>
      </c>
      <c r="T33" s="171">
        <v>3381400</v>
      </c>
    </row>
    <row r="34" spans="1:20" s="1" customFormat="1" ht="15" customHeight="1">
      <c r="A34" s="186" t="s">
        <v>290</v>
      </c>
      <c r="B34" s="174">
        <v>0</v>
      </c>
      <c r="C34" s="174">
        <v>0</v>
      </c>
      <c r="D34" s="174">
        <v>0</v>
      </c>
      <c r="E34" s="171">
        <v>48601</v>
      </c>
      <c r="F34" s="171">
        <v>239416</v>
      </c>
      <c r="G34" s="171">
        <v>10898</v>
      </c>
      <c r="H34" s="171">
        <v>55461</v>
      </c>
      <c r="I34" s="171">
        <v>338909</v>
      </c>
      <c r="J34" s="171">
        <v>116559</v>
      </c>
      <c r="K34" s="171">
        <v>9048132</v>
      </c>
      <c r="L34" s="171">
        <v>3069203</v>
      </c>
      <c r="M34" s="171">
        <v>36220</v>
      </c>
      <c r="N34" s="171">
        <v>746527</v>
      </c>
      <c r="O34" s="173">
        <v>679212</v>
      </c>
      <c r="P34" s="174">
        <v>0</v>
      </c>
      <c r="Q34" s="171">
        <v>768790</v>
      </c>
      <c r="R34" s="171">
        <v>328568</v>
      </c>
      <c r="S34" s="171">
        <v>826306</v>
      </c>
      <c r="T34" s="171">
        <v>1005420</v>
      </c>
    </row>
    <row r="35" spans="1:20" s="1" customFormat="1" ht="15" customHeight="1">
      <c r="A35" s="186" t="s">
        <v>289</v>
      </c>
      <c r="B35" s="174">
        <v>0</v>
      </c>
      <c r="C35" s="174">
        <v>0</v>
      </c>
      <c r="D35" s="174">
        <v>0</v>
      </c>
      <c r="E35" s="171">
        <v>59936</v>
      </c>
      <c r="F35" s="171">
        <v>417717</v>
      </c>
      <c r="G35" s="171">
        <v>13672</v>
      </c>
      <c r="H35" s="171">
        <v>858327</v>
      </c>
      <c r="I35" s="171">
        <v>555800</v>
      </c>
      <c r="J35" s="171">
        <v>241608</v>
      </c>
      <c r="K35" s="171">
        <v>20301253</v>
      </c>
      <c r="L35" s="171">
        <v>6479030</v>
      </c>
      <c r="M35" s="171">
        <v>3168282</v>
      </c>
      <c r="N35" s="171">
        <v>214775</v>
      </c>
      <c r="O35" s="173">
        <v>201496</v>
      </c>
      <c r="P35" s="174">
        <v>0</v>
      </c>
      <c r="Q35" s="171">
        <v>2545357</v>
      </c>
      <c r="R35" s="171">
        <v>505720</v>
      </c>
      <c r="S35" s="171">
        <v>1206120</v>
      </c>
      <c r="T35" s="171">
        <v>2537300</v>
      </c>
    </row>
    <row r="36" spans="1:20" s="1" customFormat="1" ht="9.9" customHeight="1">
      <c r="A36" s="186"/>
      <c r="B36" s="171"/>
      <c r="C36" s="171"/>
      <c r="D36" s="171"/>
      <c r="E36" s="171"/>
      <c r="F36" s="171"/>
      <c r="G36" s="171"/>
      <c r="H36" s="171"/>
      <c r="I36" s="171"/>
      <c r="J36" s="171"/>
      <c r="K36" s="171"/>
      <c r="L36" s="171"/>
      <c r="M36" s="171"/>
      <c r="N36" s="171"/>
      <c r="O36" s="173"/>
      <c r="P36" s="174"/>
      <c r="Q36" s="171"/>
      <c r="R36" s="171"/>
      <c r="S36" s="171"/>
      <c r="T36" s="171"/>
    </row>
    <row r="37" spans="1:20" s="1" customFormat="1" ht="15" customHeight="1">
      <c r="A37" s="186" t="s">
        <v>288</v>
      </c>
      <c r="B37" s="174">
        <v>0</v>
      </c>
      <c r="C37" s="171">
        <v>78466</v>
      </c>
      <c r="D37" s="174">
        <v>0</v>
      </c>
      <c r="E37" s="171">
        <v>176955</v>
      </c>
      <c r="F37" s="171">
        <v>947019</v>
      </c>
      <c r="G37" s="171">
        <v>43940</v>
      </c>
      <c r="H37" s="171">
        <v>486839</v>
      </c>
      <c r="I37" s="171">
        <v>1734005</v>
      </c>
      <c r="J37" s="171">
        <v>561371</v>
      </c>
      <c r="K37" s="171">
        <v>40246231</v>
      </c>
      <c r="L37" s="171">
        <v>14024684</v>
      </c>
      <c r="M37" s="171">
        <v>115840</v>
      </c>
      <c r="N37" s="171">
        <v>309421</v>
      </c>
      <c r="O37" s="173">
        <v>281245</v>
      </c>
      <c r="P37" s="174">
        <v>0</v>
      </c>
      <c r="Q37" s="171">
        <v>3719429</v>
      </c>
      <c r="R37" s="171">
        <v>2902173</v>
      </c>
      <c r="S37" s="171">
        <v>1847963</v>
      </c>
      <c r="T37" s="171">
        <v>9174947</v>
      </c>
    </row>
    <row r="38" spans="1:20" s="1" customFormat="1" ht="15" customHeight="1">
      <c r="A38" s="186" t="s">
        <v>287</v>
      </c>
      <c r="B38" s="174">
        <v>0</v>
      </c>
      <c r="C38" s="171">
        <v>93739</v>
      </c>
      <c r="D38" s="174">
        <v>0</v>
      </c>
      <c r="E38" s="171">
        <v>139048</v>
      </c>
      <c r="F38" s="171">
        <v>839876</v>
      </c>
      <c r="G38" s="171">
        <v>31252</v>
      </c>
      <c r="H38" s="171">
        <v>286744</v>
      </c>
      <c r="I38" s="171">
        <v>1335118</v>
      </c>
      <c r="J38" s="171">
        <v>637062</v>
      </c>
      <c r="K38" s="171">
        <v>26089201</v>
      </c>
      <c r="L38" s="171">
        <v>9346344</v>
      </c>
      <c r="M38" s="171">
        <v>667117</v>
      </c>
      <c r="N38" s="171">
        <v>239771</v>
      </c>
      <c r="O38" s="173">
        <v>201227</v>
      </c>
      <c r="P38" s="174">
        <v>0</v>
      </c>
      <c r="Q38" s="171">
        <v>486806</v>
      </c>
      <c r="R38" s="171">
        <v>1605791</v>
      </c>
      <c r="S38" s="171">
        <v>5137115</v>
      </c>
      <c r="T38" s="171">
        <v>5579300</v>
      </c>
    </row>
    <row r="39" spans="1:20" s="1" customFormat="1" ht="15" customHeight="1">
      <c r="A39" s="186" t="s">
        <v>286</v>
      </c>
      <c r="B39" s="174">
        <v>0</v>
      </c>
      <c r="C39" s="174">
        <v>0</v>
      </c>
      <c r="D39" s="174">
        <v>0</v>
      </c>
      <c r="E39" s="171">
        <v>122375</v>
      </c>
      <c r="F39" s="171">
        <v>858471</v>
      </c>
      <c r="G39" s="171">
        <v>26746</v>
      </c>
      <c r="H39" s="171">
        <v>723391</v>
      </c>
      <c r="I39" s="171">
        <v>1053950</v>
      </c>
      <c r="J39" s="171">
        <v>507844</v>
      </c>
      <c r="K39" s="171">
        <v>35127982</v>
      </c>
      <c r="L39" s="171">
        <v>10691973</v>
      </c>
      <c r="M39" s="171">
        <v>769590</v>
      </c>
      <c r="N39" s="171">
        <v>2169477</v>
      </c>
      <c r="O39" s="173">
        <v>2130874</v>
      </c>
      <c r="P39" s="171">
        <v>60162</v>
      </c>
      <c r="Q39" s="171">
        <v>550849</v>
      </c>
      <c r="R39" s="171">
        <v>323933</v>
      </c>
      <c r="S39" s="171">
        <v>1767043</v>
      </c>
      <c r="T39" s="171">
        <v>4229526</v>
      </c>
    </row>
    <row r="40" spans="1:20" s="1" customFormat="1" ht="15" customHeight="1">
      <c r="A40" s="186" t="s">
        <v>285</v>
      </c>
      <c r="B40" s="174">
        <v>0</v>
      </c>
      <c r="C40" s="171">
        <v>46462</v>
      </c>
      <c r="D40" s="174">
        <v>0</v>
      </c>
      <c r="E40" s="171">
        <v>48705</v>
      </c>
      <c r="F40" s="171">
        <v>408896</v>
      </c>
      <c r="G40" s="171">
        <v>13119</v>
      </c>
      <c r="H40" s="171">
        <v>283875</v>
      </c>
      <c r="I40" s="171">
        <v>585684</v>
      </c>
      <c r="J40" s="171">
        <v>256924</v>
      </c>
      <c r="K40" s="171">
        <v>10783595</v>
      </c>
      <c r="L40" s="171">
        <v>3698626</v>
      </c>
      <c r="M40" s="171">
        <v>517148</v>
      </c>
      <c r="N40" s="171">
        <v>18417979</v>
      </c>
      <c r="O40" s="173">
        <v>18150233</v>
      </c>
      <c r="P40" s="174">
        <v>0</v>
      </c>
      <c r="Q40" s="171">
        <v>20776450</v>
      </c>
      <c r="R40" s="171">
        <v>310336</v>
      </c>
      <c r="S40" s="171">
        <v>3096030</v>
      </c>
      <c r="T40" s="171">
        <v>3245700</v>
      </c>
    </row>
    <row r="41" spans="1:20" s="1" customFormat="1" ht="15" customHeight="1">
      <c r="A41" s="186" t="s">
        <v>284</v>
      </c>
      <c r="B41" s="174">
        <v>0</v>
      </c>
      <c r="C41" s="171">
        <v>45808</v>
      </c>
      <c r="D41" s="174">
        <v>0</v>
      </c>
      <c r="E41" s="171">
        <v>57444</v>
      </c>
      <c r="F41" s="171">
        <v>275925</v>
      </c>
      <c r="G41" s="171">
        <v>11685</v>
      </c>
      <c r="H41" s="171">
        <v>383213</v>
      </c>
      <c r="I41" s="171">
        <v>651407</v>
      </c>
      <c r="J41" s="171">
        <v>348159</v>
      </c>
      <c r="K41" s="171">
        <v>11132371</v>
      </c>
      <c r="L41" s="171">
        <v>3860263</v>
      </c>
      <c r="M41" s="171">
        <v>42271</v>
      </c>
      <c r="N41" s="171">
        <v>150787</v>
      </c>
      <c r="O41" s="173">
        <v>128904</v>
      </c>
      <c r="P41" s="174">
        <v>0</v>
      </c>
      <c r="Q41" s="171">
        <v>848065</v>
      </c>
      <c r="R41" s="171">
        <v>474649</v>
      </c>
      <c r="S41" s="171">
        <v>1637089</v>
      </c>
      <c r="T41" s="171">
        <v>1469500</v>
      </c>
    </row>
    <row r="42" spans="1:20" s="1" customFormat="1" ht="9.9" customHeight="1">
      <c r="A42" s="186"/>
      <c r="B42" s="171"/>
      <c r="C42" s="171"/>
      <c r="D42" s="171"/>
      <c r="E42" s="171"/>
      <c r="F42" s="171"/>
      <c r="G42" s="171"/>
      <c r="H42" s="171"/>
      <c r="I42" s="171"/>
      <c r="J42" s="171"/>
      <c r="K42" s="171"/>
      <c r="L42" s="171"/>
      <c r="M42" s="171"/>
      <c r="N42" s="171"/>
      <c r="O42" s="173"/>
      <c r="P42" s="174"/>
      <c r="Q42" s="171"/>
      <c r="R42" s="171"/>
      <c r="S42" s="171"/>
      <c r="T42" s="171"/>
    </row>
    <row r="43" spans="1:20" s="1" customFormat="1" ht="15" customHeight="1">
      <c r="A43" s="186" t="s">
        <v>283</v>
      </c>
      <c r="B43" s="174">
        <v>0</v>
      </c>
      <c r="C43" s="174">
        <v>0</v>
      </c>
      <c r="D43" s="174">
        <v>0</v>
      </c>
      <c r="E43" s="171">
        <v>94587</v>
      </c>
      <c r="F43" s="171">
        <v>511159</v>
      </c>
      <c r="G43" s="171">
        <v>26739</v>
      </c>
      <c r="H43" s="171">
        <v>280321</v>
      </c>
      <c r="I43" s="171">
        <v>575705</v>
      </c>
      <c r="J43" s="171">
        <v>288159</v>
      </c>
      <c r="K43" s="171">
        <v>29122121</v>
      </c>
      <c r="L43" s="171">
        <v>8626831</v>
      </c>
      <c r="M43" s="171">
        <v>142895</v>
      </c>
      <c r="N43" s="171">
        <v>222034</v>
      </c>
      <c r="O43" s="173">
        <v>198818</v>
      </c>
      <c r="P43" s="174">
        <v>0</v>
      </c>
      <c r="Q43" s="171">
        <v>2181454</v>
      </c>
      <c r="R43" s="171">
        <v>1259742</v>
      </c>
      <c r="S43" s="171">
        <v>2278808</v>
      </c>
      <c r="T43" s="171">
        <v>6417200</v>
      </c>
    </row>
    <row r="44" spans="1:20" s="1" customFormat="1" ht="15" customHeight="1">
      <c r="A44" s="186" t="s">
        <v>282</v>
      </c>
      <c r="B44" s="174">
        <v>0</v>
      </c>
      <c r="C44" s="171">
        <v>21757</v>
      </c>
      <c r="D44" s="174">
        <v>0</v>
      </c>
      <c r="E44" s="171">
        <v>65083</v>
      </c>
      <c r="F44" s="171">
        <v>204867</v>
      </c>
      <c r="G44" s="171">
        <v>10707</v>
      </c>
      <c r="H44" s="171">
        <v>259602</v>
      </c>
      <c r="I44" s="171">
        <v>349158</v>
      </c>
      <c r="J44" s="171">
        <v>307012</v>
      </c>
      <c r="K44" s="171">
        <v>9723378</v>
      </c>
      <c r="L44" s="171">
        <v>3667375</v>
      </c>
      <c r="M44" s="171">
        <v>289177</v>
      </c>
      <c r="N44" s="171">
        <v>613580</v>
      </c>
      <c r="O44" s="173">
        <v>431414</v>
      </c>
      <c r="P44" s="174">
        <v>0</v>
      </c>
      <c r="Q44" s="171">
        <v>1073335</v>
      </c>
      <c r="R44" s="171">
        <v>318537</v>
      </c>
      <c r="S44" s="171">
        <v>555153</v>
      </c>
      <c r="T44" s="171">
        <v>1955500</v>
      </c>
    </row>
    <row r="45" spans="1:20" s="1" customFormat="1" ht="15" customHeight="1">
      <c r="A45" s="186" t="s">
        <v>281</v>
      </c>
      <c r="B45" s="174">
        <v>0</v>
      </c>
      <c r="C45" s="174">
        <v>0</v>
      </c>
      <c r="D45" s="174">
        <v>0</v>
      </c>
      <c r="E45" s="171">
        <v>51446</v>
      </c>
      <c r="F45" s="171">
        <v>298126</v>
      </c>
      <c r="G45" s="171">
        <v>14541</v>
      </c>
      <c r="H45" s="171">
        <v>173954</v>
      </c>
      <c r="I45" s="171">
        <v>352047</v>
      </c>
      <c r="J45" s="171">
        <v>240191</v>
      </c>
      <c r="K45" s="171">
        <v>14641772</v>
      </c>
      <c r="L45" s="171">
        <v>4429323</v>
      </c>
      <c r="M45" s="171">
        <v>196153</v>
      </c>
      <c r="N45" s="171">
        <v>480367</v>
      </c>
      <c r="O45" s="173">
        <v>288053</v>
      </c>
      <c r="P45" s="174">
        <v>0</v>
      </c>
      <c r="Q45" s="171">
        <v>199024</v>
      </c>
      <c r="R45" s="171">
        <v>1060673</v>
      </c>
      <c r="S45" s="171">
        <v>416709</v>
      </c>
      <c r="T45" s="171">
        <v>2336600</v>
      </c>
    </row>
    <row r="46" spans="1:20" s="1" customFormat="1" ht="15" customHeight="1">
      <c r="A46" s="186" t="s">
        <v>280</v>
      </c>
      <c r="B46" s="174">
        <v>0</v>
      </c>
      <c r="C46" s="171">
        <v>20955</v>
      </c>
      <c r="D46" s="174">
        <v>0</v>
      </c>
      <c r="E46" s="171">
        <v>53799</v>
      </c>
      <c r="F46" s="171">
        <v>368723</v>
      </c>
      <c r="G46" s="171">
        <v>11374</v>
      </c>
      <c r="H46" s="171">
        <v>52702</v>
      </c>
      <c r="I46" s="171">
        <v>711534</v>
      </c>
      <c r="J46" s="171">
        <v>416402</v>
      </c>
      <c r="K46" s="171">
        <v>11466409</v>
      </c>
      <c r="L46" s="171">
        <v>4393455</v>
      </c>
      <c r="M46" s="171">
        <v>121726</v>
      </c>
      <c r="N46" s="171">
        <v>3199304</v>
      </c>
      <c r="O46" s="173">
        <v>3196128</v>
      </c>
      <c r="P46" s="174">
        <v>0</v>
      </c>
      <c r="Q46" s="171">
        <v>2165863</v>
      </c>
      <c r="R46" s="171">
        <v>605032</v>
      </c>
      <c r="S46" s="171">
        <v>1092737</v>
      </c>
      <c r="T46" s="171">
        <v>2353435</v>
      </c>
    </row>
    <row r="47" spans="1:20" s="1" customFormat="1" ht="15" customHeight="1">
      <c r="A47" s="186" t="s">
        <v>279</v>
      </c>
      <c r="B47" s="174">
        <v>0</v>
      </c>
      <c r="C47" s="171">
        <v>33859</v>
      </c>
      <c r="D47" s="174">
        <v>0</v>
      </c>
      <c r="E47" s="171">
        <v>94251</v>
      </c>
      <c r="F47" s="171">
        <v>459940</v>
      </c>
      <c r="G47" s="171">
        <v>22542</v>
      </c>
      <c r="H47" s="171">
        <v>131823</v>
      </c>
      <c r="I47" s="171">
        <v>870097</v>
      </c>
      <c r="J47" s="171">
        <v>371739</v>
      </c>
      <c r="K47" s="171">
        <v>20122433</v>
      </c>
      <c r="L47" s="171">
        <v>6228137</v>
      </c>
      <c r="M47" s="171">
        <v>326951</v>
      </c>
      <c r="N47" s="171">
        <v>1202217</v>
      </c>
      <c r="O47" s="173">
        <v>1153653</v>
      </c>
      <c r="P47" s="171">
        <v>216082</v>
      </c>
      <c r="Q47" s="171">
        <v>2010868</v>
      </c>
      <c r="R47" s="171">
        <v>722878</v>
      </c>
      <c r="S47" s="171">
        <v>571052</v>
      </c>
      <c r="T47" s="171">
        <v>4852100</v>
      </c>
    </row>
    <row r="48" spans="1:20" s="1" customFormat="1" ht="9.9" customHeight="1">
      <c r="A48" s="186"/>
      <c r="B48" s="171"/>
      <c r="C48" s="171"/>
      <c r="D48" s="171"/>
      <c r="E48" s="171"/>
      <c r="F48" s="171"/>
      <c r="G48" s="171"/>
      <c r="H48" s="171"/>
      <c r="I48" s="171"/>
      <c r="J48" s="171"/>
      <c r="K48" s="171"/>
      <c r="L48" s="171"/>
      <c r="M48" s="171"/>
      <c r="N48" s="171"/>
      <c r="O48" s="173"/>
      <c r="P48" s="171"/>
      <c r="Q48" s="171"/>
      <c r="R48" s="171"/>
      <c r="S48" s="171"/>
      <c r="T48" s="171"/>
    </row>
    <row r="49" spans="1:20" s="1" customFormat="1" ht="15" customHeight="1">
      <c r="A49" s="186" t="s">
        <v>278</v>
      </c>
      <c r="B49" s="174">
        <v>0</v>
      </c>
      <c r="C49" s="171">
        <v>1364</v>
      </c>
      <c r="D49" s="174">
        <v>0</v>
      </c>
      <c r="E49" s="171">
        <v>76381</v>
      </c>
      <c r="F49" s="171">
        <v>332806</v>
      </c>
      <c r="G49" s="171">
        <v>14134</v>
      </c>
      <c r="H49" s="171">
        <v>676511</v>
      </c>
      <c r="I49" s="171">
        <v>792625</v>
      </c>
      <c r="J49" s="171">
        <v>316264</v>
      </c>
      <c r="K49" s="171">
        <v>15029629</v>
      </c>
      <c r="L49" s="171">
        <v>5012868</v>
      </c>
      <c r="M49" s="171">
        <v>3543017</v>
      </c>
      <c r="N49" s="171">
        <v>280131</v>
      </c>
      <c r="O49" s="173">
        <v>247631</v>
      </c>
      <c r="P49" s="174">
        <v>0</v>
      </c>
      <c r="Q49" s="171">
        <v>10654959</v>
      </c>
      <c r="R49" s="171">
        <v>1715984</v>
      </c>
      <c r="S49" s="171">
        <v>7009143</v>
      </c>
      <c r="T49" s="171">
        <v>6378121</v>
      </c>
    </row>
    <row r="50" spans="1:20" s="1" customFormat="1" ht="15" customHeight="1">
      <c r="A50" s="186" t="s">
        <v>277</v>
      </c>
      <c r="B50" s="174">
        <v>0</v>
      </c>
      <c r="C50" s="174">
        <v>0</v>
      </c>
      <c r="D50" s="174">
        <v>0</v>
      </c>
      <c r="E50" s="171">
        <v>33238</v>
      </c>
      <c r="F50" s="171">
        <v>178833</v>
      </c>
      <c r="G50" s="171">
        <v>6831</v>
      </c>
      <c r="H50" s="171">
        <v>291510</v>
      </c>
      <c r="I50" s="171">
        <v>283519</v>
      </c>
      <c r="J50" s="171">
        <v>33492</v>
      </c>
      <c r="K50" s="171">
        <v>6009957</v>
      </c>
      <c r="L50" s="171">
        <v>2213172</v>
      </c>
      <c r="M50" s="171">
        <v>17699</v>
      </c>
      <c r="N50" s="171">
        <v>253577</v>
      </c>
      <c r="O50" s="173">
        <v>246704</v>
      </c>
      <c r="P50" s="174">
        <v>0</v>
      </c>
      <c r="Q50" s="171">
        <v>1081889</v>
      </c>
      <c r="R50" s="171">
        <v>55884</v>
      </c>
      <c r="S50" s="171">
        <v>563133</v>
      </c>
      <c r="T50" s="171">
        <v>937688</v>
      </c>
    </row>
    <row r="51" spans="1:20" s="1" customFormat="1" ht="15" customHeight="1">
      <c r="A51" s="186" t="s">
        <v>276</v>
      </c>
      <c r="B51" s="174">
        <v>0</v>
      </c>
      <c r="C51" s="174">
        <v>0</v>
      </c>
      <c r="D51" s="174">
        <v>0</v>
      </c>
      <c r="E51" s="171">
        <v>53369</v>
      </c>
      <c r="F51" s="171">
        <v>259488</v>
      </c>
      <c r="G51" s="171">
        <v>12023</v>
      </c>
      <c r="H51" s="171">
        <v>69189</v>
      </c>
      <c r="I51" s="171">
        <v>409876</v>
      </c>
      <c r="J51" s="171">
        <v>60195</v>
      </c>
      <c r="K51" s="171">
        <v>11934913</v>
      </c>
      <c r="L51" s="171">
        <v>3842378</v>
      </c>
      <c r="M51" s="171">
        <v>154988</v>
      </c>
      <c r="N51" s="171">
        <v>107877</v>
      </c>
      <c r="O51" s="173">
        <v>106462</v>
      </c>
      <c r="P51" s="174">
        <v>0</v>
      </c>
      <c r="Q51" s="171">
        <v>687626</v>
      </c>
      <c r="R51" s="171">
        <v>176633</v>
      </c>
      <c r="S51" s="171">
        <v>620844</v>
      </c>
      <c r="T51" s="171">
        <v>1271800</v>
      </c>
    </row>
    <row r="52" spans="1:20" s="1" customFormat="1" ht="15" customHeight="1">
      <c r="A52" s="186" t="s">
        <v>275</v>
      </c>
      <c r="B52" s="174">
        <v>0</v>
      </c>
      <c r="C52" s="174">
        <v>0</v>
      </c>
      <c r="D52" s="174">
        <v>0</v>
      </c>
      <c r="E52" s="171">
        <v>49283</v>
      </c>
      <c r="F52" s="171">
        <v>494437</v>
      </c>
      <c r="G52" s="171">
        <v>12580</v>
      </c>
      <c r="H52" s="171">
        <v>123691</v>
      </c>
      <c r="I52" s="171">
        <v>1196727</v>
      </c>
      <c r="J52" s="171">
        <v>217595</v>
      </c>
      <c r="K52" s="171">
        <v>21294466</v>
      </c>
      <c r="L52" s="171">
        <v>4582166</v>
      </c>
      <c r="M52" s="171">
        <v>126243</v>
      </c>
      <c r="N52" s="171">
        <v>1787606</v>
      </c>
      <c r="O52" s="173">
        <v>1672249</v>
      </c>
      <c r="P52" s="174">
        <v>0</v>
      </c>
      <c r="Q52" s="171">
        <v>957278</v>
      </c>
      <c r="R52" s="171">
        <v>930641</v>
      </c>
      <c r="S52" s="171">
        <v>493082</v>
      </c>
      <c r="T52" s="171">
        <v>9201456</v>
      </c>
    </row>
    <row r="53" spans="1:20" s="1" customFormat="1" ht="15" customHeight="1">
      <c r="A53" s="186" t="s">
        <v>274</v>
      </c>
      <c r="B53" s="174">
        <v>0</v>
      </c>
      <c r="C53" s="171">
        <v>1644</v>
      </c>
      <c r="D53" s="174">
        <v>0</v>
      </c>
      <c r="E53" s="171">
        <v>44044</v>
      </c>
      <c r="F53" s="171">
        <v>382556</v>
      </c>
      <c r="G53" s="171">
        <v>11384</v>
      </c>
      <c r="H53" s="171">
        <v>515946</v>
      </c>
      <c r="I53" s="171">
        <v>374359</v>
      </c>
      <c r="J53" s="171">
        <v>47546</v>
      </c>
      <c r="K53" s="171">
        <v>10472703</v>
      </c>
      <c r="L53" s="171">
        <v>4627242</v>
      </c>
      <c r="M53" s="171">
        <v>34650</v>
      </c>
      <c r="N53" s="171">
        <v>31930</v>
      </c>
      <c r="O53" s="173">
        <v>20666</v>
      </c>
      <c r="P53" s="174">
        <v>0</v>
      </c>
      <c r="Q53" s="171">
        <v>213808</v>
      </c>
      <c r="R53" s="171">
        <v>1065854</v>
      </c>
      <c r="S53" s="171">
        <v>856492</v>
      </c>
      <c r="T53" s="171">
        <v>2183260</v>
      </c>
    </row>
    <row r="54" spans="1:20" s="1" customFormat="1" ht="9.9" customHeight="1">
      <c r="A54" s="186"/>
      <c r="B54" s="171"/>
      <c r="C54" s="171"/>
      <c r="D54" s="171"/>
      <c r="E54" s="171"/>
      <c r="F54" s="171"/>
      <c r="G54" s="171"/>
      <c r="H54" s="171"/>
      <c r="I54" s="171"/>
      <c r="J54" s="171"/>
      <c r="K54" s="171"/>
      <c r="L54" s="171"/>
      <c r="M54" s="171"/>
      <c r="N54" s="171"/>
      <c r="O54" s="173"/>
      <c r="P54" s="171"/>
      <c r="Q54" s="171"/>
      <c r="R54" s="171"/>
      <c r="S54" s="171"/>
      <c r="T54" s="171"/>
    </row>
    <row r="55" spans="1:20" s="1" customFormat="1" ht="15" customHeight="1">
      <c r="A55" s="186" t="s">
        <v>273</v>
      </c>
      <c r="B55" s="174">
        <v>0</v>
      </c>
      <c r="C55" s="174">
        <v>0</v>
      </c>
      <c r="D55" s="174">
        <v>0</v>
      </c>
      <c r="E55" s="171">
        <v>26223</v>
      </c>
      <c r="F55" s="171">
        <v>149099</v>
      </c>
      <c r="G55" s="171">
        <v>6423</v>
      </c>
      <c r="H55" s="171">
        <v>2268</v>
      </c>
      <c r="I55" s="171">
        <v>201179</v>
      </c>
      <c r="J55" s="171">
        <v>54170</v>
      </c>
      <c r="K55" s="171">
        <v>6071120</v>
      </c>
      <c r="L55" s="171">
        <v>2742197</v>
      </c>
      <c r="M55" s="171">
        <v>372930</v>
      </c>
      <c r="N55" s="171">
        <v>100775</v>
      </c>
      <c r="O55" s="173">
        <v>69726</v>
      </c>
      <c r="P55" s="174">
        <v>0</v>
      </c>
      <c r="Q55" s="171">
        <v>364224</v>
      </c>
      <c r="R55" s="171">
        <v>279771</v>
      </c>
      <c r="S55" s="171">
        <v>576096</v>
      </c>
      <c r="T55" s="171">
        <v>914700</v>
      </c>
    </row>
    <row r="56" spans="1:20" s="1" customFormat="1" ht="15" customHeight="1">
      <c r="A56" s="186" t="s">
        <v>272</v>
      </c>
      <c r="B56" s="174">
        <v>0</v>
      </c>
      <c r="C56" s="174">
        <v>0</v>
      </c>
      <c r="D56" s="174">
        <v>0</v>
      </c>
      <c r="E56" s="171">
        <v>29274</v>
      </c>
      <c r="F56" s="171">
        <v>164079</v>
      </c>
      <c r="G56" s="171">
        <v>6941</v>
      </c>
      <c r="H56" s="171">
        <v>87194</v>
      </c>
      <c r="I56" s="171">
        <v>301052</v>
      </c>
      <c r="J56" s="171">
        <v>38722</v>
      </c>
      <c r="K56" s="171">
        <v>6309238</v>
      </c>
      <c r="L56" s="171">
        <v>2473633</v>
      </c>
      <c r="M56" s="171">
        <v>84944</v>
      </c>
      <c r="N56" s="171">
        <v>272058</v>
      </c>
      <c r="O56" s="173">
        <v>249218</v>
      </c>
      <c r="P56" s="174">
        <v>0</v>
      </c>
      <c r="Q56" s="171">
        <v>231149</v>
      </c>
      <c r="R56" s="171">
        <v>26079</v>
      </c>
      <c r="S56" s="171">
        <v>518363</v>
      </c>
      <c r="T56" s="171">
        <v>569400</v>
      </c>
    </row>
    <row r="57" spans="1:20" s="1" customFormat="1" ht="15" customHeight="1">
      <c r="A57" s="186" t="s">
        <v>271</v>
      </c>
      <c r="B57" s="174">
        <v>0</v>
      </c>
      <c r="C57" s="174">
        <v>0</v>
      </c>
      <c r="D57" s="174">
        <v>0</v>
      </c>
      <c r="E57" s="171">
        <v>220409</v>
      </c>
      <c r="F57" s="171">
        <v>1840135</v>
      </c>
      <c r="G57" s="171">
        <v>58495</v>
      </c>
      <c r="H57" s="171">
        <v>1351118</v>
      </c>
      <c r="I57" s="171">
        <v>1812375</v>
      </c>
      <c r="J57" s="171">
        <v>333479</v>
      </c>
      <c r="K57" s="171">
        <v>63768487</v>
      </c>
      <c r="L57" s="171">
        <v>17779532</v>
      </c>
      <c r="M57" s="171">
        <v>3020974</v>
      </c>
      <c r="N57" s="171">
        <v>538791</v>
      </c>
      <c r="O57" s="173">
        <v>499819</v>
      </c>
      <c r="P57" s="174">
        <v>0</v>
      </c>
      <c r="Q57" s="171">
        <v>2063068</v>
      </c>
      <c r="R57" s="171">
        <v>4477924</v>
      </c>
      <c r="S57" s="171">
        <v>2541907</v>
      </c>
      <c r="T57" s="171">
        <v>9024800</v>
      </c>
    </row>
    <row r="58" spans="1:20" s="1" customFormat="1" ht="15" customHeight="1">
      <c r="A58" s="186" t="s">
        <v>270</v>
      </c>
      <c r="B58" s="174">
        <v>0</v>
      </c>
      <c r="C58" s="171">
        <v>38331</v>
      </c>
      <c r="D58" s="174">
        <v>0</v>
      </c>
      <c r="E58" s="171">
        <v>33881</v>
      </c>
      <c r="F58" s="171">
        <v>181255</v>
      </c>
      <c r="G58" s="171">
        <v>7165</v>
      </c>
      <c r="H58" s="171">
        <v>45287</v>
      </c>
      <c r="I58" s="171">
        <v>174945</v>
      </c>
      <c r="J58" s="171">
        <v>146581</v>
      </c>
      <c r="K58" s="171">
        <v>6630001</v>
      </c>
      <c r="L58" s="171">
        <v>2353480</v>
      </c>
      <c r="M58" s="171">
        <v>38234</v>
      </c>
      <c r="N58" s="171">
        <v>1218369</v>
      </c>
      <c r="O58" s="173">
        <v>1191514</v>
      </c>
      <c r="P58" s="174">
        <v>0</v>
      </c>
      <c r="Q58" s="171">
        <v>1087326</v>
      </c>
      <c r="R58" s="171">
        <v>59599</v>
      </c>
      <c r="S58" s="171">
        <v>382705</v>
      </c>
      <c r="T58" s="171">
        <v>765996</v>
      </c>
    </row>
    <row r="59" spans="1:20" s="1" customFormat="1" ht="15" customHeight="1">
      <c r="A59" s="182" t="s">
        <v>269</v>
      </c>
      <c r="B59" s="174">
        <v>0</v>
      </c>
      <c r="C59" s="171">
        <v>29681</v>
      </c>
      <c r="D59" s="174">
        <v>0</v>
      </c>
      <c r="E59" s="171">
        <v>28674</v>
      </c>
      <c r="F59" s="171">
        <v>128573</v>
      </c>
      <c r="G59" s="171">
        <v>5575</v>
      </c>
      <c r="H59" s="171">
        <v>313493</v>
      </c>
      <c r="I59" s="171">
        <v>150083</v>
      </c>
      <c r="J59" s="171">
        <v>60693</v>
      </c>
      <c r="K59" s="171">
        <v>5146263</v>
      </c>
      <c r="L59" s="171">
        <v>2685084</v>
      </c>
      <c r="M59" s="171">
        <v>45184</v>
      </c>
      <c r="N59" s="171">
        <v>17415</v>
      </c>
      <c r="O59" s="173">
        <v>14136</v>
      </c>
      <c r="P59" s="174">
        <v>0</v>
      </c>
      <c r="Q59" s="171">
        <v>683026</v>
      </c>
      <c r="R59" s="171">
        <v>480952</v>
      </c>
      <c r="S59" s="171">
        <v>363102</v>
      </c>
      <c r="T59" s="171">
        <v>921700</v>
      </c>
    </row>
    <row r="60" spans="1:20" s="1" customFormat="1" ht="9.9" customHeight="1">
      <c r="A60" s="186"/>
      <c r="B60" s="171"/>
      <c r="C60" s="171"/>
      <c r="D60" s="171"/>
      <c r="E60" s="171"/>
      <c r="F60" s="171"/>
      <c r="G60" s="171"/>
      <c r="H60" s="171"/>
      <c r="I60" s="171"/>
      <c r="J60" s="171"/>
      <c r="K60" s="171"/>
      <c r="L60" s="171"/>
      <c r="M60" s="171"/>
      <c r="N60" s="171"/>
      <c r="O60" s="173"/>
      <c r="P60" s="171"/>
      <c r="Q60" s="171"/>
      <c r="R60" s="171"/>
      <c r="S60" s="171"/>
      <c r="T60" s="171"/>
    </row>
    <row r="61" spans="1:20" s="1" customFormat="1" ht="15" customHeight="1">
      <c r="A61" s="186" t="s">
        <v>268</v>
      </c>
      <c r="B61" s="174">
        <v>0</v>
      </c>
      <c r="C61" s="171">
        <v>73551</v>
      </c>
      <c r="D61" s="174">
        <v>0</v>
      </c>
      <c r="E61" s="171">
        <v>38215</v>
      </c>
      <c r="F61" s="171">
        <v>147073</v>
      </c>
      <c r="G61" s="171">
        <v>9423</v>
      </c>
      <c r="H61" s="171">
        <v>91688</v>
      </c>
      <c r="I61" s="171">
        <v>284852</v>
      </c>
      <c r="J61" s="171">
        <v>100337</v>
      </c>
      <c r="K61" s="171">
        <v>8489350</v>
      </c>
      <c r="L61" s="171">
        <v>2670923</v>
      </c>
      <c r="M61" s="171">
        <v>273974</v>
      </c>
      <c r="N61" s="171">
        <v>37800</v>
      </c>
      <c r="O61" s="173">
        <v>17048</v>
      </c>
      <c r="P61" s="174">
        <v>0</v>
      </c>
      <c r="Q61" s="171">
        <v>450986</v>
      </c>
      <c r="R61" s="171">
        <v>586775</v>
      </c>
      <c r="S61" s="171">
        <v>933328</v>
      </c>
      <c r="T61" s="171">
        <v>7049035</v>
      </c>
    </row>
    <row r="62" spans="1:20" s="1" customFormat="1" ht="15" customHeight="1">
      <c r="A62" s="186" t="s">
        <v>267</v>
      </c>
      <c r="B62" s="174">
        <v>0</v>
      </c>
      <c r="C62" s="174">
        <v>0</v>
      </c>
      <c r="D62" s="174">
        <v>0</v>
      </c>
      <c r="E62" s="171">
        <v>31139</v>
      </c>
      <c r="F62" s="171">
        <v>155294</v>
      </c>
      <c r="G62" s="171">
        <v>6512</v>
      </c>
      <c r="H62" s="171">
        <v>112743</v>
      </c>
      <c r="I62" s="171">
        <v>193392</v>
      </c>
      <c r="J62" s="171">
        <v>40393</v>
      </c>
      <c r="K62" s="171">
        <v>5420103</v>
      </c>
      <c r="L62" s="171">
        <v>2139822</v>
      </c>
      <c r="M62" s="171">
        <v>17953</v>
      </c>
      <c r="N62" s="171">
        <v>25029</v>
      </c>
      <c r="O62" s="173">
        <v>24175</v>
      </c>
      <c r="P62" s="174">
        <v>0</v>
      </c>
      <c r="Q62" s="171">
        <v>156349</v>
      </c>
      <c r="R62" s="171">
        <v>522372</v>
      </c>
      <c r="S62" s="171">
        <v>283743</v>
      </c>
      <c r="T62" s="171">
        <v>720300</v>
      </c>
    </row>
    <row r="63" spans="1:20" s="1" customFormat="1" ht="15" customHeight="1">
      <c r="A63" s="186" t="s">
        <v>266</v>
      </c>
      <c r="B63" s="174">
        <v>0</v>
      </c>
      <c r="C63" s="171">
        <v>1475</v>
      </c>
      <c r="D63" s="174">
        <v>0</v>
      </c>
      <c r="E63" s="171">
        <v>31452</v>
      </c>
      <c r="F63" s="171">
        <v>97294</v>
      </c>
      <c r="G63" s="171">
        <v>5430</v>
      </c>
      <c r="H63" s="171">
        <v>2145</v>
      </c>
      <c r="I63" s="171">
        <v>104005</v>
      </c>
      <c r="J63" s="171">
        <v>80310</v>
      </c>
      <c r="K63" s="171">
        <v>4166197</v>
      </c>
      <c r="L63" s="171">
        <v>1748892</v>
      </c>
      <c r="M63" s="171">
        <v>11459</v>
      </c>
      <c r="N63" s="171">
        <v>156152</v>
      </c>
      <c r="O63" s="173">
        <v>138411</v>
      </c>
      <c r="P63" s="174">
        <v>0</v>
      </c>
      <c r="Q63" s="171">
        <v>442698</v>
      </c>
      <c r="R63" s="171">
        <v>324091</v>
      </c>
      <c r="S63" s="171">
        <v>234912</v>
      </c>
      <c r="T63" s="171">
        <v>2450350</v>
      </c>
    </row>
    <row r="64" spans="1:20" s="1" customFormat="1" ht="9.9" customHeight="1">
      <c r="A64" s="186"/>
      <c r="B64" s="171"/>
      <c r="C64" s="171"/>
      <c r="D64" s="174"/>
      <c r="E64" s="171"/>
      <c r="F64" s="171"/>
      <c r="G64" s="171"/>
      <c r="H64" s="171"/>
      <c r="I64" s="171"/>
      <c r="J64" s="171"/>
      <c r="K64" s="171"/>
      <c r="L64" s="171"/>
      <c r="M64" s="171"/>
      <c r="N64" s="171"/>
      <c r="O64" s="173"/>
      <c r="P64" s="174"/>
      <c r="Q64" s="171"/>
      <c r="R64" s="171"/>
      <c r="S64" s="171"/>
      <c r="T64" s="171"/>
    </row>
    <row r="65" spans="1:20" s="1" customFormat="1" ht="15" customHeight="1">
      <c r="A65" s="186" t="s">
        <v>265</v>
      </c>
      <c r="B65" s="174">
        <v>0</v>
      </c>
      <c r="C65" s="171">
        <v>44512</v>
      </c>
      <c r="D65" s="174">
        <v>0</v>
      </c>
      <c r="E65" s="171">
        <v>15741</v>
      </c>
      <c r="F65" s="171">
        <v>60310</v>
      </c>
      <c r="G65" s="171">
        <v>2306</v>
      </c>
      <c r="H65" s="171">
        <v>76876</v>
      </c>
      <c r="I65" s="171">
        <v>189532</v>
      </c>
      <c r="J65" s="171">
        <v>37749</v>
      </c>
      <c r="K65" s="171">
        <v>2866807</v>
      </c>
      <c r="L65" s="171">
        <v>1123408</v>
      </c>
      <c r="M65" s="171">
        <v>9828</v>
      </c>
      <c r="N65" s="171">
        <v>238715</v>
      </c>
      <c r="O65" s="173">
        <v>228090</v>
      </c>
      <c r="P65" s="174">
        <v>0</v>
      </c>
      <c r="Q65" s="171">
        <v>713676</v>
      </c>
      <c r="R65" s="171">
        <v>79056</v>
      </c>
      <c r="S65" s="171">
        <v>334694</v>
      </c>
      <c r="T65" s="171">
        <v>2498099</v>
      </c>
    </row>
    <row r="66" spans="1:20" s="1" customFormat="1" ht="15" customHeight="1">
      <c r="A66" s="186" t="s">
        <v>264</v>
      </c>
      <c r="B66" s="174">
        <v>0</v>
      </c>
      <c r="C66" s="171">
        <v>7460</v>
      </c>
      <c r="D66" s="174">
        <v>0</v>
      </c>
      <c r="E66" s="171">
        <v>15645</v>
      </c>
      <c r="F66" s="171">
        <v>22272</v>
      </c>
      <c r="G66" s="171">
        <v>2116</v>
      </c>
      <c r="H66" s="171">
        <v>42179</v>
      </c>
      <c r="I66" s="171">
        <v>42409</v>
      </c>
      <c r="J66" s="171">
        <v>12309</v>
      </c>
      <c r="K66" s="171">
        <v>1122564</v>
      </c>
      <c r="L66" s="171">
        <v>509981</v>
      </c>
      <c r="M66" s="171">
        <v>16439</v>
      </c>
      <c r="N66" s="171">
        <v>11881</v>
      </c>
      <c r="O66" s="173">
        <v>10835</v>
      </c>
      <c r="P66" s="174">
        <v>0</v>
      </c>
      <c r="Q66" s="171">
        <v>501430</v>
      </c>
      <c r="R66" s="171">
        <v>576299</v>
      </c>
      <c r="S66" s="171">
        <v>145586</v>
      </c>
      <c r="T66" s="171">
        <v>615978</v>
      </c>
    </row>
    <row r="67" spans="1:20" s="1" customFormat="1" ht="15" customHeight="1">
      <c r="A67" s="186" t="s">
        <v>263</v>
      </c>
      <c r="B67" s="174">
        <v>0</v>
      </c>
      <c r="C67" s="171">
        <v>23964</v>
      </c>
      <c r="D67" s="174">
        <v>0</v>
      </c>
      <c r="E67" s="171">
        <v>14756</v>
      </c>
      <c r="F67" s="171">
        <v>26405</v>
      </c>
      <c r="G67" s="171">
        <v>1102</v>
      </c>
      <c r="H67" s="171">
        <v>17637</v>
      </c>
      <c r="I67" s="171">
        <v>43054</v>
      </c>
      <c r="J67" s="171">
        <v>31878</v>
      </c>
      <c r="K67" s="171">
        <v>535442</v>
      </c>
      <c r="L67" s="171">
        <v>828408</v>
      </c>
      <c r="M67" s="171">
        <v>7071</v>
      </c>
      <c r="N67" s="171">
        <v>35626</v>
      </c>
      <c r="O67" s="173">
        <v>32725</v>
      </c>
      <c r="P67" s="174">
        <v>0</v>
      </c>
      <c r="Q67" s="171">
        <v>464014</v>
      </c>
      <c r="R67" s="171">
        <v>176286</v>
      </c>
      <c r="S67" s="171">
        <v>157931</v>
      </c>
      <c r="T67" s="171">
        <v>439558</v>
      </c>
    </row>
    <row r="68" spans="1:20" s="1" customFormat="1" ht="15" customHeight="1">
      <c r="A68" s="186" t="s">
        <v>262</v>
      </c>
      <c r="B68" s="174">
        <v>0</v>
      </c>
      <c r="C68" s="174">
        <v>0</v>
      </c>
      <c r="D68" s="174">
        <v>0</v>
      </c>
      <c r="E68" s="171">
        <v>9029</v>
      </c>
      <c r="F68" s="171">
        <v>49689</v>
      </c>
      <c r="G68" s="171">
        <v>2185</v>
      </c>
      <c r="H68" s="171">
        <v>562</v>
      </c>
      <c r="I68" s="171">
        <v>61150</v>
      </c>
      <c r="J68" s="171">
        <v>48389</v>
      </c>
      <c r="K68" s="171">
        <v>1108249</v>
      </c>
      <c r="L68" s="171">
        <v>602418</v>
      </c>
      <c r="M68" s="171">
        <v>46986</v>
      </c>
      <c r="N68" s="171">
        <v>185860</v>
      </c>
      <c r="O68" s="173">
        <v>185860</v>
      </c>
      <c r="P68" s="174">
        <v>0</v>
      </c>
      <c r="Q68" s="171">
        <v>5094</v>
      </c>
      <c r="R68" s="171">
        <v>107766</v>
      </c>
      <c r="S68" s="171">
        <v>221884</v>
      </c>
      <c r="T68" s="171">
        <v>106100</v>
      </c>
    </row>
    <row r="69" spans="1:20" s="1" customFormat="1" ht="15" customHeight="1">
      <c r="A69" s="186" t="s">
        <v>261</v>
      </c>
      <c r="B69" s="174">
        <v>0</v>
      </c>
      <c r="C69" s="171">
        <v>11268</v>
      </c>
      <c r="D69" s="174">
        <v>0</v>
      </c>
      <c r="E69" s="171">
        <v>25511</v>
      </c>
      <c r="F69" s="171">
        <v>77544</v>
      </c>
      <c r="G69" s="171">
        <v>4858</v>
      </c>
      <c r="H69" s="171">
        <v>14403</v>
      </c>
      <c r="I69" s="171">
        <v>170522</v>
      </c>
      <c r="J69" s="171">
        <v>92219</v>
      </c>
      <c r="K69" s="171">
        <v>3234889</v>
      </c>
      <c r="L69" s="171">
        <v>1509693</v>
      </c>
      <c r="M69" s="171">
        <v>16807</v>
      </c>
      <c r="N69" s="171">
        <v>47596</v>
      </c>
      <c r="O69" s="173">
        <v>45483</v>
      </c>
      <c r="P69" s="174">
        <v>0</v>
      </c>
      <c r="Q69" s="171">
        <v>583483</v>
      </c>
      <c r="R69" s="171">
        <v>301663</v>
      </c>
      <c r="S69" s="171">
        <v>293014</v>
      </c>
      <c r="T69" s="171">
        <v>575100</v>
      </c>
    </row>
    <row r="70" spans="1:20" s="1" customFormat="1" ht="9.9" customHeight="1">
      <c r="A70" s="186"/>
      <c r="B70" s="171"/>
      <c r="C70" s="171"/>
      <c r="D70" s="171"/>
      <c r="E70" s="171"/>
      <c r="F70" s="171"/>
      <c r="G70" s="171"/>
      <c r="H70" s="171"/>
      <c r="I70" s="171"/>
      <c r="J70" s="171"/>
      <c r="K70" s="171"/>
      <c r="L70" s="171"/>
      <c r="M70" s="171"/>
      <c r="N70" s="171"/>
      <c r="O70" s="173"/>
      <c r="P70" s="171"/>
      <c r="Q70" s="171"/>
      <c r="R70" s="171"/>
      <c r="S70" s="171"/>
      <c r="T70" s="171"/>
    </row>
    <row r="71" spans="1:20" s="1" customFormat="1" ht="15" customHeight="1">
      <c r="A71" s="186" t="s">
        <v>260</v>
      </c>
      <c r="B71" s="174">
        <v>0</v>
      </c>
      <c r="C71" s="174">
        <v>0</v>
      </c>
      <c r="D71" s="174">
        <v>0</v>
      </c>
      <c r="E71" s="171">
        <v>4835</v>
      </c>
      <c r="F71" s="171">
        <v>59396</v>
      </c>
      <c r="G71" s="171">
        <v>1012</v>
      </c>
      <c r="H71" s="174">
        <v>654</v>
      </c>
      <c r="I71" s="171">
        <v>72622</v>
      </c>
      <c r="J71" s="171">
        <v>32411</v>
      </c>
      <c r="K71" s="171">
        <v>483310</v>
      </c>
      <c r="L71" s="171">
        <v>297137</v>
      </c>
      <c r="M71" s="171">
        <v>3724</v>
      </c>
      <c r="N71" s="171">
        <v>119700</v>
      </c>
      <c r="O71" s="173">
        <v>109450</v>
      </c>
      <c r="P71" s="174">
        <v>0</v>
      </c>
      <c r="Q71" s="171">
        <v>318690</v>
      </c>
      <c r="R71" s="171">
        <v>472576</v>
      </c>
      <c r="S71" s="171">
        <v>127391</v>
      </c>
      <c r="T71" s="174">
        <v>0</v>
      </c>
    </row>
    <row r="72" spans="1:20" s="1" customFormat="1" ht="15" customHeight="1">
      <c r="A72" s="186" t="s">
        <v>259</v>
      </c>
      <c r="B72" s="174">
        <v>0</v>
      </c>
      <c r="C72" s="171">
        <v>46972</v>
      </c>
      <c r="D72" s="174">
        <v>0</v>
      </c>
      <c r="E72" s="171">
        <v>12966</v>
      </c>
      <c r="F72" s="171">
        <v>28242</v>
      </c>
      <c r="G72" s="171">
        <v>1711</v>
      </c>
      <c r="H72" s="171">
        <v>14964</v>
      </c>
      <c r="I72" s="171">
        <v>85693</v>
      </c>
      <c r="J72" s="171">
        <v>17264</v>
      </c>
      <c r="K72" s="171">
        <v>1369904</v>
      </c>
      <c r="L72" s="171">
        <v>612951</v>
      </c>
      <c r="M72" s="171">
        <v>44718</v>
      </c>
      <c r="N72" s="171">
        <v>281461</v>
      </c>
      <c r="O72" s="173">
        <v>274097</v>
      </c>
      <c r="P72" s="174">
        <v>0</v>
      </c>
      <c r="Q72" s="171">
        <v>443167</v>
      </c>
      <c r="R72" s="171">
        <v>83022</v>
      </c>
      <c r="S72" s="171">
        <v>146387</v>
      </c>
      <c r="T72" s="171">
        <v>263911</v>
      </c>
    </row>
    <row r="73" spans="1:20" s="1" customFormat="1" ht="15" customHeight="1">
      <c r="A73" s="186" t="s">
        <v>258</v>
      </c>
      <c r="B73" s="174">
        <v>0</v>
      </c>
      <c r="C73" s="171">
        <v>15897</v>
      </c>
      <c r="D73" s="174">
        <v>0</v>
      </c>
      <c r="E73" s="171">
        <v>9526</v>
      </c>
      <c r="F73" s="171">
        <v>24606</v>
      </c>
      <c r="G73" s="171">
        <v>1540</v>
      </c>
      <c r="H73" s="171">
        <v>36674</v>
      </c>
      <c r="I73" s="171">
        <v>48216</v>
      </c>
      <c r="J73" s="171">
        <v>25056</v>
      </c>
      <c r="K73" s="171">
        <v>1081066</v>
      </c>
      <c r="L73" s="171">
        <v>601205</v>
      </c>
      <c r="M73" s="171">
        <v>6672</v>
      </c>
      <c r="N73" s="171">
        <v>275307</v>
      </c>
      <c r="O73" s="173">
        <v>273907</v>
      </c>
      <c r="P73" s="174">
        <v>0</v>
      </c>
      <c r="Q73" s="171">
        <v>273224</v>
      </c>
      <c r="R73" s="171">
        <v>203576</v>
      </c>
      <c r="S73" s="171">
        <v>48699</v>
      </c>
      <c r="T73" s="171">
        <v>218725</v>
      </c>
    </row>
    <row r="74" spans="1:20" s="1" customFormat="1" ht="15" customHeight="1">
      <c r="A74" s="186" t="s">
        <v>257</v>
      </c>
      <c r="B74" s="174">
        <v>0</v>
      </c>
      <c r="C74" s="171">
        <v>41612</v>
      </c>
      <c r="D74" s="174">
        <v>0</v>
      </c>
      <c r="E74" s="171">
        <v>12974</v>
      </c>
      <c r="F74" s="171">
        <v>40524</v>
      </c>
      <c r="G74" s="171">
        <v>1690</v>
      </c>
      <c r="H74" s="171">
        <v>2645</v>
      </c>
      <c r="I74" s="171">
        <v>94696</v>
      </c>
      <c r="J74" s="171">
        <v>58810</v>
      </c>
      <c r="K74" s="171">
        <v>1066872</v>
      </c>
      <c r="L74" s="171">
        <v>600664</v>
      </c>
      <c r="M74" s="171">
        <v>22224</v>
      </c>
      <c r="N74" s="171">
        <v>35542</v>
      </c>
      <c r="O74" s="173">
        <v>32442</v>
      </c>
      <c r="P74" s="174">
        <v>0</v>
      </c>
      <c r="Q74" s="171">
        <v>169542</v>
      </c>
      <c r="R74" s="171">
        <v>118256</v>
      </c>
      <c r="S74" s="171">
        <v>169710</v>
      </c>
      <c r="T74" s="171">
        <v>117500</v>
      </c>
    </row>
    <row r="75" spans="1:20" s="1" customFormat="1" ht="15" customHeight="1">
      <c r="A75" s="186" t="s">
        <v>256</v>
      </c>
      <c r="B75" s="174">
        <v>0</v>
      </c>
      <c r="C75" s="171">
        <v>17620</v>
      </c>
      <c r="D75" s="174">
        <v>0</v>
      </c>
      <c r="E75" s="171">
        <v>5037</v>
      </c>
      <c r="F75" s="171">
        <v>13260</v>
      </c>
      <c r="G75" s="171">
        <v>565</v>
      </c>
      <c r="H75" s="171">
        <v>1941</v>
      </c>
      <c r="I75" s="171">
        <v>19577</v>
      </c>
      <c r="J75" s="171">
        <v>12637</v>
      </c>
      <c r="K75" s="171">
        <v>455589</v>
      </c>
      <c r="L75" s="171">
        <v>273959</v>
      </c>
      <c r="M75" s="171">
        <v>3394</v>
      </c>
      <c r="N75" s="171">
        <v>9786</v>
      </c>
      <c r="O75" s="173">
        <v>9786</v>
      </c>
      <c r="P75" s="174">
        <v>0</v>
      </c>
      <c r="Q75" s="171">
        <v>67361</v>
      </c>
      <c r="R75" s="171">
        <v>241396</v>
      </c>
      <c r="S75" s="171">
        <v>95465</v>
      </c>
      <c r="T75" s="171">
        <v>119200</v>
      </c>
    </row>
    <row r="76" spans="1:20" ht="6" customHeight="1">
      <c r="A76" s="191" t="s">
        <v>46</v>
      </c>
      <c r="B76" s="190"/>
      <c r="C76" s="190"/>
      <c r="D76" s="190"/>
      <c r="E76" s="190"/>
      <c r="F76" s="190"/>
      <c r="G76" s="190"/>
      <c r="H76" s="190"/>
      <c r="I76" s="190"/>
      <c r="J76" s="190"/>
      <c r="K76" s="190"/>
      <c r="L76" s="190"/>
      <c r="M76" s="192"/>
      <c r="N76" s="193"/>
      <c r="O76" s="193"/>
      <c r="P76" s="194"/>
      <c r="Q76" s="193"/>
      <c r="R76" s="193"/>
      <c r="S76" s="193"/>
      <c r="T76" s="193"/>
    </row>
    <row r="77" spans="1:20" s="28" customFormat="1" ht="15" customHeight="1">
      <c r="A77" s="153"/>
      <c r="B77" s="196"/>
      <c r="C77" s="33"/>
      <c r="D77" s="33"/>
      <c r="E77" s="33"/>
      <c r="F77" s="33"/>
      <c r="G77" s="196"/>
      <c r="H77" s="196"/>
      <c r="I77" s="196"/>
      <c r="J77" s="196"/>
      <c r="K77" s="196"/>
      <c r="L77" s="157"/>
      <c r="M77" s="157"/>
      <c r="N77" s="196"/>
      <c r="O77" s="196"/>
      <c r="P77" s="196"/>
      <c r="Q77" s="196"/>
      <c r="R77" s="196"/>
      <c r="S77" s="196"/>
      <c r="T77" s="196"/>
    </row>
  </sheetData>
  <mergeCells count="22">
    <mergeCell ref="Q6:Q7"/>
    <mergeCell ref="R6:R7"/>
    <mergeCell ref="S6:S7"/>
    <mergeCell ref="T6:T7"/>
    <mergeCell ref="J6:J7"/>
    <mergeCell ref="K6:K7"/>
    <mergeCell ref="L6:L7"/>
    <mergeCell ref="M6:M7"/>
    <mergeCell ref="N6:N7"/>
    <mergeCell ref="P6:P7"/>
    <mergeCell ref="B6:B7"/>
    <mergeCell ref="C6:C7"/>
    <mergeCell ref="A5:A7"/>
    <mergeCell ref="J5:M5"/>
    <mergeCell ref="H2:J2"/>
    <mergeCell ref="K2:N2"/>
    <mergeCell ref="D6:D7"/>
    <mergeCell ref="E6:E7"/>
    <mergeCell ref="F6:F7"/>
    <mergeCell ref="G6:G7"/>
    <mergeCell ref="H6:H7"/>
    <mergeCell ref="I6:I7"/>
  </mergeCells>
  <phoneticPr fontId="12"/>
  <printOptions gridLinesSet="0"/>
  <pageMargins left="0.59055118110236227" right="0.59055118110236227" top="0.59055118110236227" bottom="0.19685039370078741" header="0.39370078740157483" footer="0"/>
  <pageSetup paperSize="9" scale="68" firstPageNumber="344" fitToWidth="0" orientation="portrait" r:id="rId1"/>
  <headerFooter differentOddEven="1" scaleWithDoc="0">
    <oddHeader>&amp;R&amp;"ＭＳ ゴシック,標準"&amp;8 第１５章  財    政      &amp;P</oddHeader>
    <evenHeader xml:space="preserve">&amp;L&amp;"ＭＳ ゴシック,標準"&amp;8&amp;P      第１５章  財    政      </evenHeader>
  </headerFooter>
  <colBreaks count="1" manualBreakCount="1">
    <brk id="10" max="7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8C8F-CCDC-41AB-98FA-5F86E12D9747}">
  <sheetPr syncVertical="1" syncRef="A1" transitionEvaluation="1"/>
  <dimension ref="A1:P77"/>
  <sheetViews>
    <sheetView showGridLines="0" view="pageBreakPreview" zoomScale="75" zoomScaleNormal="75" zoomScaleSheetLayoutView="75" workbookViewId="0"/>
  </sheetViews>
  <sheetFormatPr defaultColWidth="10.6640625" defaultRowHeight="13.2"/>
  <cols>
    <col min="1" max="1" width="20.44140625" style="7" customWidth="1"/>
    <col min="2" max="2" width="17" style="7" customWidth="1"/>
    <col min="3" max="4" width="16.33203125" style="7" customWidth="1"/>
    <col min="5" max="16" width="15.44140625" style="7" customWidth="1"/>
    <col min="17" max="16384" width="10.6640625" style="7"/>
  </cols>
  <sheetData>
    <row r="1" spans="1:16" ht="21.75" customHeight="1">
      <c r="A1" s="33"/>
      <c r="B1" s="33"/>
      <c r="C1" s="33"/>
      <c r="D1" s="33"/>
      <c r="E1" s="33"/>
      <c r="F1" s="33"/>
      <c r="G1" s="33"/>
      <c r="H1" s="33"/>
      <c r="I1" s="33"/>
      <c r="J1" s="33"/>
      <c r="K1" s="33"/>
      <c r="L1" s="33"/>
      <c r="M1" s="33"/>
      <c r="N1" s="33"/>
      <c r="O1" s="33"/>
      <c r="P1" s="33"/>
    </row>
    <row r="2" spans="1:16" ht="21.75" customHeight="1">
      <c r="A2" s="40" t="s">
        <v>352</v>
      </c>
      <c r="B2" s="155"/>
      <c r="C2" s="155"/>
      <c r="D2" s="155"/>
      <c r="E2" s="752" t="s">
        <v>351</v>
      </c>
      <c r="F2" s="752"/>
      <c r="G2" s="752"/>
      <c r="H2" s="752"/>
      <c r="I2" s="752"/>
      <c r="J2" s="752"/>
      <c r="K2" s="752"/>
      <c r="L2" s="119" t="s">
        <v>350</v>
      </c>
      <c r="M2" s="33"/>
      <c r="N2" s="33"/>
      <c r="O2" s="33"/>
      <c r="P2" s="33"/>
    </row>
    <row r="3" spans="1:16" ht="24" customHeight="1">
      <c r="A3" s="33"/>
      <c r="B3" s="157"/>
      <c r="C3" s="33"/>
      <c r="D3" s="33"/>
      <c r="E3" s="33"/>
      <c r="F3" s="33"/>
      <c r="G3" s="33"/>
      <c r="H3" s="33"/>
      <c r="I3" s="33"/>
      <c r="J3" s="33"/>
      <c r="K3" s="33"/>
      <c r="L3" s="33"/>
      <c r="M3" s="33"/>
      <c r="N3" s="33"/>
      <c r="O3" s="33"/>
      <c r="P3" s="33"/>
    </row>
    <row r="4" spans="1:16" ht="15" customHeight="1" thickBot="1">
      <c r="A4" s="159"/>
      <c r="B4" s="159"/>
      <c r="C4" s="159"/>
      <c r="D4" s="159"/>
      <c r="E4" s="159"/>
      <c r="F4" s="159"/>
      <c r="G4" s="159"/>
      <c r="H4" s="159"/>
      <c r="I4" s="159"/>
      <c r="J4" s="159"/>
      <c r="K4" s="159"/>
      <c r="L4" s="159"/>
      <c r="M4" s="159"/>
      <c r="N4" s="159"/>
      <c r="O4" s="159"/>
      <c r="P4" s="159"/>
    </row>
    <row r="5" spans="1:16" ht="22.5" customHeight="1">
      <c r="A5" s="629" t="s">
        <v>348</v>
      </c>
      <c r="B5" s="163"/>
      <c r="C5" s="163"/>
      <c r="D5" s="163"/>
      <c r="E5" s="163"/>
      <c r="F5" s="163"/>
      <c r="G5" s="726" t="s">
        <v>347</v>
      </c>
      <c r="H5" s="726"/>
      <c r="I5" s="737"/>
      <c r="J5" s="726"/>
      <c r="K5" s="42"/>
      <c r="L5" s="42"/>
      <c r="M5" s="42"/>
      <c r="N5" s="42"/>
      <c r="O5" s="42"/>
      <c r="P5" s="42"/>
    </row>
    <row r="6" spans="1:16" ht="10.5" customHeight="1">
      <c r="A6" s="736"/>
      <c r="B6" s="753" t="s">
        <v>193</v>
      </c>
      <c r="C6" s="742" t="s">
        <v>142</v>
      </c>
      <c r="D6" s="742" t="s">
        <v>141</v>
      </c>
      <c r="E6" s="742" t="s">
        <v>131</v>
      </c>
      <c r="F6" s="754" t="s">
        <v>125</v>
      </c>
      <c r="G6" s="755" t="s">
        <v>117</v>
      </c>
      <c r="H6" s="744" t="s">
        <v>326</v>
      </c>
      <c r="I6" s="748" t="s">
        <v>106</v>
      </c>
      <c r="J6" s="757" t="s">
        <v>102</v>
      </c>
      <c r="K6" s="742" t="s">
        <v>325</v>
      </c>
      <c r="L6" s="742" t="s">
        <v>93</v>
      </c>
      <c r="M6" s="742" t="s">
        <v>82</v>
      </c>
      <c r="N6" s="735" t="s">
        <v>324</v>
      </c>
      <c r="O6" s="742" t="s">
        <v>78</v>
      </c>
      <c r="P6" s="743" t="s">
        <v>323</v>
      </c>
    </row>
    <row r="7" spans="1:16" ht="38.25" customHeight="1">
      <c r="A7" s="620"/>
      <c r="B7" s="667"/>
      <c r="C7" s="742"/>
      <c r="D7" s="742"/>
      <c r="E7" s="742"/>
      <c r="F7" s="754"/>
      <c r="G7" s="756"/>
      <c r="H7" s="745"/>
      <c r="I7" s="749"/>
      <c r="J7" s="757"/>
      <c r="K7" s="742"/>
      <c r="L7" s="742"/>
      <c r="M7" s="742"/>
      <c r="N7" s="735"/>
      <c r="O7" s="742"/>
      <c r="P7" s="619"/>
    </row>
    <row r="8" spans="1:16" s="2" customFormat="1" ht="14.25" customHeight="1">
      <c r="A8" s="169"/>
      <c r="B8" s="8" t="s">
        <v>321</v>
      </c>
      <c r="C8" s="37"/>
      <c r="D8" s="37"/>
      <c r="E8" s="37"/>
      <c r="F8" s="37"/>
      <c r="G8" s="37"/>
      <c r="H8" s="37"/>
      <c r="I8" s="37"/>
      <c r="J8" s="37"/>
      <c r="K8" s="37"/>
      <c r="L8" s="37"/>
      <c r="M8" s="37"/>
      <c r="N8" s="37"/>
      <c r="O8" s="37"/>
      <c r="P8" s="37"/>
    </row>
    <row r="9" spans="1:16" s="1" customFormat="1" ht="15" customHeight="1">
      <c r="A9" s="50" t="s">
        <v>61</v>
      </c>
      <c r="B9" s="170">
        <v>5173159886</v>
      </c>
      <c r="C9" s="171">
        <v>15678264</v>
      </c>
      <c r="D9" s="171">
        <v>1236287934</v>
      </c>
      <c r="E9" s="171">
        <v>1939008994</v>
      </c>
      <c r="F9" s="171">
        <v>305741655</v>
      </c>
      <c r="G9" s="171">
        <v>3220624</v>
      </c>
      <c r="H9" s="171">
        <v>7374159</v>
      </c>
      <c r="I9" s="171">
        <v>101290435</v>
      </c>
      <c r="J9" s="171">
        <v>446526573</v>
      </c>
      <c r="K9" s="171">
        <v>115489441</v>
      </c>
      <c r="L9" s="171">
        <v>603400787</v>
      </c>
      <c r="M9" s="171">
        <v>1617226</v>
      </c>
      <c r="N9" s="171">
        <v>392205318</v>
      </c>
      <c r="O9" s="171">
        <v>5318476</v>
      </c>
      <c r="P9" s="174">
        <v>0</v>
      </c>
    </row>
    <row r="10" spans="1:16" s="1" customFormat="1" ht="15" customHeight="1">
      <c r="A10" s="50" t="s">
        <v>480</v>
      </c>
      <c r="B10" s="170">
        <v>4757281422</v>
      </c>
      <c r="C10" s="171">
        <v>15689305</v>
      </c>
      <c r="D10" s="171">
        <v>443548094</v>
      </c>
      <c r="E10" s="171">
        <v>2196282455</v>
      </c>
      <c r="F10" s="171">
        <v>426406873</v>
      </c>
      <c r="G10" s="171">
        <v>3925649</v>
      </c>
      <c r="H10" s="171">
        <v>7417008</v>
      </c>
      <c r="I10" s="171">
        <v>87978182</v>
      </c>
      <c r="J10" s="171">
        <v>469307051</v>
      </c>
      <c r="K10" s="171">
        <v>115742537</v>
      </c>
      <c r="L10" s="171">
        <v>578878758</v>
      </c>
      <c r="M10" s="171">
        <v>672504</v>
      </c>
      <c r="N10" s="171">
        <v>406268200</v>
      </c>
      <c r="O10" s="171">
        <v>5164806</v>
      </c>
      <c r="P10" s="174">
        <v>0</v>
      </c>
    </row>
    <row r="11" spans="1:16" s="1" customFormat="1" ht="15" customHeight="1">
      <c r="A11" s="50" t="s">
        <v>481</v>
      </c>
      <c r="B11" s="170">
        <v>4687642831</v>
      </c>
      <c r="C11" s="171">
        <v>15576184</v>
      </c>
      <c r="D11" s="171">
        <v>423696636</v>
      </c>
      <c r="E11" s="171">
        <v>2144492158</v>
      </c>
      <c r="F11" s="171">
        <v>426460081</v>
      </c>
      <c r="G11" s="171">
        <v>3327304</v>
      </c>
      <c r="H11" s="171">
        <v>7540685</v>
      </c>
      <c r="I11" s="171">
        <v>69735314</v>
      </c>
      <c r="J11" s="171">
        <v>490207812</v>
      </c>
      <c r="K11" s="171">
        <v>117572696</v>
      </c>
      <c r="L11" s="171">
        <v>584287597</v>
      </c>
      <c r="M11" s="171">
        <v>547175</v>
      </c>
      <c r="N11" s="171">
        <v>399088205</v>
      </c>
      <c r="O11" s="171">
        <v>5110984</v>
      </c>
      <c r="P11" s="174">
        <v>0</v>
      </c>
    </row>
    <row r="12" spans="1:16" s="30" customFormat="1" ht="15" customHeight="1">
      <c r="A12" s="50" t="s">
        <v>482</v>
      </c>
      <c r="B12" s="176">
        <v>4753877837</v>
      </c>
      <c r="C12" s="173">
        <v>15520077</v>
      </c>
      <c r="D12" s="173">
        <v>406459614</v>
      </c>
      <c r="E12" s="173">
        <v>2269245506</v>
      </c>
      <c r="F12" s="173">
        <v>336735712</v>
      </c>
      <c r="G12" s="173">
        <v>2997645</v>
      </c>
      <c r="H12" s="173">
        <v>8491761</v>
      </c>
      <c r="I12" s="173">
        <v>68912114</v>
      </c>
      <c r="J12" s="173">
        <v>469326758</v>
      </c>
      <c r="K12" s="173">
        <v>120339997</v>
      </c>
      <c r="L12" s="173">
        <v>624635322</v>
      </c>
      <c r="M12" s="173">
        <v>884188</v>
      </c>
      <c r="N12" s="173">
        <v>425272314</v>
      </c>
      <c r="O12" s="173">
        <v>5056829</v>
      </c>
      <c r="P12" s="178">
        <v>0</v>
      </c>
    </row>
    <row r="13" spans="1:16" s="1" customFormat="1" ht="9.9" customHeight="1">
      <c r="A13" s="134"/>
      <c r="B13" s="170"/>
      <c r="C13" s="171"/>
      <c r="D13" s="171"/>
      <c r="E13" s="171"/>
      <c r="F13" s="171"/>
      <c r="G13" s="171"/>
      <c r="H13" s="171"/>
      <c r="I13" s="171"/>
      <c r="J13" s="171"/>
      <c r="K13" s="171"/>
      <c r="L13" s="171"/>
      <c r="M13" s="171"/>
      <c r="N13" s="171"/>
      <c r="O13" s="171"/>
      <c r="P13" s="171"/>
    </row>
    <row r="14" spans="1:16" s="29" customFormat="1" ht="18" customHeight="1">
      <c r="A14" s="140" t="s">
        <v>479</v>
      </c>
      <c r="B14" s="180">
        <f t="shared" ref="B14:P14" si="0">SUM(B16:B23)</f>
        <v>4993104844</v>
      </c>
      <c r="C14" s="181">
        <f t="shared" si="0"/>
        <v>15691120</v>
      </c>
      <c r="D14" s="181">
        <f t="shared" si="0"/>
        <v>420173832</v>
      </c>
      <c r="E14" s="181">
        <f t="shared" si="0"/>
        <v>2394870550</v>
      </c>
      <c r="F14" s="181">
        <f t="shared" si="0"/>
        <v>331565267</v>
      </c>
      <c r="G14" s="181">
        <f t="shared" si="0"/>
        <v>2924973</v>
      </c>
      <c r="H14" s="181">
        <f t="shared" si="0"/>
        <v>8010756</v>
      </c>
      <c r="I14" s="181">
        <f t="shared" si="0"/>
        <v>105403826</v>
      </c>
      <c r="J14" s="181">
        <f t="shared" si="0"/>
        <v>476018037</v>
      </c>
      <c r="K14" s="181">
        <f t="shared" si="0"/>
        <v>139065469</v>
      </c>
      <c r="L14" s="181">
        <f t="shared" si="0"/>
        <v>694219695</v>
      </c>
      <c r="M14" s="181">
        <f t="shared" si="0"/>
        <v>832591</v>
      </c>
      <c r="N14" s="181">
        <f t="shared" si="0"/>
        <v>399435493</v>
      </c>
      <c r="O14" s="181">
        <f t="shared" si="0"/>
        <v>4893235</v>
      </c>
      <c r="P14" s="181">
        <f t="shared" si="0"/>
        <v>0</v>
      </c>
    </row>
    <row r="15" spans="1:16" s="1" customFormat="1" ht="9.9" customHeight="1">
      <c r="A15" s="182"/>
      <c r="B15" s="183"/>
      <c r="C15" s="183"/>
      <c r="D15" s="183"/>
      <c r="E15" s="183"/>
      <c r="F15" s="183"/>
      <c r="G15" s="183"/>
      <c r="H15" s="183"/>
      <c r="I15" s="183"/>
      <c r="J15" s="183"/>
      <c r="K15" s="183"/>
      <c r="L15" s="183"/>
      <c r="M15" s="183"/>
      <c r="N15" s="183"/>
      <c r="O15" s="183"/>
      <c r="P15" s="183"/>
    </row>
    <row r="16" spans="1:16" s="29" customFormat="1" ht="15" customHeight="1">
      <c r="A16" s="185" t="s">
        <v>306</v>
      </c>
      <c r="B16" s="181">
        <f t="shared" ref="B16:P16" si="1">B25</f>
        <v>2064170370</v>
      </c>
      <c r="C16" s="181">
        <f t="shared" si="1"/>
        <v>2289484</v>
      </c>
      <c r="D16" s="181">
        <f t="shared" si="1"/>
        <v>103896333</v>
      </c>
      <c r="E16" s="181">
        <f t="shared" si="1"/>
        <v>954023875</v>
      </c>
      <c r="F16" s="181">
        <f t="shared" si="1"/>
        <v>108330608</v>
      </c>
      <c r="G16" s="181">
        <f t="shared" si="1"/>
        <v>208702</v>
      </c>
      <c r="H16" s="181">
        <f t="shared" si="1"/>
        <v>105377</v>
      </c>
      <c r="I16" s="181">
        <f t="shared" si="1"/>
        <v>80471699</v>
      </c>
      <c r="J16" s="181">
        <f t="shared" si="1"/>
        <v>239737917</v>
      </c>
      <c r="K16" s="181">
        <f t="shared" si="1"/>
        <v>47106799</v>
      </c>
      <c r="L16" s="181">
        <f t="shared" si="1"/>
        <v>317937609</v>
      </c>
      <c r="M16" s="181">
        <f t="shared" si="1"/>
        <v>0</v>
      </c>
      <c r="N16" s="181">
        <f t="shared" si="1"/>
        <v>206392277</v>
      </c>
      <c r="O16" s="181">
        <f t="shared" si="1"/>
        <v>3669690</v>
      </c>
      <c r="P16" s="181">
        <f t="shared" si="1"/>
        <v>0</v>
      </c>
    </row>
    <row r="17" spans="1:16" s="29" customFormat="1" ht="15" customHeight="1">
      <c r="A17" s="185" t="s">
        <v>305</v>
      </c>
      <c r="B17" s="181">
        <f t="shared" ref="B17:P17" si="2">B31+B33+B38+B53+B65</f>
        <v>495864390</v>
      </c>
      <c r="C17" s="181">
        <f t="shared" si="2"/>
        <v>2209970</v>
      </c>
      <c r="D17" s="181">
        <f t="shared" si="2"/>
        <v>48891464</v>
      </c>
      <c r="E17" s="181">
        <f t="shared" si="2"/>
        <v>242801361</v>
      </c>
      <c r="F17" s="181">
        <f t="shared" si="2"/>
        <v>39461190</v>
      </c>
      <c r="G17" s="181">
        <f t="shared" si="2"/>
        <v>466568</v>
      </c>
      <c r="H17" s="181">
        <f t="shared" si="2"/>
        <v>1504863</v>
      </c>
      <c r="I17" s="181">
        <f t="shared" si="2"/>
        <v>5890626</v>
      </c>
      <c r="J17" s="181">
        <f t="shared" si="2"/>
        <v>44723736</v>
      </c>
      <c r="K17" s="181">
        <f t="shared" si="2"/>
        <v>16783826</v>
      </c>
      <c r="L17" s="181">
        <f t="shared" si="2"/>
        <v>70696260</v>
      </c>
      <c r="M17" s="181">
        <f t="shared" si="2"/>
        <v>23337</v>
      </c>
      <c r="N17" s="181">
        <f t="shared" si="2"/>
        <v>21198651</v>
      </c>
      <c r="O17" s="181">
        <f t="shared" si="2"/>
        <v>1212538</v>
      </c>
      <c r="P17" s="181">
        <f t="shared" si="2"/>
        <v>0</v>
      </c>
    </row>
    <row r="18" spans="1:16" s="29" customFormat="1" ht="15" customHeight="1">
      <c r="A18" s="185" t="s">
        <v>304</v>
      </c>
      <c r="B18" s="181">
        <f t="shared" ref="B18:P18" si="3">B28+B29+B49+B66+B67</f>
        <v>335734893</v>
      </c>
      <c r="C18" s="181">
        <f t="shared" si="3"/>
        <v>1646708</v>
      </c>
      <c r="D18" s="181">
        <f t="shared" si="3"/>
        <v>41402113</v>
      </c>
      <c r="E18" s="181">
        <f t="shared" si="3"/>
        <v>159949413</v>
      </c>
      <c r="F18" s="181">
        <f t="shared" si="3"/>
        <v>31690956</v>
      </c>
      <c r="G18" s="181">
        <f t="shared" si="3"/>
        <v>374959</v>
      </c>
      <c r="H18" s="181">
        <f t="shared" si="3"/>
        <v>1001002</v>
      </c>
      <c r="I18" s="181">
        <f t="shared" si="3"/>
        <v>2240623</v>
      </c>
      <c r="J18" s="181">
        <f t="shared" si="3"/>
        <v>24846948</v>
      </c>
      <c r="K18" s="181">
        <f t="shared" si="3"/>
        <v>12097818</v>
      </c>
      <c r="L18" s="181">
        <f t="shared" si="3"/>
        <v>38111951</v>
      </c>
      <c r="M18" s="181">
        <f t="shared" si="3"/>
        <v>10558</v>
      </c>
      <c r="N18" s="181">
        <f t="shared" si="3"/>
        <v>22361164</v>
      </c>
      <c r="O18" s="181">
        <f t="shared" si="3"/>
        <v>680</v>
      </c>
      <c r="P18" s="181">
        <f t="shared" si="3"/>
        <v>0</v>
      </c>
    </row>
    <row r="19" spans="1:16" s="29" customFormat="1" ht="15" customHeight="1">
      <c r="A19" s="185" t="s">
        <v>303</v>
      </c>
      <c r="B19" s="181">
        <f t="shared" ref="B19:P19" si="4">B35+B37+B43+B46+B52+B59+B61</f>
        <v>537258016</v>
      </c>
      <c r="C19" s="181">
        <f t="shared" si="4"/>
        <v>2507644</v>
      </c>
      <c r="D19" s="181">
        <f t="shared" si="4"/>
        <v>54571291</v>
      </c>
      <c r="E19" s="181">
        <f t="shared" si="4"/>
        <v>271226309</v>
      </c>
      <c r="F19" s="181">
        <f t="shared" si="4"/>
        <v>39142319</v>
      </c>
      <c r="G19" s="181">
        <f t="shared" si="4"/>
        <v>478091</v>
      </c>
      <c r="H19" s="181">
        <f t="shared" si="4"/>
        <v>712621</v>
      </c>
      <c r="I19" s="181">
        <f t="shared" si="4"/>
        <v>1161691</v>
      </c>
      <c r="J19" s="181">
        <f t="shared" si="4"/>
        <v>45795636</v>
      </c>
      <c r="K19" s="181">
        <f t="shared" si="4"/>
        <v>16783511</v>
      </c>
      <c r="L19" s="181">
        <f t="shared" si="4"/>
        <v>69459140</v>
      </c>
      <c r="M19" s="181">
        <f t="shared" si="4"/>
        <v>150</v>
      </c>
      <c r="N19" s="181">
        <f t="shared" si="4"/>
        <v>35419613</v>
      </c>
      <c r="O19" s="181">
        <f t="shared" si="4"/>
        <v>0</v>
      </c>
      <c r="P19" s="181">
        <f t="shared" si="4"/>
        <v>0</v>
      </c>
    </row>
    <row r="20" spans="1:16" s="29" customFormat="1" ht="15" customHeight="1">
      <c r="A20" s="185" t="s">
        <v>302</v>
      </c>
      <c r="B20" s="181">
        <f t="shared" ref="B20:P20" si="5">B39+B50+B57</f>
        <v>383198569</v>
      </c>
      <c r="C20" s="181">
        <f t="shared" si="5"/>
        <v>1459069</v>
      </c>
      <c r="D20" s="181">
        <f t="shared" si="5"/>
        <v>33244452</v>
      </c>
      <c r="E20" s="181">
        <f t="shared" si="5"/>
        <v>208461326</v>
      </c>
      <c r="F20" s="181">
        <f t="shared" si="5"/>
        <v>27063327</v>
      </c>
      <c r="G20" s="181">
        <f t="shared" si="5"/>
        <v>438326</v>
      </c>
      <c r="H20" s="181">
        <f t="shared" si="5"/>
        <v>464620</v>
      </c>
      <c r="I20" s="181">
        <f t="shared" si="5"/>
        <v>2985741</v>
      </c>
      <c r="J20" s="181">
        <f t="shared" si="5"/>
        <v>33234051</v>
      </c>
      <c r="K20" s="181">
        <f t="shared" si="5"/>
        <v>10347905</v>
      </c>
      <c r="L20" s="181">
        <f t="shared" si="5"/>
        <v>36861594</v>
      </c>
      <c r="M20" s="181">
        <f t="shared" si="5"/>
        <v>67729</v>
      </c>
      <c r="N20" s="181">
        <f t="shared" si="5"/>
        <v>28570429</v>
      </c>
      <c r="O20" s="181">
        <f t="shared" si="5"/>
        <v>0</v>
      </c>
      <c r="P20" s="181">
        <f t="shared" si="5"/>
        <v>0</v>
      </c>
    </row>
    <row r="21" spans="1:16" s="29" customFormat="1" ht="15" customHeight="1">
      <c r="A21" s="185" t="s">
        <v>301</v>
      </c>
      <c r="B21" s="181">
        <f t="shared" ref="B21:P21" si="6">B41+B44+B45+B51+B56+B62+B73+B74+B75</f>
        <v>256831306</v>
      </c>
      <c r="C21" s="181">
        <f t="shared" si="6"/>
        <v>1819581</v>
      </c>
      <c r="D21" s="181">
        <f t="shared" si="6"/>
        <v>30300655</v>
      </c>
      <c r="E21" s="181">
        <f t="shared" si="6"/>
        <v>134052171</v>
      </c>
      <c r="F21" s="181">
        <f t="shared" si="6"/>
        <v>19440085</v>
      </c>
      <c r="G21" s="181">
        <f t="shared" si="6"/>
        <v>320288</v>
      </c>
      <c r="H21" s="181">
        <f t="shared" si="6"/>
        <v>1151206</v>
      </c>
      <c r="I21" s="181">
        <f t="shared" si="6"/>
        <v>2431334</v>
      </c>
      <c r="J21" s="181">
        <f t="shared" si="6"/>
        <v>15042188</v>
      </c>
      <c r="K21" s="181">
        <f t="shared" si="6"/>
        <v>8673877</v>
      </c>
      <c r="L21" s="181">
        <f t="shared" si="6"/>
        <v>26428741</v>
      </c>
      <c r="M21" s="181">
        <f t="shared" si="6"/>
        <v>310265</v>
      </c>
      <c r="N21" s="181">
        <f t="shared" si="6"/>
        <v>16860915</v>
      </c>
      <c r="O21" s="181">
        <f t="shared" si="6"/>
        <v>0</v>
      </c>
      <c r="P21" s="181">
        <f t="shared" si="6"/>
        <v>0</v>
      </c>
    </row>
    <row r="22" spans="1:16" s="29" customFormat="1" ht="15" customHeight="1">
      <c r="A22" s="185" t="s">
        <v>300</v>
      </c>
      <c r="B22" s="181">
        <f t="shared" ref="B22:P22" si="7">B26+B32+B47+B55+B68</f>
        <v>623322041</v>
      </c>
      <c r="C22" s="181">
        <f t="shared" si="7"/>
        <v>2166765</v>
      </c>
      <c r="D22" s="181">
        <f t="shared" si="7"/>
        <v>47149002</v>
      </c>
      <c r="E22" s="181">
        <f t="shared" si="7"/>
        <v>298914942</v>
      </c>
      <c r="F22" s="181">
        <f t="shared" si="7"/>
        <v>42197197</v>
      </c>
      <c r="G22" s="181">
        <f t="shared" si="7"/>
        <v>441605</v>
      </c>
      <c r="H22" s="181">
        <f t="shared" si="7"/>
        <v>1312548</v>
      </c>
      <c r="I22" s="181">
        <f t="shared" si="7"/>
        <v>4445681</v>
      </c>
      <c r="J22" s="181">
        <f t="shared" si="7"/>
        <v>52964317</v>
      </c>
      <c r="K22" s="181">
        <f t="shared" si="7"/>
        <v>18641203</v>
      </c>
      <c r="L22" s="181">
        <f t="shared" si="7"/>
        <v>105070812</v>
      </c>
      <c r="M22" s="181">
        <f t="shared" si="7"/>
        <v>72677</v>
      </c>
      <c r="N22" s="181">
        <f t="shared" si="7"/>
        <v>49934965</v>
      </c>
      <c r="O22" s="181">
        <f t="shared" si="7"/>
        <v>10327</v>
      </c>
      <c r="P22" s="181">
        <f t="shared" si="7"/>
        <v>0</v>
      </c>
    </row>
    <row r="23" spans="1:16" s="29" customFormat="1" ht="15" customHeight="1">
      <c r="A23" s="185" t="s">
        <v>299</v>
      </c>
      <c r="B23" s="181">
        <f t="shared" ref="B23:P23" si="8">B27+B34+B40+B58+B63+B69+B71+B72</f>
        <v>296725259</v>
      </c>
      <c r="C23" s="181">
        <f t="shared" si="8"/>
        <v>1591899</v>
      </c>
      <c r="D23" s="181">
        <f t="shared" si="8"/>
        <v>60718522</v>
      </c>
      <c r="E23" s="181">
        <f t="shared" si="8"/>
        <v>125441153</v>
      </c>
      <c r="F23" s="181">
        <f t="shared" si="8"/>
        <v>24239585</v>
      </c>
      <c r="G23" s="181">
        <f t="shared" si="8"/>
        <v>196434</v>
      </c>
      <c r="H23" s="181">
        <f t="shared" si="8"/>
        <v>1758519</v>
      </c>
      <c r="I23" s="181">
        <f t="shared" si="8"/>
        <v>5776431</v>
      </c>
      <c r="J23" s="181">
        <f t="shared" si="8"/>
        <v>19673244</v>
      </c>
      <c r="K23" s="181">
        <f t="shared" si="8"/>
        <v>8630530</v>
      </c>
      <c r="L23" s="181">
        <f t="shared" si="8"/>
        <v>29653588</v>
      </c>
      <c r="M23" s="181">
        <f t="shared" si="8"/>
        <v>347875</v>
      </c>
      <c r="N23" s="181">
        <f t="shared" si="8"/>
        <v>18697479</v>
      </c>
      <c r="O23" s="181">
        <f t="shared" si="8"/>
        <v>0</v>
      </c>
      <c r="P23" s="181">
        <f t="shared" si="8"/>
        <v>0</v>
      </c>
    </row>
    <row r="24" spans="1:16" s="1" customFormat="1" ht="9.9" customHeight="1">
      <c r="A24" s="186"/>
      <c r="B24" s="171"/>
      <c r="C24" s="171"/>
      <c r="D24" s="171"/>
      <c r="E24" s="171"/>
      <c r="F24" s="171"/>
      <c r="G24" s="171"/>
      <c r="H24" s="171"/>
      <c r="I24" s="171"/>
      <c r="J24" s="171"/>
      <c r="K24" s="171"/>
      <c r="L24" s="171"/>
      <c r="M24" s="171"/>
      <c r="N24" s="171"/>
      <c r="O24" s="171"/>
      <c r="P24" s="171"/>
    </row>
    <row r="25" spans="1:16" s="1" customFormat="1" ht="15" customHeight="1">
      <c r="A25" s="186" t="s">
        <v>298</v>
      </c>
      <c r="B25" s="171">
        <v>2064170370</v>
      </c>
      <c r="C25" s="171">
        <v>2289484</v>
      </c>
      <c r="D25" s="171">
        <v>103896333</v>
      </c>
      <c r="E25" s="171">
        <v>954023875</v>
      </c>
      <c r="F25" s="171">
        <v>108330608</v>
      </c>
      <c r="G25" s="171">
        <v>208702</v>
      </c>
      <c r="H25" s="171">
        <v>105377</v>
      </c>
      <c r="I25" s="171">
        <v>80471699</v>
      </c>
      <c r="J25" s="171">
        <v>239737917</v>
      </c>
      <c r="K25" s="171">
        <v>47106799</v>
      </c>
      <c r="L25" s="171">
        <v>317937609</v>
      </c>
      <c r="M25" s="174">
        <v>0</v>
      </c>
      <c r="N25" s="171">
        <v>206392277</v>
      </c>
      <c r="O25" s="171">
        <v>3669690</v>
      </c>
      <c r="P25" s="174">
        <v>0</v>
      </c>
    </row>
    <row r="26" spans="1:16" s="1" customFormat="1" ht="15" customHeight="1">
      <c r="A26" s="186" t="s">
        <v>297</v>
      </c>
      <c r="B26" s="171">
        <v>472192847</v>
      </c>
      <c r="C26" s="171">
        <v>1184004</v>
      </c>
      <c r="D26" s="171">
        <v>31506425</v>
      </c>
      <c r="E26" s="171">
        <v>226888916</v>
      </c>
      <c r="F26" s="171">
        <v>29769365</v>
      </c>
      <c r="G26" s="171">
        <v>321397</v>
      </c>
      <c r="H26" s="171">
        <v>941506</v>
      </c>
      <c r="I26" s="171">
        <v>4020407</v>
      </c>
      <c r="J26" s="171">
        <v>41857581</v>
      </c>
      <c r="K26" s="171">
        <v>13017965</v>
      </c>
      <c r="L26" s="171">
        <v>84588593</v>
      </c>
      <c r="M26" s="171">
        <v>30083</v>
      </c>
      <c r="N26" s="171">
        <v>38056278</v>
      </c>
      <c r="O26" s="171">
        <v>10327</v>
      </c>
      <c r="P26" s="174">
        <v>0</v>
      </c>
    </row>
    <row r="27" spans="1:16" s="1" customFormat="1" ht="15" customHeight="1">
      <c r="A27" s="186" t="s">
        <v>296</v>
      </c>
      <c r="B27" s="171">
        <v>87824604</v>
      </c>
      <c r="C27" s="171">
        <v>377752</v>
      </c>
      <c r="D27" s="171">
        <v>7050950</v>
      </c>
      <c r="E27" s="171">
        <v>47534906</v>
      </c>
      <c r="F27" s="171">
        <v>6525837</v>
      </c>
      <c r="G27" s="171">
        <v>49627</v>
      </c>
      <c r="H27" s="171">
        <v>540697</v>
      </c>
      <c r="I27" s="171">
        <v>784391</v>
      </c>
      <c r="J27" s="171">
        <v>5788875</v>
      </c>
      <c r="K27" s="171">
        <v>2894100</v>
      </c>
      <c r="L27" s="171">
        <v>10773593</v>
      </c>
      <c r="M27" s="174">
        <v>0</v>
      </c>
      <c r="N27" s="171">
        <v>5503876</v>
      </c>
      <c r="O27" s="174">
        <v>0</v>
      </c>
      <c r="P27" s="174">
        <v>0</v>
      </c>
    </row>
    <row r="28" spans="1:16" s="1" customFormat="1" ht="15" customHeight="1">
      <c r="A28" s="186" t="s">
        <v>295</v>
      </c>
      <c r="B28" s="171">
        <v>192121373</v>
      </c>
      <c r="C28" s="171">
        <v>641584</v>
      </c>
      <c r="D28" s="171">
        <v>25804540</v>
      </c>
      <c r="E28" s="171">
        <v>102414942</v>
      </c>
      <c r="F28" s="171">
        <v>13288264</v>
      </c>
      <c r="G28" s="171">
        <v>249504</v>
      </c>
      <c r="H28" s="171">
        <v>50659</v>
      </c>
      <c r="I28" s="171">
        <v>1334153</v>
      </c>
      <c r="J28" s="171">
        <v>11085865</v>
      </c>
      <c r="K28" s="171">
        <v>6104423</v>
      </c>
      <c r="L28" s="171">
        <v>22087097</v>
      </c>
      <c r="M28" s="174">
        <v>0</v>
      </c>
      <c r="N28" s="171">
        <v>9060342</v>
      </c>
      <c r="O28" s="174">
        <v>0</v>
      </c>
      <c r="P28" s="174">
        <v>0</v>
      </c>
    </row>
    <row r="29" spans="1:16" s="1" customFormat="1" ht="15" customHeight="1">
      <c r="A29" s="186" t="s">
        <v>294</v>
      </c>
      <c r="B29" s="171">
        <v>45524144</v>
      </c>
      <c r="C29" s="171">
        <v>390748</v>
      </c>
      <c r="D29" s="171">
        <v>4246741</v>
      </c>
      <c r="E29" s="171">
        <v>21430783</v>
      </c>
      <c r="F29" s="171">
        <v>3840066</v>
      </c>
      <c r="G29" s="171">
        <v>42587</v>
      </c>
      <c r="H29" s="171">
        <v>47114</v>
      </c>
      <c r="I29" s="171">
        <v>422861</v>
      </c>
      <c r="J29" s="171">
        <v>3810952</v>
      </c>
      <c r="K29" s="171">
        <v>1915910</v>
      </c>
      <c r="L29" s="171">
        <v>5716720</v>
      </c>
      <c r="M29" s="174">
        <v>0</v>
      </c>
      <c r="N29" s="171">
        <v>3659662</v>
      </c>
      <c r="O29" s="174">
        <v>0</v>
      </c>
      <c r="P29" s="174">
        <v>0</v>
      </c>
    </row>
    <row r="30" spans="1:16" s="1" customFormat="1" ht="9.9" customHeight="1">
      <c r="A30" s="186"/>
      <c r="B30" s="171"/>
      <c r="C30" s="171"/>
      <c r="D30" s="171"/>
      <c r="E30" s="171"/>
      <c r="F30" s="171"/>
      <c r="G30" s="171"/>
      <c r="H30" s="171"/>
      <c r="I30" s="171"/>
      <c r="J30" s="171"/>
      <c r="K30" s="171"/>
      <c r="L30" s="171"/>
      <c r="M30" s="171"/>
      <c r="N30" s="171"/>
      <c r="O30" s="174"/>
      <c r="P30" s="171"/>
    </row>
    <row r="31" spans="1:16" s="1" customFormat="1" ht="15" customHeight="1">
      <c r="A31" s="186" t="s">
        <v>293</v>
      </c>
      <c r="B31" s="171">
        <v>177941377</v>
      </c>
      <c r="C31" s="171">
        <v>680589</v>
      </c>
      <c r="D31" s="171">
        <v>15447653</v>
      </c>
      <c r="E31" s="171">
        <v>83239661</v>
      </c>
      <c r="F31" s="171">
        <v>15187805</v>
      </c>
      <c r="G31" s="171">
        <v>250293</v>
      </c>
      <c r="H31" s="171">
        <v>67689</v>
      </c>
      <c r="I31" s="171">
        <v>1235275</v>
      </c>
      <c r="J31" s="171">
        <v>20181874</v>
      </c>
      <c r="K31" s="171">
        <v>7728489</v>
      </c>
      <c r="L31" s="171">
        <v>27403704</v>
      </c>
      <c r="M31" s="174">
        <v>0</v>
      </c>
      <c r="N31" s="171">
        <v>6518345</v>
      </c>
      <c r="O31" s="174">
        <v>0</v>
      </c>
      <c r="P31" s="174">
        <v>0</v>
      </c>
    </row>
    <row r="32" spans="1:16" s="1" customFormat="1" ht="15" customHeight="1">
      <c r="A32" s="186" t="s">
        <v>292</v>
      </c>
      <c r="B32" s="171">
        <v>37712544</v>
      </c>
      <c r="C32" s="171">
        <v>257278</v>
      </c>
      <c r="D32" s="171">
        <v>4005317</v>
      </c>
      <c r="E32" s="171">
        <v>16788485</v>
      </c>
      <c r="F32" s="171">
        <v>4165370</v>
      </c>
      <c r="G32" s="171">
        <v>31757</v>
      </c>
      <c r="H32" s="171">
        <v>25758</v>
      </c>
      <c r="I32" s="171">
        <v>98885</v>
      </c>
      <c r="J32" s="171">
        <v>2973526</v>
      </c>
      <c r="K32" s="171">
        <v>845738</v>
      </c>
      <c r="L32" s="171">
        <v>5935982</v>
      </c>
      <c r="M32" s="174">
        <v>0</v>
      </c>
      <c r="N32" s="171">
        <v>2584448</v>
      </c>
      <c r="O32" s="174">
        <v>0</v>
      </c>
      <c r="P32" s="174">
        <v>0</v>
      </c>
    </row>
    <row r="33" spans="1:16" s="1" customFormat="1" ht="15" customHeight="1">
      <c r="A33" s="186" t="s">
        <v>291</v>
      </c>
      <c r="B33" s="171">
        <v>142756451</v>
      </c>
      <c r="C33" s="171">
        <v>627924</v>
      </c>
      <c r="D33" s="171">
        <v>15141461</v>
      </c>
      <c r="E33" s="171">
        <v>74373841</v>
      </c>
      <c r="F33" s="171">
        <v>10813129</v>
      </c>
      <c r="G33" s="171">
        <v>78999</v>
      </c>
      <c r="H33" s="171">
        <v>763930</v>
      </c>
      <c r="I33" s="171">
        <v>2683517</v>
      </c>
      <c r="J33" s="171">
        <v>9382180</v>
      </c>
      <c r="K33" s="171">
        <v>4240099</v>
      </c>
      <c r="L33" s="171">
        <v>16633255</v>
      </c>
      <c r="M33" s="183">
        <v>0</v>
      </c>
      <c r="N33" s="171">
        <v>6805578</v>
      </c>
      <c r="O33" s="171">
        <v>1212538</v>
      </c>
      <c r="P33" s="174">
        <v>0</v>
      </c>
    </row>
    <row r="34" spans="1:16" s="1" customFormat="1" ht="15" customHeight="1">
      <c r="A34" s="186" t="s">
        <v>290</v>
      </c>
      <c r="B34" s="171">
        <v>37758607</v>
      </c>
      <c r="C34" s="171">
        <v>246589</v>
      </c>
      <c r="D34" s="171">
        <v>4796827</v>
      </c>
      <c r="E34" s="171">
        <v>18581644</v>
      </c>
      <c r="F34" s="171">
        <v>3524132</v>
      </c>
      <c r="G34" s="171">
        <v>14929</v>
      </c>
      <c r="H34" s="171">
        <v>202874</v>
      </c>
      <c r="I34" s="171">
        <v>368808</v>
      </c>
      <c r="J34" s="171">
        <v>2623200</v>
      </c>
      <c r="K34" s="171">
        <v>1158019</v>
      </c>
      <c r="L34" s="171">
        <v>3419170</v>
      </c>
      <c r="M34" s="174">
        <v>0</v>
      </c>
      <c r="N34" s="171">
        <v>2822415</v>
      </c>
      <c r="O34" s="174">
        <v>0</v>
      </c>
      <c r="P34" s="174">
        <v>0</v>
      </c>
    </row>
    <row r="35" spans="1:16" s="1" customFormat="1" ht="15" customHeight="1">
      <c r="A35" s="186" t="s">
        <v>289</v>
      </c>
      <c r="B35" s="171">
        <v>75379442</v>
      </c>
      <c r="C35" s="171">
        <v>380064</v>
      </c>
      <c r="D35" s="171">
        <v>8729208</v>
      </c>
      <c r="E35" s="171">
        <v>41193438</v>
      </c>
      <c r="F35" s="171">
        <v>4645002</v>
      </c>
      <c r="G35" s="171">
        <v>18757</v>
      </c>
      <c r="H35" s="171">
        <v>39061</v>
      </c>
      <c r="I35" s="171">
        <v>66954</v>
      </c>
      <c r="J35" s="171">
        <v>4170348</v>
      </c>
      <c r="K35" s="171">
        <v>2309516</v>
      </c>
      <c r="L35" s="171">
        <v>7460608</v>
      </c>
      <c r="M35" s="174">
        <v>0</v>
      </c>
      <c r="N35" s="171">
        <v>6366486</v>
      </c>
      <c r="O35" s="174">
        <v>0</v>
      </c>
      <c r="P35" s="174">
        <v>0</v>
      </c>
    </row>
    <row r="36" spans="1:16" s="1" customFormat="1" ht="9.9" customHeight="1">
      <c r="A36" s="186"/>
      <c r="B36" s="171"/>
      <c r="C36" s="171"/>
      <c r="D36" s="171"/>
      <c r="E36" s="171"/>
      <c r="F36" s="171"/>
      <c r="G36" s="171"/>
      <c r="H36" s="171"/>
      <c r="I36" s="171"/>
      <c r="J36" s="171"/>
      <c r="K36" s="171"/>
      <c r="L36" s="171"/>
      <c r="M36" s="171"/>
      <c r="N36" s="171"/>
      <c r="O36" s="171"/>
      <c r="P36" s="171"/>
    </row>
    <row r="37" spans="1:16" s="1" customFormat="1" ht="15" customHeight="1">
      <c r="A37" s="186" t="s">
        <v>288</v>
      </c>
      <c r="B37" s="171">
        <v>164457194</v>
      </c>
      <c r="C37" s="171">
        <v>652309</v>
      </c>
      <c r="D37" s="171">
        <v>14375994</v>
      </c>
      <c r="E37" s="171">
        <v>86377287</v>
      </c>
      <c r="F37" s="171">
        <v>13860523</v>
      </c>
      <c r="G37" s="171">
        <v>179354</v>
      </c>
      <c r="H37" s="171">
        <v>215831</v>
      </c>
      <c r="I37" s="171">
        <v>291239</v>
      </c>
      <c r="J37" s="171">
        <v>13864314</v>
      </c>
      <c r="K37" s="171">
        <v>4723311</v>
      </c>
      <c r="L37" s="171">
        <v>18349219</v>
      </c>
      <c r="M37" s="171">
        <v>150</v>
      </c>
      <c r="N37" s="171">
        <v>11567663</v>
      </c>
      <c r="O37" s="174">
        <v>0</v>
      </c>
      <c r="P37" s="174">
        <v>0</v>
      </c>
    </row>
    <row r="38" spans="1:16" s="1" customFormat="1" ht="15" customHeight="1">
      <c r="A38" s="186" t="s">
        <v>287</v>
      </c>
      <c r="B38" s="171">
        <v>114443906</v>
      </c>
      <c r="C38" s="171">
        <v>509868</v>
      </c>
      <c r="D38" s="171">
        <v>9300785</v>
      </c>
      <c r="E38" s="171">
        <v>57183856</v>
      </c>
      <c r="F38" s="171">
        <v>9057188</v>
      </c>
      <c r="G38" s="171">
        <v>91858</v>
      </c>
      <c r="H38" s="171">
        <v>470313</v>
      </c>
      <c r="I38" s="171">
        <v>1269445</v>
      </c>
      <c r="J38" s="171">
        <v>8117687</v>
      </c>
      <c r="K38" s="171">
        <v>2751018</v>
      </c>
      <c r="L38" s="171">
        <v>20750094</v>
      </c>
      <c r="M38" s="171">
        <v>23337</v>
      </c>
      <c r="N38" s="171">
        <v>4918457</v>
      </c>
      <c r="O38" s="174">
        <v>0</v>
      </c>
      <c r="P38" s="174">
        <v>0</v>
      </c>
    </row>
    <row r="39" spans="1:16" s="1" customFormat="1" ht="15" customHeight="1">
      <c r="A39" s="186" t="s">
        <v>286</v>
      </c>
      <c r="B39" s="171">
        <v>124326820</v>
      </c>
      <c r="C39" s="171">
        <v>467104</v>
      </c>
      <c r="D39" s="171">
        <v>9738496</v>
      </c>
      <c r="E39" s="171">
        <v>69673194</v>
      </c>
      <c r="F39" s="171">
        <v>9886495</v>
      </c>
      <c r="G39" s="171">
        <v>185791</v>
      </c>
      <c r="H39" s="171">
        <v>205115</v>
      </c>
      <c r="I39" s="171">
        <v>1237367</v>
      </c>
      <c r="J39" s="171">
        <v>9788707</v>
      </c>
      <c r="K39" s="171">
        <v>3103044</v>
      </c>
      <c r="L39" s="171">
        <v>11203651</v>
      </c>
      <c r="M39" s="174">
        <v>0</v>
      </c>
      <c r="N39" s="171">
        <v>8837856</v>
      </c>
      <c r="O39" s="174">
        <v>0</v>
      </c>
      <c r="P39" s="174">
        <v>0</v>
      </c>
    </row>
    <row r="40" spans="1:16" s="1" customFormat="1" ht="15" customHeight="1">
      <c r="A40" s="186" t="s">
        <v>285</v>
      </c>
      <c r="B40" s="171">
        <v>89887332</v>
      </c>
      <c r="C40" s="171">
        <v>280793</v>
      </c>
      <c r="D40" s="171">
        <v>36422119</v>
      </c>
      <c r="E40" s="171">
        <v>23631122</v>
      </c>
      <c r="F40" s="171">
        <v>7698861</v>
      </c>
      <c r="G40" s="171">
        <v>67822</v>
      </c>
      <c r="H40" s="171">
        <v>479063</v>
      </c>
      <c r="I40" s="171">
        <v>3657854</v>
      </c>
      <c r="J40" s="171">
        <v>5789993</v>
      </c>
      <c r="K40" s="171">
        <v>1569423</v>
      </c>
      <c r="L40" s="171">
        <v>5428011</v>
      </c>
      <c r="M40" s="174">
        <v>0</v>
      </c>
      <c r="N40" s="171">
        <v>4862271</v>
      </c>
      <c r="O40" s="183">
        <v>0</v>
      </c>
      <c r="P40" s="174">
        <v>0</v>
      </c>
    </row>
    <row r="41" spans="1:16" s="1" customFormat="1" ht="15" customHeight="1">
      <c r="A41" s="186" t="s">
        <v>284</v>
      </c>
      <c r="B41" s="171">
        <v>46998398</v>
      </c>
      <c r="C41" s="171">
        <v>314213</v>
      </c>
      <c r="D41" s="171">
        <v>5604815</v>
      </c>
      <c r="E41" s="171">
        <v>24798670</v>
      </c>
      <c r="F41" s="171">
        <v>4540310</v>
      </c>
      <c r="G41" s="171">
        <v>25098</v>
      </c>
      <c r="H41" s="171">
        <v>223723</v>
      </c>
      <c r="I41" s="171">
        <v>172271</v>
      </c>
      <c r="J41" s="171">
        <v>2714465</v>
      </c>
      <c r="K41" s="171">
        <v>1382292</v>
      </c>
      <c r="L41" s="171">
        <v>4795391</v>
      </c>
      <c r="M41" s="171">
        <v>15517</v>
      </c>
      <c r="N41" s="171">
        <v>2411633</v>
      </c>
      <c r="O41" s="174">
        <v>0</v>
      </c>
      <c r="P41" s="174">
        <v>0</v>
      </c>
    </row>
    <row r="42" spans="1:16" s="1" customFormat="1" ht="9.9" customHeight="1">
      <c r="A42" s="186"/>
      <c r="B42" s="171"/>
      <c r="C42" s="171"/>
      <c r="D42" s="171"/>
      <c r="E42" s="171"/>
      <c r="F42" s="171"/>
      <c r="G42" s="171"/>
      <c r="H42" s="171"/>
      <c r="I42" s="171"/>
      <c r="J42" s="171"/>
      <c r="K42" s="171"/>
      <c r="L42" s="171"/>
      <c r="M42" s="171"/>
      <c r="N42" s="171"/>
      <c r="O42" s="171"/>
      <c r="P42" s="171"/>
    </row>
    <row r="43" spans="1:16" s="1" customFormat="1" ht="15" customHeight="1">
      <c r="A43" s="186" t="s">
        <v>283</v>
      </c>
      <c r="B43" s="171">
        <v>105319505</v>
      </c>
      <c r="C43" s="171">
        <v>396150</v>
      </c>
      <c r="D43" s="171">
        <v>11172071</v>
      </c>
      <c r="E43" s="171">
        <v>57504468</v>
      </c>
      <c r="F43" s="171">
        <v>6048831</v>
      </c>
      <c r="G43" s="171">
        <v>23358</v>
      </c>
      <c r="H43" s="171">
        <v>212881</v>
      </c>
      <c r="I43" s="171">
        <v>216816</v>
      </c>
      <c r="J43" s="171">
        <v>8366920</v>
      </c>
      <c r="K43" s="171">
        <v>3072744</v>
      </c>
      <c r="L43" s="171">
        <v>12861790</v>
      </c>
      <c r="M43" s="174">
        <v>0</v>
      </c>
      <c r="N43" s="171">
        <v>5443476</v>
      </c>
      <c r="O43" s="174">
        <v>0</v>
      </c>
      <c r="P43" s="174">
        <v>0</v>
      </c>
    </row>
    <row r="44" spans="1:16" s="1" customFormat="1" ht="15" customHeight="1">
      <c r="A44" s="186" t="s">
        <v>282</v>
      </c>
      <c r="B44" s="171">
        <v>42606159</v>
      </c>
      <c r="C44" s="171">
        <v>274469</v>
      </c>
      <c r="D44" s="171">
        <v>4998475</v>
      </c>
      <c r="E44" s="171">
        <v>21127028</v>
      </c>
      <c r="F44" s="171">
        <v>3390359</v>
      </c>
      <c r="G44" s="171">
        <v>46538</v>
      </c>
      <c r="H44" s="171">
        <v>362376</v>
      </c>
      <c r="I44" s="171">
        <v>322100</v>
      </c>
      <c r="J44" s="171">
        <v>3091275</v>
      </c>
      <c r="K44" s="171">
        <v>1506491</v>
      </c>
      <c r="L44" s="171">
        <v>4421078</v>
      </c>
      <c r="M44" s="171">
        <v>208212</v>
      </c>
      <c r="N44" s="171">
        <v>2857758</v>
      </c>
      <c r="O44" s="174">
        <v>0</v>
      </c>
      <c r="P44" s="174">
        <v>0</v>
      </c>
    </row>
    <row r="45" spans="1:16" s="1" customFormat="1" ht="15" customHeight="1">
      <c r="A45" s="186" t="s">
        <v>281</v>
      </c>
      <c r="B45" s="171">
        <v>53093425</v>
      </c>
      <c r="C45" s="171">
        <v>332668</v>
      </c>
      <c r="D45" s="171">
        <v>5367888</v>
      </c>
      <c r="E45" s="171">
        <v>30033337</v>
      </c>
      <c r="F45" s="171">
        <v>3100389</v>
      </c>
      <c r="G45" s="171">
        <v>180116</v>
      </c>
      <c r="H45" s="171">
        <v>75675</v>
      </c>
      <c r="I45" s="171">
        <v>859762</v>
      </c>
      <c r="J45" s="171">
        <v>2939402</v>
      </c>
      <c r="K45" s="171">
        <v>1696901</v>
      </c>
      <c r="L45" s="171">
        <v>4777856</v>
      </c>
      <c r="M45" s="171">
        <v>55763</v>
      </c>
      <c r="N45" s="171">
        <v>3673668</v>
      </c>
      <c r="O45" s="174">
        <v>0</v>
      </c>
      <c r="P45" s="174">
        <v>0</v>
      </c>
    </row>
    <row r="46" spans="1:16" s="1" customFormat="1" ht="15" customHeight="1">
      <c r="A46" s="186" t="s">
        <v>280</v>
      </c>
      <c r="B46" s="171">
        <v>54454319</v>
      </c>
      <c r="C46" s="171">
        <v>299617</v>
      </c>
      <c r="D46" s="171">
        <v>7140002</v>
      </c>
      <c r="E46" s="171">
        <v>25232649</v>
      </c>
      <c r="F46" s="171">
        <v>3371728</v>
      </c>
      <c r="G46" s="171">
        <v>9726</v>
      </c>
      <c r="H46" s="171">
        <v>80519</v>
      </c>
      <c r="I46" s="171">
        <v>107291</v>
      </c>
      <c r="J46" s="171">
        <v>5323966</v>
      </c>
      <c r="K46" s="171">
        <v>1545307</v>
      </c>
      <c r="L46" s="171">
        <v>8023332</v>
      </c>
      <c r="M46" s="174">
        <v>0</v>
      </c>
      <c r="N46" s="171">
        <v>3320182</v>
      </c>
      <c r="O46" s="174">
        <v>0</v>
      </c>
      <c r="P46" s="174">
        <v>0</v>
      </c>
    </row>
    <row r="47" spans="1:16" s="1" customFormat="1" ht="15" customHeight="1">
      <c r="A47" s="186" t="s">
        <v>279</v>
      </c>
      <c r="B47" s="171">
        <v>79283741</v>
      </c>
      <c r="C47" s="171">
        <v>405454</v>
      </c>
      <c r="D47" s="171">
        <v>8239574</v>
      </c>
      <c r="E47" s="171">
        <v>39783041</v>
      </c>
      <c r="F47" s="171">
        <v>5574365</v>
      </c>
      <c r="G47" s="171">
        <v>57088</v>
      </c>
      <c r="H47" s="171">
        <v>310048</v>
      </c>
      <c r="I47" s="171">
        <v>224088</v>
      </c>
      <c r="J47" s="171">
        <v>4409422</v>
      </c>
      <c r="K47" s="171">
        <v>3514355</v>
      </c>
      <c r="L47" s="171">
        <v>11020264</v>
      </c>
      <c r="M47" s="171">
        <v>42594</v>
      </c>
      <c r="N47" s="171">
        <v>5703448</v>
      </c>
      <c r="O47" s="174">
        <v>0</v>
      </c>
      <c r="P47" s="174">
        <v>0</v>
      </c>
    </row>
    <row r="48" spans="1:16" s="1" customFormat="1" ht="9.9" customHeight="1">
      <c r="A48" s="186"/>
      <c r="B48" s="171"/>
      <c r="C48" s="171"/>
      <c r="D48" s="171"/>
      <c r="E48" s="171"/>
      <c r="F48" s="171"/>
      <c r="G48" s="171"/>
      <c r="H48" s="171"/>
      <c r="I48" s="171"/>
      <c r="J48" s="171"/>
      <c r="K48" s="171"/>
      <c r="L48" s="171"/>
      <c r="M48" s="171"/>
      <c r="N48" s="171"/>
      <c r="O48" s="171"/>
      <c r="P48" s="171"/>
    </row>
    <row r="49" spans="1:16" s="1" customFormat="1" ht="15" customHeight="1">
      <c r="A49" s="186" t="s">
        <v>278</v>
      </c>
      <c r="B49" s="171">
        <v>83087113</v>
      </c>
      <c r="C49" s="171">
        <v>417614</v>
      </c>
      <c r="D49" s="171">
        <v>8032859</v>
      </c>
      <c r="E49" s="171">
        <v>32032315</v>
      </c>
      <c r="F49" s="171">
        <v>12981776</v>
      </c>
      <c r="G49" s="171">
        <v>65415</v>
      </c>
      <c r="H49" s="171">
        <v>147363</v>
      </c>
      <c r="I49" s="171">
        <v>400354</v>
      </c>
      <c r="J49" s="171">
        <v>9052428</v>
      </c>
      <c r="K49" s="171">
        <v>3240183</v>
      </c>
      <c r="L49" s="171">
        <v>8224688</v>
      </c>
      <c r="M49" s="171">
        <v>4361</v>
      </c>
      <c r="N49" s="171">
        <v>8487077</v>
      </c>
      <c r="O49" s="171">
        <v>680</v>
      </c>
      <c r="P49" s="174">
        <v>0</v>
      </c>
    </row>
    <row r="50" spans="1:16" s="1" customFormat="1" ht="15" customHeight="1">
      <c r="A50" s="186" t="s">
        <v>277</v>
      </c>
      <c r="B50" s="171">
        <v>29120958</v>
      </c>
      <c r="C50" s="171">
        <v>241493</v>
      </c>
      <c r="D50" s="171">
        <v>3115524</v>
      </c>
      <c r="E50" s="171">
        <v>13791119</v>
      </c>
      <c r="F50" s="171">
        <v>2717279</v>
      </c>
      <c r="G50" s="171">
        <v>52689</v>
      </c>
      <c r="H50" s="171">
        <v>96865</v>
      </c>
      <c r="I50" s="171">
        <v>146526</v>
      </c>
      <c r="J50" s="171">
        <v>2762832</v>
      </c>
      <c r="K50" s="171">
        <v>988689</v>
      </c>
      <c r="L50" s="171">
        <v>3067746</v>
      </c>
      <c r="M50" s="171">
        <v>67729</v>
      </c>
      <c r="N50" s="171">
        <v>2072467</v>
      </c>
      <c r="O50" s="174">
        <v>0</v>
      </c>
      <c r="P50" s="174">
        <v>0</v>
      </c>
    </row>
    <row r="51" spans="1:16" s="1" customFormat="1" ht="15" customHeight="1">
      <c r="A51" s="186" t="s">
        <v>276</v>
      </c>
      <c r="B51" s="171">
        <v>45802609</v>
      </c>
      <c r="C51" s="171">
        <v>250641</v>
      </c>
      <c r="D51" s="171">
        <v>4051294</v>
      </c>
      <c r="E51" s="171">
        <v>25340608</v>
      </c>
      <c r="F51" s="171">
        <v>3237741</v>
      </c>
      <c r="G51" s="171">
        <v>22211</v>
      </c>
      <c r="H51" s="171">
        <v>141109</v>
      </c>
      <c r="I51" s="171">
        <v>360192</v>
      </c>
      <c r="J51" s="171">
        <v>2571005</v>
      </c>
      <c r="K51" s="171">
        <v>1410973</v>
      </c>
      <c r="L51" s="171">
        <v>5136269</v>
      </c>
      <c r="M51" s="174">
        <v>0</v>
      </c>
      <c r="N51" s="171">
        <v>3280566</v>
      </c>
      <c r="O51" s="174">
        <v>0</v>
      </c>
      <c r="P51" s="174">
        <v>0</v>
      </c>
    </row>
    <row r="52" spans="1:16" s="1" customFormat="1" ht="15" customHeight="1">
      <c r="A52" s="186" t="s">
        <v>275</v>
      </c>
      <c r="B52" s="171">
        <v>73974192</v>
      </c>
      <c r="C52" s="171">
        <v>365516</v>
      </c>
      <c r="D52" s="171">
        <v>5345380</v>
      </c>
      <c r="E52" s="171">
        <v>34483828</v>
      </c>
      <c r="F52" s="171">
        <v>6314648</v>
      </c>
      <c r="G52" s="171">
        <v>139102</v>
      </c>
      <c r="H52" s="171">
        <v>30842</v>
      </c>
      <c r="I52" s="171">
        <v>339145</v>
      </c>
      <c r="J52" s="171">
        <v>10572322</v>
      </c>
      <c r="K52" s="171">
        <v>1863758</v>
      </c>
      <c r="L52" s="171">
        <v>9596627</v>
      </c>
      <c r="M52" s="174">
        <v>0</v>
      </c>
      <c r="N52" s="171">
        <v>4923024</v>
      </c>
      <c r="O52" s="174">
        <v>0</v>
      </c>
      <c r="P52" s="174">
        <v>0</v>
      </c>
    </row>
    <row r="53" spans="1:16" s="1" customFormat="1" ht="15" customHeight="1">
      <c r="A53" s="186" t="s">
        <v>274</v>
      </c>
      <c r="B53" s="171">
        <v>43767043</v>
      </c>
      <c r="C53" s="171">
        <v>268336</v>
      </c>
      <c r="D53" s="171">
        <v>4456093</v>
      </c>
      <c r="E53" s="171">
        <v>21459118</v>
      </c>
      <c r="F53" s="171">
        <v>3277961</v>
      </c>
      <c r="G53" s="171">
        <v>45418</v>
      </c>
      <c r="H53" s="171">
        <v>143531</v>
      </c>
      <c r="I53" s="171">
        <v>651162</v>
      </c>
      <c r="J53" s="171">
        <v>6218460</v>
      </c>
      <c r="K53" s="171">
        <v>1572710</v>
      </c>
      <c r="L53" s="171">
        <v>3884866</v>
      </c>
      <c r="M53" s="174">
        <v>0</v>
      </c>
      <c r="N53" s="171">
        <v>1789388</v>
      </c>
      <c r="O53" s="174">
        <v>0</v>
      </c>
      <c r="P53" s="174">
        <v>0</v>
      </c>
    </row>
    <row r="54" spans="1:16" s="1" customFormat="1" ht="9.9" customHeight="1">
      <c r="A54" s="186"/>
      <c r="B54" s="171"/>
      <c r="C54" s="171"/>
      <c r="D54" s="171"/>
      <c r="E54" s="171"/>
      <c r="F54" s="171"/>
      <c r="G54" s="171"/>
      <c r="H54" s="171"/>
      <c r="I54" s="171"/>
      <c r="J54" s="171"/>
      <c r="K54" s="171"/>
      <c r="L54" s="171"/>
      <c r="M54" s="171"/>
      <c r="N54" s="171"/>
      <c r="O54" s="171"/>
      <c r="P54" s="171"/>
    </row>
    <row r="55" spans="1:16" s="1" customFormat="1" ht="15" customHeight="1">
      <c r="A55" s="186" t="s">
        <v>273</v>
      </c>
      <c r="B55" s="171">
        <v>26547916</v>
      </c>
      <c r="C55" s="171">
        <v>221791</v>
      </c>
      <c r="D55" s="171">
        <v>2240524</v>
      </c>
      <c r="E55" s="171">
        <v>12287395</v>
      </c>
      <c r="F55" s="171">
        <v>1977587</v>
      </c>
      <c r="G55" s="171">
        <v>22538</v>
      </c>
      <c r="H55" s="171">
        <v>16742</v>
      </c>
      <c r="I55" s="171">
        <v>58323</v>
      </c>
      <c r="J55" s="171">
        <v>3042823</v>
      </c>
      <c r="K55" s="171">
        <v>883984</v>
      </c>
      <c r="L55" s="171">
        <v>2892616</v>
      </c>
      <c r="M55" s="174">
        <v>0</v>
      </c>
      <c r="N55" s="171">
        <v>2903593</v>
      </c>
      <c r="O55" s="174">
        <v>0</v>
      </c>
      <c r="P55" s="174">
        <v>0</v>
      </c>
    </row>
    <row r="56" spans="1:16" s="1" customFormat="1" ht="15" customHeight="1">
      <c r="A56" s="186" t="s">
        <v>272</v>
      </c>
      <c r="B56" s="171">
        <v>27039243</v>
      </c>
      <c r="C56" s="171">
        <v>205414</v>
      </c>
      <c r="D56" s="171">
        <v>3748358</v>
      </c>
      <c r="E56" s="171">
        <v>14423692</v>
      </c>
      <c r="F56" s="171">
        <v>2010928</v>
      </c>
      <c r="G56" s="171">
        <v>22841</v>
      </c>
      <c r="H56" s="171">
        <v>25941</v>
      </c>
      <c r="I56" s="171">
        <v>326695</v>
      </c>
      <c r="J56" s="171">
        <v>1395144</v>
      </c>
      <c r="K56" s="171">
        <v>915888</v>
      </c>
      <c r="L56" s="171">
        <v>2452943</v>
      </c>
      <c r="M56" s="174">
        <v>0</v>
      </c>
      <c r="N56" s="171">
        <v>1511399</v>
      </c>
      <c r="O56" s="174">
        <v>0</v>
      </c>
      <c r="P56" s="174">
        <v>0</v>
      </c>
    </row>
    <row r="57" spans="1:16" s="1" customFormat="1" ht="15" customHeight="1">
      <c r="A57" s="186" t="s">
        <v>271</v>
      </c>
      <c r="B57" s="171">
        <v>229750791</v>
      </c>
      <c r="C57" s="171">
        <v>750472</v>
      </c>
      <c r="D57" s="171">
        <v>20390432</v>
      </c>
      <c r="E57" s="171">
        <v>124997013</v>
      </c>
      <c r="F57" s="171">
        <v>14459553</v>
      </c>
      <c r="G57" s="171">
        <v>199846</v>
      </c>
      <c r="H57" s="171">
        <v>162640</v>
      </c>
      <c r="I57" s="171">
        <v>1601848</v>
      </c>
      <c r="J57" s="171">
        <v>20682512</v>
      </c>
      <c r="K57" s="171">
        <v>6256172</v>
      </c>
      <c r="L57" s="171">
        <v>22590197</v>
      </c>
      <c r="M57" s="183">
        <v>0</v>
      </c>
      <c r="N57" s="171">
        <v>17660106</v>
      </c>
      <c r="O57" s="174">
        <v>0</v>
      </c>
      <c r="P57" s="174">
        <v>0</v>
      </c>
    </row>
    <row r="58" spans="1:16" s="1" customFormat="1" ht="15" customHeight="1">
      <c r="A58" s="186" t="s">
        <v>270</v>
      </c>
      <c r="B58" s="171">
        <v>28455936</v>
      </c>
      <c r="C58" s="171">
        <v>204596</v>
      </c>
      <c r="D58" s="171">
        <v>4418709</v>
      </c>
      <c r="E58" s="171">
        <v>13524592</v>
      </c>
      <c r="F58" s="171">
        <v>2072424</v>
      </c>
      <c r="G58" s="171">
        <v>13400</v>
      </c>
      <c r="H58" s="171">
        <v>157766</v>
      </c>
      <c r="I58" s="171">
        <v>249057</v>
      </c>
      <c r="J58" s="171">
        <v>1801748</v>
      </c>
      <c r="K58" s="171">
        <v>881683</v>
      </c>
      <c r="L58" s="171">
        <v>2714007</v>
      </c>
      <c r="M58" s="171">
        <v>11760</v>
      </c>
      <c r="N58" s="171">
        <v>2406194</v>
      </c>
      <c r="O58" s="174">
        <v>0</v>
      </c>
      <c r="P58" s="174">
        <v>0</v>
      </c>
    </row>
    <row r="59" spans="1:16" s="1" customFormat="1" ht="15" customHeight="1">
      <c r="A59" s="182" t="s">
        <v>269</v>
      </c>
      <c r="B59" s="171">
        <v>24784877</v>
      </c>
      <c r="C59" s="171">
        <v>176832</v>
      </c>
      <c r="D59" s="171">
        <v>3351165</v>
      </c>
      <c r="E59" s="171">
        <v>11508418</v>
      </c>
      <c r="F59" s="171">
        <v>2148372</v>
      </c>
      <c r="G59" s="171">
        <v>91137</v>
      </c>
      <c r="H59" s="171">
        <v>47790</v>
      </c>
      <c r="I59" s="171">
        <v>62657</v>
      </c>
      <c r="J59" s="171">
        <v>1957092</v>
      </c>
      <c r="K59" s="171">
        <v>1505640</v>
      </c>
      <c r="L59" s="171">
        <v>2543161</v>
      </c>
      <c r="M59" s="183">
        <v>0</v>
      </c>
      <c r="N59" s="171">
        <v>1392613</v>
      </c>
      <c r="O59" s="174">
        <v>0</v>
      </c>
      <c r="P59" s="174">
        <v>0</v>
      </c>
    </row>
    <row r="60" spans="1:16" s="1" customFormat="1" ht="9.9" customHeight="1">
      <c r="A60" s="186"/>
      <c r="B60" s="171"/>
      <c r="C60" s="171"/>
      <c r="D60" s="171"/>
      <c r="E60" s="171"/>
      <c r="F60" s="171"/>
      <c r="G60" s="171"/>
      <c r="H60" s="171"/>
      <c r="I60" s="171"/>
      <c r="J60" s="171"/>
      <c r="K60" s="171"/>
      <c r="L60" s="171"/>
      <c r="M60" s="171"/>
      <c r="N60" s="171"/>
      <c r="O60" s="171"/>
      <c r="P60" s="171"/>
    </row>
    <row r="61" spans="1:16" s="1" customFormat="1" ht="15" customHeight="1">
      <c r="A61" s="186" t="s">
        <v>268</v>
      </c>
      <c r="B61" s="171">
        <v>38888487</v>
      </c>
      <c r="C61" s="171">
        <v>237156</v>
      </c>
      <c r="D61" s="171">
        <v>4457471</v>
      </c>
      <c r="E61" s="171">
        <v>14926221</v>
      </c>
      <c r="F61" s="171">
        <v>2753215</v>
      </c>
      <c r="G61" s="171">
        <v>16657</v>
      </c>
      <c r="H61" s="171">
        <v>85697</v>
      </c>
      <c r="I61" s="171">
        <v>77589</v>
      </c>
      <c r="J61" s="171">
        <v>1540674</v>
      </c>
      <c r="K61" s="171">
        <v>1763235</v>
      </c>
      <c r="L61" s="171">
        <v>10624403</v>
      </c>
      <c r="M61" s="174">
        <v>0</v>
      </c>
      <c r="N61" s="171">
        <v>2406169</v>
      </c>
      <c r="O61" s="174">
        <v>0</v>
      </c>
      <c r="P61" s="174">
        <v>0</v>
      </c>
    </row>
    <row r="62" spans="1:16" s="1" customFormat="1" ht="15" customHeight="1">
      <c r="A62" s="186" t="s">
        <v>267</v>
      </c>
      <c r="B62" s="171">
        <v>23926293</v>
      </c>
      <c r="C62" s="171">
        <v>192827</v>
      </c>
      <c r="D62" s="171">
        <v>2642528</v>
      </c>
      <c r="E62" s="171">
        <v>12011444</v>
      </c>
      <c r="F62" s="171">
        <v>1806500</v>
      </c>
      <c r="G62" s="171">
        <v>23258</v>
      </c>
      <c r="H62" s="171">
        <v>77909</v>
      </c>
      <c r="I62" s="171">
        <v>212050</v>
      </c>
      <c r="J62" s="171">
        <v>1346021</v>
      </c>
      <c r="K62" s="171">
        <v>922890</v>
      </c>
      <c r="L62" s="171">
        <v>2901863</v>
      </c>
      <c r="M62" s="174">
        <v>0</v>
      </c>
      <c r="N62" s="171">
        <v>1789003</v>
      </c>
      <c r="O62" s="174">
        <v>0</v>
      </c>
      <c r="P62" s="174">
        <v>0</v>
      </c>
    </row>
    <row r="63" spans="1:16" s="1" customFormat="1" ht="15" customHeight="1">
      <c r="A63" s="186" t="s">
        <v>266</v>
      </c>
      <c r="B63" s="171">
        <v>22018972</v>
      </c>
      <c r="C63" s="171">
        <v>175878</v>
      </c>
      <c r="D63" s="171">
        <v>3169879</v>
      </c>
      <c r="E63" s="171">
        <v>9659180</v>
      </c>
      <c r="F63" s="171">
        <v>1845536</v>
      </c>
      <c r="G63" s="171">
        <v>42240</v>
      </c>
      <c r="H63" s="171">
        <v>101381</v>
      </c>
      <c r="I63" s="171">
        <v>107295</v>
      </c>
      <c r="J63" s="171">
        <v>905531</v>
      </c>
      <c r="K63" s="171">
        <v>834794</v>
      </c>
      <c r="L63" s="171">
        <v>3756007</v>
      </c>
      <c r="M63" s="174">
        <v>0</v>
      </c>
      <c r="N63" s="171">
        <v>1421251</v>
      </c>
      <c r="O63" s="174">
        <v>0</v>
      </c>
      <c r="P63" s="174">
        <v>0</v>
      </c>
    </row>
    <row r="64" spans="1:16" s="1" customFormat="1" ht="9.9" customHeight="1">
      <c r="A64" s="186"/>
      <c r="B64" s="171"/>
      <c r="C64" s="171"/>
      <c r="D64" s="171"/>
      <c r="E64" s="171"/>
      <c r="F64" s="171"/>
      <c r="G64" s="171"/>
      <c r="H64" s="171"/>
      <c r="I64" s="171"/>
      <c r="J64" s="171"/>
      <c r="K64" s="171"/>
      <c r="L64" s="171"/>
      <c r="M64" s="171"/>
      <c r="N64" s="171"/>
      <c r="O64" s="171"/>
      <c r="P64" s="174"/>
    </row>
    <row r="65" spans="1:16" s="1" customFormat="1" ht="15" customHeight="1">
      <c r="A65" s="186" t="s">
        <v>265</v>
      </c>
      <c r="B65" s="171">
        <v>16955613</v>
      </c>
      <c r="C65" s="171">
        <v>123253</v>
      </c>
      <c r="D65" s="171">
        <v>4545472</v>
      </c>
      <c r="E65" s="171">
        <v>6544885</v>
      </c>
      <c r="F65" s="171">
        <v>1125107</v>
      </c>
      <c r="G65" s="174">
        <v>0</v>
      </c>
      <c r="H65" s="171">
        <v>59400</v>
      </c>
      <c r="I65" s="171">
        <v>51227</v>
      </c>
      <c r="J65" s="171">
        <v>823535</v>
      </c>
      <c r="K65" s="171">
        <v>491510</v>
      </c>
      <c r="L65" s="171">
        <v>2024341</v>
      </c>
      <c r="M65" s="174">
        <v>0</v>
      </c>
      <c r="N65" s="171">
        <v>1166883</v>
      </c>
      <c r="O65" s="174">
        <v>0</v>
      </c>
      <c r="P65" s="174">
        <v>0</v>
      </c>
    </row>
    <row r="66" spans="1:16" s="1" customFormat="1" ht="15" customHeight="1">
      <c r="A66" s="186" t="s">
        <v>264</v>
      </c>
      <c r="B66" s="171">
        <v>8378641</v>
      </c>
      <c r="C66" s="171">
        <v>105375</v>
      </c>
      <c r="D66" s="171">
        <v>1722143</v>
      </c>
      <c r="E66" s="171">
        <v>2523671</v>
      </c>
      <c r="F66" s="171">
        <v>886291</v>
      </c>
      <c r="G66" s="171">
        <v>4121</v>
      </c>
      <c r="H66" s="171">
        <v>138164</v>
      </c>
      <c r="I66" s="171">
        <v>50153</v>
      </c>
      <c r="J66" s="171">
        <v>441692</v>
      </c>
      <c r="K66" s="171">
        <v>476208</v>
      </c>
      <c r="L66" s="171">
        <v>1452731</v>
      </c>
      <c r="M66" s="174">
        <v>0</v>
      </c>
      <c r="N66" s="171">
        <v>578092</v>
      </c>
      <c r="O66" s="174">
        <v>0</v>
      </c>
      <c r="P66" s="174">
        <v>0</v>
      </c>
    </row>
    <row r="67" spans="1:16" s="1" customFormat="1" ht="15" customHeight="1">
      <c r="A67" s="186" t="s">
        <v>263</v>
      </c>
      <c r="B67" s="171">
        <v>6623622</v>
      </c>
      <c r="C67" s="171">
        <v>91387</v>
      </c>
      <c r="D67" s="171">
        <v>1595830</v>
      </c>
      <c r="E67" s="171">
        <v>1547702</v>
      </c>
      <c r="F67" s="171">
        <v>694559</v>
      </c>
      <c r="G67" s="171">
        <v>13332</v>
      </c>
      <c r="H67" s="171">
        <v>617702</v>
      </c>
      <c r="I67" s="171">
        <v>33102</v>
      </c>
      <c r="J67" s="171">
        <v>456011</v>
      </c>
      <c r="K67" s="171">
        <v>361094</v>
      </c>
      <c r="L67" s="171">
        <v>630715</v>
      </c>
      <c r="M67" s="171">
        <v>6197</v>
      </c>
      <c r="N67" s="171">
        <v>575991</v>
      </c>
      <c r="O67" s="174">
        <v>0</v>
      </c>
      <c r="P67" s="174">
        <v>0</v>
      </c>
    </row>
    <row r="68" spans="1:16" s="1" customFormat="1" ht="15" customHeight="1">
      <c r="A68" s="186" t="s">
        <v>262</v>
      </c>
      <c r="B68" s="171">
        <v>7584993</v>
      </c>
      <c r="C68" s="171">
        <v>98238</v>
      </c>
      <c r="D68" s="171">
        <v>1157162</v>
      </c>
      <c r="E68" s="171">
        <v>3167105</v>
      </c>
      <c r="F68" s="171">
        <v>710510</v>
      </c>
      <c r="G68" s="171">
        <v>8825</v>
      </c>
      <c r="H68" s="171">
        <v>18494</v>
      </c>
      <c r="I68" s="171">
        <v>43978</v>
      </c>
      <c r="J68" s="171">
        <v>680965</v>
      </c>
      <c r="K68" s="171">
        <v>379161</v>
      </c>
      <c r="L68" s="171">
        <v>633357</v>
      </c>
      <c r="M68" s="174">
        <v>0</v>
      </c>
      <c r="N68" s="171">
        <v>687198</v>
      </c>
      <c r="O68" s="174">
        <v>0</v>
      </c>
      <c r="P68" s="174">
        <v>0</v>
      </c>
    </row>
    <row r="69" spans="1:16" s="1" customFormat="1" ht="15" customHeight="1">
      <c r="A69" s="186" t="s">
        <v>261</v>
      </c>
      <c r="B69" s="171">
        <v>16612606</v>
      </c>
      <c r="C69" s="171">
        <v>114487</v>
      </c>
      <c r="D69" s="171">
        <v>2030653</v>
      </c>
      <c r="E69" s="171">
        <v>7688565</v>
      </c>
      <c r="F69" s="171">
        <v>1429547</v>
      </c>
      <c r="G69" s="171">
        <v>621</v>
      </c>
      <c r="H69" s="171">
        <v>129065</v>
      </c>
      <c r="I69" s="171">
        <v>280945</v>
      </c>
      <c r="J69" s="171">
        <v>1140276</v>
      </c>
      <c r="K69" s="171">
        <v>629883</v>
      </c>
      <c r="L69" s="171">
        <v>2170659</v>
      </c>
      <c r="M69" s="171">
        <v>31316</v>
      </c>
      <c r="N69" s="171">
        <v>966589</v>
      </c>
      <c r="O69" s="174">
        <v>0</v>
      </c>
      <c r="P69" s="174">
        <v>0</v>
      </c>
    </row>
    <row r="70" spans="1:16" s="1" customFormat="1" ht="9.9" customHeight="1">
      <c r="A70" s="186"/>
      <c r="B70" s="171"/>
      <c r="C70" s="171"/>
      <c r="D70" s="171"/>
      <c r="E70" s="171"/>
      <c r="F70" s="171"/>
      <c r="G70" s="171"/>
      <c r="H70" s="171"/>
      <c r="I70" s="171"/>
      <c r="J70" s="171"/>
      <c r="K70" s="171"/>
      <c r="L70" s="171"/>
      <c r="M70" s="171"/>
      <c r="N70" s="171"/>
      <c r="O70" s="171"/>
      <c r="P70" s="174"/>
    </row>
    <row r="71" spans="1:16" s="1" customFormat="1" ht="15" customHeight="1">
      <c r="A71" s="186" t="s">
        <v>260</v>
      </c>
      <c r="B71" s="171">
        <v>5953349</v>
      </c>
      <c r="C71" s="171">
        <v>85406</v>
      </c>
      <c r="D71" s="171">
        <v>1318065</v>
      </c>
      <c r="E71" s="171">
        <v>1807550</v>
      </c>
      <c r="F71" s="171">
        <v>440303</v>
      </c>
      <c r="G71" s="171">
        <v>4334</v>
      </c>
      <c r="H71" s="171">
        <v>68283</v>
      </c>
      <c r="I71" s="171">
        <v>220889</v>
      </c>
      <c r="J71" s="171">
        <v>817084</v>
      </c>
      <c r="K71" s="171">
        <v>307428</v>
      </c>
      <c r="L71" s="171">
        <v>863355</v>
      </c>
      <c r="M71" s="174">
        <v>0</v>
      </c>
      <c r="N71" s="171">
        <v>20652</v>
      </c>
      <c r="O71" s="183">
        <v>0</v>
      </c>
      <c r="P71" s="174">
        <v>0</v>
      </c>
    </row>
    <row r="72" spans="1:16" s="1" customFormat="1" ht="15" customHeight="1">
      <c r="A72" s="186" t="s">
        <v>259</v>
      </c>
      <c r="B72" s="171">
        <v>8213853</v>
      </c>
      <c r="C72" s="171">
        <v>106398</v>
      </c>
      <c r="D72" s="171">
        <v>1511320</v>
      </c>
      <c r="E72" s="171">
        <v>3013594</v>
      </c>
      <c r="F72" s="171">
        <v>702945</v>
      </c>
      <c r="G72" s="171">
        <v>3461</v>
      </c>
      <c r="H72" s="171">
        <v>79390</v>
      </c>
      <c r="I72" s="171">
        <v>107192</v>
      </c>
      <c r="J72" s="171">
        <v>806537</v>
      </c>
      <c r="K72" s="171">
        <v>355200</v>
      </c>
      <c r="L72" s="171">
        <v>528786</v>
      </c>
      <c r="M72" s="171">
        <v>304799</v>
      </c>
      <c r="N72" s="171">
        <v>694231</v>
      </c>
      <c r="O72" s="174">
        <v>0</v>
      </c>
      <c r="P72" s="174">
        <v>0</v>
      </c>
    </row>
    <row r="73" spans="1:16" s="1" customFormat="1" ht="15" customHeight="1">
      <c r="A73" s="186" t="s">
        <v>258</v>
      </c>
      <c r="B73" s="171">
        <v>6712246</v>
      </c>
      <c r="C73" s="171">
        <v>85650</v>
      </c>
      <c r="D73" s="171">
        <v>1784955</v>
      </c>
      <c r="E73" s="171">
        <v>2517088</v>
      </c>
      <c r="F73" s="171">
        <v>456641</v>
      </c>
      <c r="G73" s="174">
        <v>0</v>
      </c>
      <c r="H73" s="171">
        <v>63876</v>
      </c>
      <c r="I73" s="171">
        <v>67799</v>
      </c>
      <c r="J73" s="171">
        <v>282867</v>
      </c>
      <c r="K73" s="171">
        <v>320483</v>
      </c>
      <c r="L73" s="171">
        <v>749436</v>
      </c>
      <c r="M73" s="171">
        <v>600</v>
      </c>
      <c r="N73" s="171">
        <v>382851</v>
      </c>
      <c r="O73" s="183">
        <v>0</v>
      </c>
      <c r="P73" s="174">
        <v>0</v>
      </c>
    </row>
    <row r="74" spans="1:16" s="1" customFormat="1" ht="15" customHeight="1">
      <c r="A74" s="186" t="s">
        <v>257</v>
      </c>
      <c r="B74" s="171">
        <v>6977629</v>
      </c>
      <c r="C74" s="171">
        <v>96592</v>
      </c>
      <c r="D74" s="171">
        <v>1238917</v>
      </c>
      <c r="E74" s="171">
        <v>2840712</v>
      </c>
      <c r="F74" s="171">
        <v>515391</v>
      </c>
      <c r="G74" s="171">
        <v>226</v>
      </c>
      <c r="H74" s="171">
        <v>100269</v>
      </c>
      <c r="I74" s="171">
        <v>89617</v>
      </c>
      <c r="J74" s="171">
        <v>374787</v>
      </c>
      <c r="K74" s="171">
        <v>346493</v>
      </c>
      <c r="L74" s="171">
        <v>799853</v>
      </c>
      <c r="M74" s="174">
        <v>0</v>
      </c>
      <c r="N74" s="171">
        <v>574772</v>
      </c>
      <c r="O74" s="174">
        <v>0</v>
      </c>
      <c r="P74" s="174">
        <v>0</v>
      </c>
    </row>
    <row r="75" spans="1:16" s="1" customFormat="1" ht="15" customHeight="1">
      <c r="A75" s="186" t="s">
        <v>256</v>
      </c>
      <c r="B75" s="171">
        <v>3675304</v>
      </c>
      <c r="C75" s="171">
        <v>67107</v>
      </c>
      <c r="D75" s="171">
        <v>863425</v>
      </c>
      <c r="E75" s="171">
        <v>959592</v>
      </c>
      <c r="F75" s="171">
        <v>381826</v>
      </c>
      <c r="G75" s="174">
        <v>0</v>
      </c>
      <c r="H75" s="171">
        <v>80328</v>
      </c>
      <c r="I75" s="171">
        <v>20848</v>
      </c>
      <c r="J75" s="171">
        <v>327222</v>
      </c>
      <c r="K75" s="171">
        <v>171466</v>
      </c>
      <c r="L75" s="171">
        <v>394052</v>
      </c>
      <c r="M75" s="171">
        <v>30173</v>
      </c>
      <c r="N75" s="171">
        <v>379265</v>
      </c>
      <c r="O75" s="174">
        <v>0</v>
      </c>
      <c r="P75" s="174">
        <v>0</v>
      </c>
    </row>
    <row r="76" spans="1:16" ht="6" customHeight="1">
      <c r="A76" s="191" t="s">
        <v>46</v>
      </c>
      <c r="B76" s="192"/>
      <c r="C76" s="192"/>
      <c r="D76" s="192"/>
      <c r="E76" s="193"/>
      <c r="F76" s="193"/>
      <c r="G76" s="193"/>
      <c r="H76" s="193"/>
      <c r="I76" s="195"/>
      <c r="J76" s="192"/>
      <c r="K76" s="193"/>
      <c r="L76" s="193"/>
      <c r="M76" s="193"/>
      <c r="N76" s="193"/>
      <c r="O76" s="193"/>
      <c r="P76" s="192"/>
    </row>
    <row r="77" spans="1:16" s="28" customFormat="1" ht="15" customHeight="1">
      <c r="A77" s="33"/>
      <c r="B77" s="33"/>
      <c r="C77" s="33"/>
      <c r="D77" s="33"/>
      <c r="E77" s="33"/>
      <c r="F77" s="33"/>
      <c r="G77" s="33"/>
      <c r="H77" s="33"/>
      <c r="I77" s="33"/>
      <c r="J77" s="33"/>
      <c r="K77" s="33"/>
      <c r="L77" s="33"/>
      <c r="M77" s="33"/>
      <c r="N77" s="33"/>
      <c r="O77" s="33"/>
      <c r="P77" s="33"/>
    </row>
  </sheetData>
  <mergeCells count="18">
    <mergeCell ref="L6:L7"/>
    <mergeCell ref="M6:M7"/>
    <mergeCell ref="N6:N7"/>
    <mergeCell ref="O6:O7"/>
    <mergeCell ref="P6:P7"/>
    <mergeCell ref="E2:K2"/>
    <mergeCell ref="A5:A7"/>
    <mergeCell ref="G5:J5"/>
    <mergeCell ref="K6:K7"/>
    <mergeCell ref="B6:B7"/>
    <mergeCell ref="C6:C7"/>
    <mergeCell ref="D6:D7"/>
    <mergeCell ref="E6:E7"/>
    <mergeCell ref="F6:F7"/>
    <mergeCell ref="G6:G7"/>
    <mergeCell ref="H6:H7"/>
    <mergeCell ref="I6:I7"/>
    <mergeCell ref="J6:J7"/>
  </mergeCells>
  <phoneticPr fontId="12"/>
  <printOptions gridLinesSet="0"/>
  <pageMargins left="0.59055118110236227" right="0.59055118110236227" top="0.59055118110236227" bottom="0.19685039370078741" header="0.39370078740157483" footer="0"/>
  <pageSetup paperSize="9" scale="69" firstPageNumber="343" fitToWidth="0" orientation="portrait" r:id="rId1"/>
  <headerFooter differentOddEven="1" scaleWithDoc="0">
    <oddHeader>&amp;R&amp;"ＭＳ ゴシック,標準"&amp;8 第１５章  財    政      &amp;P</oddHeader>
    <evenHeader xml:space="preserve">&amp;L&amp;"ＭＳ ゴシック,標準"&amp;8&amp;P      第１５章  財    政      </evenHeader>
  </headerFooter>
  <colBreaks count="1" manualBreakCount="1">
    <brk id="8" max="7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F126-14FA-4A74-A596-25B13D1FF42F}">
  <sheetPr transitionEvaluation="1"/>
  <dimension ref="A1:W76"/>
  <sheetViews>
    <sheetView showGridLines="0" showOutlineSymbols="0" view="pageBreakPreview" zoomScale="75" zoomScaleNormal="75" zoomScaleSheetLayoutView="75" zoomScalePageLayoutView="55" workbookViewId="0"/>
  </sheetViews>
  <sheetFormatPr defaultColWidth="10.6640625" defaultRowHeight="13.2"/>
  <cols>
    <col min="1" max="1" width="12.6640625" style="197" customWidth="1"/>
    <col min="2" max="2" width="0.6640625" style="197" customWidth="1"/>
    <col min="3" max="3" width="10.77734375" style="197" customWidth="1"/>
    <col min="4" max="4" width="15.44140625" style="197" customWidth="1"/>
    <col min="5" max="5" width="10.77734375" style="197" customWidth="1"/>
    <col min="6" max="6" width="15.5546875" style="197" customWidth="1"/>
    <col min="7" max="7" width="10.77734375" style="197" customWidth="1"/>
    <col min="8" max="8" width="14.44140625" style="197" customWidth="1"/>
    <col min="9" max="9" width="6.88671875" style="197" bestFit="1" customWidth="1"/>
    <col min="10" max="10" width="14.6640625" style="197" customWidth="1"/>
    <col min="11" max="11" width="15.33203125" style="387" customWidth="1"/>
    <col min="12" max="12" width="11.109375" style="197" customWidth="1"/>
    <col min="13" max="13" width="10.77734375" style="197" customWidth="1"/>
    <col min="14" max="14" width="15.77734375" style="197" customWidth="1"/>
    <col min="15" max="15" width="10.77734375" style="197" customWidth="1"/>
    <col min="16" max="16" width="15.77734375" style="197" customWidth="1"/>
    <col min="17" max="17" width="10.77734375" style="197" customWidth="1"/>
    <col min="18" max="18" width="15.77734375" style="197" customWidth="1"/>
    <col min="19" max="19" width="7" style="197" customWidth="1"/>
    <col min="20" max="20" width="14.77734375" style="197" customWidth="1"/>
    <col min="21" max="21" width="15.21875" style="197" customWidth="1"/>
    <col min="22" max="22" width="10.77734375" style="197" customWidth="1"/>
    <col min="23" max="16384" width="10.6640625" style="197"/>
  </cols>
  <sheetData>
    <row r="1" spans="1:23" ht="21.75" customHeight="1">
      <c r="A1" s="348"/>
      <c r="B1" s="348"/>
      <c r="C1" s="348"/>
      <c r="D1" s="348"/>
      <c r="E1" s="348"/>
      <c r="F1" s="348"/>
      <c r="G1" s="348"/>
      <c r="H1" s="348"/>
      <c r="I1" s="348"/>
      <c r="J1" s="348"/>
      <c r="K1" s="348"/>
      <c r="L1" s="348"/>
      <c r="M1" s="348"/>
      <c r="N1" s="348"/>
      <c r="O1" s="348"/>
      <c r="P1" s="348"/>
      <c r="Q1" s="348"/>
      <c r="R1" s="348"/>
      <c r="S1" s="348"/>
      <c r="T1" s="348"/>
      <c r="U1" s="348"/>
      <c r="V1" s="348"/>
    </row>
    <row r="2" spans="1:23" ht="21.75" customHeight="1">
      <c r="A2" s="198" t="s">
        <v>437</v>
      </c>
      <c r="B2" s="349"/>
      <c r="C2" s="348"/>
      <c r="D2" s="199"/>
      <c r="E2" s="350"/>
      <c r="F2" s="200"/>
      <c r="G2" s="200"/>
      <c r="H2" s="200"/>
      <c r="I2" s="200"/>
      <c r="J2" s="774" t="s">
        <v>438</v>
      </c>
      <c r="K2" s="774"/>
      <c r="L2" s="774"/>
      <c r="M2" s="774"/>
      <c r="N2" s="774"/>
      <c r="O2" s="774"/>
      <c r="P2" s="348"/>
      <c r="Q2" s="348"/>
      <c r="R2" s="348"/>
      <c r="S2" s="348"/>
      <c r="T2" s="348"/>
      <c r="U2" s="348"/>
      <c r="V2" s="348"/>
    </row>
    <row r="3" spans="1:23" ht="24" customHeight="1">
      <c r="A3" s="348"/>
      <c r="B3" s="348"/>
      <c r="C3" s="348"/>
      <c r="D3" s="348"/>
      <c r="E3" s="348"/>
      <c r="F3" s="348"/>
      <c r="G3" s="348"/>
      <c r="H3" s="348"/>
      <c r="I3" s="348"/>
      <c r="J3" s="348"/>
      <c r="K3" s="348"/>
      <c r="L3" s="348"/>
      <c r="M3" s="348"/>
      <c r="N3" s="348"/>
      <c r="O3" s="348"/>
      <c r="P3" s="348"/>
      <c r="Q3" s="348"/>
      <c r="R3" s="348"/>
      <c r="S3" s="348"/>
      <c r="T3" s="348"/>
      <c r="U3" s="348"/>
      <c r="V3" s="348"/>
    </row>
    <row r="4" spans="1:23" ht="12" customHeight="1">
      <c r="A4" s="158" t="s">
        <v>461</v>
      </c>
      <c r="B4" s="348"/>
      <c r="C4" s="348"/>
      <c r="D4" s="348"/>
      <c r="E4" s="348"/>
      <c r="F4" s="348"/>
      <c r="G4" s="348"/>
      <c r="H4" s="348"/>
      <c r="I4" s="348"/>
      <c r="J4" s="348"/>
      <c r="K4" s="348"/>
      <c r="L4" s="348"/>
      <c r="M4" s="348"/>
      <c r="N4" s="348"/>
      <c r="O4" s="348"/>
      <c r="P4" s="348"/>
      <c r="Q4" s="348"/>
      <c r="R4" s="348"/>
      <c r="S4" s="348"/>
      <c r="T4" s="348"/>
      <c r="U4" s="348"/>
      <c r="V4" s="348"/>
    </row>
    <row r="5" spans="1:23" s="201" customFormat="1" ht="15" customHeight="1" thickBot="1">
      <c r="A5" s="158" t="s">
        <v>439</v>
      </c>
      <c r="C5" s="202"/>
      <c r="D5" s="202"/>
      <c r="E5" s="202"/>
      <c r="F5" s="202"/>
      <c r="G5" s="202"/>
      <c r="H5" s="202"/>
      <c r="I5" s="202"/>
      <c r="J5" s="202"/>
      <c r="K5" s="203"/>
      <c r="L5" s="204"/>
      <c r="M5" s="202"/>
      <c r="N5" s="202"/>
      <c r="O5" s="202"/>
      <c r="P5" s="202"/>
      <c r="Q5" s="202"/>
      <c r="R5" s="202"/>
      <c r="S5" s="202"/>
      <c r="T5" s="202"/>
      <c r="U5" s="203"/>
      <c r="V5" s="204"/>
    </row>
    <row r="6" spans="1:23" ht="20.25" customHeight="1">
      <c r="A6" s="775" t="s">
        <v>440</v>
      </c>
      <c r="B6" s="776"/>
      <c r="C6" s="205"/>
      <c r="D6" s="206"/>
      <c r="E6" s="206"/>
      <c r="F6" s="206"/>
      <c r="G6" s="781" t="s">
        <v>472</v>
      </c>
      <c r="H6" s="781"/>
      <c r="I6" s="206"/>
      <c r="J6" s="206"/>
      <c r="K6" s="206"/>
      <c r="L6" s="508"/>
      <c r="M6" s="206"/>
      <c r="N6" s="206"/>
      <c r="O6" s="206"/>
      <c r="P6" s="206"/>
      <c r="Q6" s="782" t="s">
        <v>488</v>
      </c>
      <c r="R6" s="782"/>
      <c r="S6" s="206"/>
      <c r="T6" s="206"/>
      <c r="U6" s="206"/>
      <c r="V6" s="206"/>
      <c r="W6" s="509"/>
    </row>
    <row r="7" spans="1:23" ht="20.25" customHeight="1">
      <c r="A7" s="777"/>
      <c r="B7" s="778"/>
      <c r="C7" s="207"/>
      <c r="D7" s="783" t="s">
        <v>441</v>
      </c>
      <c r="E7" s="783"/>
      <c r="F7" s="783"/>
      <c r="G7" s="783"/>
      <c r="H7" s="783"/>
      <c r="I7" s="351"/>
      <c r="J7" s="352"/>
      <c r="K7" s="761" t="s">
        <v>498</v>
      </c>
      <c r="L7" s="761" t="s">
        <v>442</v>
      </c>
      <c r="M7" s="506"/>
      <c r="N7" s="783" t="s">
        <v>441</v>
      </c>
      <c r="O7" s="783"/>
      <c r="P7" s="783"/>
      <c r="Q7" s="783"/>
      <c r="R7" s="783"/>
      <c r="S7" s="351"/>
      <c r="T7" s="352"/>
      <c r="U7" s="758" t="s">
        <v>473</v>
      </c>
      <c r="V7" s="761" t="s">
        <v>442</v>
      </c>
      <c r="W7" s="509"/>
    </row>
    <row r="8" spans="1:23" ht="20.25" customHeight="1">
      <c r="A8" s="777"/>
      <c r="B8" s="778"/>
      <c r="C8" s="764"/>
      <c r="D8" s="765"/>
      <c r="E8" s="766" t="s">
        <v>445</v>
      </c>
      <c r="F8" s="767"/>
      <c r="G8" s="761" t="s">
        <v>443</v>
      </c>
      <c r="H8" s="770"/>
      <c r="I8" s="761" t="s">
        <v>444</v>
      </c>
      <c r="J8" s="770"/>
      <c r="K8" s="762"/>
      <c r="L8" s="762"/>
      <c r="M8" s="773"/>
      <c r="N8" s="765"/>
      <c r="O8" s="766" t="s">
        <v>445</v>
      </c>
      <c r="P8" s="767"/>
      <c r="Q8" s="761" t="s">
        <v>443</v>
      </c>
      <c r="R8" s="770"/>
      <c r="S8" s="761" t="s">
        <v>444</v>
      </c>
      <c r="T8" s="770"/>
      <c r="U8" s="759"/>
      <c r="V8" s="762"/>
      <c r="W8" s="509"/>
    </row>
    <row r="9" spans="1:23" ht="20.25" customHeight="1">
      <c r="A9" s="777"/>
      <c r="B9" s="778"/>
      <c r="C9" s="353"/>
      <c r="D9" s="354"/>
      <c r="E9" s="768"/>
      <c r="F9" s="769"/>
      <c r="G9" s="771"/>
      <c r="H9" s="772"/>
      <c r="I9" s="771"/>
      <c r="J9" s="772"/>
      <c r="K9" s="762"/>
      <c r="L9" s="762"/>
      <c r="M9" s="507"/>
      <c r="N9" s="354"/>
      <c r="O9" s="768"/>
      <c r="P9" s="769"/>
      <c r="Q9" s="771"/>
      <c r="R9" s="772"/>
      <c r="S9" s="771"/>
      <c r="T9" s="772"/>
      <c r="U9" s="759"/>
      <c r="V9" s="762"/>
      <c r="W9" s="509"/>
    </row>
    <row r="10" spans="1:23" ht="34.5" customHeight="1">
      <c r="A10" s="779"/>
      <c r="B10" s="780"/>
      <c r="C10" s="208" t="s">
        <v>446</v>
      </c>
      <c r="D10" s="311" t="s">
        <v>447</v>
      </c>
      <c r="E10" s="208" t="s">
        <v>446</v>
      </c>
      <c r="F10" s="209" t="s">
        <v>447</v>
      </c>
      <c r="G10" s="208" t="s">
        <v>446</v>
      </c>
      <c r="H10" s="355" t="s">
        <v>447</v>
      </c>
      <c r="I10" s="208" t="s">
        <v>446</v>
      </c>
      <c r="J10" s="419" t="s">
        <v>447</v>
      </c>
      <c r="K10" s="763"/>
      <c r="L10" s="763"/>
      <c r="M10" s="209" t="s">
        <v>446</v>
      </c>
      <c r="N10" s="311" t="s">
        <v>447</v>
      </c>
      <c r="O10" s="208" t="s">
        <v>446</v>
      </c>
      <c r="P10" s="209" t="s">
        <v>447</v>
      </c>
      <c r="Q10" s="208" t="s">
        <v>446</v>
      </c>
      <c r="R10" s="209" t="s">
        <v>447</v>
      </c>
      <c r="S10" s="208" t="s">
        <v>446</v>
      </c>
      <c r="T10" s="209" t="s">
        <v>447</v>
      </c>
      <c r="U10" s="760"/>
      <c r="V10" s="763"/>
      <c r="W10" s="509"/>
    </row>
    <row r="11" spans="1:23" s="210" customFormat="1" ht="18" customHeight="1">
      <c r="A11" s="356"/>
      <c r="B11" s="357"/>
      <c r="C11" s="210" t="s">
        <v>448</v>
      </c>
      <c r="D11" s="210" t="s">
        <v>449</v>
      </c>
      <c r="E11" s="356"/>
      <c r="L11" s="210" t="s">
        <v>450</v>
      </c>
      <c r="M11" s="210" t="s">
        <v>451</v>
      </c>
      <c r="N11" s="210" t="s">
        <v>449</v>
      </c>
      <c r="O11" s="356"/>
      <c r="V11" s="210" t="s">
        <v>450</v>
      </c>
    </row>
    <row r="12" spans="1:23" s="210" customFormat="1" ht="18" customHeight="1">
      <c r="A12" s="356"/>
      <c r="B12" s="357"/>
      <c r="E12" s="356"/>
      <c r="O12" s="356"/>
    </row>
    <row r="13" spans="1:23" s="210" customFormat="1" ht="13.5" customHeight="1">
      <c r="A13" s="224" t="s">
        <v>452</v>
      </c>
      <c r="B13" s="510"/>
      <c r="C13" s="218">
        <v>1219</v>
      </c>
      <c r="D13" s="219">
        <v>159821855</v>
      </c>
      <c r="E13" s="218">
        <v>396</v>
      </c>
      <c r="F13" s="220">
        <v>59620146</v>
      </c>
      <c r="G13" s="218">
        <v>193</v>
      </c>
      <c r="H13" s="218">
        <v>8859079</v>
      </c>
      <c r="I13" s="511">
        <v>0</v>
      </c>
      <c r="J13" s="222">
        <v>0</v>
      </c>
      <c r="K13" s="218">
        <v>3154658</v>
      </c>
      <c r="L13" s="370">
        <v>1.9738589568992302</v>
      </c>
      <c r="M13" s="512">
        <v>2869</v>
      </c>
      <c r="N13" s="218">
        <v>222447332</v>
      </c>
      <c r="O13" s="218">
        <v>1867</v>
      </c>
      <c r="P13" s="218">
        <v>99067640</v>
      </c>
      <c r="Q13" s="218">
        <v>482</v>
      </c>
      <c r="R13" s="218">
        <v>21985283</v>
      </c>
      <c r="S13" s="511">
        <v>0</v>
      </c>
      <c r="T13" s="222">
        <v>0</v>
      </c>
      <c r="U13" s="219">
        <v>19375544</v>
      </c>
      <c r="V13" s="370">
        <v>8.7101714485836137</v>
      </c>
    </row>
    <row r="14" spans="1:23" ht="13.5" customHeight="1">
      <c r="A14" s="363"/>
      <c r="B14" s="364"/>
      <c r="C14" s="359"/>
      <c r="D14" s="365"/>
      <c r="E14" s="359"/>
      <c r="F14" s="365"/>
      <c r="G14" s="365"/>
      <c r="H14" s="359"/>
      <c r="I14" s="366"/>
      <c r="J14" s="367"/>
      <c r="K14" s="365"/>
      <c r="L14" s="368"/>
      <c r="M14" s="360"/>
      <c r="N14" s="359"/>
      <c r="O14" s="359"/>
      <c r="P14" s="359"/>
      <c r="Q14" s="359"/>
      <c r="R14" s="359"/>
      <c r="S14" s="366"/>
      <c r="T14" s="367"/>
      <c r="U14" s="360"/>
      <c r="V14" s="369"/>
    </row>
    <row r="15" spans="1:23" s="223" customFormat="1" ht="15" customHeight="1">
      <c r="A15" s="216" t="s">
        <v>306</v>
      </c>
      <c r="B15" s="217"/>
      <c r="C15" s="218">
        <v>3988</v>
      </c>
      <c r="D15" s="219">
        <v>997815054</v>
      </c>
      <c r="E15" s="218">
        <v>3255</v>
      </c>
      <c r="F15" s="220">
        <v>103980376</v>
      </c>
      <c r="G15" s="218">
        <v>735</v>
      </c>
      <c r="H15" s="218">
        <v>13264500</v>
      </c>
      <c r="I15" s="222">
        <v>143</v>
      </c>
      <c r="J15" s="221">
        <v>11199706</v>
      </c>
      <c r="K15" s="218">
        <v>53896961</v>
      </c>
      <c r="L15" s="370">
        <v>5.4014980816274596</v>
      </c>
      <c r="M15" s="219">
        <v>8003</v>
      </c>
      <c r="N15" s="218">
        <v>1302037159</v>
      </c>
      <c r="O15" s="218">
        <v>7256</v>
      </c>
      <c r="P15" s="218">
        <v>732287023</v>
      </c>
      <c r="Q15" s="218">
        <v>2364</v>
      </c>
      <c r="R15" s="218">
        <v>160192200</v>
      </c>
      <c r="S15" s="222">
        <v>0</v>
      </c>
      <c r="T15" s="222">
        <v>0</v>
      </c>
      <c r="U15" s="219">
        <v>317855044</v>
      </c>
      <c r="V15" s="370">
        <v>24.412133079529109</v>
      </c>
    </row>
    <row r="16" spans="1:23" s="223" customFormat="1" ht="15" customHeight="1">
      <c r="A16" s="216" t="s">
        <v>305</v>
      </c>
      <c r="B16" s="217"/>
      <c r="C16" s="218">
        <v>106134</v>
      </c>
      <c r="D16" s="219">
        <v>2633156438</v>
      </c>
      <c r="E16" s="218">
        <v>105754</v>
      </c>
      <c r="F16" s="220">
        <v>2584833952</v>
      </c>
      <c r="G16" s="218">
        <v>33474</v>
      </c>
      <c r="H16" s="218">
        <v>759372700</v>
      </c>
      <c r="I16" s="222">
        <v>0</v>
      </c>
      <c r="J16" s="221">
        <v>0</v>
      </c>
      <c r="K16" s="218">
        <v>1274508831</v>
      </c>
      <c r="L16" s="370">
        <v>48.402320979001402</v>
      </c>
      <c r="M16" s="219">
        <v>101498</v>
      </c>
      <c r="N16" s="218">
        <v>2849050576</v>
      </c>
      <c r="O16" s="218">
        <v>101244</v>
      </c>
      <c r="P16" s="218">
        <v>2504677009</v>
      </c>
      <c r="Q16" s="218">
        <v>32871</v>
      </c>
      <c r="R16" s="218">
        <v>726947900</v>
      </c>
      <c r="S16" s="222">
        <v>0</v>
      </c>
      <c r="T16" s="222">
        <v>0</v>
      </c>
      <c r="U16" s="219">
        <v>1173220569</v>
      </c>
      <c r="V16" s="370">
        <v>41.179352128145588</v>
      </c>
    </row>
    <row r="17" spans="1:22" s="223" customFormat="1" ht="15" customHeight="1">
      <c r="A17" s="216" t="s">
        <v>304</v>
      </c>
      <c r="B17" s="217"/>
      <c r="C17" s="218">
        <v>33103</v>
      </c>
      <c r="D17" s="219">
        <v>826187947</v>
      </c>
      <c r="E17" s="218">
        <v>32642</v>
      </c>
      <c r="F17" s="220">
        <v>650917609</v>
      </c>
      <c r="G17" s="218">
        <v>9467</v>
      </c>
      <c r="H17" s="218">
        <v>168064555</v>
      </c>
      <c r="I17" s="222">
        <v>731</v>
      </c>
      <c r="J17" s="221">
        <v>17197832</v>
      </c>
      <c r="K17" s="218">
        <v>311019583</v>
      </c>
      <c r="L17" s="370">
        <v>37.645136815340152</v>
      </c>
      <c r="M17" s="219">
        <v>30214</v>
      </c>
      <c r="N17" s="218">
        <v>675756266</v>
      </c>
      <c r="O17" s="218">
        <v>29705</v>
      </c>
      <c r="P17" s="218">
        <v>650004901</v>
      </c>
      <c r="Q17" s="218">
        <v>8738</v>
      </c>
      <c r="R17" s="218">
        <v>178704000</v>
      </c>
      <c r="S17" s="222">
        <v>0</v>
      </c>
      <c r="T17" s="222">
        <v>0</v>
      </c>
      <c r="U17" s="219">
        <v>315154010</v>
      </c>
      <c r="V17" s="370">
        <v>46.637230885847238</v>
      </c>
    </row>
    <row r="18" spans="1:22" s="223" customFormat="1" ht="15" customHeight="1">
      <c r="A18" s="216" t="s">
        <v>303</v>
      </c>
      <c r="B18" s="217"/>
      <c r="C18" s="218">
        <v>71615</v>
      </c>
      <c r="D18" s="219">
        <v>4578039581</v>
      </c>
      <c r="E18" s="218">
        <v>71576</v>
      </c>
      <c r="F18" s="220">
        <v>4564442986</v>
      </c>
      <c r="G18" s="218">
        <v>21627</v>
      </c>
      <c r="H18" s="218">
        <v>1121774501</v>
      </c>
      <c r="I18" s="222">
        <v>0</v>
      </c>
      <c r="J18" s="221">
        <v>0</v>
      </c>
      <c r="K18" s="218">
        <v>2079245374</v>
      </c>
      <c r="L18" s="370">
        <v>45.417811209614356</v>
      </c>
      <c r="M18" s="219">
        <v>81216</v>
      </c>
      <c r="N18" s="218">
        <v>5581119911</v>
      </c>
      <c r="O18" s="218">
        <v>81047</v>
      </c>
      <c r="P18" s="218">
        <v>5575056411</v>
      </c>
      <c r="Q18" s="218">
        <v>25555</v>
      </c>
      <c r="R18" s="218">
        <v>1379243660</v>
      </c>
      <c r="S18" s="222">
        <v>0</v>
      </c>
      <c r="T18" s="222">
        <v>0</v>
      </c>
      <c r="U18" s="219">
        <v>2572359602</v>
      </c>
      <c r="V18" s="370">
        <v>46.090384063063361</v>
      </c>
    </row>
    <row r="19" spans="1:22" s="223" customFormat="1" ht="15" customHeight="1">
      <c r="A19" s="216" t="s">
        <v>302</v>
      </c>
      <c r="B19" s="217"/>
      <c r="C19" s="218">
        <v>38378</v>
      </c>
      <c r="D19" s="219">
        <v>2420696414</v>
      </c>
      <c r="E19" s="218">
        <v>38248</v>
      </c>
      <c r="F19" s="220">
        <v>2398843100</v>
      </c>
      <c r="G19" s="218">
        <v>10826</v>
      </c>
      <c r="H19" s="218">
        <v>543151000</v>
      </c>
      <c r="I19" s="222">
        <v>0</v>
      </c>
      <c r="J19" s="221">
        <v>0</v>
      </c>
      <c r="K19" s="218">
        <v>1041142058</v>
      </c>
      <c r="L19" s="370">
        <v>43.010021908513473</v>
      </c>
      <c r="M19" s="219">
        <v>40039</v>
      </c>
      <c r="N19" s="218">
        <v>2882684800</v>
      </c>
      <c r="O19" s="218">
        <v>39822</v>
      </c>
      <c r="P19" s="218">
        <v>2353722600</v>
      </c>
      <c r="Q19" s="218">
        <v>12016</v>
      </c>
      <c r="R19" s="218">
        <v>593258000</v>
      </c>
      <c r="S19" s="222">
        <v>0</v>
      </c>
      <c r="T19" s="222">
        <v>0</v>
      </c>
      <c r="U19" s="219">
        <v>1035200832</v>
      </c>
      <c r="V19" s="370">
        <v>35.910996304556086</v>
      </c>
    </row>
    <row r="20" spans="1:22" s="223" customFormat="1" ht="15" customHeight="1">
      <c r="A20" s="216" t="s">
        <v>301</v>
      </c>
      <c r="B20" s="217"/>
      <c r="C20" s="218">
        <v>60018</v>
      </c>
      <c r="D20" s="219">
        <v>1351113621</v>
      </c>
      <c r="E20" s="218">
        <v>59866</v>
      </c>
      <c r="F20" s="220">
        <v>1340690697</v>
      </c>
      <c r="G20" s="218">
        <v>17031</v>
      </c>
      <c r="H20" s="218">
        <v>343177500</v>
      </c>
      <c r="I20" s="222">
        <v>3080</v>
      </c>
      <c r="J20" s="221">
        <v>53581707</v>
      </c>
      <c r="K20" s="218">
        <v>647744929</v>
      </c>
      <c r="L20" s="370">
        <v>47.941558647050307</v>
      </c>
      <c r="M20" s="219">
        <v>60561</v>
      </c>
      <c r="N20" s="218">
        <v>1546683148</v>
      </c>
      <c r="O20" s="218">
        <v>60128</v>
      </c>
      <c r="P20" s="218">
        <v>1497396690</v>
      </c>
      <c r="Q20" s="218">
        <v>18348</v>
      </c>
      <c r="R20" s="218">
        <v>428371820</v>
      </c>
      <c r="S20" s="222">
        <v>293</v>
      </c>
      <c r="T20" s="222">
        <v>4509700</v>
      </c>
      <c r="U20" s="219">
        <v>715928918</v>
      </c>
      <c r="V20" s="370">
        <v>46.288014382632944</v>
      </c>
    </row>
    <row r="21" spans="1:22" s="223" customFormat="1" ht="15" customHeight="1">
      <c r="A21" s="224" t="s">
        <v>453</v>
      </c>
      <c r="B21" s="217"/>
      <c r="C21" s="218">
        <v>97043</v>
      </c>
      <c r="D21" s="219">
        <v>3352941236</v>
      </c>
      <c r="E21" s="218">
        <v>96965</v>
      </c>
      <c r="F21" s="220">
        <v>3343637191</v>
      </c>
      <c r="G21" s="218">
        <v>26979</v>
      </c>
      <c r="H21" s="218">
        <v>648792200</v>
      </c>
      <c r="I21" s="222">
        <v>1403</v>
      </c>
      <c r="J21" s="221">
        <v>28989936</v>
      </c>
      <c r="K21" s="218">
        <v>1593781555</v>
      </c>
      <c r="L21" s="370">
        <v>47.533835006943143</v>
      </c>
      <c r="M21" s="219">
        <v>104063</v>
      </c>
      <c r="N21" s="218">
        <v>3651923753</v>
      </c>
      <c r="O21" s="218">
        <v>103736</v>
      </c>
      <c r="P21" s="218">
        <v>3573621222</v>
      </c>
      <c r="Q21" s="218">
        <v>30396</v>
      </c>
      <c r="R21" s="218">
        <v>774478517</v>
      </c>
      <c r="S21" s="222">
        <v>13</v>
      </c>
      <c r="T21" s="222">
        <v>263000</v>
      </c>
      <c r="U21" s="219">
        <v>1684170425.2333333</v>
      </c>
      <c r="V21" s="370">
        <v>46.117349077997943</v>
      </c>
    </row>
    <row r="22" spans="1:22" s="223" customFormat="1" ht="15" customHeight="1">
      <c r="A22" s="224" t="s">
        <v>454</v>
      </c>
      <c r="B22" s="217"/>
      <c r="C22" s="218">
        <v>1324890</v>
      </c>
      <c r="D22" s="219">
        <v>20699033651</v>
      </c>
      <c r="E22" s="218">
        <v>1324689</v>
      </c>
      <c r="F22" s="220">
        <v>20692099634</v>
      </c>
      <c r="G22" s="218">
        <v>589299</v>
      </c>
      <c r="H22" s="218">
        <v>8748437867</v>
      </c>
      <c r="I22" s="222">
        <v>0</v>
      </c>
      <c r="J22" s="221">
        <v>0</v>
      </c>
      <c r="K22" s="218">
        <v>10067948690</v>
      </c>
      <c r="L22" s="370">
        <v>48.639703957936234</v>
      </c>
      <c r="M22" s="219">
        <v>1274123</v>
      </c>
      <c r="N22" s="218">
        <v>20931254808</v>
      </c>
      <c r="O22" s="218">
        <v>1273929</v>
      </c>
      <c r="P22" s="218">
        <v>20868223535</v>
      </c>
      <c r="Q22" s="218">
        <v>542164</v>
      </c>
      <c r="R22" s="218">
        <v>8519281710</v>
      </c>
      <c r="S22" s="222">
        <v>52</v>
      </c>
      <c r="T22" s="222">
        <v>1369541</v>
      </c>
      <c r="U22" s="219">
        <v>9702350204</v>
      </c>
      <c r="V22" s="370">
        <v>46.353409258061909</v>
      </c>
    </row>
    <row r="23" spans="1:22" ht="13.5" customHeight="1">
      <c r="A23" s="371"/>
      <c r="B23" s="358"/>
      <c r="C23" s="359"/>
      <c r="D23" s="360"/>
      <c r="E23" s="359"/>
      <c r="F23" s="361"/>
      <c r="G23" s="359"/>
      <c r="H23" s="359"/>
      <c r="I23" s="418"/>
      <c r="J23" s="367"/>
      <c r="K23" s="372"/>
      <c r="L23" s="368"/>
      <c r="M23" s="360"/>
      <c r="N23" s="359"/>
      <c r="O23" s="359"/>
      <c r="P23" s="359"/>
      <c r="Q23" s="359"/>
      <c r="R23" s="359"/>
      <c r="S23" s="372"/>
      <c r="T23" s="367"/>
      <c r="U23" s="360"/>
      <c r="V23" s="373"/>
    </row>
    <row r="24" spans="1:22" ht="15" customHeight="1">
      <c r="A24" s="211" t="s">
        <v>298</v>
      </c>
      <c r="B24" s="358"/>
      <c r="C24" s="214">
        <v>3988</v>
      </c>
      <c r="D24" s="374">
        <v>997815054</v>
      </c>
      <c r="E24" s="214">
        <v>3255</v>
      </c>
      <c r="F24" s="375">
        <v>103980376</v>
      </c>
      <c r="G24" s="212">
        <v>735</v>
      </c>
      <c r="H24" s="214">
        <v>13264500</v>
      </c>
      <c r="I24" s="376">
        <v>143</v>
      </c>
      <c r="J24" s="214">
        <v>11199706</v>
      </c>
      <c r="K24" s="376">
        <v>53896961</v>
      </c>
      <c r="L24" s="377">
        <v>5.4014980816274596</v>
      </c>
      <c r="M24" s="215">
        <v>8003</v>
      </c>
      <c r="N24" s="378">
        <v>1302037159</v>
      </c>
      <c r="O24" s="214">
        <v>7256</v>
      </c>
      <c r="P24" s="378">
        <v>732287023</v>
      </c>
      <c r="Q24" s="212">
        <v>2364</v>
      </c>
      <c r="R24" s="214">
        <v>160192200</v>
      </c>
      <c r="S24" s="376">
        <v>0</v>
      </c>
      <c r="T24" s="214">
        <v>0</v>
      </c>
      <c r="U24" s="374">
        <v>317855044</v>
      </c>
      <c r="V24" s="377">
        <v>24.412133079529109</v>
      </c>
    </row>
    <row r="25" spans="1:22" ht="15" customHeight="1">
      <c r="A25" s="211" t="s">
        <v>297</v>
      </c>
      <c r="B25" s="358"/>
      <c r="C25" s="214">
        <v>31302</v>
      </c>
      <c r="D25" s="374">
        <v>1554088116</v>
      </c>
      <c r="E25" s="214">
        <v>31258</v>
      </c>
      <c r="F25" s="375">
        <v>1546792452</v>
      </c>
      <c r="G25" s="212">
        <v>8465</v>
      </c>
      <c r="H25" s="214">
        <v>225232600</v>
      </c>
      <c r="I25" s="376">
        <v>1403</v>
      </c>
      <c r="J25" s="214">
        <v>28989936</v>
      </c>
      <c r="K25" s="376">
        <v>722634095</v>
      </c>
      <c r="L25" s="377">
        <v>46.498913900709603</v>
      </c>
      <c r="M25" s="215">
        <v>24827</v>
      </c>
      <c r="N25" s="378">
        <v>1538762999</v>
      </c>
      <c r="O25" s="214">
        <v>24588</v>
      </c>
      <c r="P25" s="378">
        <v>1463998500</v>
      </c>
      <c r="Q25" s="212">
        <v>7659</v>
      </c>
      <c r="R25" s="214">
        <v>256784622</v>
      </c>
      <c r="S25" s="376">
        <v>13</v>
      </c>
      <c r="T25" s="214">
        <v>263000</v>
      </c>
      <c r="U25" s="374">
        <v>667949429</v>
      </c>
      <c r="V25" s="377">
        <v>43.40820707503898</v>
      </c>
    </row>
    <row r="26" spans="1:22" ht="15" customHeight="1">
      <c r="A26" s="211" t="s">
        <v>296</v>
      </c>
      <c r="B26" s="358"/>
      <c r="C26" s="214">
        <v>10822</v>
      </c>
      <c r="D26" s="374">
        <v>547783064</v>
      </c>
      <c r="E26" s="214">
        <v>10793</v>
      </c>
      <c r="F26" s="375">
        <v>546987434</v>
      </c>
      <c r="G26" s="212">
        <v>2990</v>
      </c>
      <c r="H26" s="214">
        <v>165784000</v>
      </c>
      <c r="I26" s="376">
        <v>0</v>
      </c>
      <c r="J26" s="214">
        <v>0</v>
      </c>
      <c r="K26" s="376">
        <v>249006396</v>
      </c>
      <c r="L26" s="377">
        <v>45.457118404084142</v>
      </c>
      <c r="M26" s="213">
        <v>8473</v>
      </c>
      <c r="N26" s="378">
        <v>341485678</v>
      </c>
      <c r="O26" s="214">
        <v>8383</v>
      </c>
      <c r="P26" s="378">
        <v>331447969</v>
      </c>
      <c r="Q26" s="212">
        <v>2421</v>
      </c>
      <c r="R26" s="214">
        <v>110152800</v>
      </c>
      <c r="S26" s="362">
        <v>0</v>
      </c>
      <c r="T26" s="214">
        <v>0</v>
      </c>
      <c r="U26" s="374">
        <v>162188159</v>
      </c>
      <c r="V26" s="377">
        <v>47.493156945809012</v>
      </c>
    </row>
    <row r="27" spans="1:22" ht="15" customHeight="1">
      <c r="A27" s="211" t="s">
        <v>295</v>
      </c>
      <c r="B27" s="358"/>
      <c r="C27" s="214">
        <v>8695</v>
      </c>
      <c r="D27" s="374">
        <v>322465341</v>
      </c>
      <c r="E27" s="214">
        <v>8443</v>
      </c>
      <c r="F27" s="375">
        <v>203383511</v>
      </c>
      <c r="G27" s="212">
        <v>2731</v>
      </c>
      <c r="H27" s="214">
        <v>48204511</v>
      </c>
      <c r="I27" s="376">
        <v>0</v>
      </c>
      <c r="J27" s="214">
        <v>0</v>
      </c>
      <c r="K27" s="376">
        <v>95073627</v>
      </c>
      <c r="L27" s="377">
        <v>29.483362988768459</v>
      </c>
      <c r="M27" s="213">
        <v>8765</v>
      </c>
      <c r="N27" s="378">
        <v>182207005</v>
      </c>
      <c r="O27" s="214">
        <v>8329</v>
      </c>
      <c r="P27" s="378">
        <v>170578301</v>
      </c>
      <c r="Q27" s="212">
        <v>2349</v>
      </c>
      <c r="R27" s="214">
        <v>44036300</v>
      </c>
      <c r="S27" s="362">
        <v>0</v>
      </c>
      <c r="T27" s="214">
        <v>0</v>
      </c>
      <c r="U27" s="374">
        <v>86040233</v>
      </c>
      <c r="V27" s="377">
        <v>47.221144434046316</v>
      </c>
    </row>
    <row r="28" spans="1:22" ht="15" customHeight="1">
      <c r="A28" s="211" t="s">
        <v>294</v>
      </c>
      <c r="B28" s="358"/>
      <c r="C28" s="214">
        <v>6501</v>
      </c>
      <c r="D28" s="374">
        <v>194282100</v>
      </c>
      <c r="E28" s="214">
        <v>6477</v>
      </c>
      <c r="F28" s="375">
        <v>153491992</v>
      </c>
      <c r="G28" s="212">
        <v>1688</v>
      </c>
      <c r="H28" s="214">
        <v>36796100</v>
      </c>
      <c r="I28" s="376">
        <v>0</v>
      </c>
      <c r="J28" s="214">
        <v>0</v>
      </c>
      <c r="K28" s="376">
        <v>76381929</v>
      </c>
      <c r="L28" s="377">
        <v>39.314959535644299</v>
      </c>
      <c r="M28" s="213">
        <v>8161</v>
      </c>
      <c r="N28" s="378">
        <v>209482261</v>
      </c>
      <c r="O28" s="214">
        <v>8139</v>
      </c>
      <c r="P28" s="378">
        <v>207714600</v>
      </c>
      <c r="Q28" s="212">
        <v>2125</v>
      </c>
      <c r="R28" s="214">
        <v>46191000</v>
      </c>
      <c r="S28" s="362">
        <v>0</v>
      </c>
      <c r="T28" s="214">
        <v>0</v>
      </c>
      <c r="U28" s="374">
        <v>95939109</v>
      </c>
      <c r="V28" s="377">
        <v>45.798201977588924</v>
      </c>
    </row>
    <row r="29" spans="1:22" ht="14.25" customHeight="1">
      <c r="A29" s="211"/>
      <c r="B29" s="358"/>
      <c r="C29" s="379"/>
      <c r="D29" s="374"/>
      <c r="E29" s="379"/>
      <c r="F29" s="375"/>
      <c r="G29" s="359"/>
      <c r="H29" s="379"/>
      <c r="I29" s="376"/>
      <c r="J29" s="379"/>
      <c r="K29" s="376"/>
      <c r="L29" s="381"/>
      <c r="M29" s="360"/>
      <c r="N29" s="378"/>
      <c r="O29" s="379"/>
      <c r="P29" s="378"/>
      <c r="Q29" s="359"/>
      <c r="R29" s="379"/>
      <c r="S29" s="380"/>
      <c r="T29" s="379"/>
      <c r="U29" s="374"/>
      <c r="V29" s="377"/>
    </row>
    <row r="30" spans="1:22" ht="15" customHeight="1">
      <c r="A30" s="211" t="s">
        <v>293</v>
      </c>
      <c r="B30" s="358"/>
      <c r="C30" s="214">
        <v>72042</v>
      </c>
      <c r="D30" s="374">
        <v>1457930957</v>
      </c>
      <c r="E30" s="214">
        <v>72004</v>
      </c>
      <c r="F30" s="375">
        <v>1455805257</v>
      </c>
      <c r="G30" s="212">
        <v>25009</v>
      </c>
      <c r="H30" s="214">
        <v>494922700</v>
      </c>
      <c r="I30" s="376">
        <v>0</v>
      </c>
      <c r="J30" s="214">
        <v>0</v>
      </c>
      <c r="K30" s="376">
        <v>722642157</v>
      </c>
      <c r="L30" s="377">
        <v>49.566281141803067</v>
      </c>
      <c r="M30" s="213">
        <v>69171</v>
      </c>
      <c r="N30" s="378">
        <v>1594415543</v>
      </c>
      <c r="O30" s="214">
        <v>68974</v>
      </c>
      <c r="P30" s="378">
        <v>1308637240</v>
      </c>
      <c r="Q30" s="212">
        <v>24659</v>
      </c>
      <c r="R30" s="214">
        <v>467458500</v>
      </c>
      <c r="S30" s="362">
        <v>0</v>
      </c>
      <c r="T30" s="214">
        <v>0</v>
      </c>
      <c r="U30" s="374">
        <v>646149695</v>
      </c>
      <c r="V30" s="377">
        <v>40.525802563629426</v>
      </c>
    </row>
    <row r="31" spans="1:22" ht="15" customHeight="1">
      <c r="A31" s="211" t="s">
        <v>292</v>
      </c>
      <c r="B31" s="358"/>
      <c r="C31" s="214">
        <v>17540</v>
      </c>
      <c r="D31" s="374">
        <v>675469100</v>
      </c>
      <c r="E31" s="214">
        <v>17540</v>
      </c>
      <c r="F31" s="375">
        <v>675469100</v>
      </c>
      <c r="G31" s="212">
        <v>4298</v>
      </c>
      <c r="H31" s="214">
        <v>134949600</v>
      </c>
      <c r="I31" s="376">
        <v>0</v>
      </c>
      <c r="J31" s="214">
        <v>0</v>
      </c>
      <c r="K31" s="376">
        <v>313982356</v>
      </c>
      <c r="L31" s="377">
        <v>46.483600212060033</v>
      </c>
      <c r="M31" s="213">
        <v>21631</v>
      </c>
      <c r="N31" s="378">
        <v>704021300</v>
      </c>
      <c r="O31" s="214">
        <v>21627</v>
      </c>
      <c r="P31" s="378">
        <v>703477300</v>
      </c>
      <c r="Q31" s="212">
        <v>6262</v>
      </c>
      <c r="R31" s="214">
        <v>162393000</v>
      </c>
      <c r="S31" s="362">
        <v>0</v>
      </c>
      <c r="T31" s="214">
        <v>0</v>
      </c>
      <c r="U31" s="374">
        <v>345963718</v>
      </c>
      <c r="V31" s="377">
        <v>49.141086782459567</v>
      </c>
    </row>
    <row r="32" spans="1:22" ht="15" customHeight="1">
      <c r="A32" s="211" t="s">
        <v>291</v>
      </c>
      <c r="B32" s="358"/>
      <c r="C32" s="214">
        <v>14037</v>
      </c>
      <c r="D32" s="374">
        <v>677817857</v>
      </c>
      <c r="E32" s="214">
        <v>13948</v>
      </c>
      <c r="F32" s="375">
        <v>637229071</v>
      </c>
      <c r="G32" s="212">
        <v>3754</v>
      </c>
      <c r="H32" s="214">
        <v>144166000</v>
      </c>
      <c r="I32" s="376">
        <v>0</v>
      </c>
      <c r="J32" s="214">
        <v>0</v>
      </c>
      <c r="K32" s="376">
        <v>312018604</v>
      </c>
      <c r="L32" s="377">
        <v>46.032809666742082</v>
      </c>
      <c r="M32" s="213">
        <v>13161</v>
      </c>
      <c r="N32" s="378">
        <v>783932700</v>
      </c>
      <c r="O32" s="214">
        <v>13121</v>
      </c>
      <c r="P32" s="378">
        <v>747767700</v>
      </c>
      <c r="Q32" s="212">
        <v>3379</v>
      </c>
      <c r="R32" s="214">
        <v>152484200</v>
      </c>
      <c r="S32" s="362">
        <v>0</v>
      </c>
      <c r="T32" s="214">
        <v>0</v>
      </c>
      <c r="U32" s="374">
        <v>310393932</v>
      </c>
      <c r="V32" s="377">
        <v>39.594461616411714</v>
      </c>
    </row>
    <row r="33" spans="1:22" ht="15" customHeight="1">
      <c r="A33" s="211" t="s">
        <v>290</v>
      </c>
      <c r="B33" s="358"/>
      <c r="C33" s="214">
        <v>26890</v>
      </c>
      <c r="D33" s="374">
        <v>560679033</v>
      </c>
      <c r="E33" s="214">
        <v>26863</v>
      </c>
      <c r="F33" s="375">
        <v>559259033</v>
      </c>
      <c r="G33" s="212">
        <v>7538</v>
      </c>
      <c r="H33" s="214">
        <v>132740855</v>
      </c>
      <c r="I33" s="376">
        <v>0</v>
      </c>
      <c r="J33" s="214">
        <v>0</v>
      </c>
      <c r="K33" s="376">
        <v>274203819</v>
      </c>
      <c r="L33" s="377">
        <v>48.905666675785966</v>
      </c>
      <c r="M33" s="213">
        <v>24959</v>
      </c>
      <c r="N33" s="378">
        <v>679212481</v>
      </c>
      <c r="O33" s="214">
        <v>24958</v>
      </c>
      <c r="P33" s="378">
        <v>679207481</v>
      </c>
      <c r="Q33" s="212">
        <v>6512</v>
      </c>
      <c r="R33" s="214">
        <v>133837610</v>
      </c>
      <c r="S33" s="362">
        <v>0</v>
      </c>
      <c r="T33" s="214">
        <v>0</v>
      </c>
      <c r="U33" s="374">
        <v>325266608</v>
      </c>
      <c r="V33" s="377">
        <v>47.888785483021771</v>
      </c>
    </row>
    <row r="34" spans="1:22" ht="15" customHeight="1">
      <c r="A34" s="211" t="s">
        <v>289</v>
      </c>
      <c r="B34" s="358"/>
      <c r="C34" s="214">
        <v>8102</v>
      </c>
      <c r="D34" s="374">
        <v>148988501</v>
      </c>
      <c r="E34" s="214">
        <v>8101</v>
      </c>
      <c r="F34" s="375">
        <v>148888501</v>
      </c>
      <c r="G34" s="212">
        <v>1987</v>
      </c>
      <c r="H34" s="214">
        <v>39817501</v>
      </c>
      <c r="I34" s="376">
        <v>0</v>
      </c>
      <c r="J34" s="214">
        <v>0</v>
      </c>
      <c r="K34" s="376">
        <v>71876109</v>
      </c>
      <c r="L34" s="377">
        <v>48.242722436679863</v>
      </c>
      <c r="M34" s="213">
        <v>7301</v>
      </c>
      <c r="N34" s="378">
        <v>201495500</v>
      </c>
      <c r="O34" s="214">
        <v>7301</v>
      </c>
      <c r="P34" s="378">
        <v>201495500</v>
      </c>
      <c r="Q34" s="212">
        <v>1893</v>
      </c>
      <c r="R34" s="214">
        <v>56066000</v>
      </c>
      <c r="S34" s="362">
        <v>0</v>
      </c>
      <c r="T34" s="214">
        <v>0</v>
      </c>
      <c r="U34" s="374">
        <v>92103519</v>
      </c>
      <c r="V34" s="377">
        <v>45.709963249799621</v>
      </c>
    </row>
    <row r="35" spans="1:22" ht="13.5" customHeight="1">
      <c r="A35" s="211"/>
      <c r="B35" s="358"/>
      <c r="C35" s="379"/>
      <c r="D35" s="374"/>
      <c r="E35" s="379"/>
      <c r="F35" s="375"/>
      <c r="G35" s="212"/>
      <c r="H35" s="379"/>
      <c r="I35" s="376"/>
      <c r="J35" s="379"/>
      <c r="K35" s="376"/>
      <c r="L35" s="381"/>
      <c r="M35" s="360"/>
      <c r="N35" s="378"/>
      <c r="O35" s="379"/>
      <c r="P35" s="378"/>
      <c r="Q35" s="212"/>
      <c r="R35" s="379"/>
      <c r="S35" s="380"/>
      <c r="T35" s="379"/>
      <c r="U35" s="374"/>
      <c r="V35" s="377"/>
    </row>
    <row r="36" spans="1:22" ht="15" customHeight="1">
      <c r="A36" s="211" t="s">
        <v>288</v>
      </c>
      <c r="B36" s="358"/>
      <c r="C36" s="214">
        <v>8925</v>
      </c>
      <c r="D36" s="374">
        <v>224415595</v>
      </c>
      <c r="E36" s="214">
        <v>8912</v>
      </c>
      <c r="F36" s="375">
        <v>212771000</v>
      </c>
      <c r="G36" s="212">
        <v>2474</v>
      </c>
      <c r="H36" s="214">
        <v>42377000</v>
      </c>
      <c r="I36" s="376">
        <v>0</v>
      </c>
      <c r="J36" s="214">
        <v>0</v>
      </c>
      <c r="K36" s="376">
        <v>95257283</v>
      </c>
      <c r="L36" s="377">
        <v>42.446819705199182</v>
      </c>
      <c r="M36" s="213">
        <v>10069</v>
      </c>
      <c r="N36" s="378">
        <v>281245300</v>
      </c>
      <c r="O36" s="214">
        <v>10053</v>
      </c>
      <c r="P36" s="378">
        <v>279299300</v>
      </c>
      <c r="Q36" s="212">
        <v>3706</v>
      </c>
      <c r="R36" s="214">
        <v>58455500</v>
      </c>
      <c r="S36" s="362">
        <v>0</v>
      </c>
      <c r="T36" s="214">
        <v>0</v>
      </c>
      <c r="U36" s="374">
        <v>139124058</v>
      </c>
      <c r="V36" s="377">
        <v>49.467158384513446</v>
      </c>
    </row>
    <row r="37" spans="1:22" ht="15" customHeight="1">
      <c r="A37" s="211" t="s">
        <v>287</v>
      </c>
      <c r="B37" s="358"/>
      <c r="C37" s="214">
        <v>8394</v>
      </c>
      <c r="D37" s="374">
        <v>135262698</v>
      </c>
      <c r="E37" s="214">
        <v>8148</v>
      </c>
      <c r="F37" s="375">
        <v>130804698</v>
      </c>
      <c r="G37" s="212">
        <v>2013</v>
      </c>
      <c r="H37" s="214">
        <v>32416000</v>
      </c>
      <c r="I37" s="376">
        <v>0</v>
      </c>
      <c r="J37" s="214">
        <v>0</v>
      </c>
      <c r="K37" s="376">
        <v>66056708</v>
      </c>
      <c r="L37" s="377">
        <v>48.831530034984219</v>
      </c>
      <c r="M37" s="213">
        <v>11944</v>
      </c>
      <c r="N37" s="378">
        <v>221946119</v>
      </c>
      <c r="O37" s="214">
        <v>11935</v>
      </c>
      <c r="P37" s="378">
        <v>200148855</v>
      </c>
      <c r="Q37" s="212">
        <v>3093</v>
      </c>
      <c r="R37" s="214">
        <v>53871200</v>
      </c>
      <c r="S37" s="362">
        <v>0</v>
      </c>
      <c r="T37" s="214">
        <v>0</v>
      </c>
      <c r="U37" s="374">
        <v>96764016</v>
      </c>
      <c r="V37" s="377">
        <v>43.597976137622844</v>
      </c>
    </row>
    <row r="38" spans="1:22" ht="15" customHeight="1">
      <c r="A38" s="211" t="s">
        <v>286</v>
      </c>
      <c r="B38" s="358"/>
      <c r="C38" s="214">
        <v>20492</v>
      </c>
      <c r="D38" s="374">
        <v>1700236474</v>
      </c>
      <c r="E38" s="214">
        <v>20413</v>
      </c>
      <c r="F38" s="375">
        <v>1679798000</v>
      </c>
      <c r="G38" s="212">
        <v>6018</v>
      </c>
      <c r="H38" s="214">
        <v>400622000</v>
      </c>
      <c r="I38" s="376">
        <v>0</v>
      </c>
      <c r="J38" s="214">
        <v>0</v>
      </c>
      <c r="K38" s="376">
        <v>693876278</v>
      </c>
      <c r="L38" s="377">
        <v>40.810574800079252</v>
      </c>
      <c r="M38" s="213">
        <v>19635</v>
      </c>
      <c r="N38" s="378">
        <v>2136184000</v>
      </c>
      <c r="O38" s="214">
        <v>19528</v>
      </c>
      <c r="P38" s="378">
        <v>1608936000</v>
      </c>
      <c r="Q38" s="212">
        <v>6143</v>
      </c>
      <c r="R38" s="214">
        <v>422321000</v>
      </c>
      <c r="S38" s="362">
        <v>0</v>
      </c>
      <c r="T38" s="214">
        <v>0</v>
      </c>
      <c r="U38" s="374">
        <v>677653799</v>
      </c>
      <c r="V38" s="377">
        <v>31.722632460499657</v>
      </c>
    </row>
    <row r="39" spans="1:22" ht="15" customHeight="1">
      <c r="A39" s="211" t="s">
        <v>285</v>
      </c>
      <c r="B39" s="358"/>
      <c r="C39" s="214">
        <v>1174877</v>
      </c>
      <c r="D39" s="374">
        <v>17514090327</v>
      </c>
      <c r="E39" s="214">
        <v>1174738</v>
      </c>
      <c r="F39" s="375">
        <v>17510023440</v>
      </c>
      <c r="G39" s="212">
        <v>539379</v>
      </c>
      <c r="H39" s="214">
        <v>7908282085</v>
      </c>
      <c r="I39" s="376">
        <v>0</v>
      </c>
      <c r="J39" s="214">
        <v>0</v>
      </c>
      <c r="K39" s="376">
        <v>8541500969</v>
      </c>
      <c r="L39" s="377">
        <v>48.769309792997277</v>
      </c>
      <c r="M39" s="213">
        <v>1130779</v>
      </c>
      <c r="N39" s="378">
        <v>18151602854</v>
      </c>
      <c r="O39" s="214">
        <v>1130740</v>
      </c>
      <c r="P39" s="378">
        <v>18099079854</v>
      </c>
      <c r="Q39" s="212">
        <v>491362</v>
      </c>
      <c r="R39" s="214">
        <v>7697845200</v>
      </c>
      <c r="S39" s="376">
        <v>52</v>
      </c>
      <c r="T39" s="214">
        <v>1369541</v>
      </c>
      <c r="U39" s="374">
        <v>8377731613</v>
      </c>
      <c r="V39" s="377">
        <v>46.154224948535777</v>
      </c>
    </row>
    <row r="40" spans="1:22" ht="15" customHeight="1">
      <c r="A40" s="211" t="s">
        <v>284</v>
      </c>
      <c r="B40" s="358"/>
      <c r="C40" s="214">
        <v>5055</v>
      </c>
      <c r="D40" s="374">
        <v>106259787</v>
      </c>
      <c r="E40" s="214">
        <v>5048</v>
      </c>
      <c r="F40" s="375">
        <v>105952000</v>
      </c>
      <c r="G40" s="212">
        <v>1183</v>
      </c>
      <c r="H40" s="214">
        <v>21427000</v>
      </c>
      <c r="I40" s="376">
        <v>0</v>
      </c>
      <c r="J40" s="214">
        <v>0</v>
      </c>
      <c r="K40" s="376">
        <v>51020366</v>
      </c>
      <c r="L40" s="377">
        <v>48.014745220597895</v>
      </c>
      <c r="M40" s="213">
        <v>5818</v>
      </c>
      <c r="N40" s="378">
        <v>128904000</v>
      </c>
      <c r="O40" s="214">
        <v>5815</v>
      </c>
      <c r="P40" s="378">
        <v>128694000</v>
      </c>
      <c r="Q40" s="212">
        <v>1384</v>
      </c>
      <c r="R40" s="214">
        <v>30410800</v>
      </c>
      <c r="S40" s="362">
        <v>0</v>
      </c>
      <c r="T40" s="214">
        <v>0</v>
      </c>
      <c r="U40" s="374">
        <v>62650231</v>
      </c>
      <c r="V40" s="377">
        <v>48.6</v>
      </c>
    </row>
    <row r="41" spans="1:22" ht="13.5" customHeight="1">
      <c r="A41" s="211"/>
      <c r="B41" s="358"/>
      <c r="C41" s="379"/>
      <c r="D41" s="374"/>
      <c r="E41" s="379"/>
      <c r="F41" s="361"/>
      <c r="G41" s="212"/>
      <c r="H41" s="348"/>
      <c r="I41" s="376"/>
      <c r="J41" s="379"/>
      <c r="K41" s="376"/>
      <c r="L41" s="377"/>
      <c r="M41" s="360"/>
      <c r="N41" s="378"/>
      <c r="O41" s="379"/>
      <c r="P41" s="359"/>
      <c r="Q41" s="212"/>
      <c r="R41" s="348"/>
      <c r="S41" s="380"/>
      <c r="T41" s="379"/>
      <c r="U41" s="374"/>
      <c r="V41" s="377"/>
    </row>
    <row r="42" spans="1:22" ht="15" customHeight="1">
      <c r="A42" s="211" t="s">
        <v>283</v>
      </c>
      <c r="B42" s="358"/>
      <c r="C42" s="214">
        <v>2826</v>
      </c>
      <c r="D42" s="374">
        <v>134619101</v>
      </c>
      <c r="E42" s="214">
        <v>2811</v>
      </c>
      <c r="F42" s="375">
        <v>133928101</v>
      </c>
      <c r="G42" s="212">
        <v>490</v>
      </c>
      <c r="H42" s="214">
        <v>19224000</v>
      </c>
      <c r="I42" s="376">
        <v>0</v>
      </c>
      <c r="J42" s="214">
        <v>0</v>
      </c>
      <c r="K42" s="376">
        <v>64864001</v>
      </c>
      <c r="L42" s="377">
        <v>48.183356238577169</v>
      </c>
      <c r="M42" s="213">
        <v>3925</v>
      </c>
      <c r="N42" s="378">
        <v>198818011</v>
      </c>
      <c r="O42" s="214">
        <v>3905</v>
      </c>
      <c r="P42" s="378">
        <v>197916011</v>
      </c>
      <c r="Q42" s="212">
        <v>821</v>
      </c>
      <c r="R42" s="214">
        <v>32220660</v>
      </c>
      <c r="S42" s="362">
        <v>0</v>
      </c>
      <c r="T42" s="214">
        <v>0</v>
      </c>
      <c r="U42" s="374">
        <v>93684500</v>
      </c>
      <c r="V42" s="377">
        <v>47.120730928145136</v>
      </c>
    </row>
    <row r="43" spans="1:22" ht="15" customHeight="1">
      <c r="A43" s="211" t="s">
        <v>282</v>
      </c>
      <c r="B43" s="358"/>
      <c r="C43" s="214">
        <v>11344</v>
      </c>
      <c r="D43" s="374">
        <v>321684283</v>
      </c>
      <c r="E43" s="214">
        <v>11331</v>
      </c>
      <c r="F43" s="375">
        <v>321259500</v>
      </c>
      <c r="G43" s="212">
        <v>3903</v>
      </c>
      <c r="H43" s="214">
        <v>111707000</v>
      </c>
      <c r="I43" s="376">
        <v>0</v>
      </c>
      <c r="J43" s="214">
        <v>0</v>
      </c>
      <c r="K43" s="376">
        <v>175594096</v>
      </c>
      <c r="L43" s="377">
        <v>54.585848696872766</v>
      </c>
      <c r="M43" s="213">
        <v>14215</v>
      </c>
      <c r="N43" s="378">
        <v>431413950</v>
      </c>
      <c r="O43" s="214">
        <v>14142</v>
      </c>
      <c r="P43" s="378">
        <v>410001950</v>
      </c>
      <c r="Q43" s="212">
        <v>5181</v>
      </c>
      <c r="R43" s="214">
        <v>144423000</v>
      </c>
      <c r="S43" s="362">
        <v>0</v>
      </c>
      <c r="T43" s="214">
        <v>0</v>
      </c>
      <c r="U43" s="374">
        <v>202633242</v>
      </c>
      <c r="V43" s="377">
        <v>46.969561832666749</v>
      </c>
    </row>
    <row r="44" spans="1:22" ht="15" customHeight="1">
      <c r="A44" s="211" t="s">
        <v>281</v>
      </c>
      <c r="B44" s="358"/>
      <c r="C44" s="214">
        <v>21296</v>
      </c>
      <c r="D44" s="374">
        <v>243965707</v>
      </c>
      <c r="E44" s="214">
        <v>21210</v>
      </c>
      <c r="F44" s="375">
        <v>239383703</v>
      </c>
      <c r="G44" s="212">
        <v>6007</v>
      </c>
      <c r="H44" s="214">
        <v>56982000</v>
      </c>
      <c r="I44" s="376">
        <v>3080</v>
      </c>
      <c r="J44" s="214">
        <v>53581707</v>
      </c>
      <c r="K44" s="376">
        <v>104940683</v>
      </c>
      <c r="L44" s="377">
        <v>43.014522118881246</v>
      </c>
      <c r="M44" s="213">
        <v>21277</v>
      </c>
      <c r="N44" s="378">
        <v>288052990</v>
      </c>
      <c r="O44" s="214">
        <v>21239</v>
      </c>
      <c r="P44" s="378">
        <v>279738990</v>
      </c>
      <c r="Q44" s="212">
        <v>5988</v>
      </c>
      <c r="R44" s="214">
        <v>72274120</v>
      </c>
      <c r="S44" s="376">
        <v>293</v>
      </c>
      <c r="T44" s="214">
        <v>4509700</v>
      </c>
      <c r="U44" s="374">
        <v>139594399</v>
      </c>
      <c r="V44" s="377">
        <v>48.461360876691472</v>
      </c>
    </row>
    <row r="45" spans="1:22" ht="15" customHeight="1">
      <c r="A45" s="211" t="s">
        <v>280</v>
      </c>
      <c r="B45" s="358"/>
      <c r="C45" s="214">
        <v>28559</v>
      </c>
      <c r="D45" s="374">
        <v>2559674384</v>
      </c>
      <c r="E45" s="214">
        <v>28559</v>
      </c>
      <c r="F45" s="375">
        <v>2559674384</v>
      </c>
      <c r="G45" s="212">
        <v>9001</v>
      </c>
      <c r="H45" s="214">
        <v>632264000</v>
      </c>
      <c r="I45" s="376">
        <v>0</v>
      </c>
      <c r="J45" s="214">
        <v>0</v>
      </c>
      <c r="K45" s="376">
        <v>1156158170</v>
      </c>
      <c r="L45" s="377">
        <v>45.168173625009018</v>
      </c>
      <c r="M45" s="213">
        <v>35081</v>
      </c>
      <c r="N45" s="378">
        <v>3196127700</v>
      </c>
      <c r="O45" s="214">
        <v>35081</v>
      </c>
      <c r="P45" s="378">
        <v>3196127700</v>
      </c>
      <c r="Q45" s="212">
        <v>10601</v>
      </c>
      <c r="R45" s="214">
        <v>762488500</v>
      </c>
      <c r="S45" s="362">
        <v>0</v>
      </c>
      <c r="T45" s="214">
        <v>0</v>
      </c>
      <c r="U45" s="374">
        <v>1470409401</v>
      </c>
      <c r="V45" s="377">
        <v>46.005965312337175</v>
      </c>
    </row>
    <row r="46" spans="1:22" ht="15" customHeight="1">
      <c r="A46" s="211" t="s">
        <v>279</v>
      </c>
      <c r="B46" s="358"/>
      <c r="C46" s="214">
        <v>38867</v>
      </c>
      <c r="D46" s="374">
        <v>904946020</v>
      </c>
      <c r="E46" s="214">
        <v>38834</v>
      </c>
      <c r="F46" s="375">
        <v>903437639</v>
      </c>
      <c r="G46" s="212">
        <v>11646</v>
      </c>
      <c r="H46" s="214">
        <v>222649000</v>
      </c>
      <c r="I46" s="376">
        <v>0</v>
      </c>
      <c r="J46" s="214">
        <v>0</v>
      </c>
      <c r="K46" s="376">
        <v>452063355</v>
      </c>
      <c r="L46" s="377">
        <v>49.954731554043413</v>
      </c>
      <c r="M46" s="213">
        <v>44989</v>
      </c>
      <c r="N46" s="378">
        <v>1153653454</v>
      </c>
      <c r="O46" s="214">
        <v>44907</v>
      </c>
      <c r="P46" s="378">
        <v>1151169422</v>
      </c>
      <c r="Q46" s="212">
        <v>13866</v>
      </c>
      <c r="R46" s="214">
        <v>289279895</v>
      </c>
      <c r="S46" s="362">
        <v>0</v>
      </c>
      <c r="T46" s="214">
        <v>0</v>
      </c>
      <c r="U46" s="374">
        <v>548605353.23333335</v>
      </c>
      <c r="V46" s="377">
        <v>47.553739065330561</v>
      </c>
    </row>
    <row r="47" spans="1:22" ht="13.5" customHeight="1">
      <c r="A47" s="211"/>
      <c r="B47" s="358"/>
      <c r="C47" s="379"/>
      <c r="D47" s="374"/>
      <c r="E47" s="379"/>
      <c r="F47" s="375"/>
      <c r="G47" s="212"/>
      <c r="H47" s="379"/>
      <c r="I47" s="376"/>
      <c r="J47" s="379"/>
      <c r="K47" s="376"/>
      <c r="L47" s="377"/>
      <c r="M47" s="360"/>
      <c r="N47" s="378"/>
      <c r="O47" s="379"/>
      <c r="P47" s="378"/>
      <c r="Q47" s="212"/>
      <c r="R47" s="379"/>
      <c r="S47" s="380"/>
      <c r="T47" s="379"/>
      <c r="U47" s="374"/>
      <c r="V47" s="377"/>
    </row>
    <row r="48" spans="1:22" ht="15" customHeight="1">
      <c r="A48" s="211" t="s">
        <v>278</v>
      </c>
      <c r="B48" s="358"/>
      <c r="C48" s="214">
        <v>9998</v>
      </c>
      <c r="D48" s="374">
        <v>222663776</v>
      </c>
      <c r="E48" s="214">
        <v>9947</v>
      </c>
      <c r="F48" s="375">
        <v>210753776</v>
      </c>
      <c r="G48" s="212">
        <v>3049</v>
      </c>
      <c r="H48" s="214">
        <v>63427944</v>
      </c>
      <c r="I48" s="376">
        <v>731</v>
      </c>
      <c r="J48" s="214">
        <v>17197832</v>
      </c>
      <c r="K48" s="376">
        <v>100628358</v>
      </c>
      <c r="L48" s="377">
        <v>45.192963043975325</v>
      </c>
      <c r="M48" s="213">
        <v>10667</v>
      </c>
      <c r="N48" s="378">
        <v>240507000</v>
      </c>
      <c r="O48" s="214">
        <v>10631</v>
      </c>
      <c r="P48" s="378">
        <v>228492000</v>
      </c>
      <c r="Q48" s="212">
        <v>3586</v>
      </c>
      <c r="R48" s="214">
        <v>76460000</v>
      </c>
      <c r="S48" s="376">
        <v>0</v>
      </c>
      <c r="T48" s="214">
        <v>0</v>
      </c>
      <c r="U48" s="374">
        <v>112342355</v>
      </c>
      <c r="V48" s="377">
        <v>46.71063835979826</v>
      </c>
    </row>
    <row r="49" spans="1:22" ht="15" customHeight="1">
      <c r="A49" s="211" t="s">
        <v>277</v>
      </c>
      <c r="B49" s="358"/>
      <c r="C49" s="214">
        <v>2150</v>
      </c>
      <c r="D49" s="374">
        <v>266004040</v>
      </c>
      <c r="E49" s="214">
        <v>2147</v>
      </c>
      <c r="F49" s="375">
        <v>265413000</v>
      </c>
      <c r="G49" s="212">
        <v>312</v>
      </c>
      <c r="H49" s="214">
        <v>16716000</v>
      </c>
      <c r="I49" s="362">
        <v>0</v>
      </c>
      <c r="J49" s="214">
        <v>0</v>
      </c>
      <c r="K49" s="376">
        <v>128646911</v>
      </c>
      <c r="L49" s="377">
        <v>48.362765843706732</v>
      </c>
      <c r="M49" s="213">
        <v>3480</v>
      </c>
      <c r="N49" s="378">
        <v>246704000</v>
      </c>
      <c r="O49" s="214">
        <v>3480</v>
      </c>
      <c r="P49" s="378">
        <v>246704000</v>
      </c>
      <c r="Q49" s="212">
        <v>802</v>
      </c>
      <c r="R49" s="214">
        <v>21259000</v>
      </c>
      <c r="S49" s="362">
        <v>0</v>
      </c>
      <c r="T49" s="214">
        <v>0</v>
      </c>
      <c r="U49" s="374">
        <v>117589649</v>
      </c>
      <c r="V49" s="377">
        <v>47.66426527336403</v>
      </c>
    </row>
    <row r="50" spans="1:22" ht="15" customHeight="1">
      <c r="A50" s="211" t="s">
        <v>276</v>
      </c>
      <c r="B50" s="358"/>
      <c r="C50" s="214">
        <v>8722</v>
      </c>
      <c r="D50" s="374">
        <v>143106000</v>
      </c>
      <c r="E50" s="214">
        <v>8693</v>
      </c>
      <c r="F50" s="375">
        <v>140622000</v>
      </c>
      <c r="G50" s="212">
        <v>1871</v>
      </c>
      <c r="H50" s="214">
        <v>27499000</v>
      </c>
      <c r="I50" s="362">
        <v>0</v>
      </c>
      <c r="J50" s="214">
        <v>0</v>
      </c>
      <c r="K50" s="376">
        <v>70601043</v>
      </c>
      <c r="L50" s="377">
        <v>49.33478889774014</v>
      </c>
      <c r="M50" s="213">
        <v>5747</v>
      </c>
      <c r="N50" s="378">
        <v>106462000</v>
      </c>
      <c r="O50" s="214">
        <v>5725</v>
      </c>
      <c r="P50" s="378">
        <v>102292000</v>
      </c>
      <c r="Q50" s="212">
        <v>1386</v>
      </c>
      <c r="R50" s="214">
        <v>23054000</v>
      </c>
      <c r="S50" s="362">
        <v>0</v>
      </c>
      <c r="T50" s="214">
        <v>0</v>
      </c>
      <c r="U50" s="374">
        <v>50760974</v>
      </c>
      <c r="V50" s="377">
        <v>47.679898931074</v>
      </c>
    </row>
    <row r="51" spans="1:22" ht="15" customHeight="1">
      <c r="A51" s="211" t="s">
        <v>275</v>
      </c>
      <c r="B51" s="358"/>
      <c r="C51" s="214">
        <v>21750</v>
      </c>
      <c r="D51" s="374">
        <v>1483120000</v>
      </c>
      <c r="E51" s="214">
        <v>21747</v>
      </c>
      <c r="F51" s="375">
        <v>1483077000</v>
      </c>
      <c r="G51" s="212">
        <v>7312</v>
      </c>
      <c r="H51" s="214">
        <v>381764000</v>
      </c>
      <c r="I51" s="362">
        <v>0</v>
      </c>
      <c r="J51" s="214">
        <v>0</v>
      </c>
      <c r="K51" s="376">
        <v>678724979</v>
      </c>
      <c r="L51" s="377">
        <v>45.763168995091434</v>
      </c>
      <c r="M51" s="213">
        <v>23292</v>
      </c>
      <c r="N51" s="378">
        <v>1672249000</v>
      </c>
      <c r="O51" s="214">
        <v>23290</v>
      </c>
      <c r="P51" s="378">
        <v>1672231000</v>
      </c>
      <c r="Q51" s="212">
        <v>8348</v>
      </c>
      <c r="R51" s="214">
        <v>466419000</v>
      </c>
      <c r="S51" s="362">
        <v>0</v>
      </c>
      <c r="T51" s="214">
        <v>0</v>
      </c>
      <c r="U51" s="374">
        <v>764082058</v>
      </c>
      <c r="V51" s="377">
        <v>45.691883086789112</v>
      </c>
    </row>
    <row r="52" spans="1:22" ht="15" customHeight="1">
      <c r="A52" s="211" t="s">
        <v>274</v>
      </c>
      <c r="B52" s="358"/>
      <c r="C52" s="214">
        <v>580</v>
      </c>
      <c r="D52" s="374">
        <v>18148000</v>
      </c>
      <c r="E52" s="214">
        <v>575</v>
      </c>
      <c r="F52" s="375">
        <v>17028000</v>
      </c>
      <c r="G52" s="212">
        <v>136</v>
      </c>
      <c r="H52" s="214">
        <v>3739000</v>
      </c>
      <c r="I52" s="362">
        <v>0</v>
      </c>
      <c r="J52" s="214">
        <v>0</v>
      </c>
      <c r="K52" s="376">
        <v>8473359</v>
      </c>
      <c r="L52" s="377">
        <v>46.690318492395853</v>
      </c>
      <c r="M52" s="213">
        <v>867</v>
      </c>
      <c r="N52" s="378">
        <v>20666000</v>
      </c>
      <c r="O52" s="214">
        <v>862</v>
      </c>
      <c r="P52" s="378">
        <v>20123000</v>
      </c>
      <c r="Q52" s="212">
        <v>192</v>
      </c>
      <c r="R52" s="214">
        <v>5091000</v>
      </c>
      <c r="S52" s="362">
        <v>0</v>
      </c>
      <c r="T52" s="214">
        <v>0</v>
      </c>
      <c r="U52" s="374">
        <v>9953968</v>
      </c>
      <c r="V52" s="377">
        <v>48.16591502951708</v>
      </c>
    </row>
    <row r="53" spans="1:22" ht="13.5" customHeight="1">
      <c r="A53" s="211"/>
      <c r="B53" s="358"/>
      <c r="C53" s="379"/>
      <c r="D53" s="374"/>
      <c r="E53" s="379"/>
      <c r="F53" s="375"/>
      <c r="G53" s="212"/>
      <c r="H53" s="379"/>
      <c r="I53" s="380"/>
      <c r="J53" s="379"/>
      <c r="K53" s="376"/>
      <c r="L53" s="377"/>
      <c r="M53" s="360"/>
      <c r="N53" s="378"/>
      <c r="O53" s="379"/>
      <c r="P53" s="378"/>
      <c r="Q53" s="212"/>
      <c r="R53" s="379"/>
      <c r="S53" s="380"/>
      <c r="T53" s="379"/>
      <c r="U53" s="374"/>
      <c r="V53" s="377"/>
    </row>
    <row r="54" spans="1:22" ht="15" customHeight="1">
      <c r="A54" s="211" t="s">
        <v>273</v>
      </c>
      <c r="B54" s="358"/>
      <c r="C54" s="214">
        <v>1952</v>
      </c>
      <c r="D54" s="374">
        <v>26946000</v>
      </c>
      <c r="E54" s="214">
        <v>1952</v>
      </c>
      <c r="F54" s="375">
        <v>26946000</v>
      </c>
      <c r="G54" s="212">
        <v>525</v>
      </c>
      <c r="H54" s="214">
        <v>6791000</v>
      </c>
      <c r="I54" s="362">
        <v>0</v>
      </c>
      <c r="J54" s="214">
        <v>0</v>
      </c>
      <c r="K54" s="376">
        <v>13449622</v>
      </c>
      <c r="L54" s="377">
        <v>49.968240184071853</v>
      </c>
      <c r="M54" s="213">
        <v>5675</v>
      </c>
      <c r="N54" s="378">
        <v>69726000</v>
      </c>
      <c r="O54" s="214">
        <v>5674</v>
      </c>
      <c r="P54" s="378">
        <v>69716000</v>
      </c>
      <c r="Q54" s="212">
        <v>483</v>
      </c>
      <c r="R54" s="214">
        <v>5705000</v>
      </c>
      <c r="S54" s="362">
        <v>0</v>
      </c>
      <c r="T54" s="214">
        <v>0</v>
      </c>
      <c r="U54" s="374">
        <v>34357025</v>
      </c>
      <c r="V54" s="377">
        <v>49.274338123512038</v>
      </c>
    </row>
    <row r="55" spans="1:22" ht="15" customHeight="1">
      <c r="A55" s="211" t="s">
        <v>272</v>
      </c>
      <c r="B55" s="358"/>
      <c r="C55" s="214">
        <v>7725</v>
      </c>
      <c r="D55" s="374">
        <v>179152844</v>
      </c>
      <c r="E55" s="214">
        <v>7714</v>
      </c>
      <c r="F55" s="375">
        <v>176948494</v>
      </c>
      <c r="G55" s="212">
        <v>2162</v>
      </c>
      <c r="H55" s="214">
        <v>43789500</v>
      </c>
      <c r="I55" s="362">
        <v>0</v>
      </c>
      <c r="J55" s="214">
        <v>0</v>
      </c>
      <c r="K55" s="376">
        <v>80026935</v>
      </c>
      <c r="L55" s="377">
        <v>44.669419258563373</v>
      </c>
      <c r="M55" s="213">
        <v>8051</v>
      </c>
      <c r="N55" s="378">
        <v>251540313</v>
      </c>
      <c r="O55" s="214">
        <v>8031</v>
      </c>
      <c r="P55" s="378">
        <v>250001200</v>
      </c>
      <c r="Q55" s="212">
        <v>2791</v>
      </c>
      <c r="R55" s="214">
        <v>95137500</v>
      </c>
      <c r="S55" s="362">
        <v>0</v>
      </c>
      <c r="T55" s="214">
        <v>0</v>
      </c>
      <c r="U55" s="374">
        <v>117920045</v>
      </c>
      <c r="V55" s="377">
        <v>46.879183536676287</v>
      </c>
    </row>
    <row r="56" spans="1:22" ht="15" customHeight="1">
      <c r="A56" s="211" t="s">
        <v>271</v>
      </c>
      <c r="B56" s="358"/>
      <c r="C56" s="214">
        <v>15736</v>
      </c>
      <c r="D56" s="374">
        <v>454455900</v>
      </c>
      <c r="E56" s="214">
        <v>15688</v>
      </c>
      <c r="F56" s="375">
        <v>453632100</v>
      </c>
      <c r="G56" s="212">
        <v>4496</v>
      </c>
      <c r="H56" s="214">
        <v>125813000</v>
      </c>
      <c r="I56" s="362">
        <v>0</v>
      </c>
      <c r="J56" s="214">
        <v>0</v>
      </c>
      <c r="K56" s="376">
        <v>218618869</v>
      </c>
      <c r="L56" s="377">
        <v>48.10562895101593</v>
      </c>
      <c r="M56" s="213">
        <v>16924</v>
      </c>
      <c r="N56" s="378">
        <v>499796800</v>
      </c>
      <c r="O56" s="214">
        <v>16814</v>
      </c>
      <c r="P56" s="378">
        <v>498082600</v>
      </c>
      <c r="Q56" s="212">
        <v>5071</v>
      </c>
      <c r="R56" s="214">
        <v>149678000</v>
      </c>
      <c r="S56" s="362">
        <v>0</v>
      </c>
      <c r="T56" s="214">
        <v>0</v>
      </c>
      <c r="U56" s="374">
        <v>239957384</v>
      </c>
      <c r="V56" s="377">
        <v>48.010988465712465</v>
      </c>
    </row>
    <row r="57" spans="1:22" ht="15" customHeight="1">
      <c r="A57" s="211" t="s">
        <v>270</v>
      </c>
      <c r="B57" s="358"/>
      <c r="C57" s="214">
        <v>98350</v>
      </c>
      <c r="D57" s="374">
        <v>1125747127</v>
      </c>
      <c r="E57" s="214">
        <v>98346</v>
      </c>
      <c r="F57" s="375">
        <v>1125245627</v>
      </c>
      <c r="G57" s="212">
        <v>36937</v>
      </c>
      <c r="H57" s="214">
        <v>408204227</v>
      </c>
      <c r="I57" s="362">
        <v>0</v>
      </c>
      <c r="J57" s="214">
        <v>0</v>
      </c>
      <c r="K57" s="376">
        <v>544596368</v>
      </c>
      <c r="L57" s="377">
        <v>48.376438628033029</v>
      </c>
      <c r="M57" s="213">
        <v>95178</v>
      </c>
      <c r="N57" s="378">
        <v>1191513464</v>
      </c>
      <c r="O57" s="214">
        <v>95115</v>
      </c>
      <c r="P57" s="378">
        <v>1191087900</v>
      </c>
      <c r="Q57" s="212">
        <v>38564</v>
      </c>
      <c r="R57" s="214">
        <v>470936700</v>
      </c>
      <c r="S57" s="362">
        <v>0</v>
      </c>
      <c r="T57" s="214">
        <v>0</v>
      </c>
      <c r="U57" s="374">
        <v>575043886</v>
      </c>
      <c r="V57" s="377">
        <v>48.261635589876981</v>
      </c>
    </row>
    <row r="58" spans="1:22" ht="15" customHeight="1">
      <c r="A58" s="211" t="s">
        <v>269</v>
      </c>
      <c r="B58" s="358"/>
      <c r="C58" s="214">
        <v>901</v>
      </c>
      <c r="D58" s="374">
        <v>16127000</v>
      </c>
      <c r="E58" s="214">
        <v>898</v>
      </c>
      <c r="F58" s="375">
        <v>15107000</v>
      </c>
      <c r="G58" s="212">
        <v>236</v>
      </c>
      <c r="H58" s="214">
        <v>4111000</v>
      </c>
      <c r="I58" s="362">
        <v>0</v>
      </c>
      <c r="J58" s="214">
        <v>0</v>
      </c>
      <c r="K58" s="376">
        <v>6983005</v>
      </c>
      <c r="L58" s="377">
        <v>43.300086810938176</v>
      </c>
      <c r="M58" s="213">
        <v>817</v>
      </c>
      <c r="N58" s="378">
        <v>14136000</v>
      </c>
      <c r="O58" s="214">
        <v>814</v>
      </c>
      <c r="P58" s="378">
        <v>14076000</v>
      </c>
      <c r="Q58" s="212">
        <v>72</v>
      </c>
      <c r="R58" s="214">
        <v>1222000</v>
      </c>
      <c r="S58" s="362">
        <v>0</v>
      </c>
      <c r="T58" s="214">
        <v>0</v>
      </c>
      <c r="U58" s="374">
        <v>6658353</v>
      </c>
      <c r="V58" s="377">
        <v>47.102101018675725</v>
      </c>
    </row>
    <row r="59" spans="1:22" ht="13.5" customHeight="1">
      <c r="A59" s="211"/>
      <c r="B59" s="358"/>
      <c r="C59" s="379"/>
      <c r="D59" s="374"/>
      <c r="E59" s="379"/>
      <c r="F59" s="375"/>
      <c r="G59" s="212"/>
      <c r="H59" s="379"/>
      <c r="I59" s="380"/>
      <c r="J59" s="379"/>
      <c r="K59" s="376"/>
      <c r="L59" s="377"/>
      <c r="M59" s="360"/>
      <c r="N59" s="378"/>
      <c r="O59" s="379"/>
      <c r="P59" s="378"/>
      <c r="Q59" s="212"/>
      <c r="R59" s="379"/>
      <c r="S59" s="380"/>
      <c r="T59" s="379"/>
      <c r="U59" s="374"/>
      <c r="V59" s="377"/>
    </row>
    <row r="60" spans="1:22" ht="15" customHeight="1">
      <c r="A60" s="211" t="s">
        <v>268</v>
      </c>
      <c r="B60" s="358"/>
      <c r="C60" s="214">
        <v>552</v>
      </c>
      <c r="D60" s="374">
        <v>11095000</v>
      </c>
      <c r="E60" s="214">
        <v>548</v>
      </c>
      <c r="F60" s="375">
        <v>10997000</v>
      </c>
      <c r="G60" s="212">
        <v>127</v>
      </c>
      <c r="H60" s="214">
        <v>2217000</v>
      </c>
      <c r="I60" s="362">
        <v>0</v>
      </c>
      <c r="J60" s="214">
        <v>0</v>
      </c>
      <c r="K60" s="376">
        <v>5381827</v>
      </c>
      <c r="L60" s="377">
        <v>48.506777827850385</v>
      </c>
      <c r="M60" s="213">
        <v>731</v>
      </c>
      <c r="N60" s="378">
        <v>17048400</v>
      </c>
      <c r="O60" s="214">
        <v>603</v>
      </c>
      <c r="P60" s="378">
        <v>13910900</v>
      </c>
      <c r="Q60" s="212">
        <v>114</v>
      </c>
      <c r="R60" s="214">
        <v>2372000</v>
      </c>
      <c r="S60" s="362">
        <v>0</v>
      </c>
      <c r="T60" s="214">
        <v>0</v>
      </c>
      <c r="U60" s="374">
        <v>6297713</v>
      </c>
      <c r="V60" s="377">
        <v>36.9401996668309</v>
      </c>
    </row>
    <row r="61" spans="1:22" ht="15" customHeight="1">
      <c r="A61" s="211" t="s">
        <v>267</v>
      </c>
      <c r="B61" s="358"/>
      <c r="C61" s="214">
        <v>486</v>
      </c>
      <c r="D61" s="374">
        <v>16811000</v>
      </c>
      <c r="E61" s="214">
        <v>484</v>
      </c>
      <c r="F61" s="375">
        <v>16611000</v>
      </c>
      <c r="G61" s="212">
        <v>105</v>
      </c>
      <c r="H61" s="214">
        <v>2666000</v>
      </c>
      <c r="I61" s="362">
        <v>0</v>
      </c>
      <c r="J61" s="214">
        <v>0</v>
      </c>
      <c r="K61" s="376">
        <v>8053020</v>
      </c>
      <c r="L61" s="377">
        <v>47.903277615846768</v>
      </c>
      <c r="M61" s="213">
        <v>689</v>
      </c>
      <c r="N61" s="378">
        <v>24175195</v>
      </c>
      <c r="O61" s="214">
        <v>681</v>
      </c>
      <c r="P61" s="378">
        <v>23821850</v>
      </c>
      <c r="Q61" s="212">
        <v>145</v>
      </c>
      <c r="R61" s="214">
        <v>2731000</v>
      </c>
      <c r="S61" s="362">
        <v>0</v>
      </c>
      <c r="T61" s="214">
        <v>0</v>
      </c>
      <c r="U61" s="374">
        <v>9679373</v>
      </c>
      <c r="V61" s="377">
        <v>40.038448500622231</v>
      </c>
    </row>
    <row r="62" spans="1:22" ht="15" customHeight="1">
      <c r="A62" s="211" t="s">
        <v>266</v>
      </c>
      <c r="B62" s="358"/>
      <c r="C62" s="214">
        <v>7656</v>
      </c>
      <c r="D62" s="374">
        <v>246806000</v>
      </c>
      <c r="E62" s="214">
        <v>7655</v>
      </c>
      <c r="F62" s="375">
        <v>246756000</v>
      </c>
      <c r="G62" s="212">
        <v>1366</v>
      </c>
      <c r="H62" s="214">
        <v>51213000</v>
      </c>
      <c r="I62" s="362">
        <v>0</v>
      </c>
      <c r="J62" s="214">
        <v>0</v>
      </c>
      <c r="K62" s="376">
        <v>121651886</v>
      </c>
      <c r="L62" s="377">
        <v>49.290489696360709</v>
      </c>
      <c r="M62" s="213">
        <v>6765</v>
      </c>
      <c r="N62" s="378">
        <v>138410700</v>
      </c>
      <c r="O62" s="214">
        <v>6764</v>
      </c>
      <c r="P62" s="378">
        <v>138370700</v>
      </c>
      <c r="Q62" s="212">
        <v>1534</v>
      </c>
      <c r="R62" s="214">
        <v>27244100</v>
      </c>
      <c r="S62" s="362">
        <v>0</v>
      </c>
      <c r="T62" s="214">
        <v>0</v>
      </c>
      <c r="U62" s="374">
        <v>67945274</v>
      </c>
      <c r="V62" s="377">
        <v>49.089610846560269</v>
      </c>
    </row>
    <row r="63" spans="1:22" ht="13.5" customHeight="1">
      <c r="A63" s="211"/>
      <c r="B63" s="358"/>
      <c r="C63" s="379"/>
      <c r="D63" s="374"/>
      <c r="E63" s="379"/>
      <c r="F63" s="375"/>
      <c r="G63" s="212"/>
      <c r="H63" s="379"/>
      <c r="I63" s="380"/>
      <c r="J63" s="379"/>
      <c r="K63" s="376"/>
      <c r="L63" s="377"/>
      <c r="M63" s="360"/>
      <c r="N63" s="378"/>
      <c r="O63" s="379"/>
      <c r="P63" s="378"/>
      <c r="Q63" s="212"/>
      <c r="R63" s="379"/>
      <c r="S63" s="380"/>
      <c r="T63" s="379"/>
      <c r="U63" s="374"/>
      <c r="V63" s="377"/>
    </row>
    <row r="64" spans="1:22" ht="15" customHeight="1">
      <c r="A64" s="211" t="s">
        <v>265</v>
      </c>
      <c r="B64" s="358"/>
      <c r="C64" s="214">
        <v>11081</v>
      </c>
      <c r="D64" s="374">
        <v>343996926</v>
      </c>
      <c r="E64" s="214">
        <v>11079</v>
      </c>
      <c r="F64" s="375">
        <v>343966926</v>
      </c>
      <c r="G64" s="212">
        <v>2562</v>
      </c>
      <c r="H64" s="214">
        <v>84129000</v>
      </c>
      <c r="I64" s="362">
        <v>0</v>
      </c>
      <c r="J64" s="214">
        <v>0</v>
      </c>
      <c r="K64" s="376">
        <v>165318003</v>
      </c>
      <c r="L64" s="377">
        <v>48.057988460048037</v>
      </c>
      <c r="M64" s="213">
        <v>6355</v>
      </c>
      <c r="N64" s="378">
        <v>228090214</v>
      </c>
      <c r="O64" s="214">
        <v>6352</v>
      </c>
      <c r="P64" s="378">
        <v>228000214</v>
      </c>
      <c r="Q64" s="212">
        <v>1548</v>
      </c>
      <c r="R64" s="214">
        <v>48043000</v>
      </c>
      <c r="S64" s="362">
        <v>0</v>
      </c>
      <c r="T64" s="214">
        <v>0</v>
      </c>
      <c r="U64" s="374">
        <v>109958958</v>
      </c>
      <c r="V64" s="377">
        <v>48.208538223389105</v>
      </c>
    </row>
    <row r="65" spans="1:22" ht="15" customHeight="1">
      <c r="A65" s="211" t="s">
        <v>264</v>
      </c>
      <c r="B65" s="358"/>
      <c r="C65" s="214">
        <v>440</v>
      </c>
      <c r="D65" s="374">
        <v>13720730</v>
      </c>
      <c r="E65" s="214">
        <v>308</v>
      </c>
      <c r="F65" s="375">
        <v>10442330</v>
      </c>
      <c r="G65" s="212">
        <v>119</v>
      </c>
      <c r="H65" s="214">
        <v>3845000</v>
      </c>
      <c r="I65" s="362">
        <v>0</v>
      </c>
      <c r="J65" s="214">
        <v>0</v>
      </c>
      <c r="K65" s="376">
        <v>6010632</v>
      </c>
      <c r="L65" s="377">
        <v>43.806940301281344</v>
      </c>
      <c r="M65" s="213">
        <v>335</v>
      </c>
      <c r="N65" s="378">
        <v>10835000</v>
      </c>
      <c r="O65" s="214">
        <v>321</v>
      </c>
      <c r="P65" s="378">
        <v>10505000</v>
      </c>
      <c r="Q65" s="212">
        <v>100</v>
      </c>
      <c r="R65" s="214">
        <v>3041700</v>
      </c>
      <c r="S65" s="362">
        <v>0</v>
      </c>
      <c r="T65" s="214">
        <v>0</v>
      </c>
      <c r="U65" s="374">
        <v>4871137</v>
      </c>
      <c r="V65" s="377">
        <v>44.957425011536692</v>
      </c>
    </row>
    <row r="66" spans="1:22" ht="15" customHeight="1">
      <c r="A66" s="211" t="s">
        <v>263</v>
      </c>
      <c r="B66" s="358"/>
      <c r="C66" s="214">
        <v>7469</v>
      </c>
      <c r="D66" s="374">
        <v>73056000</v>
      </c>
      <c r="E66" s="214">
        <v>7467</v>
      </c>
      <c r="F66" s="375">
        <v>72846000</v>
      </c>
      <c r="G66" s="212">
        <v>1880</v>
      </c>
      <c r="H66" s="214">
        <v>15791000</v>
      </c>
      <c r="I66" s="362">
        <v>0</v>
      </c>
      <c r="J66" s="214">
        <v>0</v>
      </c>
      <c r="K66" s="376">
        <v>32925037</v>
      </c>
      <c r="L66" s="377">
        <v>45.06821753175646</v>
      </c>
      <c r="M66" s="213">
        <v>2286</v>
      </c>
      <c r="N66" s="378">
        <v>32725000</v>
      </c>
      <c r="O66" s="214">
        <v>2285</v>
      </c>
      <c r="P66" s="378">
        <v>32715000</v>
      </c>
      <c r="Q66" s="212">
        <v>578</v>
      </c>
      <c r="R66" s="214">
        <v>8975000</v>
      </c>
      <c r="S66" s="362">
        <v>0</v>
      </c>
      <c r="T66" s="214">
        <v>0</v>
      </c>
      <c r="U66" s="374">
        <v>15961176</v>
      </c>
      <c r="V66" s="377">
        <v>48.773647058823528</v>
      </c>
    </row>
    <row r="67" spans="1:22" ht="15" customHeight="1">
      <c r="A67" s="211" t="s">
        <v>262</v>
      </c>
      <c r="B67" s="358"/>
      <c r="C67" s="214">
        <v>7382</v>
      </c>
      <c r="D67" s="374">
        <v>191492000</v>
      </c>
      <c r="E67" s="214">
        <v>7381</v>
      </c>
      <c r="F67" s="375">
        <v>190992000</v>
      </c>
      <c r="G67" s="212">
        <v>2045</v>
      </c>
      <c r="H67" s="214">
        <v>59170000</v>
      </c>
      <c r="I67" s="362">
        <v>0</v>
      </c>
      <c r="J67" s="214">
        <v>0</v>
      </c>
      <c r="K67" s="376">
        <v>91652127</v>
      </c>
      <c r="L67" s="377">
        <v>47.862117999707557</v>
      </c>
      <c r="M67" s="213">
        <v>6941</v>
      </c>
      <c r="N67" s="378">
        <v>185760000</v>
      </c>
      <c r="O67" s="214">
        <v>6940</v>
      </c>
      <c r="P67" s="378">
        <v>185260000</v>
      </c>
      <c r="Q67" s="212">
        <v>2126</v>
      </c>
      <c r="R67" s="214">
        <v>60316000</v>
      </c>
      <c r="S67" s="362">
        <v>0</v>
      </c>
      <c r="T67" s="214">
        <v>0</v>
      </c>
      <c r="U67" s="374">
        <v>87294900</v>
      </c>
      <c r="V67" s="377">
        <v>46.993378552971578</v>
      </c>
    </row>
    <row r="68" spans="1:22" ht="15" customHeight="1">
      <c r="A68" s="211" t="s">
        <v>261</v>
      </c>
      <c r="B68" s="358"/>
      <c r="C68" s="214">
        <v>2832</v>
      </c>
      <c r="D68" s="374">
        <v>432629000</v>
      </c>
      <c r="E68" s="214">
        <v>2831</v>
      </c>
      <c r="F68" s="375">
        <v>432529000</v>
      </c>
      <c r="G68" s="212">
        <v>353</v>
      </c>
      <c r="H68" s="214">
        <v>30582000</v>
      </c>
      <c r="I68" s="362">
        <v>0</v>
      </c>
      <c r="J68" s="214">
        <v>0</v>
      </c>
      <c r="K68" s="376">
        <v>214902486</v>
      </c>
      <c r="L68" s="377">
        <v>49.673620122553039</v>
      </c>
      <c r="M68" s="213">
        <v>1211</v>
      </c>
      <c r="N68" s="378">
        <v>45483000</v>
      </c>
      <c r="O68" s="214">
        <v>1211</v>
      </c>
      <c r="P68" s="378">
        <v>45483000</v>
      </c>
      <c r="Q68" s="212">
        <v>231</v>
      </c>
      <c r="R68" s="214">
        <v>5887000</v>
      </c>
      <c r="S68" s="362">
        <v>0</v>
      </c>
      <c r="T68" s="214">
        <v>0</v>
      </c>
      <c r="U68" s="374">
        <v>22211731</v>
      </c>
      <c r="V68" s="377">
        <v>48.835237341424268</v>
      </c>
    </row>
    <row r="69" spans="1:22" ht="13.5" customHeight="1">
      <c r="A69" s="211"/>
      <c r="B69" s="358"/>
      <c r="C69" s="379"/>
      <c r="D69" s="374"/>
      <c r="E69" s="379"/>
      <c r="F69" s="375"/>
      <c r="G69" s="212"/>
      <c r="H69" s="379"/>
      <c r="I69" s="380"/>
      <c r="J69" s="379"/>
      <c r="K69" s="376"/>
      <c r="L69" s="377"/>
      <c r="M69" s="360"/>
      <c r="N69" s="378"/>
      <c r="O69" s="379"/>
      <c r="P69" s="378"/>
      <c r="Q69" s="212"/>
      <c r="R69" s="379"/>
      <c r="S69" s="380"/>
      <c r="T69" s="379"/>
      <c r="U69" s="374"/>
      <c r="V69" s="377"/>
    </row>
    <row r="70" spans="1:22" ht="15" customHeight="1">
      <c r="A70" s="211" t="s">
        <v>260</v>
      </c>
      <c r="B70" s="358"/>
      <c r="C70" s="214">
        <v>1139</v>
      </c>
      <c r="D70" s="374">
        <v>26181100</v>
      </c>
      <c r="E70" s="214">
        <v>1139</v>
      </c>
      <c r="F70" s="375">
        <v>26181100</v>
      </c>
      <c r="G70" s="212">
        <v>269</v>
      </c>
      <c r="H70" s="214">
        <v>7013700</v>
      </c>
      <c r="I70" s="362">
        <v>0</v>
      </c>
      <c r="J70" s="214">
        <v>0</v>
      </c>
      <c r="K70" s="376">
        <v>13048353</v>
      </c>
      <c r="L70" s="377">
        <v>49.838826481698625</v>
      </c>
      <c r="M70" s="213">
        <v>3737</v>
      </c>
      <c r="N70" s="378">
        <v>109449600</v>
      </c>
      <c r="O70" s="214">
        <v>3737</v>
      </c>
      <c r="P70" s="378">
        <v>109449600</v>
      </c>
      <c r="Q70" s="212">
        <v>1076</v>
      </c>
      <c r="R70" s="214">
        <v>31684500</v>
      </c>
      <c r="S70" s="362">
        <v>0</v>
      </c>
      <c r="T70" s="214">
        <v>0</v>
      </c>
      <c r="U70" s="374">
        <v>51119631</v>
      </c>
      <c r="V70" s="377">
        <v>46.706092119112355</v>
      </c>
    </row>
    <row r="71" spans="1:22" ht="15" customHeight="1">
      <c r="A71" s="211" t="s">
        <v>259</v>
      </c>
      <c r="B71" s="358"/>
      <c r="C71" s="214">
        <v>2324</v>
      </c>
      <c r="D71" s="374">
        <v>245118000</v>
      </c>
      <c r="E71" s="214">
        <v>2324</v>
      </c>
      <c r="F71" s="375">
        <v>245118000</v>
      </c>
      <c r="G71" s="212">
        <v>467</v>
      </c>
      <c r="H71" s="214">
        <v>44618000</v>
      </c>
      <c r="I71" s="362">
        <v>0</v>
      </c>
      <c r="J71" s="214">
        <v>0</v>
      </c>
      <c r="K71" s="376">
        <v>109038413</v>
      </c>
      <c r="L71" s="377">
        <v>44.484049722990562</v>
      </c>
      <c r="M71" s="213">
        <v>3021</v>
      </c>
      <c r="N71" s="378">
        <v>274097031</v>
      </c>
      <c r="O71" s="214">
        <v>3021</v>
      </c>
      <c r="P71" s="378">
        <v>274097031</v>
      </c>
      <c r="Q71" s="212">
        <v>464</v>
      </c>
      <c r="R71" s="214">
        <v>41693800</v>
      </c>
      <c r="S71" s="362">
        <v>0</v>
      </c>
      <c r="T71" s="214">
        <v>0</v>
      </c>
      <c r="U71" s="374">
        <v>120843302</v>
      </c>
      <c r="V71" s="377">
        <v>44.087782183966816</v>
      </c>
    </row>
    <row r="72" spans="1:22" ht="15" customHeight="1">
      <c r="A72" s="211" t="s">
        <v>258</v>
      </c>
      <c r="B72" s="358"/>
      <c r="C72" s="214">
        <v>3992</v>
      </c>
      <c r="D72" s="374">
        <v>303529000</v>
      </c>
      <c r="E72" s="214">
        <v>3992</v>
      </c>
      <c r="F72" s="375">
        <v>303529000</v>
      </c>
      <c r="G72" s="212">
        <v>1470</v>
      </c>
      <c r="H72" s="214">
        <v>72609000</v>
      </c>
      <c r="I72" s="362">
        <v>0</v>
      </c>
      <c r="J72" s="214">
        <v>0</v>
      </c>
      <c r="K72" s="376">
        <v>141250037</v>
      </c>
      <c r="L72" s="377">
        <v>46.535928033235699</v>
      </c>
      <c r="M72" s="213">
        <v>3074</v>
      </c>
      <c r="N72" s="378">
        <v>273907100</v>
      </c>
      <c r="O72" s="214">
        <v>3074</v>
      </c>
      <c r="P72" s="378">
        <v>273907100</v>
      </c>
      <c r="Q72" s="212">
        <v>1188</v>
      </c>
      <c r="R72" s="214">
        <v>55142400</v>
      </c>
      <c r="S72" s="362">
        <v>0</v>
      </c>
      <c r="T72" s="214">
        <v>0</v>
      </c>
      <c r="U72" s="374">
        <v>115827437</v>
      </c>
      <c r="V72" s="377">
        <v>42.287124722214209</v>
      </c>
    </row>
    <row r="73" spans="1:22" ht="15" customHeight="1">
      <c r="A73" s="211" t="s">
        <v>257</v>
      </c>
      <c r="B73" s="358"/>
      <c r="C73" s="214">
        <v>1053</v>
      </c>
      <c r="D73" s="374">
        <v>29073000</v>
      </c>
      <c r="E73" s="214">
        <v>1052</v>
      </c>
      <c r="F73" s="375">
        <v>29063000</v>
      </c>
      <c r="G73" s="212">
        <v>248</v>
      </c>
      <c r="H73" s="214">
        <v>5400000</v>
      </c>
      <c r="I73" s="362">
        <v>0</v>
      </c>
      <c r="J73" s="214">
        <v>0</v>
      </c>
      <c r="K73" s="376">
        <v>13058593</v>
      </c>
      <c r="L73" s="377">
        <v>44.916565197949986</v>
      </c>
      <c r="M73" s="213">
        <v>1131</v>
      </c>
      <c r="N73" s="378">
        <v>32442000</v>
      </c>
      <c r="O73" s="214">
        <v>862</v>
      </c>
      <c r="P73" s="378">
        <v>19154000</v>
      </c>
      <c r="Q73" s="212">
        <v>215</v>
      </c>
      <c r="R73" s="214">
        <v>4310000</v>
      </c>
      <c r="S73" s="362">
        <v>0</v>
      </c>
      <c r="T73" s="214">
        <v>0</v>
      </c>
      <c r="U73" s="374">
        <v>12154180</v>
      </c>
      <c r="V73" s="377">
        <v>37.464336354108873</v>
      </c>
    </row>
    <row r="74" spans="1:22" ht="15" customHeight="1">
      <c r="A74" s="211" t="s">
        <v>256</v>
      </c>
      <c r="B74" s="358"/>
      <c r="C74" s="214">
        <v>345</v>
      </c>
      <c r="D74" s="374">
        <v>7532000</v>
      </c>
      <c r="E74" s="214">
        <v>342</v>
      </c>
      <c r="F74" s="375">
        <v>7322000</v>
      </c>
      <c r="G74" s="212">
        <v>82</v>
      </c>
      <c r="H74" s="214">
        <v>1098000</v>
      </c>
      <c r="I74" s="362">
        <v>0</v>
      </c>
      <c r="J74" s="214">
        <v>0</v>
      </c>
      <c r="K74" s="376">
        <v>3200156</v>
      </c>
      <c r="L74" s="377">
        <v>42.487466808284651</v>
      </c>
      <c r="M74" s="213">
        <v>559</v>
      </c>
      <c r="N74" s="378">
        <v>9785600</v>
      </c>
      <c r="O74" s="214">
        <v>559</v>
      </c>
      <c r="P74" s="378">
        <v>9785600</v>
      </c>
      <c r="Q74" s="212">
        <v>70</v>
      </c>
      <c r="R74" s="214">
        <v>889000</v>
      </c>
      <c r="S74" s="362">
        <v>0</v>
      </c>
      <c r="T74" s="214">
        <v>0</v>
      </c>
      <c r="U74" s="374">
        <v>4709037</v>
      </c>
      <c r="V74" s="377">
        <v>48.122107995421842</v>
      </c>
    </row>
    <row r="75" spans="1:22" ht="6" customHeight="1">
      <c r="A75" s="225"/>
      <c r="B75" s="382"/>
      <c r="C75" s="226"/>
      <c r="D75" s="383"/>
      <c r="E75" s="227"/>
      <c r="F75" s="383"/>
      <c r="G75" s="383"/>
      <c r="H75" s="227"/>
      <c r="I75" s="383"/>
      <c r="J75" s="227"/>
      <c r="K75" s="383"/>
      <c r="L75" s="383"/>
      <c r="M75" s="248"/>
      <c r="N75" s="383"/>
      <c r="O75" s="227"/>
      <c r="P75" s="383"/>
      <c r="Q75" s="383"/>
      <c r="R75" s="227"/>
      <c r="S75" s="383"/>
      <c r="T75" s="227"/>
      <c r="U75" s="383"/>
      <c r="V75" s="383"/>
    </row>
    <row r="76" spans="1:22" ht="15" customHeight="1">
      <c r="A76" s="384" t="s">
        <v>489</v>
      </c>
      <c r="B76" s="385"/>
      <c r="C76" s="348"/>
      <c r="D76" s="348"/>
      <c r="E76" s="348"/>
      <c r="F76" s="348"/>
      <c r="G76" s="348"/>
      <c r="H76" s="348"/>
      <c r="I76" s="348"/>
      <c r="J76" s="348"/>
      <c r="K76" s="348"/>
      <c r="L76" s="348"/>
      <c r="M76" s="348"/>
      <c r="N76" s="348"/>
      <c r="O76" s="348"/>
      <c r="P76" s="348"/>
      <c r="Q76" s="348"/>
      <c r="R76" s="348"/>
      <c r="S76" s="348"/>
      <c r="T76" s="348"/>
      <c r="U76" s="348"/>
      <c r="V76" s="348"/>
    </row>
  </sheetData>
  <mergeCells count="18">
    <mergeCell ref="J2:O2"/>
    <mergeCell ref="A6:B10"/>
    <mergeCell ref="G6:H6"/>
    <mergeCell ref="Q6:R6"/>
    <mergeCell ref="D7:H7"/>
    <mergeCell ref="K7:K10"/>
    <mergeCell ref="L7:L10"/>
    <mergeCell ref="N7:R7"/>
    <mergeCell ref="U7:U10"/>
    <mergeCell ref="V7:V10"/>
    <mergeCell ref="C8:D8"/>
    <mergeCell ref="E8:F9"/>
    <mergeCell ref="G8:H9"/>
    <mergeCell ref="I8:J9"/>
    <mergeCell ref="M8:N8"/>
    <mergeCell ref="O8:P9"/>
    <mergeCell ref="Q8:R9"/>
    <mergeCell ref="S8:T9"/>
  </mergeCells>
  <phoneticPr fontId="12"/>
  <hyperlinks>
    <hyperlink ref="A76" r:id="rId1" display="  資料    総務省「ふるさと納税に関する現況調査結果」" xr:uid="{B91472E1-C6DE-4D26-818D-9EF348A36F8C}"/>
  </hyperlinks>
  <pageMargins left="0.59055118110236227" right="0.59055118110236227" top="0.59055118110236227" bottom="0.19685039370078741" header="0.39370078740157483" footer="0"/>
  <pageSetup paperSize="9" scale="65" firstPageNumber="348" fitToWidth="0" pageOrder="overThenDown" orientation="portrait" r:id="rId2"/>
  <headerFooter differentOddEven="1" scaleWithDoc="0">
    <oddHeader>&amp;L&amp;"ＭＳ ゴシック,標準"&amp;8&amp;P      第１５章  財    政</oddHeader>
    <evenHeader>&amp;R&amp;"ＭＳ ゴシック,標準"&amp;8第１５章  財    政      &amp;P</evenHead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dimension ref="A1:N80"/>
  <sheetViews>
    <sheetView showGridLines="0" view="pageBreakPreview" zoomScale="75" zoomScaleNormal="75" zoomScaleSheetLayoutView="75" workbookViewId="0"/>
  </sheetViews>
  <sheetFormatPr defaultColWidth="10.6640625" defaultRowHeight="13.2"/>
  <cols>
    <col min="1" max="1" width="12.109375" style="33" customWidth="1"/>
    <col min="2" max="2" width="0.44140625" style="33" customWidth="1"/>
    <col min="3" max="3" width="13" style="33" customWidth="1"/>
    <col min="4" max="4" width="12.109375" style="33" customWidth="1"/>
    <col min="5" max="5" width="8" style="33" customWidth="1"/>
    <col min="6" max="6" width="8.77734375" style="33" customWidth="1"/>
    <col min="7" max="7" width="10.44140625" style="33" customWidth="1"/>
    <col min="8" max="8" width="11.44140625" style="33" customWidth="1"/>
    <col min="9" max="9" width="11.6640625" style="33" customWidth="1"/>
    <col min="10" max="11" width="11.33203125" style="33" customWidth="1"/>
    <col min="12" max="12" width="10" style="33" customWidth="1"/>
    <col min="13" max="13" width="12" style="33" customWidth="1"/>
    <col min="14" max="14" width="11.88671875" style="33" customWidth="1"/>
    <col min="15" max="16384" width="10.6640625" style="33"/>
  </cols>
  <sheetData>
    <row r="1" spans="1:14" ht="21.75" customHeight="1"/>
    <row r="2" spans="1:14" ht="21.75" customHeight="1">
      <c r="A2" s="40" t="s">
        <v>435</v>
      </c>
      <c r="B2" s="228"/>
      <c r="C2" s="229"/>
      <c r="F2" s="702" t="s">
        <v>370</v>
      </c>
      <c r="G2" s="702"/>
      <c r="H2" s="702"/>
      <c r="I2" s="702"/>
      <c r="J2" s="702"/>
      <c r="K2" s="702"/>
      <c r="L2" s="702"/>
    </row>
    <row r="3" spans="1:14" ht="24" customHeight="1"/>
    <row r="4" spans="1:14" ht="15" customHeight="1" thickBot="1">
      <c r="A4" s="230" t="s">
        <v>369</v>
      </c>
      <c r="B4" s="159"/>
      <c r="C4" s="231"/>
      <c r="D4" s="123"/>
      <c r="E4" s="159"/>
      <c r="F4" s="159"/>
      <c r="G4" s="159"/>
      <c r="H4" s="159"/>
      <c r="I4" s="159"/>
      <c r="J4" s="159"/>
      <c r="K4" s="159"/>
      <c r="L4" s="159"/>
      <c r="M4" s="159"/>
      <c r="N4" s="159"/>
    </row>
    <row r="5" spans="1:14" ht="18" customHeight="1">
      <c r="A5" s="628" t="s">
        <v>368</v>
      </c>
      <c r="B5" s="629"/>
      <c r="C5" s="785" t="s">
        <v>367</v>
      </c>
      <c r="D5" s="790" t="s">
        <v>366</v>
      </c>
      <c r="E5" s="791"/>
      <c r="F5" s="791"/>
      <c r="G5" s="791"/>
      <c r="H5" s="791"/>
      <c r="I5" s="791"/>
      <c r="J5" s="791"/>
      <c r="K5" s="791"/>
      <c r="L5" s="791"/>
      <c r="M5" s="792"/>
      <c r="N5" s="800" t="s">
        <v>365</v>
      </c>
    </row>
    <row r="6" spans="1:14" ht="18" customHeight="1">
      <c r="A6" s="784"/>
      <c r="B6" s="736"/>
      <c r="C6" s="786"/>
      <c r="D6" s="719" t="s">
        <v>364</v>
      </c>
      <c r="E6" s="787" t="s">
        <v>363</v>
      </c>
      <c r="F6" s="793" t="s">
        <v>362</v>
      </c>
      <c r="G6" s="794"/>
      <c r="H6" s="795" t="s">
        <v>361</v>
      </c>
      <c r="I6" s="796"/>
      <c r="J6" s="796"/>
      <c r="K6" s="797"/>
      <c r="L6" s="731" t="s">
        <v>360</v>
      </c>
      <c r="M6" s="798" t="s">
        <v>18</v>
      </c>
      <c r="N6" s="801"/>
    </row>
    <row r="7" spans="1:14" ht="18" customHeight="1">
      <c r="A7" s="784"/>
      <c r="B7" s="736"/>
      <c r="C7" s="786"/>
      <c r="D7" s="786"/>
      <c r="E7" s="788"/>
      <c r="F7" s="731" t="s">
        <v>359</v>
      </c>
      <c r="G7" s="798" t="s">
        <v>18</v>
      </c>
      <c r="H7" s="731" t="s">
        <v>358</v>
      </c>
      <c r="I7" s="798" t="s">
        <v>357</v>
      </c>
      <c r="J7" s="731" t="s">
        <v>356</v>
      </c>
      <c r="K7" s="798" t="s">
        <v>18</v>
      </c>
      <c r="L7" s="803"/>
      <c r="M7" s="804"/>
      <c r="N7" s="801"/>
    </row>
    <row r="8" spans="1:14" ht="18" customHeight="1">
      <c r="A8" s="630"/>
      <c r="B8" s="631"/>
      <c r="C8" s="720"/>
      <c r="D8" s="720"/>
      <c r="E8" s="789"/>
      <c r="F8" s="732"/>
      <c r="G8" s="799"/>
      <c r="H8" s="732"/>
      <c r="I8" s="799"/>
      <c r="J8" s="732"/>
      <c r="K8" s="799"/>
      <c r="L8" s="732"/>
      <c r="M8" s="799"/>
      <c r="N8" s="802"/>
    </row>
    <row r="9" spans="1:14" s="232" customFormat="1" ht="15" customHeight="1">
      <c r="B9" s="233"/>
      <c r="C9" s="8" t="s">
        <v>355</v>
      </c>
    </row>
    <row r="10" spans="1:14" s="232" customFormat="1" ht="14.4" customHeight="1">
      <c r="A10" s="234" t="s">
        <v>61</v>
      </c>
      <c r="B10" s="235"/>
      <c r="C10" s="177">
        <v>179154870</v>
      </c>
      <c r="D10" s="177">
        <v>155523108</v>
      </c>
      <c r="E10" s="177">
        <v>604280</v>
      </c>
      <c r="F10" s="177">
        <v>930046</v>
      </c>
      <c r="G10" s="177">
        <v>2424133</v>
      </c>
      <c r="H10" s="177">
        <v>29041048</v>
      </c>
      <c r="I10" s="177">
        <v>18660203</v>
      </c>
      <c r="J10" s="177">
        <v>43801877</v>
      </c>
      <c r="K10" s="177">
        <v>27897462</v>
      </c>
      <c r="L10" s="177">
        <v>4268183</v>
      </c>
      <c r="M10" s="177">
        <v>27895876</v>
      </c>
      <c r="N10" s="177">
        <v>23631763</v>
      </c>
    </row>
    <row r="11" spans="1:14" s="232" customFormat="1" ht="14.4" customHeight="1">
      <c r="A11" s="234" t="s">
        <v>490</v>
      </c>
      <c r="B11" s="235"/>
      <c r="C11" s="177">
        <v>178669947</v>
      </c>
      <c r="D11" s="177">
        <v>155404003</v>
      </c>
      <c r="E11" s="177">
        <v>595745</v>
      </c>
      <c r="F11" s="177">
        <v>930166</v>
      </c>
      <c r="G11" s="177">
        <v>2417986</v>
      </c>
      <c r="H11" s="177">
        <v>28982040</v>
      </c>
      <c r="I11" s="177">
        <v>18566969</v>
      </c>
      <c r="J11" s="177">
        <v>43943485</v>
      </c>
      <c r="K11" s="177">
        <v>27702030</v>
      </c>
      <c r="L11" s="177">
        <v>4265278</v>
      </c>
      <c r="M11" s="177">
        <v>28000305</v>
      </c>
      <c r="N11" s="177">
        <v>23265944</v>
      </c>
    </row>
    <row r="12" spans="1:14" s="232" customFormat="1" ht="14.4" customHeight="1">
      <c r="A12" s="234" t="s">
        <v>491</v>
      </c>
      <c r="B12" s="235"/>
      <c r="C12" s="32">
        <v>178472275</v>
      </c>
      <c r="D12" s="32">
        <v>155181961</v>
      </c>
      <c r="E12" s="32">
        <v>601888</v>
      </c>
      <c r="F12" s="32">
        <v>929546</v>
      </c>
      <c r="G12" s="32">
        <v>2444588</v>
      </c>
      <c r="H12" s="32">
        <v>28936664</v>
      </c>
      <c r="I12" s="32">
        <v>18438890</v>
      </c>
      <c r="J12" s="32">
        <v>44053570</v>
      </c>
      <c r="K12" s="32">
        <v>27534365</v>
      </c>
      <c r="L12" s="32">
        <v>4265077</v>
      </c>
      <c r="M12" s="32">
        <v>27977373</v>
      </c>
      <c r="N12" s="32">
        <v>23290314</v>
      </c>
    </row>
    <row r="13" spans="1:14" s="232" customFormat="1" ht="14.4" customHeight="1">
      <c r="A13" s="234" t="s">
        <v>492</v>
      </c>
      <c r="B13" s="235"/>
      <c r="C13" s="32">
        <v>178237999</v>
      </c>
      <c r="D13" s="32">
        <v>154844411</v>
      </c>
      <c r="E13" s="32">
        <v>602471</v>
      </c>
      <c r="F13" s="32">
        <v>937691</v>
      </c>
      <c r="G13" s="32">
        <v>2457320</v>
      </c>
      <c r="H13" s="32">
        <v>28875980</v>
      </c>
      <c r="I13" s="32">
        <v>18379679</v>
      </c>
      <c r="J13" s="32">
        <v>44122616</v>
      </c>
      <c r="K13" s="32">
        <v>27251560</v>
      </c>
      <c r="L13" s="32">
        <v>4215549</v>
      </c>
      <c r="M13" s="32">
        <v>28001545</v>
      </c>
      <c r="N13" s="32">
        <v>23393587</v>
      </c>
    </row>
    <row r="14" spans="1:14" s="232" customFormat="1" ht="15" customHeight="1">
      <c r="A14" s="236"/>
      <c r="B14" s="235"/>
      <c r="C14" s="177"/>
      <c r="D14" s="177"/>
      <c r="E14" s="177"/>
      <c r="F14" s="177"/>
      <c r="G14" s="177"/>
      <c r="H14" s="177"/>
      <c r="I14" s="177"/>
      <c r="J14" s="177"/>
      <c r="K14" s="177"/>
      <c r="L14" s="177"/>
      <c r="M14" s="177"/>
      <c r="N14" s="177"/>
    </row>
    <row r="15" spans="1:14" s="232" customFormat="1" ht="14.4" customHeight="1">
      <c r="A15" s="237" t="s">
        <v>479</v>
      </c>
      <c r="B15" s="238"/>
      <c r="C15" s="172">
        <v>178573662</v>
      </c>
      <c r="D15" s="172">
        <v>154665898</v>
      </c>
      <c r="E15" s="172">
        <v>600406</v>
      </c>
      <c r="F15" s="172">
        <v>929378</v>
      </c>
      <c r="G15" s="172">
        <v>2490678</v>
      </c>
      <c r="H15" s="172">
        <v>28873720</v>
      </c>
      <c r="I15" s="172">
        <v>18252574</v>
      </c>
      <c r="J15" s="172">
        <v>44214665</v>
      </c>
      <c r="K15" s="172">
        <v>27057844</v>
      </c>
      <c r="L15" s="172">
        <v>4212582</v>
      </c>
      <c r="M15" s="172">
        <v>28034051</v>
      </c>
      <c r="N15" s="172">
        <v>23907764</v>
      </c>
    </row>
    <row r="16" spans="1:14" s="232" customFormat="1" ht="15" customHeight="1">
      <c r="A16" s="236"/>
      <c r="B16" s="235"/>
      <c r="C16" s="177"/>
      <c r="D16" s="177"/>
      <c r="E16" s="177"/>
      <c r="F16" s="177"/>
      <c r="G16" s="177"/>
      <c r="H16" s="177"/>
      <c r="I16" s="177"/>
      <c r="J16" s="177"/>
      <c r="K16" s="177"/>
      <c r="L16" s="177"/>
      <c r="M16" s="177"/>
      <c r="N16" s="177"/>
    </row>
    <row r="17" spans="1:14" s="232" customFormat="1" ht="14.4" customHeight="1">
      <c r="A17" s="239" t="s">
        <v>354</v>
      </c>
      <c r="B17" s="240"/>
      <c r="C17" s="172">
        <v>65312830</v>
      </c>
      <c r="D17" s="172">
        <v>58849144</v>
      </c>
      <c r="E17" s="172">
        <v>60162</v>
      </c>
      <c r="F17" s="172">
        <v>519997</v>
      </c>
      <c r="G17" s="172">
        <v>246274</v>
      </c>
      <c r="H17" s="172">
        <v>5969544</v>
      </c>
      <c r="I17" s="172">
        <v>9428390</v>
      </c>
      <c r="J17" s="172">
        <v>9372686</v>
      </c>
      <c r="K17" s="172">
        <v>7212929</v>
      </c>
      <c r="L17" s="172">
        <v>25180</v>
      </c>
      <c r="M17" s="172">
        <v>26013982</v>
      </c>
      <c r="N17" s="172">
        <v>6463686</v>
      </c>
    </row>
    <row r="18" spans="1:14" s="232" customFormat="1" ht="15" customHeight="1">
      <c r="A18" s="83"/>
      <c r="B18" s="240"/>
      <c r="C18" s="177"/>
      <c r="D18" s="177"/>
      <c r="E18" s="177"/>
      <c r="F18" s="177"/>
      <c r="G18" s="177"/>
      <c r="H18" s="177"/>
      <c r="I18" s="177"/>
      <c r="J18" s="177"/>
      <c r="K18" s="177"/>
      <c r="L18" s="177"/>
      <c r="M18" s="177"/>
      <c r="N18" s="177"/>
    </row>
    <row r="19" spans="1:14" s="232" customFormat="1" ht="14.4" customHeight="1">
      <c r="A19" s="239" t="s">
        <v>306</v>
      </c>
      <c r="B19" s="241"/>
      <c r="C19" s="172">
        <v>29504036</v>
      </c>
      <c r="D19" s="172">
        <v>24252754</v>
      </c>
      <c r="E19" s="172">
        <v>13086</v>
      </c>
      <c r="F19" s="172">
        <v>152357</v>
      </c>
      <c r="G19" s="172">
        <v>602205</v>
      </c>
      <c r="H19" s="172">
        <v>4606247</v>
      </c>
      <c r="I19" s="172">
        <v>6167703</v>
      </c>
      <c r="J19" s="172">
        <v>7278288</v>
      </c>
      <c r="K19" s="172">
        <v>5432868</v>
      </c>
      <c r="L19" s="172">
        <v>0</v>
      </c>
      <c r="M19" s="172">
        <v>0</v>
      </c>
      <c r="N19" s="172">
        <v>5251282</v>
      </c>
    </row>
    <row r="20" spans="1:14" s="232" customFormat="1" ht="14.4" customHeight="1">
      <c r="A20" s="239" t="s">
        <v>305</v>
      </c>
      <c r="B20" s="241"/>
      <c r="C20" s="172">
        <v>11727183</v>
      </c>
      <c r="D20" s="172">
        <v>11297174</v>
      </c>
      <c r="E20" s="172">
        <v>61201</v>
      </c>
      <c r="F20" s="172">
        <v>54673</v>
      </c>
      <c r="G20" s="172">
        <v>343042</v>
      </c>
      <c r="H20" s="172">
        <v>3347585</v>
      </c>
      <c r="I20" s="172">
        <v>157579</v>
      </c>
      <c r="J20" s="172">
        <v>4995866</v>
      </c>
      <c r="K20" s="172">
        <v>2115956</v>
      </c>
      <c r="L20" s="172">
        <v>105160</v>
      </c>
      <c r="M20" s="172">
        <v>116112</v>
      </c>
      <c r="N20" s="172">
        <v>430009</v>
      </c>
    </row>
    <row r="21" spans="1:14" s="232" customFormat="1" ht="14.4" customHeight="1">
      <c r="A21" s="239" t="s">
        <v>304</v>
      </c>
      <c r="B21" s="241"/>
      <c r="C21" s="172">
        <v>18175731</v>
      </c>
      <c r="D21" s="172">
        <v>11093726</v>
      </c>
      <c r="E21" s="172">
        <v>52881</v>
      </c>
      <c r="F21" s="172">
        <v>46257</v>
      </c>
      <c r="G21" s="172">
        <v>825658</v>
      </c>
      <c r="H21" s="172">
        <v>1921762</v>
      </c>
      <c r="I21" s="172">
        <v>182995</v>
      </c>
      <c r="J21" s="172">
        <v>5134202</v>
      </c>
      <c r="K21" s="172">
        <v>1223555</v>
      </c>
      <c r="L21" s="172">
        <v>1492029</v>
      </c>
      <c r="M21" s="172">
        <v>214387</v>
      </c>
      <c r="N21" s="172">
        <v>7082005</v>
      </c>
    </row>
    <row r="22" spans="1:14" s="232" customFormat="1" ht="14.4" customHeight="1">
      <c r="A22" s="239" t="s">
        <v>303</v>
      </c>
      <c r="B22" s="241"/>
      <c r="C22" s="172">
        <v>9039188</v>
      </c>
      <c r="D22" s="172">
        <v>8417500</v>
      </c>
      <c r="E22" s="172">
        <v>77659</v>
      </c>
      <c r="F22" s="172">
        <v>13652</v>
      </c>
      <c r="G22" s="172">
        <v>135554</v>
      </c>
      <c r="H22" s="172">
        <v>3365771</v>
      </c>
      <c r="I22" s="172">
        <v>485424</v>
      </c>
      <c r="J22" s="172">
        <v>2588484</v>
      </c>
      <c r="K22" s="172">
        <v>1750956</v>
      </c>
      <c r="L22" s="172">
        <v>0</v>
      </c>
      <c r="M22" s="172">
        <v>0</v>
      </c>
      <c r="N22" s="172">
        <v>621688</v>
      </c>
    </row>
    <row r="23" spans="1:14" s="232" customFormat="1" ht="14.4" customHeight="1">
      <c r="A23" s="239" t="s">
        <v>302</v>
      </c>
      <c r="B23" s="241"/>
      <c r="C23" s="172">
        <v>5239401</v>
      </c>
      <c r="D23" s="172">
        <v>4728393</v>
      </c>
      <c r="E23" s="172">
        <v>72625</v>
      </c>
      <c r="F23" s="172">
        <v>26929</v>
      </c>
      <c r="G23" s="172">
        <v>127697</v>
      </c>
      <c r="H23" s="172">
        <v>2046873</v>
      </c>
      <c r="I23" s="172">
        <v>430130</v>
      </c>
      <c r="J23" s="172">
        <v>1311925</v>
      </c>
      <c r="K23" s="172">
        <v>712214</v>
      </c>
      <c r="L23" s="172">
        <v>0</v>
      </c>
      <c r="M23" s="172">
        <v>0</v>
      </c>
      <c r="N23" s="172">
        <v>511008</v>
      </c>
    </row>
    <row r="24" spans="1:14" s="232" customFormat="1" ht="14.4" customHeight="1">
      <c r="A24" s="239" t="s">
        <v>301</v>
      </c>
      <c r="B24" s="241"/>
      <c r="C24" s="172">
        <v>11033854</v>
      </c>
      <c r="D24" s="172">
        <v>10162859</v>
      </c>
      <c r="E24" s="172">
        <v>101842</v>
      </c>
      <c r="F24" s="172">
        <v>15698</v>
      </c>
      <c r="G24" s="172">
        <v>67962</v>
      </c>
      <c r="H24" s="172">
        <v>2040454</v>
      </c>
      <c r="I24" s="172">
        <v>128189</v>
      </c>
      <c r="J24" s="172">
        <v>2943545</v>
      </c>
      <c r="K24" s="172">
        <v>2294680</v>
      </c>
      <c r="L24" s="172">
        <v>2563984</v>
      </c>
      <c r="M24" s="172">
        <v>6505</v>
      </c>
      <c r="N24" s="172">
        <v>870995</v>
      </c>
    </row>
    <row r="25" spans="1:14" s="232" customFormat="1" ht="14.4" customHeight="1">
      <c r="A25" s="239" t="s">
        <v>300</v>
      </c>
      <c r="B25" s="241"/>
      <c r="C25" s="172">
        <v>15986624</v>
      </c>
      <c r="D25" s="172">
        <v>15210452</v>
      </c>
      <c r="E25" s="172">
        <v>67456</v>
      </c>
      <c r="F25" s="172">
        <v>83714</v>
      </c>
      <c r="G25" s="172">
        <v>112157</v>
      </c>
      <c r="H25" s="172">
        <v>3745854</v>
      </c>
      <c r="I25" s="172">
        <v>836266</v>
      </c>
      <c r="J25" s="172">
        <v>7828265</v>
      </c>
      <c r="K25" s="172">
        <v>2536740</v>
      </c>
      <c r="L25" s="172">
        <v>0</v>
      </c>
      <c r="M25" s="172">
        <v>0</v>
      </c>
      <c r="N25" s="172">
        <v>776172</v>
      </c>
    </row>
    <row r="26" spans="1:14" s="232" customFormat="1" ht="14.4" customHeight="1">
      <c r="A26" s="239" t="s">
        <v>299</v>
      </c>
      <c r="B26" s="241"/>
      <c r="C26" s="172">
        <v>12554815</v>
      </c>
      <c r="D26" s="172">
        <v>10653896</v>
      </c>
      <c r="E26" s="172">
        <v>93494</v>
      </c>
      <c r="F26" s="172">
        <v>16101</v>
      </c>
      <c r="G26" s="172">
        <v>30129</v>
      </c>
      <c r="H26" s="172">
        <v>1829630</v>
      </c>
      <c r="I26" s="172">
        <v>435898</v>
      </c>
      <c r="J26" s="172">
        <v>2761404</v>
      </c>
      <c r="K26" s="172">
        <v>3777946</v>
      </c>
      <c r="L26" s="172">
        <v>26229</v>
      </c>
      <c r="M26" s="172">
        <v>1683065</v>
      </c>
      <c r="N26" s="172">
        <v>1900919</v>
      </c>
    </row>
    <row r="27" spans="1:14" s="232" customFormat="1" ht="15" customHeight="1">
      <c r="A27" s="83"/>
      <c r="B27" s="240"/>
      <c r="C27" s="177"/>
      <c r="D27" s="177"/>
      <c r="E27" s="177"/>
      <c r="F27" s="177"/>
      <c r="G27" s="177"/>
      <c r="H27" s="177"/>
      <c r="I27" s="177"/>
      <c r="J27" s="177"/>
      <c r="K27" s="177"/>
      <c r="L27" s="177"/>
      <c r="M27" s="177"/>
      <c r="N27" s="177"/>
    </row>
    <row r="28" spans="1:14" s="232" customFormat="1" ht="14.4" customHeight="1">
      <c r="A28" s="83" t="s">
        <v>298</v>
      </c>
      <c r="B28" s="240"/>
      <c r="C28" s="177">
        <v>29504036</v>
      </c>
      <c r="D28" s="177">
        <v>24252754</v>
      </c>
      <c r="E28" s="177">
        <v>13086</v>
      </c>
      <c r="F28" s="177">
        <v>152357</v>
      </c>
      <c r="G28" s="177">
        <v>602205</v>
      </c>
      <c r="H28" s="177">
        <v>4606247</v>
      </c>
      <c r="I28" s="177">
        <v>6167703</v>
      </c>
      <c r="J28" s="177">
        <v>7278288</v>
      </c>
      <c r="K28" s="177">
        <v>5432868</v>
      </c>
      <c r="L28" s="177">
        <v>0</v>
      </c>
      <c r="M28" s="177">
        <v>0</v>
      </c>
      <c r="N28" s="177">
        <v>5251282</v>
      </c>
    </row>
    <row r="29" spans="1:14" s="232" customFormat="1" ht="14.4" customHeight="1">
      <c r="A29" s="83" t="s">
        <v>297</v>
      </c>
      <c r="B29" s="240"/>
      <c r="C29" s="177">
        <v>11650119</v>
      </c>
      <c r="D29" s="177">
        <v>11106903</v>
      </c>
      <c r="E29" s="177">
        <v>20077</v>
      </c>
      <c r="F29" s="177">
        <v>56655</v>
      </c>
      <c r="G29" s="177">
        <v>103980</v>
      </c>
      <c r="H29" s="177">
        <v>2818343</v>
      </c>
      <c r="I29" s="177">
        <v>565592</v>
      </c>
      <c r="J29" s="177">
        <v>5899969</v>
      </c>
      <c r="K29" s="177">
        <v>1642287</v>
      </c>
      <c r="L29" s="177">
        <v>0</v>
      </c>
      <c r="M29" s="177">
        <v>0</v>
      </c>
      <c r="N29" s="177">
        <v>543216</v>
      </c>
    </row>
    <row r="30" spans="1:14" s="232" customFormat="1" ht="14.4" customHeight="1">
      <c r="A30" s="83" t="s">
        <v>296</v>
      </c>
      <c r="B30" s="240"/>
      <c r="C30" s="177">
        <v>3141501</v>
      </c>
      <c r="D30" s="177">
        <v>2906132</v>
      </c>
      <c r="E30" s="177">
        <v>6926</v>
      </c>
      <c r="F30" s="177">
        <v>5659</v>
      </c>
      <c r="G30" s="177">
        <v>18733</v>
      </c>
      <c r="H30" s="177">
        <v>543045</v>
      </c>
      <c r="I30" s="177">
        <v>99359</v>
      </c>
      <c r="J30" s="177">
        <v>528227</v>
      </c>
      <c r="K30" s="177">
        <v>1377698</v>
      </c>
      <c r="L30" s="177">
        <v>26229</v>
      </c>
      <c r="M30" s="177">
        <v>300256</v>
      </c>
      <c r="N30" s="177">
        <v>235369</v>
      </c>
    </row>
    <row r="31" spans="1:14" s="232" customFormat="1" ht="14.4" customHeight="1">
      <c r="A31" s="83" t="s">
        <v>295</v>
      </c>
      <c r="B31" s="240"/>
      <c r="C31" s="177">
        <v>2969490</v>
      </c>
      <c r="D31" s="177">
        <v>2764050</v>
      </c>
      <c r="E31" s="177">
        <v>16864</v>
      </c>
      <c r="F31" s="177">
        <v>15878</v>
      </c>
      <c r="G31" s="177">
        <v>178049</v>
      </c>
      <c r="H31" s="177">
        <v>1045124</v>
      </c>
      <c r="I31" s="177">
        <v>112875</v>
      </c>
      <c r="J31" s="177">
        <v>1173844</v>
      </c>
      <c r="K31" s="177">
        <v>221416</v>
      </c>
      <c r="L31" s="177">
        <v>0</v>
      </c>
      <c r="M31" s="177">
        <v>0</v>
      </c>
      <c r="N31" s="177">
        <v>205440</v>
      </c>
    </row>
    <row r="32" spans="1:14" s="232" customFormat="1" ht="14.4" customHeight="1">
      <c r="A32" s="83" t="s">
        <v>294</v>
      </c>
      <c r="B32" s="240"/>
      <c r="C32" s="177">
        <v>1886077</v>
      </c>
      <c r="D32" s="177">
        <v>1539057</v>
      </c>
      <c r="E32" s="177">
        <v>6112</v>
      </c>
      <c r="F32" s="177">
        <v>4706</v>
      </c>
      <c r="G32" s="177">
        <v>38262</v>
      </c>
      <c r="H32" s="177">
        <v>235190</v>
      </c>
      <c r="I32" s="177">
        <v>21918</v>
      </c>
      <c r="J32" s="177">
        <v>1108750</v>
      </c>
      <c r="K32" s="177">
        <v>124119</v>
      </c>
      <c r="L32" s="177">
        <v>0</v>
      </c>
      <c r="M32" s="177">
        <v>0</v>
      </c>
      <c r="N32" s="177">
        <v>347020</v>
      </c>
    </row>
    <row r="33" spans="1:14" s="232" customFormat="1" ht="15" customHeight="1">
      <c r="A33" s="83"/>
      <c r="B33" s="240"/>
      <c r="C33" s="177"/>
      <c r="D33" s="177"/>
      <c r="E33" s="177"/>
      <c r="F33" s="177"/>
      <c r="G33" s="177"/>
      <c r="H33" s="177"/>
      <c r="I33" s="177"/>
      <c r="J33" s="177"/>
      <c r="K33" s="177"/>
      <c r="L33" s="177"/>
      <c r="M33" s="177"/>
      <c r="N33" s="177"/>
    </row>
    <row r="34" spans="1:14" s="232" customFormat="1" ht="14.4" customHeight="1">
      <c r="A34" s="83" t="s">
        <v>293</v>
      </c>
      <c r="B34" s="240"/>
      <c r="C34" s="177">
        <v>3489721</v>
      </c>
      <c r="D34" s="177">
        <v>3363397</v>
      </c>
      <c r="E34" s="177">
        <v>16743</v>
      </c>
      <c r="F34" s="177">
        <v>14622</v>
      </c>
      <c r="G34" s="177">
        <v>56024</v>
      </c>
      <c r="H34" s="177">
        <v>955074</v>
      </c>
      <c r="I34" s="177">
        <v>65899</v>
      </c>
      <c r="J34" s="177">
        <v>1801554</v>
      </c>
      <c r="K34" s="177">
        <v>453481</v>
      </c>
      <c r="L34" s="177">
        <v>0</v>
      </c>
      <c r="M34" s="177">
        <v>0</v>
      </c>
      <c r="N34" s="177">
        <v>126324</v>
      </c>
    </row>
    <row r="35" spans="1:14" s="232" customFormat="1" ht="14.4" customHeight="1">
      <c r="A35" s="83" t="s">
        <v>292</v>
      </c>
      <c r="B35" s="240"/>
      <c r="C35" s="177">
        <v>510507</v>
      </c>
      <c r="D35" s="177">
        <v>465119</v>
      </c>
      <c r="E35" s="177">
        <v>7079</v>
      </c>
      <c r="F35" s="177">
        <v>2805</v>
      </c>
      <c r="G35" s="177">
        <v>6914</v>
      </c>
      <c r="H35" s="177">
        <v>134655</v>
      </c>
      <c r="I35" s="177">
        <v>26311</v>
      </c>
      <c r="J35" s="177">
        <v>206954</v>
      </c>
      <c r="K35" s="177">
        <v>80401</v>
      </c>
      <c r="L35" s="177">
        <v>0</v>
      </c>
      <c r="M35" s="177">
        <v>0</v>
      </c>
      <c r="N35" s="177">
        <v>45388</v>
      </c>
    </row>
    <row r="36" spans="1:14" s="232" customFormat="1" ht="14.4" customHeight="1">
      <c r="A36" s="83" t="s">
        <v>291</v>
      </c>
      <c r="B36" s="240"/>
      <c r="C36" s="177">
        <v>4130133</v>
      </c>
      <c r="D36" s="177">
        <v>3965847</v>
      </c>
      <c r="E36" s="177">
        <v>17703</v>
      </c>
      <c r="F36" s="177">
        <v>24586</v>
      </c>
      <c r="G36" s="177">
        <v>172937</v>
      </c>
      <c r="H36" s="177">
        <v>1233889</v>
      </c>
      <c r="I36" s="177">
        <v>38207</v>
      </c>
      <c r="J36" s="177">
        <v>1498816</v>
      </c>
      <c r="K36" s="177">
        <v>892688</v>
      </c>
      <c r="L36" s="177">
        <v>87021</v>
      </c>
      <c r="M36" s="177">
        <v>0</v>
      </c>
      <c r="N36" s="177">
        <v>164286</v>
      </c>
    </row>
    <row r="37" spans="1:14" s="232" customFormat="1" ht="14.4" customHeight="1">
      <c r="A37" s="83" t="s">
        <v>290</v>
      </c>
      <c r="B37" s="240"/>
      <c r="C37" s="177">
        <v>1269705</v>
      </c>
      <c r="D37" s="177">
        <v>1225576</v>
      </c>
      <c r="E37" s="177">
        <v>18766</v>
      </c>
      <c r="F37" s="177">
        <v>5139</v>
      </c>
      <c r="G37" s="177">
        <v>9021</v>
      </c>
      <c r="H37" s="177">
        <v>239042</v>
      </c>
      <c r="I37" s="177">
        <v>144659</v>
      </c>
      <c r="J37" s="177">
        <v>289023</v>
      </c>
      <c r="K37" s="177">
        <v>519926</v>
      </c>
      <c r="L37" s="177">
        <v>0</v>
      </c>
      <c r="M37" s="177">
        <v>0</v>
      </c>
      <c r="N37" s="177">
        <v>44129</v>
      </c>
    </row>
    <row r="38" spans="1:14" s="232" customFormat="1" ht="14.4" customHeight="1">
      <c r="A38" s="83" t="s">
        <v>289</v>
      </c>
      <c r="B38" s="240"/>
      <c r="C38" s="177">
        <v>836382</v>
      </c>
      <c r="D38" s="177">
        <v>704970</v>
      </c>
      <c r="E38" s="177">
        <v>8676</v>
      </c>
      <c r="F38" s="177">
        <v>0</v>
      </c>
      <c r="G38" s="177">
        <v>14455</v>
      </c>
      <c r="H38" s="177">
        <v>304602</v>
      </c>
      <c r="I38" s="177">
        <v>29094</v>
      </c>
      <c r="J38" s="177">
        <v>260611</v>
      </c>
      <c r="K38" s="177">
        <v>87532</v>
      </c>
      <c r="L38" s="177">
        <v>0</v>
      </c>
      <c r="M38" s="177">
        <v>0</v>
      </c>
      <c r="N38" s="177">
        <v>131412</v>
      </c>
    </row>
    <row r="39" spans="1:14" s="232" customFormat="1" ht="15" customHeight="1">
      <c r="A39" s="83"/>
      <c r="B39" s="240"/>
      <c r="C39" s="177"/>
      <c r="D39" s="177"/>
      <c r="E39" s="177"/>
      <c r="F39" s="177"/>
      <c r="G39" s="177"/>
      <c r="H39" s="177"/>
      <c r="I39" s="177"/>
      <c r="J39" s="177"/>
      <c r="K39" s="177"/>
      <c r="L39" s="177"/>
      <c r="M39" s="177"/>
      <c r="N39" s="177"/>
    </row>
    <row r="40" spans="1:14" s="232" customFormat="1" ht="14.4" customHeight="1">
      <c r="A40" s="83" t="s">
        <v>288</v>
      </c>
      <c r="B40" s="240"/>
      <c r="C40" s="177">
        <v>3152521</v>
      </c>
      <c r="D40" s="177">
        <v>3062821</v>
      </c>
      <c r="E40" s="177">
        <v>17102</v>
      </c>
      <c r="F40" s="177">
        <v>5679</v>
      </c>
      <c r="G40" s="177">
        <v>18530</v>
      </c>
      <c r="H40" s="177">
        <v>1335261</v>
      </c>
      <c r="I40" s="177">
        <v>2335</v>
      </c>
      <c r="J40" s="177">
        <v>1068487</v>
      </c>
      <c r="K40" s="177">
        <v>615427</v>
      </c>
      <c r="L40" s="177">
        <v>0</v>
      </c>
      <c r="M40" s="177">
        <v>0</v>
      </c>
      <c r="N40" s="177">
        <v>89700</v>
      </c>
    </row>
    <row r="41" spans="1:14" s="232" customFormat="1" ht="14.4" customHeight="1">
      <c r="A41" s="83" t="s">
        <v>287</v>
      </c>
      <c r="B41" s="240"/>
      <c r="C41" s="177">
        <v>3119676</v>
      </c>
      <c r="D41" s="177">
        <v>3042744</v>
      </c>
      <c r="E41" s="177">
        <v>11670</v>
      </c>
      <c r="F41" s="177">
        <v>9937</v>
      </c>
      <c r="G41" s="177">
        <v>87963</v>
      </c>
      <c r="H41" s="177">
        <v>832947</v>
      </c>
      <c r="I41" s="177">
        <v>21832</v>
      </c>
      <c r="J41" s="177">
        <v>1472117</v>
      </c>
      <c r="K41" s="177">
        <v>606278</v>
      </c>
      <c r="L41" s="177">
        <v>0</v>
      </c>
      <c r="M41" s="177">
        <v>0</v>
      </c>
      <c r="N41" s="177">
        <v>76932</v>
      </c>
    </row>
    <row r="42" spans="1:14" s="232" customFormat="1" ht="14.4" customHeight="1">
      <c r="A42" s="83" t="s">
        <v>286</v>
      </c>
      <c r="B42" s="240"/>
      <c r="C42" s="177">
        <v>1750234</v>
      </c>
      <c r="D42" s="177">
        <v>1677234</v>
      </c>
      <c r="E42" s="177">
        <v>8384</v>
      </c>
      <c r="F42" s="177">
        <v>10845</v>
      </c>
      <c r="G42" s="177">
        <v>100327</v>
      </c>
      <c r="H42" s="177">
        <v>774023</v>
      </c>
      <c r="I42" s="177">
        <v>183843</v>
      </c>
      <c r="J42" s="177">
        <v>330082</v>
      </c>
      <c r="K42" s="177">
        <v>269730</v>
      </c>
      <c r="L42" s="177">
        <v>0</v>
      </c>
      <c r="M42" s="177">
        <v>0</v>
      </c>
      <c r="N42" s="177">
        <v>73000</v>
      </c>
    </row>
    <row r="43" spans="1:14" s="232" customFormat="1" ht="14.4" customHeight="1">
      <c r="A43" s="83" t="s">
        <v>285</v>
      </c>
      <c r="B43" s="240"/>
      <c r="C43" s="177">
        <v>2388431</v>
      </c>
      <c r="D43" s="177">
        <v>2246724</v>
      </c>
      <c r="E43" s="177">
        <v>18154</v>
      </c>
      <c r="F43" s="177">
        <v>0</v>
      </c>
      <c r="G43" s="177">
        <v>0</v>
      </c>
      <c r="H43" s="177">
        <v>310687</v>
      </c>
      <c r="I43" s="177">
        <v>98387</v>
      </c>
      <c r="J43" s="177">
        <v>207930</v>
      </c>
      <c r="K43" s="177">
        <v>235198</v>
      </c>
      <c r="L43" s="177">
        <v>0</v>
      </c>
      <c r="M43" s="177">
        <v>1376368</v>
      </c>
      <c r="N43" s="177">
        <v>141707</v>
      </c>
    </row>
    <row r="44" spans="1:14" s="232" customFormat="1" ht="14.4" customHeight="1">
      <c r="A44" s="83" t="s">
        <v>284</v>
      </c>
      <c r="B44" s="240"/>
      <c r="C44" s="177">
        <v>1540299</v>
      </c>
      <c r="D44" s="177">
        <v>1479397</v>
      </c>
      <c r="E44" s="177">
        <v>8923</v>
      </c>
      <c r="F44" s="177">
        <v>2454</v>
      </c>
      <c r="G44" s="177">
        <v>7926</v>
      </c>
      <c r="H44" s="177">
        <v>468745</v>
      </c>
      <c r="I44" s="177">
        <v>45915</v>
      </c>
      <c r="J44" s="177">
        <v>575349</v>
      </c>
      <c r="K44" s="177">
        <v>370085</v>
      </c>
      <c r="L44" s="177">
        <v>0</v>
      </c>
      <c r="M44" s="177">
        <v>0</v>
      </c>
      <c r="N44" s="177">
        <v>60902</v>
      </c>
    </row>
    <row r="45" spans="1:14" s="232" customFormat="1" ht="15" customHeight="1">
      <c r="A45" s="83"/>
      <c r="B45" s="240"/>
      <c r="C45" s="177"/>
      <c r="D45" s="177"/>
      <c r="E45" s="177"/>
      <c r="F45" s="177"/>
      <c r="G45" s="177"/>
      <c r="H45" s="177"/>
      <c r="I45" s="177"/>
      <c r="J45" s="177"/>
      <c r="K45" s="177"/>
      <c r="L45" s="177"/>
      <c r="M45" s="177"/>
      <c r="N45" s="177"/>
    </row>
    <row r="46" spans="1:14" s="232" customFormat="1" ht="14.4" customHeight="1">
      <c r="A46" s="83" t="s">
        <v>283</v>
      </c>
      <c r="B46" s="240"/>
      <c r="C46" s="177">
        <v>1397292</v>
      </c>
      <c r="D46" s="177">
        <v>1294603</v>
      </c>
      <c r="E46" s="177">
        <v>14215</v>
      </c>
      <c r="F46" s="177">
        <v>5368</v>
      </c>
      <c r="G46" s="177">
        <v>63580</v>
      </c>
      <c r="H46" s="177">
        <v>602442</v>
      </c>
      <c r="I46" s="177">
        <v>54144</v>
      </c>
      <c r="J46" s="177">
        <v>320150</v>
      </c>
      <c r="K46" s="177">
        <v>234704</v>
      </c>
      <c r="L46" s="177">
        <v>0</v>
      </c>
      <c r="M46" s="177">
        <v>0</v>
      </c>
      <c r="N46" s="177">
        <v>102689</v>
      </c>
    </row>
    <row r="47" spans="1:14" s="232" customFormat="1" ht="14.4" customHeight="1">
      <c r="A47" s="83" t="s">
        <v>282</v>
      </c>
      <c r="B47" s="240"/>
      <c r="C47" s="177">
        <v>5137471</v>
      </c>
      <c r="D47" s="177">
        <v>4983995</v>
      </c>
      <c r="E47" s="177">
        <v>20448</v>
      </c>
      <c r="F47" s="177">
        <v>6194</v>
      </c>
      <c r="G47" s="177">
        <v>21637</v>
      </c>
      <c r="H47" s="177">
        <v>461026</v>
      </c>
      <c r="I47" s="177">
        <v>24273</v>
      </c>
      <c r="J47" s="177">
        <v>1468172</v>
      </c>
      <c r="K47" s="177">
        <v>429251</v>
      </c>
      <c r="L47" s="177">
        <v>2552994</v>
      </c>
      <c r="M47" s="177">
        <v>0</v>
      </c>
      <c r="N47" s="177">
        <v>153476</v>
      </c>
    </row>
    <row r="48" spans="1:14" s="232" customFormat="1" ht="14.4" customHeight="1">
      <c r="A48" s="83" t="s">
        <v>281</v>
      </c>
      <c r="B48" s="240"/>
      <c r="C48" s="177">
        <v>799132</v>
      </c>
      <c r="D48" s="177">
        <v>705061</v>
      </c>
      <c r="E48" s="177">
        <v>11951</v>
      </c>
      <c r="F48" s="177">
        <v>4473</v>
      </c>
      <c r="G48" s="177">
        <v>13405</v>
      </c>
      <c r="H48" s="177">
        <v>343832</v>
      </c>
      <c r="I48" s="177">
        <v>24527</v>
      </c>
      <c r="J48" s="177">
        <v>140267</v>
      </c>
      <c r="K48" s="177">
        <v>166606</v>
      </c>
      <c r="L48" s="177">
        <v>0</v>
      </c>
      <c r="M48" s="177">
        <v>0</v>
      </c>
      <c r="N48" s="177">
        <v>94071</v>
      </c>
    </row>
    <row r="49" spans="1:14" s="232" customFormat="1" ht="14.4" customHeight="1">
      <c r="A49" s="83" t="s">
        <v>280</v>
      </c>
      <c r="B49" s="240"/>
      <c r="C49" s="177">
        <v>975279</v>
      </c>
      <c r="D49" s="177">
        <v>862196</v>
      </c>
      <c r="E49" s="177">
        <v>9404</v>
      </c>
      <c r="F49" s="177">
        <v>259</v>
      </c>
      <c r="G49" s="177">
        <v>573</v>
      </c>
      <c r="H49" s="177">
        <v>322178</v>
      </c>
      <c r="I49" s="177">
        <v>161873</v>
      </c>
      <c r="J49" s="177">
        <v>252641</v>
      </c>
      <c r="K49" s="177">
        <v>115268</v>
      </c>
      <c r="L49" s="177">
        <v>0</v>
      </c>
      <c r="M49" s="177">
        <v>0</v>
      </c>
      <c r="N49" s="177">
        <v>113083</v>
      </c>
    </row>
    <row r="50" spans="1:14" s="232" customFormat="1" ht="14.4" customHeight="1">
      <c r="A50" s="83" t="s">
        <v>279</v>
      </c>
      <c r="B50" s="240"/>
      <c r="C50" s="177">
        <v>3094994</v>
      </c>
      <c r="D50" s="177">
        <v>3048524</v>
      </c>
      <c r="E50" s="177">
        <v>15941</v>
      </c>
      <c r="F50" s="177">
        <v>20085</v>
      </c>
      <c r="G50" s="177">
        <v>0</v>
      </c>
      <c r="H50" s="177">
        <v>617963</v>
      </c>
      <c r="I50" s="177">
        <v>229212</v>
      </c>
      <c r="J50" s="177">
        <v>1524977</v>
      </c>
      <c r="K50" s="177">
        <v>640346</v>
      </c>
      <c r="L50" s="177">
        <v>0</v>
      </c>
      <c r="M50" s="177">
        <v>0</v>
      </c>
      <c r="N50" s="177">
        <v>46470</v>
      </c>
    </row>
    <row r="51" spans="1:14" s="232" customFormat="1" ht="15" customHeight="1">
      <c r="A51" s="83"/>
      <c r="B51" s="240"/>
      <c r="C51" s="177"/>
      <c r="D51" s="177"/>
      <c r="E51" s="177"/>
      <c r="F51" s="177"/>
      <c r="G51" s="177"/>
      <c r="H51" s="177"/>
      <c r="I51" s="177"/>
      <c r="J51" s="177"/>
      <c r="K51" s="177"/>
      <c r="L51" s="177"/>
      <c r="M51" s="177"/>
      <c r="N51" s="177"/>
    </row>
    <row r="52" spans="1:14" s="232" customFormat="1" ht="14.4" customHeight="1">
      <c r="A52" s="83" t="s">
        <v>278</v>
      </c>
      <c r="B52" s="240"/>
      <c r="C52" s="177">
        <v>5438176</v>
      </c>
      <c r="D52" s="177">
        <v>5285782</v>
      </c>
      <c r="E52" s="177">
        <v>15796</v>
      </c>
      <c r="F52" s="177">
        <v>18339</v>
      </c>
      <c r="G52" s="177">
        <v>160657</v>
      </c>
      <c r="H52" s="177">
        <v>434325</v>
      </c>
      <c r="I52" s="177">
        <v>31866</v>
      </c>
      <c r="J52" s="177">
        <v>2707500</v>
      </c>
      <c r="K52" s="177">
        <v>706407</v>
      </c>
      <c r="L52" s="177">
        <v>1210892</v>
      </c>
      <c r="M52" s="177">
        <v>0</v>
      </c>
      <c r="N52" s="177">
        <v>152394</v>
      </c>
    </row>
    <row r="53" spans="1:14" s="232" customFormat="1" ht="14.4" customHeight="1">
      <c r="A53" s="83" t="s">
        <v>277</v>
      </c>
      <c r="B53" s="240"/>
      <c r="C53" s="177">
        <v>639163</v>
      </c>
      <c r="D53" s="177">
        <v>576539</v>
      </c>
      <c r="E53" s="177">
        <v>8242</v>
      </c>
      <c r="F53" s="177">
        <v>841</v>
      </c>
      <c r="G53" s="177">
        <v>5296</v>
      </c>
      <c r="H53" s="177">
        <v>259731</v>
      </c>
      <c r="I53" s="177">
        <v>0</v>
      </c>
      <c r="J53" s="177">
        <v>163506</v>
      </c>
      <c r="K53" s="177">
        <v>138923</v>
      </c>
      <c r="L53" s="177">
        <v>0</v>
      </c>
      <c r="M53" s="177">
        <v>0</v>
      </c>
      <c r="N53" s="177">
        <v>62624</v>
      </c>
    </row>
    <row r="54" spans="1:14" s="232" customFormat="1" ht="14.4" customHeight="1">
      <c r="A54" s="83" t="s">
        <v>276</v>
      </c>
      <c r="B54" s="240"/>
      <c r="C54" s="177">
        <v>1039824</v>
      </c>
      <c r="D54" s="177">
        <v>1030418</v>
      </c>
      <c r="E54" s="177">
        <v>24337</v>
      </c>
      <c r="F54" s="177">
        <v>0</v>
      </c>
      <c r="G54" s="177">
        <v>998</v>
      </c>
      <c r="H54" s="177">
        <v>326151</v>
      </c>
      <c r="I54" s="177">
        <v>30989</v>
      </c>
      <c r="J54" s="177">
        <v>208865</v>
      </c>
      <c r="K54" s="177">
        <v>439078</v>
      </c>
      <c r="L54" s="177">
        <v>0</v>
      </c>
      <c r="M54" s="177">
        <v>0</v>
      </c>
      <c r="N54" s="177">
        <v>9406</v>
      </c>
    </row>
    <row r="55" spans="1:14" s="232" customFormat="1" ht="14.4" customHeight="1">
      <c r="A55" s="83" t="s">
        <v>275</v>
      </c>
      <c r="B55" s="240"/>
      <c r="C55" s="177">
        <v>962450</v>
      </c>
      <c r="D55" s="177">
        <v>885307</v>
      </c>
      <c r="E55" s="177">
        <v>16028</v>
      </c>
      <c r="F55" s="177">
        <v>258</v>
      </c>
      <c r="G55" s="177">
        <v>21972</v>
      </c>
      <c r="H55" s="177">
        <v>334013</v>
      </c>
      <c r="I55" s="177">
        <v>231410</v>
      </c>
      <c r="J55" s="177">
        <v>145704</v>
      </c>
      <c r="K55" s="177">
        <v>135922</v>
      </c>
      <c r="L55" s="177">
        <v>0</v>
      </c>
      <c r="M55" s="177">
        <v>0</v>
      </c>
      <c r="N55" s="177">
        <v>77143</v>
      </c>
    </row>
    <row r="56" spans="1:14" s="232" customFormat="1" ht="14.4" customHeight="1">
      <c r="A56" s="83" t="s">
        <v>274</v>
      </c>
      <c r="B56" s="240"/>
      <c r="C56" s="177">
        <v>621149</v>
      </c>
      <c r="D56" s="177">
        <v>577581</v>
      </c>
      <c r="E56" s="177">
        <v>7063</v>
      </c>
      <c r="F56" s="177">
        <v>3106</v>
      </c>
      <c r="G56" s="177">
        <v>26118</v>
      </c>
      <c r="H56" s="177">
        <v>231277</v>
      </c>
      <c r="I56" s="177">
        <v>16962</v>
      </c>
      <c r="J56" s="177">
        <v>158877</v>
      </c>
      <c r="K56" s="177">
        <v>134178</v>
      </c>
      <c r="L56" s="177">
        <v>0</v>
      </c>
      <c r="M56" s="177">
        <v>0</v>
      </c>
      <c r="N56" s="177">
        <v>43568</v>
      </c>
    </row>
    <row r="57" spans="1:14" s="232" customFormat="1" ht="15" customHeight="1">
      <c r="A57" s="83"/>
      <c r="B57" s="240"/>
      <c r="C57" s="177"/>
      <c r="D57" s="177"/>
      <c r="E57" s="177"/>
      <c r="F57" s="177"/>
      <c r="G57" s="177"/>
      <c r="H57" s="177"/>
      <c r="I57" s="177"/>
      <c r="J57" s="177"/>
      <c r="K57" s="177"/>
      <c r="L57" s="177"/>
      <c r="M57" s="177"/>
      <c r="N57" s="177"/>
    </row>
    <row r="58" spans="1:14" s="232" customFormat="1" ht="14.4" customHeight="1">
      <c r="A58" s="83" t="s">
        <v>273</v>
      </c>
      <c r="B58" s="240"/>
      <c r="C58" s="177">
        <v>593686</v>
      </c>
      <c r="D58" s="177">
        <v>474011</v>
      </c>
      <c r="E58" s="177">
        <v>13965</v>
      </c>
      <c r="F58" s="177">
        <v>3050</v>
      </c>
      <c r="G58" s="177">
        <v>1263</v>
      </c>
      <c r="H58" s="177">
        <v>137745</v>
      </c>
      <c r="I58" s="177">
        <v>7264</v>
      </c>
      <c r="J58" s="177">
        <v>188537</v>
      </c>
      <c r="K58" s="177">
        <v>122187</v>
      </c>
      <c r="L58" s="177">
        <v>0</v>
      </c>
      <c r="M58" s="177">
        <v>0</v>
      </c>
      <c r="N58" s="177">
        <v>119675</v>
      </c>
    </row>
    <row r="59" spans="1:14" s="232" customFormat="1" ht="14.4" customHeight="1">
      <c r="A59" s="83" t="s">
        <v>272</v>
      </c>
      <c r="B59" s="240"/>
      <c r="C59" s="177">
        <v>547135</v>
      </c>
      <c r="D59" s="177">
        <v>544350</v>
      </c>
      <c r="E59" s="177">
        <v>10332</v>
      </c>
      <c r="F59" s="177">
        <v>0</v>
      </c>
      <c r="G59" s="177">
        <v>18462</v>
      </c>
      <c r="H59" s="177">
        <v>150355</v>
      </c>
      <c r="I59" s="177">
        <v>2485</v>
      </c>
      <c r="J59" s="177">
        <v>89089</v>
      </c>
      <c r="K59" s="177">
        <v>273627</v>
      </c>
      <c r="L59" s="177">
        <v>0</v>
      </c>
      <c r="M59" s="177">
        <v>0</v>
      </c>
      <c r="N59" s="177">
        <v>2785</v>
      </c>
    </row>
    <row r="60" spans="1:14" s="232" customFormat="1" ht="14.4" customHeight="1">
      <c r="A60" s="83" t="s">
        <v>271</v>
      </c>
      <c r="B60" s="240"/>
      <c r="C60" s="177">
        <v>2850004</v>
      </c>
      <c r="D60" s="177">
        <v>2474620</v>
      </c>
      <c r="E60" s="177">
        <v>55999</v>
      </c>
      <c r="F60" s="177">
        <v>15243</v>
      </c>
      <c r="G60" s="177">
        <v>22074</v>
      </c>
      <c r="H60" s="177">
        <v>1013119</v>
      </c>
      <c r="I60" s="177">
        <v>246287</v>
      </c>
      <c r="J60" s="177">
        <v>818337</v>
      </c>
      <c r="K60" s="177">
        <v>303561</v>
      </c>
      <c r="L60" s="177">
        <v>0</v>
      </c>
      <c r="M60" s="177">
        <v>0</v>
      </c>
      <c r="N60" s="177">
        <v>375384</v>
      </c>
    </row>
    <row r="61" spans="1:14" s="232" customFormat="1" ht="14.4" customHeight="1">
      <c r="A61" s="83" t="s">
        <v>270</v>
      </c>
      <c r="B61" s="240"/>
      <c r="C61" s="177">
        <v>898608</v>
      </c>
      <c r="D61" s="177">
        <v>855377</v>
      </c>
      <c r="E61" s="177">
        <v>10017</v>
      </c>
      <c r="F61" s="177">
        <v>793</v>
      </c>
      <c r="G61" s="177">
        <v>0</v>
      </c>
      <c r="H61" s="177">
        <v>274967</v>
      </c>
      <c r="I61" s="177">
        <v>32197</v>
      </c>
      <c r="J61" s="177">
        <v>227414</v>
      </c>
      <c r="K61" s="177">
        <v>309989</v>
      </c>
      <c r="L61" s="177">
        <v>0</v>
      </c>
      <c r="M61" s="177">
        <v>0</v>
      </c>
      <c r="N61" s="177">
        <v>43231</v>
      </c>
    </row>
    <row r="62" spans="1:14" s="232" customFormat="1" ht="14.4" customHeight="1">
      <c r="A62" s="83" t="s">
        <v>269</v>
      </c>
      <c r="B62" s="240"/>
      <c r="C62" s="177">
        <v>758372</v>
      </c>
      <c r="D62" s="177">
        <v>656550</v>
      </c>
      <c r="E62" s="177">
        <v>9623</v>
      </c>
      <c r="F62" s="177">
        <v>0</v>
      </c>
      <c r="G62" s="177">
        <v>15525</v>
      </c>
      <c r="H62" s="177">
        <v>169954</v>
      </c>
      <c r="I62" s="177">
        <v>3274</v>
      </c>
      <c r="J62" s="177">
        <v>303643</v>
      </c>
      <c r="K62" s="177">
        <v>154531</v>
      </c>
      <c r="L62" s="177">
        <v>0</v>
      </c>
      <c r="M62" s="177">
        <v>0</v>
      </c>
      <c r="N62" s="177">
        <v>101822</v>
      </c>
    </row>
    <row r="63" spans="1:14" s="232" customFormat="1" ht="15" customHeight="1">
      <c r="A63" s="83"/>
      <c r="B63" s="240"/>
      <c r="C63" s="177"/>
      <c r="D63" s="177"/>
      <c r="E63" s="177"/>
      <c r="F63" s="177"/>
      <c r="G63" s="177"/>
      <c r="H63" s="177"/>
      <c r="I63" s="177"/>
      <c r="J63" s="177"/>
      <c r="K63" s="177"/>
      <c r="L63" s="177"/>
      <c r="M63" s="177"/>
      <c r="N63" s="177"/>
    </row>
    <row r="64" spans="1:14" s="232" customFormat="1" ht="14.4" customHeight="1">
      <c r="A64" s="83" t="s">
        <v>268</v>
      </c>
      <c r="B64" s="240"/>
      <c r="C64" s="177">
        <v>956892</v>
      </c>
      <c r="D64" s="177">
        <v>951053</v>
      </c>
      <c r="E64" s="177">
        <v>2611</v>
      </c>
      <c r="F64" s="177">
        <v>2088</v>
      </c>
      <c r="G64" s="177">
        <v>919</v>
      </c>
      <c r="H64" s="177">
        <v>297321</v>
      </c>
      <c r="I64" s="177">
        <v>3294</v>
      </c>
      <c r="J64" s="177">
        <v>237248</v>
      </c>
      <c r="K64" s="177">
        <v>407572</v>
      </c>
      <c r="L64" s="177">
        <v>0</v>
      </c>
      <c r="M64" s="177">
        <v>0</v>
      </c>
      <c r="N64" s="177">
        <v>5839</v>
      </c>
    </row>
    <row r="65" spans="1:14" s="232" customFormat="1" ht="14.4" customHeight="1">
      <c r="A65" s="83" t="s">
        <v>267</v>
      </c>
      <c r="B65" s="240"/>
      <c r="C65" s="177">
        <v>732694</v>
      </c>
      <c r="D65" s="177">
        <v>684818</v>
      </c>
      <c r="E65" s="177">
        <v>10030</v>
      </c>
      <c r="F65" s="177">
        <v>457</v>
      </c>
      <c r="G65" s="177">
        <v>3201</v>
      </c>
      <c r="H65" s="177">
        <v>165914</v>
      </c>
      <c r="I65" s="177">
        <v>0</v>
      </c>
      <c r="J65" s="177">
        <v>323269</v>
      </c>
      <c r="K65" s="177">
        <v>181947</v>
      </c>
      <c r="L65" s="177">
        <v>0</v>
      </c>
      <c r="M65" s="177">
        <v>0</v>
      </c>
      <c r="N65" s="177">
        <v>47876</v>
      </c>
    </row>
    <row r="66" spans="1:14" s="232" customFormat="1" ht="14.4" customHeight="1">
      <c r="A66" s="83" t="s">
        <v>266</v>
      </c>
      <c r="B66" s="240"/>
      <c r="C66" s="177">
        <v>1216995</v>
      </c>
      <c r="D66" s="177">
        <v>1146757</v>
      </c>
      <c r="E66" s="177">
        <v>24676</v>
      </c>
      <c r="F66" s="177">
        <v>3293</v>
      </c>
      <c r="G66" s="177">
        <v>0</v>
      </c>
      <c r="H66" s="177">
        <v>229862</v>
      </c>
      <c r="I66" s="177">
        <v>0</v>
      </c>
      <c r="J66" s="177">
        <v>281874</v>
      </c>
      <c r="K66" s="177">
        <v>600611</v>
      </c>
      <c r="L66" s="177">
        <v>0</v>
      </c>
      <c r="M66" s="177">
        <v>6441</v>
      </c>
      <c r="N66" s="177">
        <v>70238</v>
      </c>
    </row>
    <row r="67" spans="1:14" s="232" customFormat="1" ht="15" customHeight="1">
      <c r="A67" s="83"/>
      <c r="B67" s="240"/>
      <c r="C67" s="177"/>
      <c r="D67" s="177"/>
      <c r="E67" s="177"/>
      <c r="F67" s="177"/>
      <c r="G67" s="177"/>
      <c r="H67" s="177"/>
      <c r="I67" s="177"/>
      <c r="J67" s="177"/>
      <c r="K67" s="177"/>
      <c r="L67" s="177"/>
      <c r="M67" s="177"/>
      <c r="N67" s="177"/>
    </row>
    <row r="68" spans="1:14" s="232" customFormat="1" ht="14.4" customHeight="1">
      <c r="A68" s="83" t="s">
        <v>265</v>
      </c>
      <c r="B68" s="240"/>
      <c r="C68" s="177">
        <v>366504</v>
      </c>
      <c r="D68" s="177">
        <v>347605</v>
      </c>
      <c r="E68" s="177">
        <v>8022</v>
      </c>
      <c r="F68" s="177">
        <v>2422</v>
      </c>
      <c r="G68" s="177">
        <v>0</v>
      </c>
      <c r="H68" s="177">
        <v>94398</v>
      </c>
      <c r="I68" s="177">
        <v>14679</v>
      </c>
      <c r="J68" s="177">
        <v>64502</v>
      </c>
      <c r="K68" s="177">
        <v>29331</v>
      </c>
      <c r="L68" s="177">
        <v>18139</v>
      </c>
      <c r="M68" s="177">
        <v>116112</v>
      </c>
      <c r="N68" s="177">
        <v>18899</v>
      </c>
    </row>
    <row r="69" spans="1:14" s="232" customFormat="1" ht="14.4" customHeight="1">
      <c r="A69" s="83" t="s">
        <v>264</v>
      </c>
      <c r="B69" s="240"/>
      <c r="C69" s="177">
        <v>1640851</v>
      </c>
      <c r="D69" s="177">
        <v>906654</v>
      </c>
      <c r="E69" s="177">
        <v>1799</v>
      </c>
      <c r="F69" s="177">
        <v>4072</v>
      </c>
      <c r="G69" s="177">
        <v>2646</v>
      </c>
      <c r="H69" s="177">
        <v>112785</v>
      </c>
      <c r="I69" s="177">
        <v>4398</v>
      </c>
      <c r="J69" s="177">
        <v>144108</v>
      </c>
      <c r="K69" s="177">
        <v>141322</v>
      </c>
      <c r="L69" s="177">
        <v>281137</v>
      </c>
      <c r="M69" s="177">
        <v>214387</v>
      </c>
      <c r="N69" s="177">
        <v>734197</v>
      </c>
    </row>
    <row r="70" spans="1:14" s="232" customFormat="1" ht="14.4" customHeight="1">
      <c r="A70" s="83" t="s">
        <v>263</v>
      </c>
      <c r="B70" s="240"/>
      <c r="C70" s="177">
        <v>6241137</v>
      </c>
      <c r="D70" s="177">
        <v>598183</v>
      </c>
      <c r="E70" s="177">
        <v>12310</v>
      </c>
      <c r="F70" s="177">
        <v>3262</v>
      </c>
      <c r="G70" s="177">
        <v>446044</v>
      </c>
      <c r="H70" s="177">
        <v>94338</v>
      </c>
      <c r="I70" s="177">
        <v>11938</v>
      </c>
      <c r="J70" s="177">
        <v>0</v>
      </c>
      <c r="K70" s="177">
        <v>30291</v>
      </c>
      <c r="L70" s="177">
        <v>0</v>
      </c>
      <c r="M70" s="177">
        <v>0</v>
      </c>
      <c r="N70" s="177">
        <v>5642954</v>
      </c>
    </row>
    <row r="71" spans="1:14" s="232" customFormat="1" ht="14.4" customHeight="1">
      <c r="A71" s="83" t="s">
        <v>262</v>
      </c>
      <c r="B71" s="240"/>
      <c r="C71" s="177">
        <v>137318</v>
      </c>
      <c r="D71" s="177">
        <v>115895</v>
      </c>
      <c r="E71" s="177">
        <v>10394</v>
      </c>
      <c r="F71" s="177">
        <v>1119</v>
      </c>
      <c r="G71" s="177">
        <v>0</v>
      </c>
      <c r="H71" s="177">
        <v>37148</v>
      </c>
      <c r="I71" s="177">
        <v>7887</v>
      </c>
      <c r="J71" s="177">
        <v>7828</v>
      </c>
      <c r="K71" s="177">
        <v>51519</v>
      </c>
      <c r="L71" s="177">
        <v>0</v>
      </c>
      <c r="M71" s="177">
        <v>0</v>
      </c>
      <c r="N71" s="177">
        <v>21423</v>
      </c>
    </row>
    <row r="72" spans="1:14" s="232" customFormat="1" ht="14.4" customHeight="1">
      <c r="A72" s="83" t="s">
        <v>261</v>
      </c>
      <c r="B72" s="240"/>
      <c r="C72" s="177">
        <v>2000002</v>
      </c>
      <c r="D72" s="177">
        <v>750584</v>
      </c>
      <c r="E72" s="177">
        <v>8510</v>
      </c>
      <c r="F72" s="177">
        <v>0</v>
      </c>
      <c r="G72" s="177">
        <v>0</v>
      </c>
      <c r="H72" s="177">
        <v>138964</v>
      </c>
      <c r="I72" s="177">
        <v>11175</v>
      </c>
      <c r="J72" s="177">
        <v>191096</v>
      </c>
      <c r="K72" s="177">
        <v>400839</v>
      </c>
      <c r="L72" s="177">
        <v>0</v>
      </c>
      <c r="M72" s="177">
        <v>0</v>
      </c>
      <c r="N72" s="177">
        <v>1249418</v>
      </c>
    </row>
    <row r="73" spans="1:14" s="232" customFormat="1" ht="15" customHeight="1">
      <c r="A73" s="83"/>
      <c r="B73" s="240"/>
      <c r="C73" s="177"/>
      <c r="D73" s="177"/>
      <c r="E73" s="177"/>
      <c r="F73" s="177"/>
      <c r="G73" s="177"/>
      <c r="H73" s="177"/>
      <c r="I73" s="177"/>
      <c r="J73" s="177"/>
      <c r="K73" s="177"/>
      <c r="L73" s="177"/>
      <c r="M73" s="177"/>
      <c r="N73" s="177"/>
    </row>
    <row r="74" spans="1:14" s="232" customFormat="1" ht="14.4" customHeight="1">
      <c r="A74" s="83" t="s">
        <v>260</v>
      </c>
      <c r="B74" s="240"/>
      <c r="C74" s="177">
        <v>209053</v>
      </c>
      <c r="D74" s="177">
        <v>206975</v>
      </c>
      <c r="E74" s="177">
        <v>1538</v>
      </c>
      <c r="F74" s="177">
        <v>743</v>
      </c>
      <c r="G74" s="177">
        <v>2375</v>
      </c>
      <c r="H74" s="177">
        <v>19249</v>
      </c>
      <c r="I74" s="177">
        <v>6816</v>
      </c>
      <c r="J74" s="177">
        <v>0</v>
      </c>
      <c r="K74" s="177">
        <v>176254</v>
      </c>
      <c r="L74" s="177">
        <v>0</v>
      </c>
      <c r="M74" s="177">
        <v>0</v>
      </c>
      <c r="N74" s="177">
        <v>2078</v>
      </c>
    </row>
    <row r="75" spans="1:14" s="232" customFormat="1" ht="14.4" customHeight="1">
      <c r="A75" s="83" t="s">
        <v>259</v>
      </c>
      <c r="B75" s="240"/>
      <c r="C75" s="177">
        <v>1430520</v>
      </c>
      <c r="D75" s="177">
        <v>1315771</v>
      </c>
      <c r="E75" s="177">
        <v>4907</v>
      </c>
      <c r="F75" s="177">
        <v>474</v>
      </c>
      <c r="G75" s="177">
        <v>0</v>
      </c>
      <c r="H75" s="177">
        <v>73814</v>
      </c>
      <c r="I75" s="177">
        <v>43305</v>
      </c>
      <c r="J75" s="177">
        <v>1035840</v>
      </c>
      <c r="K75" s="177">
        <v>157431</v>
      </c>
      <c r="L75" s="177">
        <v>0</v>
      </c>
      <c r="M75" s="177">
        <v>0</v>
      </c>
      <c r="N75" s="177">
        <v>114749</v>
      </c>
    </row>
    <row r="76" spans="1:14" s="232" customFormat="1" ht="14.4" customHeight="1">
      <c r="A76" s="83" t="s">
        <v>258</v>
      </c>
      <c r="B76" s="240"/>
      <c r="C76" s="177">
        <v>221095</v>
      </c>
      <c r="D76" s="177">
        <v>199606</v>
      </c>
      <c r="E76" s="177">
        <v>7738</v>
      </c>
      <c r="F76" s="177">
        <v>0</v>
      </c>
      <c r="G76" s="177">
        <v>0</v>
      </c>
      <c r="H76" s="177">
        <v>37992</v>
      </c>
      <c r="I76" s="177">
        <v>0</v>
      </c>
      <c r="J76" s="177">
        <v>44338</v>
      </c>
      <c r="K76" s="177">
        <v>98548</v>
      </c>
      <c r="L76" s="177">
        <v>10990</v>
      </c>
      <c r="M76" s="177">
        <v>0</v>
      </c>
      <c r="N76" s="177">
        <v>21489</v>
      </c>
    </row>
    <row r="77" spans="1:14" s="232" customFormat="1" ht="14.4" customHeight="1">
      <c r="A77" s="83" t="s">
        <v>257</v>
      </c>
      <c r="B77" s="240"/>
      <c r="C77" s="177">
        <v>892586</v>
      </c>
      <c r="D77" s="177">
        <v>426017</v>
      </c>
      <c r="E77" s="177">
        <v>5267</v>
      </c>
      <c r="F77" s="177">
        <v>2120</v>
      </c>
      <c r="G77" s="177">
        <v>2333</v>
      </c>
      <c r="H77" s="177">
        <v>63062</v>
      </c>
      <c r="I77" s="177">
        <v>0</v>
      </c>
      <c r="J77" s="177">
        <v>84736</v>
      </c>
      <c r="K77" s="177">
        <v>268499</v>
      </c>
      <c r="L77" s="177">
        <v>0</v>
      </c>
      <c r="M77" s="177">
        <v>0</v>
      </c>
      <c r="N77" s="177">
        <v>466569</v>
      </c>
    </row>
    <row r="78" spans="1:14" s="232" customFormat="1" ht="14.4" customHeight="1">
      <c r="A78" s="83" t="s">
        <v>256</v>
      </c>
      <c r="B78" s="240"/>
      <c r="C78" s="177">
        <v>123618</v>
      </c>
      <c r="D78" s="177">
        <v>109197</v>
      </c>
      <c r="E78" s="177">
        <v>2816</v>
      </c>
      <c r="F78" s="177">
        <v>0</v>
      </c>
      <c r="G78" s="177">
        <v>0</v>
      </c>
      <c r="H78" s="177">
        <v>23377</v>
      </c>
      <c r="I78" s="177">
        <v>0</v>
      </c>
      <c r="J78" s="177">
        <v>9460</v>
      </c>
      <c r="K78" s="177">
        <v>67039</v>
      </c>
      <c r="L78" s="177">
        <v>0</v>
      </c>
      <c r="M78" s="177">
        <v>6505</v>
      </c>
      <c r="N78" s="177">
        <v>14421</v>
      </c>
    </row>
    <row r="79" spans="1:14" s="232" customFormat="1" ht="6" customHeight="1">
      <c r="A79" s="242"/>
      <c r="B79" s="243"/>
      <c r="C79" s="244"/>
      <c r="D79" s="244"/>
      <c r="E79" s="244"/>
      <c r="F79" s="244"/>
      <c r="G79" s="244"/>
      <c r="H79" s="244"/>
      <c r="I79" s="245"/>
      <c r="J79" s="244"/>
      <c r="K79" s="244"/>
      <c r="L79" s="245"/>
      <c r="M79" s="245"/>
      <c r="N79" s="244"/>
    </row>
    <row r="80" spans="1:14" ht="15" customHeight="1">
      <c r="A80" s="86" t="s">
        <v>462</v>
      </c>
      <c r="B80" s="144"/>
    </row>
  </sheetData>
  <mergeCells count="17">
    <mergeCell ref="N5:N8"/>
    <mergeCell ref="J7:J8"/>
    <mergeCell ref="K7:K8"/>
    <mergeCell ref="L6:L8"/>
    <mergeCell ref="M6:M8"/>
    <mergeCell ref="F2:L2"/>
    <mergeCell ref="G7:G8"/>
    <mergeCell ref="H7:H8"/>
    <mergeCell ref="I7:I8"/>
    <mergeCell ref="F7:F8"/>
    <mergeCell ref="A5:B8"/>
    <mergeCell ref="C5:C8"/>
    <mergeCell ref="D6:D8"/>
    <mergeCell ref="E6:E8"/>
    <mergeCell ref="D5:M5"/>
    <mergeCell ref="F6:G6"/>
    <mergeCell ref="H6:K6"/>
  </mergeCells>
  <phoneticPr fontId="12"/>
  <printOptions gridLinesSet="0"/>
  <pageMargins left="0.59055118110236227" right="0.59055118110236227" top="0.59055118110236227" bottom="0.19685039370078741" header="0.39370078740157483" footer="0"/>
  <pageSetup paperSize="9" scale="63" firstPageNumber="350" orientation="portrait" r:id="rId1"/>
  <headerFooter differentOddEven="1" scaleWithDoc="0">
    <oddHeader>&amp;L&amp;"ＭＳ ゴシック,標準"&amp;8&amp;P      第１５章  財    政</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dimension ref="A1:N64"/>
  <sheetViews>
    <sheetView showGridLines="0" view="pageBreakPreview" zoomScale="75" zoomScaleNormal="75" zoomScaleSheetLayoutView="75" zoomScalePageLayoutView="85" workbookViewId="0"/>
  </sheetViews>
  <sheetFormatPr defaultColWidth="10.6640625" defaultRowHeight="13.2"/>
  <cols>
    <col min="1" max="1" width="11.21875" style="33" customWidth="1"/>
    <col min="2" max="2" width="0.6640625" style="33" customWidth="1"/>
    <col min="3" max="5" width="11.77734375" style="33" customWidth="1"/>
    <col min="6" max="6" width="12.109375" style="33" customWidth="1"/>
    <col min="7" max="7" width="11.21875" style="33" customWidth="1"/>
    <col min="8" max="8" width="10.5546875" style="33" customWidth="1"/>
    <col min="9" max="9" width="10.33203125" style="33" customWidth="1"/>
    <col min="10" max="10" width="11.33203125" style="33" customWidth="1"/>
    <col min="11" max="11" width="10.44140625" style="33" customWidth="1"/>
    <col min="12" max="12" width="10.33203125" style="33" customWidth="1"/>
    <col min="13" max="13" width="11.44140625" style="33" customWidth="1"/>
    <col min="14" max="14" width="10.44140625" style="33" customWidth="1"/>
    <col min="15" max="16384" width="10.6640625" style="33"/>
  </cols>
  <sheetData>
    <row r="1" spans="1:14" ht="21.75" customHeight="1">
      <c r="A1" s="459" t="s">
        <v>436</v>
      </c>
      <c r="B1" s="459"/>
      <c r="C1" s="459"/>
      <c r="D1" s="459"/>
      <c r="E1" s="459"/>
      <c r="F1" s="459"/>
      <c r="G1" s="459"/>
      <c r="H1" s="459"/>
      <c r="I1" s="459"/>
      <c r="J1" s="459"/>
      <c r="K1" s="459"/>
      <c r="L1" s="459"/>
      <c r="M1" s="459"/>
      <c r="N1" s="459"/>
    </row>
    <row r="2" spans="1:14" ht="21.75" customHeight="1">
      <c r="A2" s="460" t="s">
        <v>463</v>
      </c>
      <c r="B2" s="459"/>
      <c r="C2" s="461"/>
      <c r="D2" s="459"/>
      <c r="E2" s="459"/>
      <c r="F2" s="809" t="s">
        <v>434</v>
      </c>
      <c r="G2" s="809"/>
      <c r="H2" s="809"/>
      <c r="I2" s="809"/>
      <c r="J2" s="809"/>
      <c r="K2" s="809"/>
      <c r="L2" s="462"/>
      <c r="M2" s="459"/>
      <c r="N2" s="462"/>
    </row>
    <row r="3" spans="1:14" ht="24" customHeight="1">
      <c r="A3" s="459"/>
      <c r="B3" s="459"/>
      <c r="C3" s="459"/>
      <c r="D3" s="459"/>
      <c r="E3" s="459"/>
      <c r="F3" s="459"/>
      <c r="G3" s="459"/>
      <c r="H3" s="459"/>
      <c r="I3" s="459"/>
      <c r="J3" s="459"/>
      <c r="K3" s="459"/>
      <c r="L3" s="459"/>
      <c r="M3" s="459"/>
      <c r="N3" s="459"/>
    </row>
    <row r="4" spans="1:14" s="38" customFormat="1" ht="15" customHeight="1" thickBot="1">
      <c r="A4" s="463" t="s">
        <v>433</v>
      </c>
      <c r="B4" s="464"/>
      <c r="C4" s="464"/>
      <c r="D4" s="465"/>
      <c r="E4" s="465"/>
      <c r="F4" s="465"/>
      <c r="G4" s="465"/>
      <c r="H4" s="465"/>
      <c r="I4" s="465"/>
      <c r="J4" s="465"/>
      <c r="K4" s="465"/>
      <c r="L4" s="465"/>
      <c r="M4" s="465"/>
      <c r="N4" s="465"/>
    </row>
    <row r="5" spans="1:14" ht="18" customHeight="1">
      <c r="A5" s="810" t="s">
        <v>432</v>
      </c>
      <c r="B5" s="811"/>
      <c r="C5" s="819" t="s">
        <v>431</v>
      </c>
      <c r="D5" s="466"/>
      <c r="E5" s="466"/>
      <c r="F5" s="466"/>
      <c r="G5" s="819" t="s">
        <v>430</v>
      </c>
      <c r="H5" s="467"/>
      <c r="I5" s="468"/>
      <c r="J5" s="468"/>
      <c r="K5" s="466"/>
      <c r="L5" s="466"/>
      <c r="M5" s="466"/>
      <c r="N5" s="466"/>
    </row>
    <row r="6" spans="1:14" ht="17.100000000000001" customHeight="1">
      <c r="A6" s="812"/>
      <c r="B6" s="813"/>
      <c r="C6" s="805"/>
      <c r="D6" s="469" t="s">
        <v>429</v>
      </c>
      <c r="E6" s="469" t="s">
        <v>429</v>
      </c>
      <c r="F6" s="469" t="s">
        <v>429</v>
      </c>
      <c r="G6" s="805"/>
      <c r="H6" s="469" t="s">
        <v>429</v>
      </c>
      <c r="I6" s="469" t="s">
        <v>429</v>
      </c>
      <c r="J6" s="469" t="s">
        <v>429</v>
      </c>
      <c r="K6" s="469" t="s">
        <v>429</v>
      </c>
      <c r="L6" s="469" t="s">
        <v>429</v>
      </c>
      <c r="M6" s="469" t="s">
        <v>429</v>
      </c>
      <c r="N6" s="469" t="s">
        <v>429</v>
      </c>
    </row>
    <row r="7" spans="1:14" ht="18.75" customHeight="1">
      <c r="A7" s="812"/>
      <c r="B7" s="813"/>
      <c r="C7" s="805"/>
      <c r="D7" s="807" t="s">
        <v>428</v>
      </c>
      <c r="E7" s="816" t="s">
        <v>427</v>
      </c>
      <c r="F7" s="807" t="s">
        <v>426</v>
      </c>
      <c r="G7" s="805"/>
      <c r="H7" s="807" t="s">
        <v>425</v>
      </c>
      <c r="I7" s="807" t="s">
        <v>424</v>
      </c>
      <c r="J7" s="807" t="s">
        <v>423</v>
      </c>
      <c r="K7" s="807" t="s">
        <v>422</v>
      </c>
      <c r="L7" s="807" t="s">
        <v>421</v>
      </c>
      <c r="M7" s="805" t="s">
        <v>420</v>
      </c>
      <c r="N7" s="805" t="s">
        <v>419</v>
      </c>
    </row>
    <row r="8" spans="1:14" ht="15" customHeight="1">
      <c r="A8" s="814"/>
      <c r="B8" s="815"/>
      <c r="C8" s="806"/>
      <c r="D8" s="808"/>
      <c r="E8" s="817"/>
      <c r="F8" s="808"/>
      <c r="G8" s="806"/>
      <c r="H8" s="808"/>
      <c r="I8" s="818"/>
      <c r="J8" s="808"/>
      <c r="K8" s="808"/>
      <c r="L8" s="808"/>
      <c r="M8" s="806"/>
      <c r="N8" s="806"/>
    </row>
    <row r="9" spans="1:14" s="37" customFormat="1" ht="15" customHeight="1">
      <c r="A9" s="470"/>
      <c r="B9" s="470"/>
      <c r="C9" s="471" t="s">
        <v>418</v>
      </c>
      <c r="D9" s="470"/>
      <c r="E9" s="470"/>
      <c r="F9" s="470"/>
      <c r="G9" s="470"/>
      <c r="H9" s="470"/>
      <c r="I9" s="470"/>
      <c r="J9" s="470"/>
      <c r="K9" s="470"/>
      <c r="L9" s="470"/>
      <c r="M9" s="470"/>
      <c r="N9" s="470"/>
    </row>
    <row r="10" spans="1:14" ht="15" customHeight="1">
      <c r="A10" s="472" t="s">
        <v>493</v>
      </c>
      <c r="B10" s="473"/>
      <c r="C10" s="474">
        <v>50913965026</v>
      </c>
      <c r="D10" s="475">
        <v>20703560856</v>
      </c>
      <c r="E10" s="475">
        <v>10816091029</v>
      </c>
      <c r="F10" s="475">
        <v>5925150059</v>
      </c>
      <c r="G10" s="475">
        <v>49339047183</v>
      </c>
      <c r="H10" s="475">
        <v>8182863240</v>
      </c>
      <c r="I10" s="475">
        <v>2437570766</v>
      </c>
      <c r="J10" s="475">
        <v>3031446796</v>
      </c>
      <c r="K10" s="475">
        <v>5904409804</v>
      </c>
      <c r="L10" s="475">
        <v>3358735278</v>
      </c>
      <c r="M10" s="475">
        <v>10180963993</v>
      </c>
      <c r="N10" s="475">
        <v>6646472414</v>
      </c>
    </row>
    <row r="11" spans="1:14" ht="15" customHeight="1">
      <c r="A11" s="472" t="s">
        <v>464</v>
      </c>
      <c r="B11" s="476"/>
      <c r="C11" s="474">
        <v>61894100527</v>
      </c>
      <c r="D11" s="475">
        <v>20524576669</v>
      </c>
      <c r="E11" s="475">
        <v>10678051054</v>
      </c>
      <c r="F11" s="475">
        <v>12349303104</v>
      </c>
      <c r="G11" s="475">
        <v>59706318918</v>
      </c>
      <c r="H11" s="475">
        <v>9729721912</v>
      </c>
      <c r="I11" s="475">
        <v>2506095947</v>
      </c>
      <c r="J11" s="475">
        <v>8510236337</v>
      </c>
      <c r="K11" s="475">
        <v>6295508755</v>
      </c>
      <c r="L11" s="475">
        <v>3321602141</v>
      </c>
      <c r="M11" s="475">
        <v>10195315693</v>
      </c>
      <c r="N11" s="475">
        <v>6617559079</v>
      </c>
    </row>
    <row r="12" spans="1:14" ht="15" customHeight="1">
      <c r="A12" s="472" t="s">
        <v>474</v>
      </c>
      <c r="B12" s="477"/>
      <c r="C12" s="474">
        <v>68324335245</v>
      </c>
      <c r="D12" s="475">
        <v>22203878012</v>
      </c>
      <c r="E12" s="475">
        <v>12209299142</v>
      </c>
      <c r="F12" s="475">
        <v>16175634021</v>
      </c>
      <c r="G12" s="475">
        <v>66324162173</v>
      </c>
      <c r="H12" s="475">
        <v>9339762326</v>
      </c>
      <c r="I12" s="475">
        <v>2439034711</v>
      </c>
      <c r="J12" s="475">
        <v>12107640528</v>
      </c>
      <c r="K12" s="475">
        <v>6310533460</v>
      </c>
      <c r="L12" s="475">
        <v>3294879254</v>
      </c>
      <c r="M12" s="475">
        <v>10268475075</v>
      </c>
      <c r="N12" s="475">
        <v>7041011843</v>
      </c>
    </row>
    <row r="13" spans="1:14" ht="15" customHeight="1">
      <c r="A13" s="472" t="s">
        <v>494</v>
      </c>
      <c r="B13" s="476"/>
      <c r="C13" s="474">
        <v>63735721649</v>
      </c>
      <c r="D13" s="475">
        <v>23130384534</v>
      </c>
      <c r="E13" s="475">
        <v>11840708419</v>
      </c>
      <c r="F13" s="475">
        <v>12670323642</v>
      </c>
      <c r="G13" s="475">
        <v>61739543602</v>
      </c>
      <c r="H13" s="475">
        <v>9283979199</v>
      </c>
      <c r="I13" s="475">
        <v>2448231457</v>
      </c>
      <c r="J13" s="475">
        <v>7733823941</v>
      </c>
      <c r="K13" s="475">
        <v>6127817475</v>
      </c>
      <c r="L13" s="475">
        <v>3330521534</v>
      </c>
      <c r="M13" s="475">
        <v>10048887862</v>
      </c>
      <c r="N13" s="475">
        <v>6794704755</v>
      </c>
    </row>
    <row r="14" spans="1:14" s="36" customFormat="1" ht="30" customHeight="1">
      <c r="A14" s="478" t="s">
        <v>495</v>
      </c>
      <c r="B14" s="479"/>
      <c r="C14" s="480">
        <v>58489021585</v>
      </c>
      <c r="D14" s="481">
        <v>23370797740</v>
      </c>
      <c r="E14" s="481">
        <v>12020141409</v>
      </c>
      <c r="F14" s="481">
        <v>7863290995</v>
      </c>
      <c r="G14" s="481">
        <v>56647302980</v>
      </c>
      <c r="H14" s="481">
        <v>9402145255</v>
      </c>
      <c r="I14" s="481">
        <v>2460482208</v>
      </c>
      <c r="J14" s="481">
        <v>6144867633</v>
      </c>
      <c r="K14" s="481">
        <v>6110662181</v>
      </c>
      <c r="L14" s="481">
        <v>3341929629</v>
      </c>
      <c r="M14" s="481">
        <v>9753035318</v>
      </c>
      <c r="N14" s="481">
        <v>6663005896</v>
      </c>
    </row>
    <row r="15" spans="1:14" ht="30" customHeight="1">
      <c r="A15" s="482" t="s">
        <v>417</v>
      </c>
      <c r="B15" s="482"/>
      <c r="C15" s="483">
        <v>2856219142</v>
      </c>
      <c r="D15" s="484">
        <v>752046629</v>
      </c>
      <c r="E15" s="484">
        <v>768286838</v>
      </c>
      <c r="F15" s="484">
        <v>496005898</v>
      </c>
      <c r="G15" s="484">
        <v>2819962872</v>
      </c>
      <c r="H15" s="484">
        <v>416590304</v>
      </c>
      <c r="I15" s="484">
        <v>285349719</v>
      </c>
      <c r="J15" s="484">
        <v>388232492</v>
      </c>
      <c r="K15" s="484">
        <v>335037732</v>
      </c>
      <c r="L15" s="484">
        <v>132384500</v>
      </c>
      <c r="M15" s="484">
        <v>412314175</v>
      </c>
      <c r="N15" s="484">
        <v>377376810</v>
      </c>
    </row>
    <row r="16" spans="1:14" ht="15" customHeight="1">
      <c r="A16" s="482" t="s">
        <v>416</v>
      </c>
      <c r="B16" s="482"/>
      <c r="C16" s="483">
        <v>709754981</v>
      </c>
      <c r="D16" s="484">
        <v>182723845</v>
      </c>
      <c r="E16" s="484">
        <v>253235295</v>
      </c>
      <c r="F16" s="484">
        <v>148535109</v>
      </c>
      <c r="G16" s="484">
        <v>681161044</v>
      </c>
      <c r="H16" s="484">
        <v>115940121</v>
      </c>
      <c r="I16" s="484">
        <v>62271453</v>
      </c>
      <c r="J16" s="484">
        <v>26125603</v>
      </c>
      <c r="K16" s="484">
        <v>88810545</v>
      </c>
      <c r="L16" s="484">
        <v>29792070</v>
      </c>
      <c r="M16" s="484">
        <v>127000161</v>
      </c>
      <c r="N16" s="484">
        <v>101250307</v>
      </c>
    </row>
    <row r="17" spans="1:14" ht="15" customHeight="1">
      <c r="A17" s="482" t="s">
        <v>415</v>
      </c>
      <c r="B17" s="482"/>
      <c r="C17" s="483">
        <v>809515999</v>
      </c>
      <c r="D17" s="484">
        <v>168353665</v>
      </c>
      <c r="E17" s="484">
        <v>259216464</v>
      </c>
      <c r="F17" s="484">
        <v>125796972</v>
      </c>
      <c r="G17" s="484">
        <v>756669461</v>
      </c>
      <c r="H17" s="484">
        <v>96028996</v>
      </c>
      <c r="I17" s="484">
        <v>62058148</v>
      </c>
      <c r="J17" s="484">
        <v>113510081</v>
      </c>
      <c r="K17" s="484">
        <v>77032229</v>
      </c>
      <c r="L17" s="484">
        <v>27044999</v>
      </c>
      <c r="M17" s="484">
        <v>131922182</v>
      </c>
      <c r="N17" s="484">
        <v>93228575</v>
      </c>
    </row>
    <row r="18" spans="1:14" ht="15" customHeight="1">
      <c r="A18" s="482" t="s">
        <v>414</v>
      </c>
      <c r="B18" s="482"/>
      <c r="C18" s="483">
        <v>1024723861</v>
      </c>
      <c r="D18" s="484">
        <v>348372942</v>
      </c>
      <c r="E18" s="484">
        <v>210103482</v>
      </c>
      <c r="F18" s="484">
        <v>144757312</v>
      </c>
      <c r="G18" s="484">
        <v>1008373713</v>
      </c>
      <c r="H18" s="484">
        <v>148734591</v>
      </c>
      <c r="I18" s="484">
        <v>53424068</v>
      </c>
      <c r="J18" s="484">
        <v>154225251</v>
      </c>
      <c r="K18" s="484">
        <v>90321114</v>
      </c>
      <c r="L18" s="484">
        <v>53169260</v>
      </c>
      <c r="M18" s="484">
        <v>176189384</v>
      </c>
      <c r="N18" s="484">
        <v>115450459</v>
      </c>
    </row>
    <row r="19" spans="1:14" ht="15" customHeight="1">
      <c r="A19" s="482" t="s">
        <v>413</v>
      </c>
      <c r="B19" s="482"/>
      <c r="C19" s="483">
        <v>617448721</v>
      </c>
      <c r="D19" s="484">
        <v>128520899</v>
      </c>
      <c r="E19" s="484">
        <v>227910598</v>
      </c>
      <c r="F19" s="484">
        <v>107264260</v>
      </c>
      <c r="G19" s="484">
        <v>599529541</v>
      </c>
      <c r="H19" s="484">
        <v>82555729</v>
      </c>
      <c r="I19" s="484">
        <v>69499329</v>
      </c>
      <c r="J19" s="484">
        <v>36876823</v>
      </c>
      <c r="K19" s="484">
        <v>85393533</v>
      </c>
      <c r="L19" s="484">
        <v>26690520</v>
      </c>
      <c r="M19" s="484">
        <v>99598300</v>
      </c>
      <c r="N19" s="484">
        <v>91100566</v>
      </c>
    </row>
    <row r="20" spans="1:14" ht="30" customHeight="1">
      <c r="A20" s="482" t="s">
        <v>412</v>
      </c>
      <c r="B20" s="482"/>
      <c r="C20" s="483">
        <v>676811593</v>
      </c>
      <c r="D20" s="484">
        <v>148478513</v>
      </c>
      <c r="E20" s="484">
        <v>215175971</v>
      </c>
      <c r="F20" s="484">
        <v>102480473</v>
      </c>
      <c r="G20" s="484">
        <v>664557243</v>
      </c>
      <c r="H20" s="484">
        <v>81577981</v>
      </c>
      <c r="I20" s="484">
        <v>53758370</v>
      </c>
      <c r="J20" s="484">
        <v>97718182</v>
      </c>
      <c r="K20" s="484">
        <v>94223708</v>
      </c>
      <c r="L20" s="484">
        <v>25226451</v>
      </c>
      <c r="M20" s="484">
        <v>108709450</v>
      </c>
      <c r="N20" s="484">
        <v>89208833</v>
      </c>
    </row>
    <row r="21" spans="1:14" ht="15" customHeight="1">
      <c r="A21" s="482" t="s">
        <v>411</v>
      </c>
      <c r="B21" s="482"/>
      <c r="C21" s="483">
        <v>1257263227</v>
      </c>
      <c r="D21" s="484">
        <v>301967791</v>
      </c>
      <c r="E21" s="484">
        <v>281517459</v>
      </c>
      <c r="F21" s="484">
        <v>249755462</v>
      </c>
      <c r="G21" s="484">
        <v>1224298248</v>
      </c>
      <c r="H21" s="484">
        <v>142732388</v>
      </c>
      <c r="I21" s="484">
        <v>93180236</v>
      </c>
      <c r="J21" s="484">
        <v>158860880</v>
      </c>
      <c r="K21" s="484">
        <v>194436458</v>
      </c>
      <c r="L21" s="484">
        <v>44101183</v>
      </c>
      <c r="M21" s="484">
        <v>208830055</v>
      </c>
      <c r="N21" s="484">
        <v>131723274</v>
      </c>
    </row>
    <row r="22" spans="1:14" ht="15" customHeight="1">
      <c r="A22" s="482" t="s">
        <v>410</v>
      </c>
      <c r="B22" s="482"/>
      <c r="C22" s="483">
        <v>1259006243</v>
      </c>
      <c r="D22" s="484">
        <v>480320332</v>
      </c>
      <c r="E22" s="484">
        <v>267637847</v>
      </c>
      <c r="F22" s="484">
        <v>169957860</v>
      </c>
      <c r="G22" s="484">
        <v>1220658113</v>
      </c>
      <c r="H22" s="484">
        <v>203503514</v>
      </c>
      <c r="I22" s="484">
        <v>44819609</v>
      </c>
      <c r="J22" s="484">
        <v>133911631</v>
      </c>
      <c r="K22" s="484">
        <v>141051229</v>
      </c>
      <c r="L22" s="484">
        <v>61500108</v>
      </c>
      <c r="M22" s="484">
        <v>259550642</v>
      </c>
      <c r="N22" s="484">
        <v>161259646</v>
      </c>
    </row>
    <row r="23" spans="1:14" ht="15" customHeight="1">
      <c r="A23" s="482" t="s">
        <v>409</v>
      </c>
      <c r="B23" s="482"/>
      <c r="C23" s="483">
        <v>931727812</v>
      </c>
      <c r="D23" s="484">
        <v>318940283</v>
      </c>
      <c r="E23" s="484">
        <v>188782589</v>
      </c>
      <c r="F23" s="484">
        <v>121599353</v>
      </c>
      <c r="G23" s="484">
        <v>912533087</v>
      </c>
      <c r="H23" s="484">
        <v>129628945</v>
      </c>
      <c r="I23" s="484">
        <v>42021129</v>
      </c>
      <c r="J23" s="484">
        <v>152590596</v>
      </c>
      <c r="K23" s="484">
        <v>106024768</v>
      </c>
      <c r="L23" s="484">
        <v>43198716</v>
      </c>
      <c r="M23" s="484">
        <v>174652253</v>
      </c>
      <c r="N23" s="484">
        <v>95055739</v>
      </c>
    </row>
    <row r="24" spans="1:14" ht="15" customHeight="1">
      <c r="A24" s="482" t="s">
        <v>408</v>
      </c>
      <c r="B24" s="482"/>
      <c r="C24" s="483">
        <v>904925531</v>
      </c>
      <c r="D24" s="484">
        <v>321552570</v>
      </c>
      <c r="E24" s="484">
        <v>195260768</v>
      </c>
      <c r="F24" s="484">
        <v>116807209</v>
      </c>
      <c r="G24" s="484">
        <v>886922117</v>
      </c>
      <c r="H24" s="484">
        <v>140298325</v>
      </c>
      <c r="I24" s="484">
        <v>32283546</v>
      </c>
      <c r="J24" s="484">
        <v>137960407</v>
      </c>
      <c r="K24" s="484">
        <v>88831468</v>
      </c>
      <c r="L24" s="484">
        <v>42958051</v>
      </c>
      <c r="M24" s="484">
        <v>168554287</v>
      </c>
      <c r="N24" s="484">
        <v>97495782</v>
      </c>
    </row>
    <row r="25" spans="1:14" ht="30" customHeight="1">
      <c r="A25" s="482" t="s">
        <v>407</v>
      </c>
      <c r="B25" s="482"/>
      <c r="C25" s="483">
        <v>2102354725</v>
      </c>
      <c r="D25" s="484">
        <v>1033433564</v>
      </c>
      <c r="E25" s="484">
        <v>412638262</v>
      </c>
      <c r="F25" s="484">
        <v>241780004</v>
      </c>
      <c r="G25" s="484">
        <v>2059405178</v>
      </c>
      <c r="H25" s="484">
        <v>430697108</v>
      </c>
      <c r="I25" s="484">
        <v>22816360</v>
      </c>
      <c r="J25" s="484">
        <v>38712687</v>
      </c>
      <c r="K25" s="484">
        <v>172168478</v>
      </c>
      <c r="L25" s="484">
        <v>154317539</v>
      </c>
      <c r="M25" s="484">
        <v>463154756</v>
      </c>
      <c r="N25" s="484">
        <v>291780482</v>
      </c>
    </row>
    <row r="26" spans="1:14" ht="15" customHeight="1">
      <c r="A26" s="482" t="s">
        <v>406</v>
      </c>
      <c r="B26" s="482"/>
      <c r="C26" s="483">
        <v>2045562522</v>
      </c>
      <c r="D26" s="484">
        <v>928947034</v>
      </c>
      <c r="E26" s="484">
        <v>356113281</v>
      </c>
      <c r="F26" s="484">
        <v>260821164</v>
      </c>
      <c r="G26" s="484">
        <v>2011231816</v>
      </c>
      <c r="H26" s="484">
        <v>376630442</v>
      </c>
      <c r="I26" s="484">
        <v>49165442</v>
      </c>
      <c r="J26" s="484">
        <v>265394903</v>
      </c>
      <c r="K26" s="484">
        <v>145346309</v>
      </c>
      <c r="L26" s="484">
        <v>142133461</v>
      </c>
      <c r="M26" s="484">
        <v>400690320</v>
      </c>
      <c r="N26" s="484">
        <v>230351266</v>
      </c>
    </row>
    <row r="27" spans="1:14" ht="15" customHeight="1">
      <c r="A27" s="482" t="s">
        <v>405</v>
      </c>
      <c r="B27" s="482"/>
      <c r="C27" s="483">
        <v>8898726626</v>
      </c>
      <c r="D27" s="484">
        <v>6345075503</v>
      </c>
      <c r="E27" s="484">
        <v>64088255</v>
      </c>
      <c r="F27" s="484">
        <v>661557142</v>
      </c>
      <c r="G27" s="484">
        <v>8353285707</v>
      </c>
      <c r="H27" s="484">
        <v>1387467681</v>
      </c>
      <c r="I27" s="484">
        <v>27934326</v>
      </c>
      <c r="J27" s="484">
        <v>482506391</v>
      </c>
      <c r="K27" s="484">
        <v>817112045</v>
      </c>
      <c r="L27" s="484">
        <v>634387121</v>
      </c>
      <c r="M27" s="484">
        <v>1086033279</v>
      </c>
      <c r="N27" s="484">
        <v>380771329</v>
      </c>
    </row>
    <row r="28" spans="1:14" ht="15" customHeight="1">
      <c r="A28" s="482" t="s">
        <v>404</v>
      </c>
      <c r="B28" s="482"/>
      <c r="C28" s="483">
        <v>2251237949</v>
      </c>
      <c r="D28" s="484">
        <v>1349970733</v>
      </c>
      <c r="E28" s="484">
        <v>330758966</v>
      </c>
      <c r="F28" s="484">
        <v>201666254</v>
      </c>
      <c r="G28" s="484">
        <v>2207423640</v>
      </c>
      <c r="H28" s="484">
        <v>523687280</v>
      </c>
      <c r="I28" s="484">
        <v>27090863</v>
      </c>
      <c r="J28" s="484">
        <v>48819742</v>
      </c>
      <c r="K28" s="484">
        <v>122105398</v>
      </c>
      <c r="L28" s="484">
        <v>199092206</v>
      </c>
      <c r="M28" s="484">
        <v>389469807</v>
      </c>
      <c r="N28" s="484">
        <v>313412861</v>
      </c>
    </row>
    <row r="29" spans="1:14" ht="15" customHeight="1">
      <c r="A29" s="482" t="s">
        <v>403</v>
      </c>
      <c r="B29" s="482"/>
      <c r="C29" s="483">
        <v>1148075153</v>
      </c>
      <c r="D29" s="484">
        <v>316204283</v>
      </c>
      <c r="E29" s="484">
        <v>313053148</v>
      </c>
      <c r="F29" s="484">
        <v>182835458</v>
      </c>
      <c r="G29" s="484">
        <v>1122782289</v>
      </c>
      <c r="H29" s="484">
        <v>139943505</v>
      </c>
      <c r="I29" s="484">
        <v>86580234</v>
      </c>
      <c r="J29" s="484">
        <v>142328249</v>
      </c>
      <c r="K29" s="484">
        <v>168965650</v>
      </c>
      <c r="L29" s="484">
        <v>49784518</v>
      </c>
      <c r="M29" s="484">
        <v>158892275</v>
      </c>
      <c r="N29" s="484">
        <v>162019919</v>
      </c>
    </row>
    <row r="30" spans="1:14" ht="30" customHeight="1">
      <c r="A30" s="482" t="s">
        <v>402</v>
      </c>
      <c r="B30" s="482"/>
      <c r="C30" s="483">
        <v>617351150</v>
      </c>
      <c r="D30" s="484">
        <v>171242294</v>
      </c>
      <c r="E30" s="484">
        <v>172813107</v>
      </c>
      <c r="F30" s="484">
        <v>78216612</v>
      </c>
      <c r="G30" s="484">
        <v>588990295</v>
      </c>
      <c r="H30" s="484">
        <v>70987968</v>
      </c>
      <c r="I30" s="484">
        <v>39696348</v>
      </c>
      <c r="J30" s="484">
        <v>95980710</v>
      </c>
      <c r="K30" s="484">
        <v>76587377</v>
      </c>
      <c r="L30" s="484">
        <v>24514964</v>
      </c>
      <c r="M30" s="484">
        <v>96597701</v>
      </c>
      <c r="N30" s="484">
        <v>90712981</v>
      </c>
    </row>
    <row r="31" spans="1:14" ht="15" customHeight="1">
      <c r="A31" s="482" t="s">
        <v>401</v>
      </c>
      <c r="B31" s="482"/>
      <c r="C31" s="483">
        <v>693732898</v>
      </c>
      <c r="D31" s="484">
        <v>185696404</v>
      </c>
      <c r="E31" s="484">
        <v>176642067</v>
      </c>
      <c r="F31" s="484">
        <v>150107825</v>
      </c>
      <c r="G31" s="484">
        <v>652501500</v>
      </c>
      <c r="H31" s="484">
        <v>127000214</v>
      </c>
      <c r="I31" s="484">
        <v>40201690</v>
      </c>
      <c r="J31" s="484">
        <v>59772008</v>
      </c>
      <c r="K31" s="484">
        <v>81783530</v>
      </c>
      <c r="L31" s="484">
        <v>25099843</v>
      </c>
      <c r="M31" s="484">
        <v>103934598</v>
      </c>
      <c r="N31" s="484">
        <v>81169025</v>
      </c>
    </row>
    <row r="32" spans="1:14" ht="15" customHeight="1">
      <c r="A32" s="482" t="s">
        <v>400</v>
      </c>
      <c r="B32" s="482"/>
      <c r="C32" s="483">
        <v>539080066</v>
      </c>
      <c r="D32" s="484">
        <v>146531016</v>
      </c>
      <c r="E32" s="484">
        <v>159471431</v>
      </c>
      <c r="F32" s="484">
        <v>86012378</v>
      </c>
      <c r="G32" s="484">
        <v>523817438</v>
      </c>
      <c r="H32" s="484">
        <v>67368536</v>
      </c>
      <c r="I32" s="484">
        <v>34391466</v>
      </c>
      <c r="J32" s="484">
        <v>52347330</v>
      </c>
      <c r="K32" s="484">
        <v>78053929</v>
      </c>
      <c r="L32" s="484">
        <v>24208046</v>
      </c>
      <c r="M32" s="484">
        <v>95408493</v>
      </c>
      <c r="N32" s="484">
        <v>65884248</v>
      </c>
    </row>
    <row r="33" spans="1:14" ht="15" customHeight="1">
      <c r="A33" s="482" t="s">
        <v>399</v>
      </c>
      <c r="B33" s="482"/>
      <c r="C33" s="483">
        <v>573586922</v>
      </c>
      <c r="D33" s="484">
        <v>133339660</v>
      </c>
      <c r="E33" s="484">
        <v>163392819</v>
      </c>
      <c r="F33" s="484">
        <v>90610196</v>
      </c>
      <c r="G33" s="484">
        <v>544039848</v>
      </c>
      <c r="H33" s="484">
        <v>67127829</v>
      </c>
      <c r="I33" s="484">
        <v>36267413</v>
      </c>
      <c r="J33" s="484">
        <v>75805494</v>
      </c>
      <c r="K33" s="484">
        <v>101430792</v>
      </c>
      <c r="L33" s="484">
        <v>22049644</v>
      </c>
      <c r="M33" s="484">
        <v>86358284</v>
      </c>
      <c r="N33" s="484">
        <v>72883893</v>
      </c>
    </row>
    <row r="34" spans="1:14" ht="15" customHeight="1">
      <c r="A34" s="482" t="s">
        <v>398</v>
      </c>
      <c r="B34" s="482"/>
      <c r="C34" s="483">
        <v>1098347683</v>
      </c>
      <c r="D34" s="484">
        <v>321564070</v>
      </c>
      <c r="E34" s="484">
        <v>261884731</v>
      </c>
      <c r="F34" s="484">
        <v>176991656</v>
      </c>
      <c r="G34" s="484">
        <v>1079564340</v>
      </c>
      <c r="H34" s="484">
        <v>142348014</v>
      </c>
      <c r="I34" s="484">
        <v>49311069</v>
      </c>
      <c r="J34" s="484">
        <v>191191361</v>
      </c>
      <c r="K34" s="484">
        <v>163267210</v>
      </c>
      <c r="L34" s="484">
        <v>44022240</v>
      </c>
      <c r="M34" s="484">
        <v>185264585</v>
      </c>
      <c r="N34" s="484">
        <v>124837786</v>
      </c>
    </row>
    <row r="35" spans="1:14" ht="30" customHeight="1">
      <c r="A35" s="482" t="s">
        <v>397</v>
      </c>
      <c r="B35" s="482"/>
      <c r="C35" s="483">
        <v>876508334</v>
      </c>
      <c r="D35" s="484">
        <v>306379147</v>
      </c>
      <c r="E35" s="484">
        <v>240899258</v>
      </c>
      <c r="F35" s="484">
        <v>131036573</v>
      </c>
      <c r="G35" s="484">
        <v>859178419</v>
      </c>
      <c r="H35" s="484">
        <v>134843161</v>
      </c>
      <c r="I35" s="484">
        <v>46815221</v>
      </c>
      <c r="J35" s="484">
        <v>63508572</v>
      </c>
      <c r="K35" s="484">
        <v>110251638</v>
      </c>
      <c r="L35" s="484">
        <v>46431594</v>
      </c>
      <c r="M35" s="484">
        <v>184778889</v>
      </c>
      <c r="N35" s="484">
        <v>107639378</v>
      </c>
    </row>
    <row r="36" spans="1:14" ht="15" customHeight="1">
      <c r="A36" s="482" t="s">
        <v>396</v>
      </c>
      <c r="B36" s="482"/>
      <c r="C36" s="483">
        <v>1269197338</v>
      </c>
      <c r="D36" s="484">
        <v>585904682</v>
      </c>
      <c r="E36" s="484">
        <v>264418212</v>
      </c>
      <c r="F36" s="484">
        <v>182950174</v>
      </c>
      <c r="G36" s="484">
        <v>1250356192</v>
      </c>
      <c r="H36" s="484">
        <v>215948661</v>
      </c>
      <c r="I36" s="484">
        <v>60839334</v>
      </c>
      <c r="J36" s="484">
        <v>42208369</v>
      </c>
      <c r="K36" s="484">
        <v>142144461</v>
      </c>
      <c r="L36" s="484">
        <v>79298740</v>
      </c>
      <c r="M36" s="484">
        <v>236164724</v>
      </c>
      <c r="N36" s="484">
        <v>199106633</v>
      </c>
    </row>
    <row r="37" spans="1:14" ht="15" customHeight="1">
      <c r="A37" s="482" t="s">
        <v>395</v>
      </c>
      <c r="B37" s="482"/>
      <c r="C37" s="483">
        <v>2620933437</v>
      </c>
      <c r="D37" s="484">
        <v>1389688897</v>
      </c>
      <c r="E37" s="484">
        <v>272947133</v>
      </c>
      <c r="F37" s="484">
        <v>281055570</v>
      </c>
      <c r="G37" s="484">
        <v>2547795499</v>
      </c>
      <c r="H37" s="484">
        <v>448119552</v>
      </c>
      <c r="I37" s="484">
        <v>90898606</v>
      </c>
      <c r="J37" s="484">
        <v>237082087</v>
      </c>
      <c r="K37" s="484">
        <v>239438688</v>
      </c>
      <c r="L37" s="484">
        <v>170037324</v>
      </c>
      <c r="M37" s="484">
        <v>517790023</v>
      </c>
      <c r="N37" s="484">
        <v>389616507</v>
      </c>
    </row>
    <row r="38" spans="1:14" ht="15" customHeight="1">
      <c r="A38" s="482" t="s">
        <v>394</v>
      </c>
      <c r="B38" s="482"/>
      <c r="C38" s="483">
        <v>807571927</v>
      </c>
      <c r="D38" s="484">
        <v>303126320</v>
      </c>
      <c r="E38" s="484">
        <v>203242155</v>
      </c>
      <c r="F38" s="484">
        <v>115908111</v>
      </c>
      <c r="G38" s="484">
        <v>764500853</v>
      </c>
      <c r="H38" s="484">
        <v>127955015</v>
      </c>
      <c r="I38" s="484">
        <v>39518676</v>
      </c>
      <c r="J38" s="484">
        <v>22316135</v>
      </c>
      <c r="K38" s="484">
        <v>99112848</v>
      </c>
      <c r="L38" s="484">
        <v>38868515</v>
      </c>
      <c r="M38" s="484">
        <v>164266009</v>
      </c>
      <c r="N38" s="484">
        <v>114010799</v>
      </c>
    </row>
    <row r="39" spans="1:14" ht="15" customHeight="1">
      <c r="A39" s="482" t="s">
        <v>393</v>
      </c>
      <c r="B39" s="482"/>
      <c r="C39" s="483">
        <v>620385624</v>
      </c>
      <c r="D39" s="484">
        <v>226462804</v>
      </c>
      <c r="E39" s="484">
        <v>167598581</v>
      </c>
      <c r="F39" s="484">
        <v>97607427</v>
      </c>
      <c r="G39" s="484">
        <v>611976612</v>
      </c>
      <c r="H39" s="484">
        <v>95703680</v>
      </c>
      <c r="I39" s="484">
        <v>29648039</v>
      </c>
      <c r="J39" s="484">
        <v>38605190</v>
      </c>
      <c r="K39" s="484">
        <v>90656817</v>
      </c>
      <c r="L39" s="484">
        <v>31470435</v>
      </c>
      <c r="M39" s="484">
        <v>141427204</v>
      </c>
      <c r="N39" s="484">
        <v>77334786</v>
      </c>
    </row>
    <row r="40" spans="1:14" ht="30" customHeight="1">
      <c r="A40" s="482" t="s">
        <v>392</v>
      </c>
      <c r="B40" s="482"/>
      <c r="C40" s="483">
        <v>1042685775</v>
      </c>
      <c r="D40" s="484">
        <v>377132017</v>
      </c>
      <c r="E40" s="484">
        <v>246013353</v>
      </c>
      <c r="F40" s="484">
        <v>128759885</v>
      </c>
      <c r="G40" s="484">
        <v>1024886167</v>
      </c>
      <c r="H40" s="484">
        <v>186438256</v>
      </c>
      <c r="I40" s="484">
        <v>22941284</v>
      </c>
      <c r="J40" s="484">
        <v>180021976</v>
      </c>
      <c r="K40" s="484">
        <v>81716964</v>
      </c>
      <c r="L40" s="484">
        <v>78284804</v>
      </c>
      <c r="M40" s="484">
        <v>166642881</v>
      </c>
      <c r="N40" s="484">
        <v>121129052</v>
      </c>
    </row>
    <row r="41" spans="1:14" ht="15" customHeight="1">
      <c r="A41" s="485" t="s">
        <v>354</v>
      </c>
      <c r="B41" s="485"/>
      <c r="C41" s="486">
        <v>3358436064</v>
      </c>
      <c r="D41" s="487">
        <v>1478135691</v>
      </c>
      <c r="E41" s="487">
        <v>510616101</v>
      </c>
      <c r="F41" s="487">
        <v>341506778</v>
      </c>
      <c r="G41" s="487">
        <v>3325569052</v>
      </c>
      <c r="H41" s="487">
        <v>675553843</v>
      </c>
      <c r="I41" s="487">
        <v>14789003</v>
      </c>
      <c r="J41" s="487">
        <v>660666511</v>
      </c>
      <c r="K41" s="487">
        <v>192278949</v>
      </c>
      <c r="L41" s="487">
        <v>263701745</v>
      </c>
      <c r="M41" s="487">
        <v>559582282</v>
      </c>
      <c r="N41" s="487">
        <v>385078176</v>
      </c>
    </row>
    <row r="42" spans="1:14" ht="15" customHeight="1">
      <c r="A42" s="482" t="s">
        <v>391</v>
      </c>
      <c r="B42" s="482"/>
      <c r="C42" s="483">
        <v>2444905048</v>
      </c>
      <c r="D42" s="484">
        <v>818640340</v>
      </c>
      <c r="E42" s="484">
        <v>471300345</v>
      </c>
      <c r="F42" s="484">
        <v>241737484</v>
      </c>
      <c r="G42" s="484">
        <v>2417645312</v>
      </c>
      <c r="H42" s="484">
        <v>371193311</v>
      </c>
      <c r="I42" s="484">
        <v>80107869</v>
      </c>
      <c r="J42" s="484">
        <v>539435628</v>
      </c>
      <c r="K42" s="484">
        <v>180775770</v>
      </c>
      <c r="L42" s="484">
        <v>136136342</v>
      </c>
      <c r="M42" s="484">
        <v>366158107</v>
      </c>
      <c r="N42" s="484">
        <v>360278015</v>
      </c>
    </row>
    <row r="43" spans="1:14" ht="15" customHeight="1">
      <c r="A43" s="482" t="s">
        <v>390</v>
      </c>
      <c r="B43" s="482"/>
      <c r="C43" s="483">
        <v>546695998</v>
      </c>
      <c r="D43" s="484">
        <v>168224334</v>
      </c>
      <c r="E43" s="484">
        <v>209250643</v>
      </c>
      <c r="F43" s="484">
        <v>81663286</v>
      </c>
      <c r="G43" s="484">
        <v>536284251</v>
      </c>
      <c r="H43" s="484">
        <v>100008462</v>
      </c>
      <c r="I43" s="484">
        <v>13386856</v>
      </c>
      <c r="J43" s="484">
        <v>17589118</v>
      </c>
      <c r="K43" s="484">
        <v>69297457</v>
      </c>
      <c r="L43" s="484">
        <v>29408145</v>
      </c>
      <c r="M43" s="484">
        <v>123704907</v>
      </c>
      <c r="N43" s="484">
        <v>83828432</v>
      </c>
    </row>
    <row r="44" spans="1:14" ht="15" customHeight="1">
      <c r="A44" s="482" t="s">
        <v>389</v>
      </c>
      <c r="B44" s="482"/>
      <c r="C44" s="483">
        <v>636274296</v>
      </c>
      <c r="D44" s="484">
        <v>122077427</v>
      </c>
      <c r="E44" s="484">
        <v>210779437</v>
      </c>
      <c r="F44" s="484">
        <v>111076986</v>
      </c>
      <c r="G44" s="484">
        <v>608065885</v>
      </c>
      <c r="H44" s="484">
        <v>87256942</v>
      </c>
      <c r="I44" s="484">
        <v>25974938</v>
      </c>
      <c r="J44" s="484">
        <v>79032798</v>
      </c>
      <c r="K44" s="484">
        <v>109250360</v>
      </c>
      <c r="L44" s="484">
        <v>27746947</v>
      </c>
      <c r="M44" s="484">
        <v>103449855</v>
      </c>
      <c r="N44" s="484">
        <v>76655743</v>
      </c>
    </row>
    <row r="45" spans="1:14" ht="30" customHeight="1">
      <c r="A45" s="482" t="s">
        <v>388</v>
      </c>
      <c r="B45" s="482"/>
      <c r="C45" s="483">
        <v>389626524</v>
      </c>
      <c r="D45" s="484">
        <v>74007924</v>
      </c>
      <c r="E45" s="484">
        <v>162598129</v>
      </c>
      <c r="F45" s="484">
        <v>70327817</v>
      </c>
      <c r="G45" s="484">
        <v>370967375</v>
      </c>
      <c r="H45" s="484">
        <v>53599733</v>
      </c>
      <c r="I45" s="484">
        <v>26384814</v>
      </c>
      <c r="J45" s="484">
        <v>24956027</v>
      </c>
      <c r="K45" s="484">
        <v>57546449</v>
      </c>
      <c r="L45" s="484">
        <v>16242853</v>
      </c>
      <c r="M45" s="484">
        <v>68262094</v>
      </c>
      <c r="N45" s="484">
        <v>52703199</v>
      </c>
    </row>
    <row r="46" spans="1:14" ht="15" customHeight="1">
      <c r="A46" s="482" t="s">
        <v>387</v>
      </c>
      <c r="B46" s="482"/>
      <c r="C46" s="483">
        <v>561454234</v>
      </c>
      <c r="D46" s="484">
        <v>95698824</v>
      </c>
      <c r="E46" s="484">
        <v>206880616</v>
      </c>
      <c r="F46" s="484">
        <v>100744362</v>
      </c>
      <c r="G46" s="484">
        <v>528059488</v>
      </c>
      <c r="H46" s="484">
        <v>59331577</v>
      </c>
      <c r="I46" s="484">
        <v>46760627</v>
      </c>
      <c r="J46" s="484">
        <v>60669748</v>
      </c>
      <c r="K46" s="484">
        <v>84274510</v>
      </c>
      <c r="L46" s="484">
        <v>20437694</v>
      </c>
      <c r="M46" s="484">
        <v>87714700</v>
      </c>
      <c r="N46" s="484">
        <v>72394464</v>
      </c>
    </row>
    <row r="47" spans="1:14" ht="15" customHeight="1">
      <c r="A47" s="482" t="s">
        <v>386</v>
      </c>
      <c r="B47" s="482"/>
      <c r="C47" s="483">
        <v>730821476</v>
      </c>
      <c r="D47" s="484">
        <v>268508917</v>
      </c>
      <c r="E47" s="484">
        <v>216999931</v>
      </c>
      <c r="F47" s="484">
        <v>90581224</v>
      </c>
      <c r="G47" s="484">
        <v>721336380</v>
      </c>
      <c r="H47" s="484">
        <v>129723533</v>
      </c>
      <c r="I47" s="484">
        <v>69153936</v>
      </c>
      <c r="J47" s="484">
        <v>19284695</v>
      </c>
      <c r="K47" s="484">
        <v>77617363</v>
      </c>
      <c r="L47" s="484">
        <v>47122991</v>
      </c>
      <c r="M47" s="484">
        <v>137114948</v>
      </c>
      <c r="N47" s="484">
        <v>98573542</v>
      </c>
    </row>
    <row r="48" spans="1:14" ht="15" customHeight="1">
      <c r="A48" s="482" t="s">
        <v>385</v>
      </c>
      <c r="B48" s="482"/>
      <c r="C48" s="483">
        <v>1124841043</v>
      </c>
      <c r="D48" s="484">
        <v>410527765</v>
      </c>
      <c r="E48" s="484">
        <v>256273251</v>
      </c>
      <c r="F48" s="484">
        <v>170153314</v>
      </c>
      <c r="G48" s="484">
        <v>1102901381</v>
      </c>
      <c r="H48" s="484">
        <v>191190185</v>
      </c>
      <c r="I48" s="484">
        <v>40818903</v>
      </c>
      <c r="J48" s="484">
        <v>114025027</v>
      </c>
      <c r="K48" s="484">
        <v>144099797</v>
      </c>
      <c r="L48" s="484">
        <v>63235706</v>
      </c>
      <c r="M48" s="484">
        <v>178994808</v>
      </c>
      <c r="N48" s="484">
        <v>147148769</v>
      </c>
    </row>
    <row r="49" spans="1:14" ht="15" customHeight="1">
      <c r="A49" s="482" t="s">
        <v>384</v>
      </c>
      <c r="B49" s="482"/>
      <c r="C49" s="483">
        <v>712962097</v>
      </c>
      <c r="D49" s="484">
        <v>198016830</v>
      </c>
      <c r="E49" s="484">
        <v>214594050</v>
      </c>
      <c r="F49" s="484">
        <v>100714868</v>
      </c>
      <c r="G49" s="484">
        <v>678580641</v>
      </c>
      <c r="H49" s="484">
        <v>101592393</v>
      </c>
      <c r="I49" s="484">
        <v>34980617</v>
      </c>
      <c r="J49" s="484">
        <v>90798595</v>
      </c>
      <c r="K49" s="484">
        <v>73765132</v>
      </c>
      <c r="L49" s="484">
        <v>36177663</v>
      </c>
      <c r="M49" s="484">
        <v>124090368</v>
      </c>
      <c r="N49" s="484">
        <v>86580221</v>
      </c>
    </row>
    <row r="50" spans="1:14" ht="30" customHeight="1">
      <c r="A50" s="482" t="s">
        <v>383</v>
      </c>
      <c r="B50" s="482"/>
      <c r="C50" s="483">
        <v>531810865</v>
      </c>
      <c r="D50" s="484">
        <v>105039537</v>
      </c>
      <c r="E50" s="484">
        <v>175778451</v>
      </c>
      <c r="F50" s="484">
        <v>80455451</v>
      </c>
      <c r="G50" s="484">
        <v>500502981</v>
      </c>
      <c r="H50" s="484">
        <v>68732619</v>
      </c>
      <c r="I50" s="484">
        <v>32393101</v>
      </c>
      <c r="J50" s="484">
        <v>64617357</v>
      </c>
      <c r="K50" s="484">
        <v>73038343</v>
      </c>
      <c r="L50" s="484">
        <v>21369945</v>
      </c>
      <c r="M50" s="484">
        <v>79746136</v>
      </c>
      <c r="N50" s="484">
        <v>66717015</v>
      </c>
    </row>
    <row r="51" spans="1:14" ht="15" customHeight="1">
      <c r="A51" s="482" t="s">
        <v>382</v>
      </c>
      <c r="B51" s="482"/>
      <c r="C51" s="483">
        <v>477854963</v>
      </c>
      <c r="D51" s="484">
        <v>147991488</v>
      </c>
      <c r="E51" s="484">
        <v>152264863</v>
      </c>
      <c r="F51" s="484">
        <v>64801823</v>
      </c>
      <c r="G51" s="484">
        <v>462664477</v>
      </c>
      <c r="H51" s="484">
        <v>72611732</v>
      </c>
      <c r="I51" s="484">
        <v>19887371</v>
      </c>
      <c r="J51" s="484">
        <v>53012248</v>
      </c>
      <c r="K51" s="484">
        <v>53759536</v>
      </c>
      <c r="L51" s="484">
        <v>25138572</v>
      </c>
      <c r="M51" s="484">
        <v>92574818</v>
      </c>
      <c r="N51" s="484">
        <v>60173432</v>
      </c>
    </row>
    <row r="52" spans="1:14" ht="15" customHeight="1">
      <c r="A52" s="482" t="s">
        <v>381</v>
      </c>
      <c r="B52" s="482"/>
      <c r="C52" s="483">
        <v>765414818</v>
      </c>
      <c r="D52" s="484">
        <v>196688537</v>
      </c>
      <c r="E52" s="484">
        <v>213266044</v>
      </c>
      <c r="F52" s="484">
        <v>109676185</v>
      </c>
      <c r="G52" s="484">
        <v>740769253</v>
      </c>
      <c r="H52" s="484">
        <v>106879572</v>
      </c>
      <c r="I52" s="484">
        <v>40231964</v>
      </c>
      <c r="J52" s="484">
        <v>129198882</v>
      </c>
      <c r="K52" s="484">
        <v>96590430</v>
      </c>
      <c r="L52" s="484">
        <v>30117644</v>
      </c>
      <c r="M52" s="484">
        <v>130095671</v>
      </c>
      <c r="N52" s="484">
        <v>79469523</v>
      </c>
    </row>
    <row r="53" spans="1:14" ht="15" customHeight="1">
      <c r="A53" s="482" t="s">
        <v>380</v>
      </c>
      <c r="B53" s="482"/>
      <c r="C53" s="483">
        <v>483884519</v>
      </c>
      <c r="D53" s="484">
        <v>88592678</v>
      </c>
      <c r="E53" s="484">
        <v>201783063</v>
      </c>
      <c r="F53" s="484">
        <v>96979114</v>
      </c>
      <c r="G53" s="484">
        <v>473554741</v>
      </c>
      <c r="H53" s="484">
        <v>67209907</v>
      </c>
      <c r="I53" s="484">
        <v>37416238</v>
      </c>
      <c r="J53" s="484">
        <v>19764348</v>
      </c>
      <c r="K53" s="484">
        <v>85621501</v>
      </c>
      <c r="L53" s="484">
        <v>20189606</v>
      </c>
      <c r="M53" s="484">
        <v>90100363</v>
      </c>
      <c r="N53" s="484">
        <v>74390426</v>
      </c>
    </row>
    <row r="54" spans="1:14" ht="15" customHeight="1">
      <c r="A54" s="482" t="s">
        <v>379</v>
      </c>
      <c r="B54" s="482"/>
      <c r="C54" s="483">
        <v>2054311220</v>
      </c>
      <c r="D54" s="484">
        <v>730868711</v>
      </c>
      <c r="E54" s="484">
        <v>413385858</v>
      </c>
      <c r="F54" s="484">
        <v>267138862</v>
      </c>
      <c r="G54" s="484">
        <v>1993404740</v>
      </c>
      <c r="H54" s="484">
        <v>400814125</v>
      </c>
      <c r="I54" s="484">
        <v>63234661</v>
      </c>
      <c r="J54" s="484">
        <v>324032663</v>
      </c>
      <c r="K54" s="484">
        <v>168897332</v>
      </c>
      <c r="L54" s="484">
        <v>132632770</v>
      </c>
      <c r="M54" s="484">
        <v>311052562</v>
      </c>
      <c r="N54" s="484">
        <v>243046068</v>
      </c>
    </row>
    <row r="55" spans="1:14" ht="30" customHeight="1">
      <c r="A55" s="482" t="s">
        <v>378</v>
      </c>
      <c r="B55" s="482"/>
      <c r="C55" s="483">
        <v>555571022</v>
      </c>
      <c r="D55" s="484">
        <v>119740424</v>
      </c>
      <c r="E55" s="484">
        <v>176484803</v>
      </c>
      <c r="F55" s="484">
        <v>84628432</v>
      </c>
      <c r="G55" s="484">
        <v>539531062</v>
      </c>
      <c r="H55" s="484">
        <v>72227822</v>
      </c>
      <c r="I55" s="484">
        <v>37528961</v>
      </c>
      <c r="J55" s="484">
        <v>86510836</v>
      </c>
      <c r="K55" s="484">
        <v>66861805</v>
      </c>
      <c r="L55" s="484">
        <v>21001969</v>
      </c>
      <c r="M55" s="484">
        <v>97317538</v>
      </c>
      <c r="N55" s="484">
        <v>64674206</v>
      </c>
    </row>
    <row r="56" spans="1:14" ht="15" customHeight="1">
      <c r="A56" s="482" t="s">
        <v>377</v>
      </c>
      <c r="B56" s="482"/>
      <c r="C56" s="483">
        <v>747602171</v>
      </c>
      <c r="D56" s="484">
        <v>162149462</v>
      </c>
      <c r="E56" s="484">
        <v>265091007</v>
      </c>
      <c r="F56" s="484">
        <v>149052215</v>
      </c>
      <c r="G56" s="484">
        <v>731783777</v>
      </c>
      <c r="H56" s="484">
        <v>112160522</v>
      </c>
      <c r="I56" s="484">
        <v>61449146</v>
      </c>
      <c r="J56" s="484">
        <v>58495083</v>
      </c>
      <c r="K56" s="484">
        <v>103773331</v>
      </c>
      <c r="L56" s="484">
        <v>37756604</v>
      </c>
      <c r="M56" s="484">
        <v>143017586</v>
      </c>
      <c r="N56" s="484">
        <v>96392063</v>
      </c>
    </row>
    <row r="57" spans="1:14" ht="15" customHeight="1">
      <c r="A57" s="482" t="s">
        <v>376</v>
      </c>
      <c r="B57" s="482"/>
      <c r="C57" s="483">
        <v>954296621</v>
      </c>
      <c r="D57" s="484">
        <v>225860631</v>
      </c>
      <c r="E57" s="484">
        <v>268809329</v>
      </c>
      <c r="F57" s="484">
        <v>182182750</v>
      </c>
      <c r="G57" s="484">
        <v>903825031</v>
      </c>
      <c r="H57" s="484">
        <v>148288954</v>
      </c>
      <c r="I57" s="484">
        <v>68055509</v>
      </c>
      <c r="J57" s="484">
        <v>76432766</v>
      </c>
      <c r="K57" s="484">
        <v>112717152</v>
      </c>
      <c r="L57" s="484">
        <v>39772750</v>
      </c>
      <c r="M57" s="484">
        <v>138335184</v>
      </c>
      <c r="N57" s="484">
        <v>104097392</v>
      </c>
    </row>
    <row r="58" spans="1:14" ht="15" customHeight="1">
      <c r="A58" s="482" t="s">
        <v>375</v>
      </c>
      <c r="B58" s="482"/>
      <c r="C58" s="483">
        <v>710291970</v>
      </c>
      <c r="D58" s="484">
        <v>154042990</v>
      </c>
      <c r="E58" s="484">
        <v>212537051</v>
      </c>
      <c r="F58" s="484">
        <v>129570461</v>
      </c>
      <c r="G58" s="484">
        <v>676738407</v>
      </c>
      <c r="H58" s="484">
        <v>96775208</v>
      </c>
      <c r="I58" s="484">
        <v>55168240</v>
      </c>
      <c r="J58" s="484">
        <v>84919729</v>
      </c>
      <c r="K58" s="484">
        <v>104073746</v>
      </c>
      <c r="L58" s="484">
        <v>25903841</v>
      </c>
      <c r="M58" s="484">
        <v>113835106</v>
      </c>
      <c r="N58" s="484">
        <v>79146187</v>
      </c>
    </row>
    <row r="59" spans="1:14" ht="15" customHeight="1">
      <c r="A59" s="482" t="s">
        <v>374</v>
      </c>
      <c r="B59" s="482"/>
      <c r="C59" s="483">
        <v>685628744</v>
      </c>
      <c r="D59" s="484">
        <v>142700346</v>
      </c>
      <c r="E59" s="484">
        <v>219561319</v>
      </c>
      <c r="F59" s="484">
        <v>120350061</v>
      </c>
      <c r="G59" s="484">
        <v>656385854</v>
      </c>
      <c r="H59" s="484">
        <v>95596263</v>
      </c>
      <c r="I59" s="484">
        <v>55167979</v>
      </c>
      <c r="J59" s="484">
        <v>57207064</v>
      </c>
      <c r="K59" s="484">
        <v>83907208</v>
      </c>
      <c r="L59" s="484">
        <v>26348699</v>
      </c>
      <c r="M59" s="484">
        <v>111437491</v>
      </c>
      <c r="N59" s="484">
        <v>75677578</v>
      </c>
    </row>
    <row r="60" spans="1:14" ht="30" customHeight="1">
      <c r="A60" s="482" t="s">
        <v>373</v>
      </c>
      <c r="B60" s="482"/>
      <c r="C60" s="483">
        <v>901447777</v>
      </c>
      <c r="D60" s="484">
        <v>204841000</v>
      </c>
      <c r="E60" s="484">
        <v>325537852</v>
      </c>
      <c r="F60" s="484">
        <v>183748779</v>
      </c>
      <c r="G60" s="484">
        <v>856075115</v>
      </c>
      <c r="H60" s="484">
        <v>149962454</v>
      </c>
      <c r="I60" s="484">
        <v>76739090</v>
      </c>
      <c r="J60" s="484">
        <v>23163374</v>
      </c>
      <c r="K60" s="484">
        <v>103367368</v>
      </c>
      <c r="L60" s="484">
        <v>35777418</v>
      </c>
      <c r="M60" s="484">
        <v>177256033</v>
      </c>
      <c r="N60" s="484">
        <v>114920958</v>
      </c>
    </row>
    <row r="61" spans="1:14" ht="15" customHeight="1">
      <c r="A61" s="482" t="s">
        <v>372</v>
      </c>
      <c r="B61" s="482"/>
      <c r="C61" s="483">
        <v>862154876</v>
      </c>
      <c r="D61" s="484">
        <v>186467987</v>
      </c>
      <c r="E61" s="484">
        <v>263247196</v>
      </c>
      <c r="F61" s="484">
        <v>235324406</v>
      </c>
      <c r="G61" s="484">
        <v>846256545</v>
      </c>
      <c r="H61" s="484">
        <v>141578302</v>
      </c>
      <c r="I61" s="484">
        <v>58070407</v>
      </c>
      <c r="J61" s="484">
        <v>124441986</v>
      </c>
      <c r="K61" s="484">
        <v>77843724</v>
      </c>
      <c r="L61" s="484">
        <v>35642873</v>
      </c>
      <c r="M61" s="484">
        <v>175000044</v>
      </c>
      <c r="N61" s="484">
        <v>65249551</v>
      </c>
    </row>
    <row r="62" spans="1:14" s="35" customFormat="1" ht="6" customHeight="1">
      <c r="A62" s="488"/>
      <c r="B62" s="489"/>
      <c r="C62" s="490"/>
      <c r="D62" s="490"/>
      <c r="E62" s="490"/>
      <c r="F62" s="490"/>
      <c r="G62" s="490"/>
      <c r="H62" s="490"/>
      <c r="I62" s="490"/>
      <c r="J62" s="490"/>
      <c r="K62" s="490"/>
      <c r="L62" s="490"/>
      <c r="M62" s="491"/>
      <c r="N62" s="490"/>
    </row>
    <row r="63" spans="1:14" s="34" customFormat="1" ht="15" customHeight="1">
      <c r="A63" s="386" t="s">
        <v>371</v>
      </c>
      <c r="B63" s="492"/>
      <c r="C63" s="5"/>
      <c r="D63" s="5"/>
      <c r="E63" s="5"/>
      <c r="F63" s="5"/>
      <c r="G63" s="5"/>
      <c r="H63" s="5"/>
      <c r="I63" s="5"/>
      <c r="J63" s="5"/>
      <c r="K63" s="5"/>
      <c r="L63" s="5"/>
      <c r="M63" s="5"/>
      <c r="N63" s="5"/>
    </row>
    <row r="64" spans="1:14">
      <c r="A64" s="5"/>
      <c r="B64" s="5"/>
      <c r="C64" s="5"/>
      <c r="D64" s="5"/>
      <c r="E64" s="5"/>
      <c r="F64" s="5"/>
      <c r="G64" s="5"/>
      <c r="H64" s="5"/>
      <c r="I64" s="5"/>
      <c r="J64" s="5"/>
      <c r="K64" s="5"/>
      <c r="L64" s="5"/>
      <c r="M64" s="5"/>
      <c r="N64" s="5"/>
    </row>
  </sheetData>
  <mergeCells count="14">
    <mergeCell ref="M7:M8"/>
    <mergeCell ref="J7:J8"/>
    <mergeCell ref="N7:N8"/>
    <mergeCell ref="F2:K2"/>
    <mergeCell ref="A5:B8"/>
    <mergeCell ref="E7:E8"/>
    <mergeCell ref="F7:F8"/>
    <mergeCell ref="L7:L8"/>
    <mergeCell ref="I7:I8"/>
    <mergeCell ref="H7:H8"/>
    <mergeCell ref="C5:C8"/>
    <mergeCell ref="G5:G8"/>
    <mergeCell ref="K7:K8"/>
    <mergeCell ref="D7:D8"/>
  </mergeCells>
  <phoneticPr fontId="12"/>
  <hyperlinks>
    <hyperlink ref="A63" r:id="rId1" xr:uid="{962F0258-2CEF-4046-A4EE-FB6B308878ED}"/>
  </hyperlinks>
  <printOptions gridLinesSet="0"/>
  <pageMargins left="0.59055118110236227" right="0.59055118110236227" top="0.59055118110236227" bottom="0.19685039370078741" header="0.39370078740157483" footer="0"/>
  <pageSetup paperSize="9" scale="55" firstPageNumber="352" fitToHeight="0" orientation="portrait" r:id="rId2"/>
  <headerFooter differentOddEven="1" scaleWithDoc="0">
    <oddHeader>&amp;R&amp;"ＭＳ ゴシック,標準"&amp;8第１５章  財    政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0"/>
  <sheetViews>
    <sheetView showGridLines="0" view="pageBreakPreview" zoomScale="75" zoomScaleNormal="75" zoomScaleSheetLayoutView="75" workbookViewId="0"/>
  </sheetViews>
  <sheetFormatPr defaultColWidth="9" defaultRowHeight="13.2"/>
  <cols>
    <col min="1" max="1" width="2.77734375" customWidth="1"/>
    <col min="2" max="2" width="28.44140625" customWidth="1"/>
    <col min="3" max="3" width="0.44140625" customWidth="1"/>
    <col min="4" max="7" width="15.21875" customWidth="1"/>
    <col min="8" max="8" width="6.88671875" customWidth="1"/>
    <col min="9" max="9" width="15.33203125" customWidth="1"/>
    <col min="10" max="10" width="6.88671875" style="53" customWidth="1"/>
    <col min="11" max="11" width="9.6640625" customWidth="1"/>
  </cols>
  <sheetData>
    <row r="1" spans="1:11" ht="21.75" customHeight="1"/>
    <row r="2" spans="1:11" ht="21.75" customHeight="1">
      <c r="A2" s="54" t="s">
        <v>87</v>
      </c>
      <c r="B2" s="39"/>
      <c r="C2" s="55"/>
      <c r="D2" s="614" t="s">
        <v>144</v>
      </c>
      <c r="E2" s="614"/>
      <c r="F2" s="614"/>
      <c r="G2" s="614"/>
      <c r="H2" s="614"/>
      <c r="I2" s="614"/>
      <c r="J2" s="614"/>
      <c r="K2" s="33"/>
    </row>
    <row r="3" spans="1:11" ht="15" customHeight="1">
      <c r="B3" s="33"/>
      <c r="C3" s="33"/>
      <c r="D3" s="33"/>
      <c r="E3" s="33"/>
      <c r="F3" s="33"/>
      <c r="G3" s="33"/>
      <c r="H3" s="33"/>
      <c r="I3" s="33"/>
      <c r="J3" s="249"/>
      <c r="K3" s="33"/>
    </row>
    <row r="4" spans="1:11" ht="24" customHeight="1" thickBot="1">
      <c r="B4" s="33"/>
      <c r="C4" s="33"/>
      <c r="D4" s="33"/>
      <c r="E4" s="33"/>
      <c r="F4" s="33"/>
      <c r="G4" s="33"/>
      <c r="H4" s="33"/>
      <c r="I4" s="33"/>
      <c r="J4" s="249"/>
      <c r="K4" s="33"/>
    </row>
    <row r="5" spans="1:11" ht="16.5" customHeight="1">
      <c r="A5" s="615" t="s">
        <v>54</v>
      </c>
      <c r="B5" s="615"/>
      <c r="C5" s="616"/>
      <c r="D5" s="605" t="s">
        <v>61</v>
      </c>
      <c r="E5" s="595" t="s">
        <v>465</v>
      </c>
      <c r="F5" s="595" t="s">
        <v>475</v>
      </c>
      <c r="G5" s="595" t="s">
        <v>476</v>
      </c>
      <c r="H5" s="250"/>
      <c r="I5" s="584" t="s">
        <v>477</v>
      </c>
      <c r="J5" s="251"/>
      <c r="K5" s="251"/>
    </row>
    <row r="6" spans="1:11" ht="16.5" customHeight="1">
      <c r="A6" s="617"/>
      <c r="B6" s="617"/>
      <c r="C6" s="618"/>
      <c r="D6" s="596"/>
      <c r="E6" s="596"/>
      <c r="F6" s="596"/>
      <c r="G6" s="596"/>
      <c r="H6" s="593" t="s">
        <v>0</v>
      </c>
      <c r="I6" s="585"/>
      <c r="J6" s="593" t="s">
        <v>0</v>
      </c>
      <c r="K6" s="608" t="s">
        <v>55</v>
      </c>
    </row>
    <row r="7" spans="1:11" ht="16.5" customHeight="1">
      <c r="A7" s="619"/>
      <c r="B7" s="619"/>
      <c r="C7" s="620"/>
      <c r="D7" s="597"/>
      <c r="E7" s="597"/>
      <c r="F7" s="597"/>
      <c r="G7" s="597"/>
      <c r="H7" s="594"/>
      <c r="I7" s="586"/>
      <c r="J7" s="594"/>
      <c r="K7" s="609"/>
    </row>
    <row r="8" spans="1:11" s="8" customFormat="1" ht="15" customHeight="1">
      <c r="B8" s="37"/>
      <c r="C8" s="37"/>
      <c r="D8" s="252" t="s">
        <v>1</v>
      </c>
      <c r="E8" s="253"/>
      <c r="F8" s="37"/>
      <c r="G8" s="37"/>
      <c r="H8" s="253" t="s">
        <v>2</v>
      </c>
      <c r="I8" s="253" t="s">
        <v>1</v>
      </c>
      <c r="J8" s="254" t="s">
        <v>2</v>
      </c>
      <c r="K8" s="37"/>
    </row>
    <row r="9" spans="1:11" s="36" customFormat="1" ht="15" customHeight="1">
      <c r="A9" s="613" t="s">
        <v>143</v>
      </c>
      <c r="B9" s="613"/>
      <c r="C9" s="56"/>
      <c r="D9" s="498">
        <v>3733514735</v>
      </c>
      <c r="E9" s="498">
        <v>4634812299</v>
      </c>
      <c r="F9" s="498">
        <v>3895343951</v>
      </c>
      <c r="G9" s="499">
        <v>3325569052</v>
      </c>
      <c r="H9" s="500">
        <v>100</v>
      </c>
      <c r="I9" s="57">
        <v>3279987111</v>
      </c>
      <c r="J9" s="58">
        <v>100</v>
      </c>
      <c r="K9" s="59">
        <f>I9/G9*100-100</f>
        <v>-1.3706508656792664</v>
      </c>
    </row>
    <row r="10" spans="1:11" ht="16.5" customHeight="1">
      <c r="A10" s="389"/>
      <c r="B10" s="389"/>
      <c r="C10" s="255"/>
      <c r="D10" s="256"/>
      <c r="E10" s="256"/>
      <c r="F10" s="256"/>
      <c r="G10" s="257"/>
      <c r="H10" s="62"/>
      <c r="I10" s="57"/>
      <c r="J10" s="58"/>
      <c r="K10" s="59"/>
    </row>
    <row r="11" spans="1:11" ht="15" customHeight="1">
      <c r="A11" s="606" t="s">
        <v>142</v>
      </c>
      <c r="B11" s="607"/>
      <c r="C11" s="60"/>
      <c r="D11" s="256">
        <v>2461449</v>
      </c>
      <c r="E11" s="256">
        <v>2457692</v>
      </c>
      <c r="F11" s="256">
        <v>2426915</v>
      </c>
      <c r="G11" s="256">
        <v>2268144</v>
      </c>
      <c r="H11" s="62">
        <v>0.1</v>
      </c>
      <c r="I11" s="61">
        <v>2278774</v>
      </c>
      <c r="J11" s="48">
        <v>0.1</v>
      </c>
      <c r="K11" s="258">
        <f>I11/G11*100-100</f>
        <v>0.46866512884542999</v>
      </c>
    </row>
    <row r="12" spans="1:11" ht="16.5" customHeight="1">
      <c r="A12" s="389"/>
      <c r="B12" s="390"/>
      <c r="C12" s="60"/>
      <c r="D12" s="256"/>
      <c r="E12" s="256"/>
      <c r="F12" s="256"/>
      <c r="G12" s="256"/>
      <c r="H12" s="62"/>
      <c r="I12" s="61"/>
      <c r="J12" s="61"/>
      <c r="K12" s="63"/>
    </row>
    <row r="13" spans="1:11" ht="15" customHeight="1">
      <c r="A13" s="606" t="s">
        <v>141</v>
      </c>
      <c r="B13" s="607"/>
      <c r="C13" s="60"/>
      <c r="D13" s="256">
        <v>84527068</v>
      </c>
      <c r="E13" s="256">
        <v>263355334</v>
      </c>
      <c r="F13" s="256">
        <v>122261858</v>
      </c>
      <c r="G13" s="256">
        <v>124388010</v>
      </c>
      <c r="H13" s="62">
        <v>3.7</v>
      </c>
      <c r="I13" s="61">
        <v>181961149</v>
      </c>
      <c r="J13" s="48">
        <v>5.5</v>
      </c>
      <c r="K13" s="258">
        <f>I13/G13*100-100</f>
        <v>46.285119441978367</v>
      </c>
    </row>
    <row r="14" spans="1:11" ht="15" customHeight="1">
      <c r="A14" s="45"/>
      <c r="B14" s="389" t="s">
        <v>140</v>
      </c>
      <c r="C14" s="255"/>
      <c r="D14" s="256">
        <v>38284732</v>
      </c>
      <c r="E14" s="256">
        <v>216912393</v>
      </c>
      <c r="F14" s="256">
        <v>74881410</v>
      </c>
      <c r="G14" s="256">
        <v>72885788</v>
      </c>
      <c r="H14" s="62">
        <v>2.2000000000000002</v>
      </c>
      <c r="I14" s="61">
        <v>104127243</v>
      </c>
      <c r="J14" s="48">
        <v>3.2</v>
      </c>
      <c r="K14" s="258">
        <f>I14/G14*100-100</f>
        <v>42.863575818100486</v>
      </c>
    </row>
    <row r="15" spans="1:11" ht="15" customHeight="1">
      <c r="A15" s="45"/>
      <c r="B15" s="389" t="s">
        <v>139</v>
      </c>
      <c r="C15" s="255"/>
      <c r="D15" s="256">
        <v>7092726</v>
      </c>
      <c r="E15" s="256">
        <v>7106878</v>
      </c>
      <c r="F15" s="256">
        <v>7938601</v>
      </c>
      <c r="G15" s="256">
        <v>12941998</v>
      </c>
      <c r="H15" s="62">
        <v>0.4</v>
      </c>
      <c r="I15" s="61">
        <v>36799725</v>
      </c>
      <c r="J15" s="48">
        <v>1.1000000000000001</v>
      </c>
      <c r="K15" s="258">
        <f>I15/G15*100-100</f>
        <v>184.3434607237615</v>
      </c>
    </row>
    <row r="16" spans="1:11" ht="15" customHeight="1">
      <c r="A16" s="45"/>
      <c r="B16" s="389" t="s">
        <v>138</v>
      </c>
      <c r="C16" s="255"/>
      <c r="D16" s="256">
        <v>26606841</v>
      </c>
      <c r="E16" s="256">
        <v>26104431</v>
      </c>
      <c r="F16" s="256">
        <v>26638019</v>
      </c>
      <c r="G16" s="256">
        <v>26846930</v>
      </c>
      <c r="H16" s="62">
        <v>0.8</v>
      </c>
      <c r="I16" s="61">
        <v>27599227</v>
      </c>
      <c r="J16" s="48">
        <v>0.8</v>
      </c>
      <c r="K16" s="258">
        <f>I16/G16*100-100</f>
        <v>2.8021714214623472</v>
      </c>
    </row>
    <row r="17" spans="1:12" ht="15" customHeight="1">
      <c r="A17" s="45"/>
      <c r="B17" s="389" t="s">
        <v>137</v>
      </c>
      <c r="C17" s="255"/>
      <c r="D17" s="256">
        <v>5396615</v>
      </c>
      <c r="E17" s="256">
        <v>5250676</v>
      </c>
      <c r="F17" s="256">
        <v>5214346</v>
      </c>
      <c r="G17" s="256">
        <v>5269083</v>
      </c>
      <c r="H17" s="62">
        <v>0.1</v>
      </c>
      <c r="I17" s="61">
        <v>5192418</v>
      </c>
      <c r="J17" s="48">
        <v>0.2</v>
      </c>
      <c r="K17" s="258">
        <f t="shared" ref="K17:K22" si="0">I17/G17*100-100</f>
        <v>-1.4549970080182817</v>
      </c>
    </row>
    <row r="18" spans="1:12" ht="15" customHeight="1">
      <c r="A18" s="45"/>
      <c r="B18" s="389" t="s">
        <v>136</v>
      </c>
      <c r="C18" s="255"/>
      <c r="D18" s="256">
        <v>128134</v>
      </c>
      <c r="E18" s="256">
        <v>3510595</v>
      </c>
      <c r="F18" s="256">
        <v>4398506</v>
      </c>
      <c r="G18" s="256">
        <v>2113041</v>
      </c>
      <c r="H18" s="62">
        <v>0.1</v>
      </c>
      <c r="I18" s="61">
        <v>4036081</v>
      </c>
      <c r="J18" s="48">
        <v>0.1</v>
      </c>
      <c r="K18" s="258">
        <f>I18/G18*100-100</f>
        <v>91.008172581601599</v>
      </c>
    </row>
    <row r="19" spans="1:12" ht="15" customHeight="1">
      <c r="A19" s="45"/>
      <c r="B19" s="389" t="s">
        <v>135</v>
      </c>
      <c r="C19" s="255"/>
      <c r="D19" s="256">
        <v>1876547</v>
      </c>
      <c r="E19" s="256">
        <v>2837019</v>
      </c>
      <c r="F19" s="256">
        <v>2082675</v>
      </c>
      <c r="G19" s="256">
        <v>3014305</v>
      </c>
      <c r="H19" s="62">
        <v>0.1</v>
      </c>
      <c r="I19" s="61">
        <v>3091767</v>
      </c>
      <c r="J19" s="48">
        <v>0.1</v>
      </c>
      <c r="K19" s="258">
        <f t="shared" si="0"/>
        <v>2.5698129419551066</v>
      </c>
    </row>
    <row r="20" spans="1:12" ht="15" customHeight="1">
      <c r="A20" s="45"/>
      <c r="B20" s="389" t="s">
        <v>134</v>
      </c>
      <c r="C20" s="255"/>
      <c r="D20" s="256">
        <v>4537354</v>
      </c>
      <c r="E20" s="256">
        <v>1032690</v>
      </c>
      <c r="F20" s="256">
        <v>508642</v>
      </c>
      <c r="G20" s="256">
        <v>713176</v>
      </c>
      <c r="H20" s="62">
        <v>0</v>
      </c>
      <c r="I20" s="61">
        <v>493814</v>
      </c>
      <c r="J20" s="62">
        <v>0</v>
      </c>
      <c r="K20" s="258">
        <f>I20/G20*100-100</f>
        <v>-30.758466353326526</v>
      </c>
    </row>
    <row r="21" spans="1:12" ht="15" customHeight="1">
      <c r="A21" s="45"/>
      <c r="B21" s="389" t="s">
        <v>133</v>
      </c>
      <c r="C21" s="255"/>
      <c r="D21" s="256">
        <v>255136</v>
      </c>
      <c r="E21" s="256">
        <v>248501</v>
      </c>
      <c r="F21" s="256">
        <v>252882</v>
      </c>
      <c r="G21" s="256">
        <v>261322</v>
      </c>
      <c r="H21" s="62">
        <v>0</v>
      </c>
      <c r="I21" s="61">
        <v>271729</v>
      </c>
      <c r="J21" s="62">
        <v>0</v>
      </c>
      <c r="K21" s="258">
        <f>I21/G21*100-100</f>
        <v>3.9824431161555367</v>
      </c>
    </row>
    <row r="22" spans="1:12" ht="15" customHeight="1">
      <c r="A22" s="45"/>
      <c r="B22" s="389" t="s">
        <v>132</v>
      </c>
      <c r="C22" s="255"/>
      <c r="D22" s="256">
        <v>348983</v>
      </c>
      <c r="E22" s="256">
        <v>352151</v>
      </c>
      <c r="F22" s="256">
        <v>346777</v>
      </c>
      <c r="G22" s="256">
        <v>342367</v>
      </c>
      <c r="H22" s="62">
        <v>0</v>
      </c>
      <c r="I22" s="61">
        <v>349145</v>
      </c>
      <c r="J22" s="62">
        <v>0</v>
      </c>
      <c r="K22" s="258">
        <f t="shared" si="0"/>
        <v>1.9797468798102642</v>
      </c>
    </row>
    <row r="23" spans="1:12" ht="16.5" customHeight="1">
      <c r="A23" s="45"/>
      <c r="B23" s="389"/>
      <c r="C23" s="255"/>
      <c r="D23" s="256"/>
      <c r="E23" s="256"/>
      <c r="F23" s="256"/>
      <c r="G23" s="256"/>
      <c r="H23" s="62"/>
      <c r="I23" s="61"/>
      <c r="J23" s="61"/>
      <c r="K23" s="63"/>
    </row>
    <row r="24" spans="1:12" ht="15" customHeight="1">
      <c r="A24" s="606" t="s">
        <v>131</v>
      </c>
      <c r="B24" s="607"/>
      <c r="C24" s="60"/>
      <c r="D24" s="256">
        <v>734053582</v>
      </c>
      <c r="E24" s="256">
        <v>670850563</v>
      </c>
      <c r="F24" s="256">
        <v>678133747</v>
      </c>
      <c r="G24" s="256">
        <v>675553843</v>
      </c>
      <c r="H24" s="62">
        <v>20.3</v>
      </c>
      <c r="I24" s="61">
        <v>686048697</v>
      </c>
      <c r="J24" s="48">
        <v>20.9</v>
      </c>
      <c r="K24" s="258">
        <f t="shared" ref="K24:K29" si="1">I24/G24*100-100</f>
        <v>1.5535185105889582</v>
      </c>
    </row>
    <row r="25" spans="1:12" ht="15" customHeight="1">
      <c r="A25" s="45"/>
      <c r="B25" s="389" t="s">
        <v>130</v>
      </c>
      <c r="C25" s="255"/>
      <c r="D25" s="256">
        <v>338066663</v>
      </c>
      <c r="E25" s="256">
        <v>292716283</v>
      </c>
      <c r="F25" s="256">
        <v>231238286</v>
      </c>
      <c r="G25" s="256">
        <v>231331120</v>
      </c>
      <c r="H25" s="62">
        <v>7</v>
      </c>
      <c r="I25" s="61">
        <v>240510179</v>
      </c>
      <c r="J25" s="48">
        <v>7.3</v>
      </c>
      <c r="K25" s="258">
        <f t="shared" si="1"/>
        <v>3.9679309035463888</v>
      </c>
    </row>
    <row r="26" spans="1:12" ht="15" customHeight="1">
      <c r="A26" s="45"/>
      <c r="B26" s="389" t="s">
        <v>129</v>
      </c>
      <c r="C26" s="255"/>
      <c r="D26" s="256">
        <v>266809658</v>
      </c>
      <c r="E26" s="256">
        <v>254680036</v>
      </c>
      <c r="F26" s="256">
        <v>292941513</v>
      </c>
      <c r="G26" s="256">
        <v>293757017</v>
      </c>
      <c r="H26" s="62">
        <v>8.8000000000000007</v>
      </c>
      <c r="I26" s="61">
        <v>287867988</v>
      </c>
      <c r="J26" s="48">
        <v>8.8000000000000007</v>
      </c>
      <c r="K26" s="258">
        <f t="shared" si="1"/>
        <v>-2.0047279415286283</v>
      </c>
    </row>
    <row r="27" spans="1:12" ht="15" customHeight="1">
      <c r="A27" s="45"/>
      <c r="B27" s="389" t="s">
        <v>128</v>
      </c>
      <c r="C27" s="255"/>
      <c r="D27" s="256">
        <v>123312357</v>
      </c>
      <c r="E27" s="256">
        <v>117823423</v>
      </c>
      <c r="F27" s="256">
        <v>148731740</v>
      </c>
      <c r="G27" s="256">
        <v>144804858</v>
      </c>
      <c r="H27" s="62">
        <v>4.3</v>
      </c>
      <c r="I27" s="61">
        <v>151676693</v>
      </c>
      <c r="J27" s="48">
        <v>4.5999999999999996</v>
      </c>
      <c r="K27" s="258">
        <f t="shared" si="1"/>
        <v>4.7455831903098158</v>
      </c>
    </row>
    <row r="28" spans="1:12" ht="15" customHeight="1">
      <c r="A28" s="45"/>
      <c r="B28" s="389" t="s">
        <v>127</v>
      </c>
      <c r="C28" s="255"/>
      <c r="D28" s="256">
        <v>5667326</v>
      </c>
      <c r="E28" s="256">
        <v>5415250</v>
      </c>
      <c r="F28" s="256">
        <v>5471881</v>
      </c>
      <c r="G28" s="256">
        <v>5267851</v>
      </c>
      <c r="H28" s="62">
        <v>0.2</v>
      </c>
      <c r="I28" s="61">
        <v>5292777</v>
      </c>
      <c r="J28" s="48">
        <v>0.2</v>
      </c>
      <c r="K28" s="258">
        <f t="shared" si="1"/>
        <v>0.47317207719048326</v>
      </c>
    </row>
    <row r="29" spans="1:12" ht="15" customHeight="1">
      <c r="A29" s="45"/>
      <c r="B29" s="389" t="s">
        <v>126</v>
      </c>
      <c r="C29" s="255"/>
      <c r="D29" s="256">
        <v>197578</v>
      </c>
      <c r="E29" s="256">
        <v>215571</v>
      </c>
      <c r="F29" s="256">
        <v>110327</v>
      </c>
      <c r="G29" s="256">
        <v>392997</v>
      </c>
      <c r="H29" s="62">
        <v>0</v>
      </c>
      <c r="I29" s="61">
        <v>701060</v>
      </c>
      <c r="J29" s="62">
        <v>0</v>
      </c>
      <c r="K29" s="258">
        <f t="shared" si="1"/>
        <v>78.388130189288972</v>
      </c>
    </row>
    <row r="30" spans="1:12" ht="16.5" customHeight="1">
      <c r="A30" s="45"/>
      <c r="B30" s="389"/>
      <c r="C30" s="255"/>
      <c r="D30" s="256"/>
      <c r="E30" s="256"/>
      <c r="F30" s="256"/>
      <c r="G30" s="256"/>
      <c r="H30" s="62"/>
      <c r="I30" s="61"/>
      <c r="J30" s="61"/>
      <c r="K30" s="63"/>
      <c r="L30" s="64"/>
    </row>
    <row r="31" spans="1:12" ht="15" customHeight="1">
      <c r="A31" s="606" t="s">
        <v>125</v>
      </c>
      <c r="B31" s="607"/>
      <c r="C31" s="65"/>
      <c r="D31" s="256">
        <v>249731902</v>
      </c>
      <c r="E31" s="256">
        <v>414765162</v>
      </c>
      <c r="F31" s="256">
        <v>473418429</v>
      </c>
      <c r="G31" s="256">
        <v>140317348</v>
      </c>
      <c r="H31" s="62">
        <v>4.2</v>
      </c>
      <c r="I31" s="61">
        <v>74323812</v>
      </c>
      <c r="J31" s="48">
        <v>2.2999999999999998</v>
      </c>
      <c r="K31" s="258">
        <f>I31/G31*100-100</f>
        <v>-47.031630044775362</v>
      </c>
    </row>
    <row r="32" spans="1:12" ht="15" customHeight="1">
      <c r="A32" s="45"/>
      <c r="B32" s="389" t="s">
        <v>124</v>
      </c>
      <c r="C32" s="255"/>
      <c r="D32" s="256">
        <v>216048174</v>
      </c>
      <c r="E32" s="256">
        <v>386376652</v>
      </c>
      <c r="F32" s="256">
        <v>441054773</v>
      </c>
      <c r="G32" s="256">
        <v>107899970</v>
      </c>
      <c r="H32" s="62">
        <v>3.2</v>
      </c>
      <c r="I32" s="61">
        <v>38508051</v>
      </c>
      <c r="J32" s="48">
        <v>1.2</v>
      </c>
      <c r="K32" s="258">
        <f t="shared" ref="K32:K37" si="2">I32/G32*100-100</f>
        <v>-64.311342255238813</v>
      </c>
    </row>
    <row r="33" spans="1:11" ht="15" customHeight="1">
      <c r="A33" s="45"/>
      <c r="B33" s="389" t="s">
        <v>123</v>
      </c>
      <c r="C33" s="255"/>
      <c r="D33" s="256">
        <v>152203</v>
      </c>
      <c r="E33" s="256">
        <v>143258</v>
      </c>
      <c r="F33" s="256">
        <v>173049</v>
      </c>
      <c r="G33" s="256">
        <v>146841</v>
      </c>
      <c r="H33" s="62">
        <v>0</v>
      </c>
      <c r="I33" s="61">
        <v>144215</v>
      </c>
      <c r="J33" s="62">
        <v>0</v>
      </c>
      <c r="K33" s="258">
        <f t="shared" si="2"/>
        <v>-1.7883288727262823</v>
      </c>
    </row>
    <row r="34" spans="1:11" ht="15" customHeight="1">
      <c r="A34" s="45"/>
      <c r="B34" s="389" t="s">
        <v>122</v>
      </c>
      <c r="C34" s="255"/>
      <c r="D34" s="256">
        <v>1707608</v>
      </c>
      <c r="E34" s="256">
        <v>1779941</v>
      </c>
      <c r="F34" s="256">
        <v>2146076</v>
      </c>
      <c r="G34" s="256">
        <v>2034284</v>
      </c>
      <c r="H34" s="62">
        <v>0.1</v>
      </c>
      <c r="I34" s="61">
        <v>1926502</v>
      </c>
      <c r="J34" s="48">
        <v>0.1</v>
      </c>
      <c r="K34" s="258">
        <f t="shared" si="2"/>
        <v>-5.2982769367502272</v>
      </c>
    </row>
    <row r="35" spans="1:11" ht="15" customHeight="1">
      <c r="A35" s="45"/>
      <c r="B35" s="389" t="s">
        <v>121</v>
      </c>
      <c r="C35" s="255"/>
      <c r="D35" s="256">
        <v>4703493</v>
      </c>
      <c r="E35" s="256">
        <v>4276465</v>
      </c>
      <c r="F35" s="256">
        <v>6699873</v>
      </c>
      <c r="G35" s="256">
        <v>8216997</v>
      </c>
      <c r="H35" s="62">
        <v>0.3</v>
      </c>
      <c r="I35" s="61">
        <v>6530898</v>
      </c>
      <c r="J35" s="48">
        <v>0.2</v>
      </c>
      <c r="K35" s="258">
        <f t="shared" si="2"/>
        <v>-20.519649696841796</v>
      </c>
    </row>
    <row r="36" spans="1:11" ht="15" customHeight="1">
      <c r="A36" s="45"/>
      <c r="B36" s="389" t="s">
        <v>120</v>
      </c>
      <c r="C36" s="255"/>
      <c r="D36" s="256">
        <v>622297</v>
      </c>
      <c r="E36" s="256">
        <v>655402</v>
      </c>
      <c r="F36" s="256">
        <v>641734</v>
      </c>
      <c r="G36" s="256">
        <v>669993</v>
      </c>
      <c r="H36" s="62">
        <v>0</v>
      </c>
      <c r="I36" s="61">
        <v>660178</v>
      </c>
      <c r="J36" s="62">
        <v>0</v>
      </c>
      <c r="K36" s="258">
        <f t="shared" si="2"/>
        <v>-1.4649406784847088</v>
      </c>
    </row>
    <row r="37" spans="1:11" ht="15" customHeight="1">
      <c r="A37" s="45"/>
      <c r="B37" s="389" t="s">
        <v>119</v>
      </c>
      <c r="C37" s="255"/>
      <c r="D37" s="256">
        <v>4299942</v>
      </c>
      <c r="E37" s="256">
        <v>4152412</v>
      </c>
      <c r="F37" s="256">
        <v>4663134</v>
      </c>
      <c r="G37" s="256">
        <v>4765424</v>
      </c>
      <c r="H37" s="62">
        <v>0.1</v>
      </c>
      <c r="I37" s="61">
        <v>4811337</v>
      </c>
      <c r="J37" s="48">
        <v>0.1</v>
      </c>
      <c r="K37" s="258">
        <f t="shared" si="2"/>
        <v>0.9634609638092968</v>
      </c>
    </row>
    <row r="38" spans="1:11" ht="15" customHeight="1">
      <c r="A38" s="45"/>
      <c r="B38" s="389" t="s">
        <v>118</v>
      </c>
      <c r="C38" s="255"/>
      <c r="D38" s="256">
        <v>22198185</v>
      </c>
      <c r="E38" s="256">
        <v>17381032</v>
      </c>
      <c r="F38" s="256">
        <v>18039790</v>
      </c>
      <c r="G38" s="256">
        <v>16583839</v>
      </c>
      <c r="H38" s="62">
        <v>0.5</v>
      </c>
      <c r="I38" s="61">
        <v>21742631</v>
      </c>
      <c r="J38" s="48">
        <v>0.7</v>
      </c>
      <c r="K38" s="258">
        <f>I38/G38*100-100</f>
        <v>31.107344927793861</v>
      </c>
    </row>
    <row r="39" spans="1:11" ht="16.5" customHeight="1">
      <c r="A39" s="45"/>
      <c r="B39" s="389"/>
      <c r="C39" s="255"/>
      <c r="D39" s="256"/>
      <c r="E39" s="256"/>
      <c r="F39" s="256"/>
      <c r="G39" s="256"/>
      <c r="H39" s="62"/>
      <c r="I39" s="61"/>
      <c r="J39" s="61"/>
      <c r="K39" s="63"/>
    </row>
    <row r="40" spans="1:11" ht="15" customHeight="1">
      <c r="A40" s="606" t="s">
        <v>117</v>
      </c>
      <c r="B40" s="607"/>
      <c r="C40" s="65"/>
      <c r="D40" s="256">
        <v>6800775</v>
      </c>
      <c r="E40" s="256">
        <v>10422408</v>
      </c>
      <c r="F40" s="256">
        <v>11130455</v>
      </c>
      <c r="G40" s="256">
        <v>7194616</v>
      </c>
      <c r="H40" s="62">
        <v>0.2</v>
      </c>
      <c r="I40" s="61">
        <v>7555640</v>
      </c>
      <c r="J40" s="48">
        <v>0.2</v>
      </c>
      <c r="K40" s="258">
        <f>I40/G40*100-100</f>
        <v>5.0179745520817249</v>
      </c>
    </row>
    <row r="41" spans="1:11" ht="15" customHeight="1">
      <c r="A41" s="45"/>
      <c r="B41" s="389" t="s">
        <v>116</v>
      </c>
      <c r="C41" s="255"/>
      <c r="D41" s="256">
        <v>2952870</v>
      </c>
      <c r="E41" s="256">
        <v>6498361</v>
      </c>
      <c r="F41" s="256">
        <v>7306828</v>
      </c>
      <c r="G41" s="256">
        <v>3266906</v>
      </c>
      <c r="H41" s="62">
        <v>0.1</v>
      </c>
      <c r="I41" s="61">
        <v>3613153</v>
      </c>
      <c r="J41" s="48">
        <v>0.1</v>
      </c>
      <c r="K41" s="258">
        <f>I41/G41*100-100</f>
        <v>10.598621447938811</v>
      </c>
    </row>
    <row r="42" spans="1:11" ht="15" customHeight="1">
      <c r="A42" s="45"/>
      <c r="B42" s="389" t="s">
        <v>115</v>
      </c>
      <c r="C42" s="255"/>
      <c r="D42" s="256">
        <v>3489643</v>
      </c>
      <c r="E42" s="256">
        <v>3555526</v>
      </c>
      <c r="F42" s="256">
        <v>3475017</v>
      </c>
      <c r="G42" s="256">
        <v>3561536</v>
      </c>
      <c r="H42" s="62">
        <v>0.1</v>
      </c>
      <c r="I42" s="61">
        <v>3602480</v>
      </c>
      <c r="J42" s="48">
        <v>0.1</v>
      </c>
      <c r="K42" s="258">
        <f>I42/G42*100-100</f>
        <v>1.1496163453071944</v>
      </c>
    </row>
    <row r="43" spans="1:11" ht="15" customHeight="1">
      <c r="A43" s="45"/>
      <c r="B43" s="389" t="s">
        <v>114</v>
      </c>
      <c r="C43" s="255"/>
      <c r="D43" s="256">
        <v>0</v>
      </c>
      <c r="E43" s="256">
        <v>0</v>
      </c>
      <c r="F43" s="256">
        <v>0</v>
      </c>
      <c r="G43" s="256">
        <v>0</v>
      </c>
      <c r="H43" s="62">
        <v>0</v>
      </c>
      <c r="I43" s="61">
        <v>0</v>
      </c>
      <c r="J43" s="48">
        <v>0</v>
      </c>
      <c r="K43" s="258" t="s">
        <v>66</v>
      </c>
    </row>
    <row r="44" spans="1:11" ht="15" customHeight="1">
      <c r="A44" s="45"/>
      <c r="B44" s="389" t="s">
        <v>113</v>
      </c>
      <c r="C44" s="255"/>
      <c r="D44" s="256">
        <v>358262</v>
      </c>
      <c r="E44" s="256">
        <v>368521</v>
      </c>
      <c r="F44" s="256">
        <v>348610</v>
      </c>
      <c r="G44" s="256">
        <v>366174</v>
      </c>
      <c r="H44" s="62">
        <v>0</v>
      </c>
      <c r="I44" s="61">
        <v>340007</v>
      </c>
      <c r="J44" s="62">
        <v>0</v>
      </c>
      <c r="K44" s="258">
        <f>I44/G44*100-100</f>
        <v>-7.1460562464839086</v>
      </c>
    </row>
    <row r="45" spans="1:11" ht="16.5" customHeight="1">
      <c r="A45" s="45"/>
      <c r="B45" s="389"/>
      <c r="C45" s="255"/>
      <c r="D45" s="256"/>
      <c r="E45" s="256"/>
      <c r="F45" s="256"/>
      <c r="G45" s="256"/>
      <c r="H45" s="62"/>
      <c r="I45" s="61"/>
      <c r="J45" s="61"/>
      <c r="K45" s="63"/>
    </row>
    <row r="46" spans="1:11" ht="15" customHeight="1">
      <c r="A46" s="606" t="s">
        <v>112</v>
      </c>
      <c r="B46" s="607"/>
      <c r="C46" s="65"/>
      <c r="D46" s="256">
        <v>14666807</v>
      </c>
      <c r="E46" s="256">
        <v>13698069</v>
      </c>
      <c r="F46" s="256">
        <v>13498634</v>
      </c>
      <c r="G46" s="256">
        <v>14789003</v>
      </c>
      <c r="H46" s="62">
        <v>0.5</v>
      </c>
      <c r="I46" s="61">
        <v>13949610</v>
      </c>
      <c r="J46" s="48">
        <v>0.4</v>
      </c>
      <c r="K46" s="258">
        <f t="shared" ref="K46:K51" si="3">I46/G46*100-100</f>
        <v>-5.6757916676330353</v>
      </c>
    </row>
    <row r="47" spans="1:11" ht="15" customHeight="1">
      <c r="A47" s="45"/>
      <c r="B47" s="389" t="s">
        <v>111</v>
      </c>
      <c r="C47" s="255"/>
      <c r="D47" s="256">
        <v>4640106</v>
      </c>
      <c r="E47" s="256">
        <v>3891850</v>
      </c>
      <c r="F47" s="256">
        <v>3710500</v>
      </c>
      <c r="G47" s="256">
        <v>4002608</v>
      </c>
      <c r="H47" s="62">
        <v>0.1</v>
      </c>
      <c r="I47" s="61">
        <v>4223068</v>
      </c>
      <c r="J47" s="48">
        <v>0.1</v>
      </c>
      <c r="K47" s="258">
        <f t="shared" si="3"/>
        <v>5.5079088434340804</v>
      </c>
    </row>
    <row r="48" spans="1:11" ht="15" customHeight="1">
      <c r="A48" s="45"/>
      <c r="B48" s="389" t="s">
        <v>110</v>
      </c>
      <c r="C48" s="255"/>
      <c r="D48" s="256">
        <v>913460</v>
      </c>
      <c r="E48" s="256">
        <v>947954</v>
      </c>
      <c r="F48" s="256">
        <v>1020165</v>
      </c>
      <c r="G48" s="256">
        <v>974124</v>
      </c>
      <c r="H48" s="62">
        <v>0</v>
      </c>
      <c r="I48" s="61">
        <v>945079</v>
      </c>
      <c r="J48" s="62">
        <v>0</v>
      </c>
      <c r="K48" s="258">
        <f t="shared" si="3"/>
        <v>-2.9816532597492795</v>
      </c>
    </row>
    <row r="49" spans="1:11" ht="15" customHeight="1">
      <c r="A49" s="45"/>
      <c r="B49" s="389" t="s">
        <v>109</v>
      </c>
      <c r="C49" s="255"/>
      <c r="D49" s="256">
        <v>4974039</v>
      </c>
      <c r="E49" s="256">
        <v>4721282</v>
      </c>
      <c r="F49" s="256">
        <v>4402099</v>
      </c>
      <c r="G49" s="256">
        <v>4386677</v>
      </c>
      <c r="H49" s="62">
        <v>0.2</v>
      </c>
      <c r="I49" s="61">
        <v>4269160</v>
      </c>
      <c r="J49" s="48">
        <v>0.1</v>
      </c>
      <c r="K49" s="258">
        <f t="shared" si="3"/>
        <v>-2.6789526559625898</v>
      </c>
    </row>
    <row r="50" spans="1:11" ht="15" customHeight="1">
      <c r="A50" s="45"/>
      <c r="B50" s="389" t="s">
        <v>108</v>
      </c>
      <c r="C50" s="255"/>
      <c r="D50" s="256">
        <v>3267388</v>
      </c>
      <c r="E50" s="256">
        <v>3210716</v>
      </c>
      <c r="F50" s="256">
        <v>3406674</v>
      </c>
      <c r="G50" s="256">
        <v>4191244</v>
      </c>
      <c r="H50" s="62">
        <v>0.1</v>
      </c>
      <c r="I50" s="61">
        <v>3502567</v>
      </c>
      <c r="J50" s="48">
        <v>0.1</v>
      </c>
      <c r="K50" s="258">
        <f t="shared" si="3"/>
        <v>-16.43132683279714</v>
      </c>
    </row>
    <row r="51" spans="1:11" ht="15" customHeight="1">
      <c r="A51" s="45"/>
      <c r="B51" s="389" t="s">
        <v>107</v>
      </c>
      <c r="C51" s="255"/>
      <c r="D51" s="256">
        <v>871814</v>
      </c>
      <c r="E51" s="256">
        <v>926267</v>
      </c>
      <c r="F51" s="256">
        <v>959196</v>
      </c>
      <c r="G51" s="256">
        <v>1234350</v>
      </c>
      <c r="H51" s="62">
        <v>0.1</v>
      </c>
      <c r="I51" s="61">
        <v>1009736</v>
      </c>
      <c r="J51" s="62">
        <v>0.1</v>
      </c>
      <c r="K51" s="258">
        <f t="shared" si="3"/>
        <v>-18.196945760926809</v>
      </c>
    </row>
    <row r="52" spans="1:11" ht="16.5" customHeight="1">
      <c r="A52" s="45"/>
      <c r="B52" s="389"/>
      <c r="C52" s="255"/>
      <c r="D52" s="256"/>
      <c r="E52" s="256"/>
      <c r="F52" s="256"/>
      <c r="G52" s="256"/>
      <c r="H52" s="62"/>
      <c r="I52" s="61"/>
      <c r="J52" s="61"/>
      <c r="K52" s="63"/>
    </row>
    <row r="53" spans="1:11" ht="15" customHeight="1">
      <c r="A53" s="606" t="s">
        <v>106</v>
      </c>
      <c r="B53" s="607"/>
      <c r="C53" s="65"/>
      <c r="D53" s="256">
        <v>1007468653</v>
      </c>
      <c r="E53" s="256">
        <v>1571172208</v>
      </c>
      <c r="F53" s="256">
        <v>889005319</v>
      </c>
      <c r="G53" s="256">
        <v>660666511</v>
      </c>
      <c r="H53" s="62">
        <v>19.899999999999999</v>
      </c>
      <c r="I53" s="61">
        <v>536278206</v>
      </c>
      <c r="J53" s="48">
        <v>16.399999999999999</v>
      </c>
      <c r="K53" s="258">
        <f>I53/G53*100-100</f>
        <v>-18.827699441238963</v>
      </c>
    </row>
    <row r="54" spans="1:11" ht="15" customHeight="1">
      <c r="A54" s="45"/>
      <c r="B54" s="389" t="s">
        <v>105</v>
      </c>
      <c r="C54" s="255"/>
      <c r="D54" s="256">
        <v>596262335</v>
      </c>
      <c r="E54" s="256">
        <v>975043219</v>
      </c>
      <c r="F54" s="256">
        <v>519279019</v>
      </c>
      <c r="G54" s="256">
        <v>381471346</v>
      </c>
      <c r="H54" s="62">
        <v>11.5</v>
      </c>
      <c r="I54" s="61">
        <v>319034307</v>
      </c>
      <c r="J54" s="48">
        <v>9.6999999999999993</v>
      </c>
      <c r="K54" s="258">
        <f>I54/G54*100-100</f>
        <v>-16.367425667667305</v>
      </c>
    </row>
    <row r="55" spans="1:11" ht="15" customHeight="1">
      <c r="A55" s="45"/>
      <c r="B55" s="389" t="s">
        <v>104</v>
      </c>
      <c r="C55" s="255"/>
      <c r="D55" s="256">
        <v>409823182</v>
      </c>
      <c r="E55" s="256">
        <v>590934756</v>
      </c>
      <c r="F55" s="256">
        <v>333365387</v>
      </c>
      <c r="G55" s="256">
        <v>269464691</v>
      </c>
      <c r="H55" s="62">
        <v>8.1</v>
      </c>
      <c r="I55" s="61">
        <v>216012939</v>
      </c>
      <c r="J55" s="48">
        <v>6.6</v>
      </c>
      <c r="K55" s="258">
        <f>I55/G55*100-100</f>
        <v>-19.836273094496079</v>
      </c>
    </row>
    <row r="56" spans="1:11" ht="15" customHeight="1">
      <c r="A56" s="45"/>
      <c r="B56" s="389" t="s">
        <v>103</v>
      </c>
      <c r="C56" s="255"/>
      <c r="D56" s="256">
        <v>1383136</v>
      </c>
      <c r="E56" s="256">
        <v>5194233</v>
      </c>
      <c r="F56" s="256">
        <v>36360913</v>
      </c>
      <c r="G56" s="256">
        <v>9730474</v>
      </c>
      <c r="H56" s="62">
        <v>0.3</v>
      </c>
      <c r="I56" s="61">
        <v>1230960</v>
      </c>
      <c r="J56" s="62">
        <v>0.1</v>
      </c>
      <c r="K56" s="258">
        <f>I56/G56*100-100</f>
        <v>-87.349434364656844</v>
      </c>
    </row>
    <row r="57" spans="1:11" ht="16.5" customHeight="1">
      <c r="A57" s="45"/>
      <c r="B57" s="389"/>
      <c r="C57" s="255"/>
      <c r="D57" s="256"/>
      <c r="E57" s="256"/>
      <c r="F57" s="256"/>
      <c r="G57" s="256"/>
      <c r="H57" s="62"/>
      <c r="I57" s="61"/>
      <c r="J57" s="61"/>
      <c r="K57" s="63"/>
    </row>
    <row r="58" spans="1:11" ht="15" customHeight="1">
      <c r="A58" s="606" t="s">
        <v>102</v>
      </c>
      <c r="B58" s="607"/>
      <c r="C58" s="65"/>
      <c r="D58" s="256">
        <v>198734066</v>
      </c>
      <c r="E58" s="256">
        <v>210821267</v>
      </c>
      <c r="F58" s="256">
        <v>193975322</v>
      </c>
      <c r="G58" s="256">
        <v>192278949</v>
      </c>
      <c r="H58" s="62">
        <v>5.8</v>
      </c>
      <c r="I58" s="61">
        <v>191625578</v>
      </c>
      <c r="J58" s="48">
        <v>5.8</v>
      </c>
      <c r="K58" s="258">
        <f>I58/G58*100-100</f>
        <v>-0.33980370882929378</v>
      </c>
    </row>
    <row r="59" spans="1:11" ht="15" customHeight="1">
      <c r="A59" s="45"/>
      <c r="B59" s="389" t="s">
        <v>101</v>
      </c>
      <c r="C59" s="255"/>
      <c r="D59" s="256">
        <v>4876544</v>
      </c>
      <c r="E59" s="256">
        <v>5362845</v>
      </c>
      <c r="F59" s="256">
        <v>4870544</v>
      </c>
      <c r="G59" s="256">
        <v>7238767</v>
      </c>
      <c r="H59" s="62">
        <v>0.3</v>
      </c>
      <c r="I59" s="61">
        <v>6363973</v>
      </c>
      <c r="J59" s="48">
        <v>0.2</v>
      </c>
      <c r="K59" s="258">
        <f t="shared" ref="K59:K65" si="4">I59/G59*100-100</f>
        <v>-12.08484815162582</v>
      </c>
    </row>
    <row r="60" spans="1:11" ht="15" customHeight="1">
      <c r="A60" s="45"/>
      <c r="B60" s="389" t="s">
        <v>100</v>
      </c>
      <c r="C60" s="255"/>
      <c r="D60" s="256">
        <v>35674042</v>
      </c>
      <c r="E60" s="256">
        <v>37476585</v>
      </c>
      <c r="F60" s="256">
        <v>37088110</v>
      </c>
      <c r="G60" s="256">
        <v>37006372</v>
      </c>
      <c r="H60" s="62">
        <v>1.1000000000000001</v>
      </c>
      <c r="I60" s="61">
        <v>36360365</v>
      </c>
      <c r="J60" s="48">
        <v>1.1000000000000001</v>
      </c>
      <c r="K60" s="258">
        <f>I60/G60*100-100</f>
        <v>-1.7456642331758445</v>
      </c>
    </row>
    <row r="61" spans="1:11" ht="15" customHeight="1">
      <c r="A61" s="45"/>
      <c r="B61" s="389" t="s">
        <v>99</v>
      </c>
      <c r="C61" s="255"/>
      <c r="D61" s="256">
        <v>58303648</v>
      </c>
      <c r="E61" s="256">
        <v>59603358</v>
      </c>
      <c r="F61" s="256">
        <v>49882348</v>
      </c>
      <c r="G61" s="256">
        <v>46904146</v>
      </c>
      <c r="H61" s="62">
        <v>1.4</v>
      </c>
      <c r="I61" s="61">
        <v>47867111</v>
      </c>
      <c r="J61" s="48">
        <v>1.5</v>
      </c>
      <c r="K61" s="258">
        <f t="shared" si="4"/>
        <v>2.0530487859218312</v>
      </c>
    </row>
    <row r="62" spans="1:11" ht="15" customHeight="1">
      <c r="A62" s="45"/>
      <c r="B62" s="389" t="s">
        <v>98</v>
      </c>
      <c r="C62" s="255"/>
      <c r="D62" s="256">
        <v>3190853</v>
      </c>
      <c r="E62" s="256">
        <v>3046731</v>
      </c>
      <c r="F62" s="256">
        <v>2416011</v>
      </c>
      <c r="G62" s="256">
        <v>3908188</v>
      </c>
      <c r="H62" s="62">
        <v>0.1</v>
      </c>
      <c r="I62" s="61">
        <v>5100581</v>
      </c>
      <c r="J62" s="48">
        <v>0.1</v>
      </c>
      <c r="K62" s="258">
        <f t="shared" si="4"/>
        <v>30.510123873262984</v>
      </c>
    </row>
    <row r="63" spans="1:11" ht="15" customHeight="1">
      <c r="A63" s="45"/>
      <c r="B63" s="389" t="s">
        <v>97</v>
      </c>
      <c r="C63" s="255"/>
      <c r="D63" s="256">
        <v>46786284</v>
      </c>
      <c r="E63" s="256">
        <v>48910103</v>
      </c>
      <c r="F63" s="256">
        <v>49815221</v>
      </c>
      <c r="G63" s="256">
        <v>57066385</v>
      </c>
      <c r="H63" s="62">
        <v>1.7</v>
      </c>
      <c r="I63" s="61">
        <v>55923273</v>
      </c>
      <c r="J63" s="48">
        <v>1.7</v>
      </c>
      <c r="K63" s="258">
        <f t="shared" si="4"/>
        <v>-2.0031267093578862</v>
      </c>
    </row>
    <row r="64" spans="1:11" ht="15" customHeight="1">
      <c r="A64" s="45"/>
      <c r="B64" s="389" t="s">
        <v>96</v>
      </c>
      <c r="C64" s="255"/>
      <c r="D64" s="256">
        <v>49797415</v>
      </c>
      <c r="E64" s="256">
        <v>56327383</v>
      </c>
      <c r="F64" s="256">
        <v>49810484</v>
      </c>
      <c r="G64" s="256">
        <v>40069597</v>
      </c>
      <c r="H64" s="62">
        <v>1.2</v>
      </c>
      <c r="I64" s="61">
        <v>39906860</v>
      </c>
      <c r="J64" s="48">
        <v>1.2</v>
      </c>
      <c r="K64" s="258">
        <f t="shared" si="4"/>
        <v>-0.40613585407409403</v>
      </c>
    </row>
    <row r="65" spans="1:11" ht="15" customHeight="1">
      <c r="A65" s="45"/>
      <c r="B65" s="389" t="s">
        <v>95</v>
      </c>
      <c r="C65" s="255"/>
      <c r="D65" s="256">
        <v>105280</v>
      </c>
      <c r="E65" s="256">
        <v>94262</v>
      </c>
      <c r="F65" s="256">
        <v>92604</v>
      </c>
      <c r="G65" s="256">
        <v>85494</v>
      </c>
      <c r="H65" s="62">
        <v>0</v>
      </c>
      <c r="I65" s="61">
        <v>103415</v>
      </c>
      <c r="J65" s="62">
        <v>0</v>
      </c>
      <c r="K65" s="258">
        <f t="shared" si="4"/>
        <v>20.961704914964784</v>
      </c>
    </row>
    <row r="66" spans="1:11" ht="16.5" customHeight="1">
      <c r="A66" s="45"/>
      <c r="B66" s="389"/>
      <c r="C66" s="255"/>
      <c r="D66" s="256"/>
      <c r="E66" s="256"/>
      <c r="F66" s="256"/>
      <c r="G66" s="256"/>
      <c r="H66" s="62"/>
      <c r="I66" s="61"/>
      <c r="J66" s="61"/>
      <c r="K66" s="63"/>
    </row>
    <row r="67" spans="1:11" ht="15" customHeight="1">
      <c r="A67" s="606" t="s">
        <v>94</v>
      </c>
      <c r="B67" s="607"/>
      <c r="C67" s="65"/>
      <c r="D67" s="256">
        <v>264362391</v>
      </c>
      <c r="E67" s="256">
        <v>262825060</v>
      </c>
      <c r="F67" s="256">
        <v>265656867</v>
      </c>
      <c r="G67" s="256">
        <v>263701745</v>
      </c>
      <c r="H67" s="62">
        <v>7.9</v>
      </c>
      <c r="I67" s="61">
        <v>282482742</v>
      </c>
      <c r="J67" s="48">
        <v>8.6</v>
      </c>
      <c r="K67" s="258">
        <f>I67/G67*100-100</f>
        <v>7.1220601896282432</v>
      </c>
    </row>
    <row r="68" spans="1:11" ht="16.5" customHeight="1">
      <c r="A68" s="389"/>
      <c r="B68" s="390"/>
      <c r="C68" s="65"/>
      <c r="D68" s="256"/>
      <c r="E68" s="256"/>
      <c r="F68" s="256"/>
      <c r="G68" s="256"/>
      <c r="H68" s="62"/>
      <c r="I68" s="61"/>
      <c r="J68" s="61"/>
      <c r="K68" s="63"/>
    </row>
    <row r="69" spans="1:11" ht="15" customHeight="1">
      <c r="A69" s="606" t="s">
        <v>93</v>
      </c>
      <c r="B69" s="607"/>
      <c r="C69" s="65"/>
      <c r="D69" s="256">
        <v>534006379</v>
      </c>
      <c r="E69" s="256">
        <v>532200283</v>
      </c>
      <c r="F69" s="256">
        <v>553794491</v>
      </c>
      <c r="G69" s="256">
        <v>559582282</v>
      </c>
      <c r="H69" s="62">
        <v>16.8</v>
      </c>
      <c r="I69" s="61">
        <v>609977206</v>
      </c>
      <c r="J69" s="48">
        <v>18.600000000000001</v>
      </c>
      <c r="K69" s="258">
        <f>I69/G69*100-100</f>
        <v>9.0058112311711938</v>
      </c>
    </row>
    <row r="70" spans="1:11" ht="15" customHeight="1">
      <c r="A70" s="45"/>
      <c r="B70" s="389" t="s">
        <v>92</v>
      </c>
      <c r="C70" s="255"/>
      <c r="D70" s="256">
        <v>162228975</v>
      </c>
      <c r="E70" s="256">
        <v>158433998</v>
      </c>
      <c r="F70" s="256">
        <v>160702149</v>
      </c>
      <c r="G70" s="256">
        <v>149487031</v>
      </c>
      <c r="H70" s="62">
        <v>4.5</v>
      </c>
      <c r="I70" s="61">
        <v>175084200</v>
      </c>
      <c r="J70" s="48">
        <v>5.3</v>
      </c>
      <c r="K70" s="258">
        <f>I70/G70*100-100</f>
        <v>17.123337609133472</v>
      </c>
    </row>
    <row r="71" spans="1:11" ht="15" customHeight="1">
      <c r="A71" s="45"/>
      <c r="B71" s="389" t="s">
        <v>91</v>
      </c>
      <c r="C71" s="255"/>
      <c r="D71" s="256">
        <v>135861540</v>
      </c>
      <c r="E71" s="256">
        <v>136753556</v>
      </c>
      <c r="F71" s="256">
        <v>139701889</v>
      </c>
      <c r="G71" s="256">
        <v>142898060</v>
      </c>
      <c r="H71" s="62">
        <v>4.3</v>
      </c>
      <c r="I71" s="61">
        <v>149383658</v>
      </c>
      <c r="J71" s="48">
        <v>4.5999999999999996</v>
      </c>
      <c r="K71" s="258">
        <f>I71/G71*100-100</f>
        <v>4.5386186488465938</v>
      </c>
    </row>
    <row r="72" spans="1:11" ht="15" customHeight="1">
      <c r="A72" s="45"/>
      <c r="B72" s="389" t="s">
        <v>90</v>
      </c>
      <c r="C72" s="255"/>
      <c r="D72" s="256">
        <v>78013497</v>
      </c>
      <c r="E72" s="256">
        <v>78176200</v>
      </c>
      <c r="F72" s="256">
        <v>79312367</v>
      </c>
      <c r="G72" s="256">
        <v>80097870</v>
      </c>
      <c r="H72" s="62">
        <v>2.4</v>
      </c>
      <c r="I72" s="61">
        <v>82659232</v>
      </c>
      <c r="J72" s="48">
        <v>2.5</v>
      </c>
      <c r="K72" s="258">
        <f>I72/G72*100-100</f>
        <v>3.1977904031655271</v>
      </c>
    </row>
    <row r="73" spans="1:11" ht="15" customHeight="1">
      <c r="A73" s="45"/>
      <c r="B73" s="389" t="s">
        <v>89</v>
      </c>
      <c r="C73" s="255"/>
      <c r="D73" s="256">
        <v>85490617</v>
      </c>
      <c r="E73" s="256">
        <v>85237621</v>
      </c>
      <c r="F73" s="256">
        <v>94069675</v>
      </c>
      <c r="G73" s="256">
        <v>92169904</v>
      </c>
      <c r="H73" s="62">
        <v>2.8</v>
      </c>
      <c r="I73" s="61">
        <v>95410020</v>
      </c>
      <c r="J73" s="48">
        <v>2.9</v>
      </c>
      <c r="K73" s="258">
        <f>I73/G73*100-100</f>
        <v>3.5153730875102269</v>
      </c>
    </row>
    <row r="74" spans="1:11" ht="6" customHeight="1">
      <c r="A74" s="66"/>
      <c r="B74" s="188"/>
      <c r="C74" s="191"/>
      <c r="D74" s="259"/>
      <c r="E74" s="259"/>
      <c r="F74" s="259"/>
      <c r="G74" s="192"/>
      <c r="H74" s="260"/>
      <c r="I74" s="192"/>
      <c r="J74" s="67"/>
      <c r="K74" s="261"/>
    </row>
    <row r="75" spans="1:11" ht="15" customHeight="1">
      <c r="A75" s="68" t="s">
        <v>88</v>
      </c>
      <c r="C75" s="262"/>
      <c r="D75" s="33"/>
      <c r="E75" s="33"/>
      <c r="F75" s="33"/>
      <c r="G75" s="33"/>
      <c r="H75" s="33"/>
      <c r="I75" s="33"/>
      <c r="J75" s="249"/>
      <c r="K75" s="33"/>
    </row>
    <row r="76" spans="1:11" s="69" customFormat="1" ht="21.75" customHeight="1">
      <c r="A76" s="263"/>
      <c r="B76" s="263"/>
      <c r="C76" s="263"/>
      <c r="D76" s="263"/>
      <c r="E76" s="263"/>
      <c r="F76" s="263"/>
      <c r="G76" s="263"/>
      <c r="H76" s="263"/>
      <c r="I76" s="263"/>
      <c r="J76" s="264"/>
      <c r="K76" s="263"/>
    </row>
    <row r="77" spans="1:11" s="71" customFormat="1" ht="21.75" customHeight="1">
      <c r="A77" s="54" t="s">
        <v>87</v>
      </c>
      <c r="B77" s="265"/>
      <c r="C77" s="72"/>
      <c r="D77" s="598" t="s">
        <v>455</v>
      </c>
      <c r="E77" s="598"/>
      <c r="F77" s="598"/>
      <c r="G77" s="598"/>
      <c r="H77" s="598"/>
      <c r="I77" s="598"/>
      <c r="J77" s="598"/>
      <c r="K77" s="265"/>
    </row>
    <row r="78" spans="1:11" s="71" customFormat="1" ht="15" customHeight="1" thickBot="1">
      <c r="A78" s="263"/>
      <c r="B78" s="263"/>
      <c r="C78" s="263"/>
      <c r="D78" s="263"/>
      <c r="E78" s="263"/>
      <c r="F78" s="263"/>
      <c r="G78" s="263"/>
      <c r="H78" s="263"/>
      <c r="I78" s="263"/>
      <c r="J78" s="264"/>
      <c r="K78" s="263"/>
    </row>
    <row r="79" spans="1:11" s="69" customFormat="1" ht="24" customHeight="1">
      <c r="A79" s="599" t="s">
        <v>54</v>
      </c>
      <c r="B79" s="599"/>
      <c r="C79" s="600"/>
      <c r="D79" s="605" t="s">
        <v>61</v>
      </c>
      <c r="E79" s="595" t="s">
        <v>465</v>
      </c>
      <c r="F79" s="595" t="s">
        <v>475</v>
      </c>
      <c r="G79" s="595" t="s">
        <v>476</v>
      </c>
      <c r="H79" s="250"/>
      <c r="I79" s="590" t="s">
        <v>477</v>
      </c>
      <c r="J79" s="266"/>
      <c r="K79" s="251"/>
    </row>
    <row r="80" spans="1:11" s="69" customFormat="1" ht="14.4" customHeight="1">
      <c r="A80" s="601"/>
      <c r="B80" s="601"/>
      <c r="C80" s="602"/>
      <c r="D80" s="596"/>
      <c r="E80" s="596"/>
      <c r="F80" s="596"/>
      <c r="G80" s="596"/>
      <c r="H80" s="593" t="s">
        <v>0</v>
      </c>
      <c r="I80" s="591"/>
      <c r="J80" s="587" t="s">
        <v>0</v>
      </c>
      <c r="K80" s="608" t="s">
        <v>55</v>
      </c>
    </row>
    <row r="81" spans="1:11" s="69" customFormat="1" ht="14.4" customHeight="1">
      <c r="A81" s="603"/>
      <c r="B81" s="603"/>
      <c r="C81" s="604"/>
      <c r="D81" s="597"/>
      <c r="E81" s="597"/>
      <c r="F81" s="597"/>
      <c r="G81" s="597"/>
      <c r="H81" s="594"/>
      <c r="I81" s="592"/>
      <c r="J81" s="588"/>
      <c r="K81" s="609"/>
    </row>
    <row r="82" spans="1:11" s="69" customFormat="1" ht="14.4" customHeight="1">
      <c r="A82" s="267"/>
      <c r="B82" s="267"/>
      <c r="C82" s="267"/>
      <c r="D82" s="268" t="s">
        <v>1</v>
      </c>
      <c r="E82" s="269"/>
      <c r="F82" s="267"/>
      <c r="G82" s="267"/>
      <c r="H82" s="269" t="s">
        <v>2</v>
      </c>
      <c r="I82" s="269" t="s">
        <v>1</v>
      </c>
      <c r="J82" s="270" t="s">
        <v>2</v>
      </c>
      <c r="K82" s="271"/>
    </row>
    <row r="83" spans="1:11" s="73" customFormat="1" ht="12.9" customHeight="1">
      <c r="A83" s="272"/>
      <c r="B83" s="273" t="s">
        <v>86</v>
      </c>
      <c r="C83" s="274"/>
      <c r="D83" s="275">
        <v>48525733</v>
      </c>
      <c r="E83" s="275">
        <v>49718063</v>
      </c>
      <c r="F83" s="275">
        <v>50322764</v>
      </c>
      <c r="G83" s="276">
        <v>54614341</v>
      </c>
      <c r="H83" s="62">
        <v>1.6</v>
      </c>
      <c r="I83" s="277">
        <v>52359014</v>
      </c>
      <c r="J83" s="278">
        <v>1.6</v>
      </c>
      <c r="K83" s="258">
        <f t="shared" ref="K83:K89" si="5">I83/G83*100-100</f>
        <v>-4.1295508811504362</v>
      </c>
    </row>
    <row r="84" spans="1:11" s="69" customFormat="1" ht="13.5" customHeight="1">
      <c r="A84" s="272"/>
      <c r="B84" s="388" t="s">
        <v>85</v>
      </c>
      <c r="C84" s="279"/>
      <c r="D84" s="275">
        <v>4655373</v>
      </c>
      <c r="E84" s="275">
        <v>4693365</v>
      </c>
      <c r="F84" s="275">
        <v>5539775</v>
      </c>
      <c r="G84" s="276">
        <v>5571938</v>
      </c>
      <c r="H84" s="62">
        <v>0.2</v>
      </c>
      <c r="I84" s="277">
        <v>7833575</v>
      </c>
      <c r="J84" s="278">
        <v>0.2</v>
      </c>
      <c r="K84" s="258">
        <f t="shared" si="5"/>
        <v>40.589773253040505</v>
      </c>
    </row>
    <row r="85" spans="1:11" s="69" customFormat="1" ht="13.5" customHeight="1">
      <c r="A85" s="272"/>
      <c r="B85" s="388" t="s">
        <v>84</v>
      </c>
      <c r="C85" s="279"/>
      <c r="D85" s="275">
        <v>4299087</v>
      </c>
      <c r="E85" s="275">
        <v>3303408</v>
      </c>
      <c r="F85" s="275">
        <v>4778484</v>
      </c>
      <c r="G85" s="276">
        <v>5301586</v>
      </c>
      <c r="H85" s="62">
        <v>0.1</v>
      </c>
      <c r="I85" s="277">
        <v>5111176</v>
      </c>
      <c r="J85" s="278">
        <v>0.2</v>
      </c>
      <c r="K85" s="258">
        <f t="shared" si="5"/>
        <v>-3.5915667500253647</v>
      </c>
    </row>
    <row r="86" spans="1:11" s="69" customFormat="1" ht="13.5" customHeight="1">
      <c r="A86" s="272"/>
      <c r="B86" s="388" t="s">
        <v>83</v>
      </c>
      <c r="C86" s="279"/>
      <c r="D86" s="275">
        <v>14931557</v>
      </c>
      <c r="E86" s="275">
        <v>15884072</v>
      </c>
      <c r="F86" s="275">
        <v>19367388</v>
      </c>
      <c r="G86" s="276">
        <v>29441552</v>
      </c>
      <c r="H86" s="62">
        <v>0.9</v>
      </c>
      <c r="I86" s="277">
        <v>42136331</v>
      </c>
      <c r="J86" s="278">
        <v>1.3</v>
      </c>
      <c r="K86" s="258">
        <f t="shared" si="5"/>
        <v>43.118579482494681</v>
      </c>
    </row>
    <row r="87" spans="1:11" s="69" customFormat="1" ht="13.5" customHeight="1">
      <c r="A87" s="612" t="s">
        <v>82</v>
      </c>
      <c r="B87" s="612"/>
      <c r="C87" s="280"/>
      <c r="D87" s="281">
        <v>832270</v>
      </c>
      <c r="E87" s="281">
        <v>688790</v>
      </c>
      <c r="F87" s="281">
        <v>195711</v>
      </c>
      <c r="G87" s="282">
        <v>749203</v>
      </c>
      <c r="H87" s="74">
        <v>0</v>
      </c>
      <c r="I87" s="283">
        <v>402445</v>
      </c>
      <c r="J87" s="394">
        <v>0</v>
      </c>
      <c r="K87" s="285">
        <f t="shared" si="5"/>
        <v>-46.283584021953992</v>
      </c>
    </row>
    <row r="88" spans="1:11" s="69" customFormat="1" ht="24.9" customHeight="1">
      <c r="A88" s="272"/>
      <c r="B88" s="273" t="s">
        <v>81</v>
      </c>
      <c r="C88" s="274"/>
      <c r="D88" s="275">
        <v>401850</v>
      </c>
      <c r="E88" s="275">
        <v>418467</v>
      </c>
      <c r="F88" s="275">
        <v>157019</v>
      </c>
      <c r="G88" s="276">
        <v>97242</v>
      </c>
      <c r="H88" s="62">
        <v>0</v>
      </c>
      <c r="I88" s="277">
        <v>49081</v>
      </c>
      <c r="J88" s="62">
        <v>0</v>
      </c>
      <c r="K88" s="285">
        <f t="shared" si="5"/>
        <v>-49.526953374056482</v>
      </c>
    </row>
    <row r="89" spans="1:11" s="69" customFormat="1" ht="13.5" customHeight="1">
      <c r="A89" s="272"/>
      <c r="B89" s="388" t="s">
        <v>80</v>
      </c>
      <c r="C89" s="279"/>
      <c r="D89" s="275">
        <v>430420</v>
      </c>
      <c r="E89" s="275">
        <v>270323</v>
      </c>
      <c r="F89" s="275">
        <v>38692</v>
      </c>
      <c r="G89" s="276">
        <v>651961</v>
      </c>
      <c r="H89" s="62">
        <v>0</v>
      </c>
      <c r="I89" s="277">
        <v>353364</v>
      </c>
      <c r="J89" s="62">
        <v>0</v>
      </c>
      <c r="K89" s="285">
        <f t="shared" si="5"/>
        <v>-45.799825449681805</v>
      </c>
    </row>
    <row r="90" spans="1:11" s="69" customFormat="1" ht="13.5" customHeight="1">
      <c r="A90" s="272"/>
      <c r="B90" s="388" t="s">
        <v>18</v>
      </c>
      <c r="C90" s="279"/>
      <c r="D90" s="275">
        <v>0</v>
      </c>
      <c r="E90" s="275">
        <v>0</v>
      </c>
      <c r="F90" s="275">
        <v>0</v>
      </c>
      <c r="G90" s="275">
        <v>0</v>
      </c>
      <c r="H90" s="62">
        <v>0</v>
      </c>
      <c r="I90" s="277">
        <v>0</v>
      </c>
      <c r="J90" s="284">
        <v>0</v>
      </c>
      <c r="K90" s="258" t="s">
        <v>66</v>
      </c>
    </row>
    <row r="91" spans="1:11" s="69" customFormat="1" ht="13.5" customHeight="1">
      <c r="A91" s="589" t="s">
        <v>79</v>
      </c>
      <c r="B91" s="589"/>
      <c r="C91" s="286"/>
      <c r="D91" s="275">
        <v>390143312</v>
      </c>
      <c r="E91" s="275">
        <v>397472612</v>
      </c>
      <c r="F91" s="275">
        <v>400607932</v>
      </c>
      <c r="G91" s="287">
        <v>385078176</v>
      </c>
      <c r="H91" s="62">
        <v>11.6</v>
      </c>
      <c r="I91" s="277">
        <v>366083984</v>
      </c>
      <c r="J91" s="278">
        <v>11.2</v>
      </c>
      <c r="K91" s="258">
        <f>I91/G91*100-100</f>
        <v>-4.9325547859663743</v>
      </c>
    </row>
    <row r="92" spans="1:11" s="69" customFormat="1" ht="24.9" customHeight="1">
      <c r="A92" s="610" t="s">
        <v>78</v>
      </c>
      <c r="B92" s="611"/>
      <c r="C92" s="288"/>
      <c r="D92" s="281">
        <v>0</v>
      </c>
      <c r="E92" s="281">
        <v>0</v>
      </c>
      <c r="F92" s="281">
        <v>0</v>
      </c>
      <c r="G92" s="281">
        <v>0</v>
      </c>
      <c r="H92" s="74">
        <v>0</v>
      </c>
      <c r="I92" s="283">
        <v>0</v>
      </c>
      <c r="J92" s="283">
        <v>0</v>
      </c>
      <c r="K92" s="285" t="s">
        <v>66</v>
      </c>
    </row>
    <row r="93" spans="1:11" s="69" customFormat="1" ht="24.9" customHeight="1">
      <c r="A93" s="272"/>
      <c r="B93" s="388" t="s">
        <v>77</v>
      </c>
      <c r="C93" s="279"/>
      <c r="D93" s="275">
        <v>0</v>
      </c>
      <c r="E93" s="275">
        <v>0</v>
      </c>
      <c r="F93" s="275">
        <v>0</v>
      </c>
      <c r="G93" s="275">
        <v>0</v>
      </c>
      <c r="H93" s="62">
        <v>0</v>
      </c>
      <c r="I93" s="283">
        <v>0</v>
      </c>
      <c r="J93" s="283">
        <v>0</v>
      </c>
      <c r="K93" s="258" t="s">
        <v>66</v>
      </c>
    </row>
    <row r="94" spans="1:11" s="69" customFormat="1" ht="12.9" customHeight="1">
      <c r="A94" s="272"/>
      <c r="B94" s="388" t="s">
        <v>76</v>
      </c>
      <c r="C94" s="279"/>
      <c r="D94" s="275">
        <v>0</v>
      </c>
      <c r="E94" s="275">
        <v>0</v>
      </c>
      <c r="F94" s="275">
        <v>0</v>
      </c>
      <c r="G94" s="275">
        <v>0</v>
      </c>
      <c r="H94" s="62">
        <v>0</v>
      </c>
      <c r="I94" s="283">
        <v>0</v>
      </c>
      <c r="J94" s="283">
        <v>0</v>
      </c>
      <c r="K94" s="258" t="s">
        <v>66</v>
      </c>
    </row>
    <row r="95" spans="1:11" s="69" customFormat="1" ht="12.9" customHeight="1">
      <c r="A95" s="589" t="s">
        <v>75</v>
      </c>
      <c r="B95" s="571"/>
      <c r="C95" s="286"/>
      <c r="D95" s="275">
        <v>0</v>
      </c>
      <c r="E95" s="275">
        <v>0</v>
      </c>
      <c r="F95" s="275">
        <v>0</v>
      </c>
      <c r="G95" s="275">
        <v>0</v>
      </c>
      <c r="H95" s="62">
        <v>0</v>
      </c>
      <c r="I95" s="277">
        <v>0</v>
      </c>
      <c r="J95" s="277">
        <v>0</v>
      </c>
      <c r="K95" s="258" t="s">
        <v>66</v>
      </c>
    </row>
    <row r="96" spans="1:11" s="69" customFormat="1" ht="24.9" customHeight="1">
      <c r="A96" s="589" t="s">
        <v>74</v>
      </c>
      <c r="B96" s="571"/>
      <c r="C96" s="286"/>
      <c r="D96" s="275">
        <v>1778838</v>
      </c>
      <c r="E96" s="275">
        <v>1443156</v>
      </c>
      <c r="F96" s="275">
        <v>1273357</v>
      </c>
      <c r="G96" s="287">
        <v>1198063</v>
      </c>
      <c r="H96" s="62">
        <v>0</v>
      </c>
      <c r="I96" s="277">
        <v>1505352</v>
      </c>
      <c r="J96" s="395">
        <v>0</v>
      </c>
      <c r="K96" s="258">
        <f t="shared" ref="K96:K104" si="6">I96/G96*100-100</f>
        <v>25.648818133937866</v>
      </c>
    </row>
    <row r="97" spans="1:11" s="69" customFormat="1" ht="24.9" customHeight="1">
      <c r="A97" s="589" t="s">
        <v>73</v>
      </c>
      <c r="B97" s="571"/>
      <c r="C97" s="286"/>
      <c r="D97" s="275">
        <v>7543684</v>
      </c>
      <c r="E97" s="275">
        <v>11421646</v>
      </c>
      <c r="F97" s="275">
        <v>10638349</v>
      </c>
      <c r="G97" s="287">
        <v>11983656</v>
      </c>
      <c r="H97" s="62">
        <v>0.4</v>
      </c>
      <c r="I97" s="277">
        <v>16700774</v>
      </c>
      <c r="J97" s="278">
        <v>0.5</v>
      </c>
      <c r="K97" s="258">
        <f t="shared" si="6"/>
        <v>39.362928975931879</v>
      </c>
    </row>
    <row r="98" spans="1:11" s="69" customFormat="1" ht="24.9" customHeight="1">
      <c r="A98" s="589" t="s">
        <v>72</v>
      </c>
      <c r="B98" s="571"/>
      <c r="C98" s="286"/>
      <c r="D98" s="275">
        <v>8556164</v>
      </c>
      <c r="E98" s="275">
        <v>12849953</v>
      </c>
      <c r="F98" s="275">
        <v>7618713</v>
      </c>
      <c r="G98" s="287">
        <v>12900752</v>
      </c>
      <c r="H98" s="62">
        <v>0.4</v>
      </c>
      <c r="I98" s="277">
        <v>21983334</v>
      </c>
      <c r="J98" s="278">
        <v>0.7</v>
      </c>
      <c r="K98" s="258">
        <f t="shared" si="6"/>
        <v>70.403508260603729</v>
      </c>
    </row>
    <row r="99" spans="1:11" s="69" customFormat="1" ht="24.9" customHeight="1">
      <c r="A99" s="623" t="s">
        <v>71</v>
      </c>
      <c r="B99" s="623"/>
      <c r="C99" s="286"/>
      <c r="D99" s="275">
        <v>606457</v>
      </c>
      <c r="E99" s="275">
        <v>620025</v>
      </c>
      <c r="F99" s="275">
        <v>640380</v>
      </c>
      <c r="G99" s="289">
        <v>665849</v>
      </c>
      <c r="H99" s="62">
        <v>0</v>
      </c>
      <c r="I99" s="277">
        <v>746833</v>
      </c>
      <c r="J99" s="395">
        <v>0</v>
      </c>
      <c r="K99" s="258">
        <f t="shared" si="6"/>
        <v>12.162517327502172</v>
      </c>
    </row>
    <row r="100" spans="1:11" s="69" customFormat="1" ht="24.9" customHeight="1">
      <c r="A100" s="623" t="s">
        <v>70</v>
      </c>
      <c r="B100" s="623"/>
      <c r="C100" s="286"/>
      <c r="D100" s="275">
        <v>0</v>
      </c>
      <c r="E100" s="275">
        <v>0</v>
      </c>
      <c r="F100" s="275">
        <v>0</v>
      </c>
      <c r="G100" s="275">
        <v>0</v>
      </c>
      <c r="H100" s="62">
        <v>0</v>
      </c>
      <c r="I100" s="277"/>
      <c r="J100" s="278"/>
      <c r="K100" s="277">
        <v>0</v>
      </c>
    </row>
    <row r="101" spans="1:11" s="69" customFormat="1" ht="24.9" customHeight="1">
      <c r="A101" s="589" t="s">
        <v>69</v>
      </c>
      <c r="B101" s="571"/>
      <c r="C101" s="286"/>
      <c r="D101" s="275">
        <v>190278382</v>
      </c>
      <c r="E101" s="275">
        <v>207454973</v>
      </c>
      <c r="F101" s="275">
        <v>217059650</v>
      </c>
      <c r="G101" s="287">
        <v>215667421</v>
      </c>
      <c r="H101" s="62">
        <v>6.5</v>
      </c>
      <c r="I101" s="277">
        <v>226756456</v>
      </c>
      <c r="J101" s="278">
        <v>6.9</v>
      </c>
      <c r="K101" s="258">
        <f t="shared" si="6"/>
        <v>5.1417293110766167</v>
      </c>
    </row>
    <row r="102" spans="1:11" s="69" customFormat="1" ht="24.9" customHeight="1">
      <c r="A102" s="589" t="s">
        <v>68</v>
      </c>
      <c r="B102" s="571"/>
      <c r="C102" s="286"/>
      <c r="D102" s="275">
        <v>868857</v>
      </c>
      <c r="E102" s="275">
        <v>1023955</v>
      </c>
      <c r="F102" s="275">
        <v>1001205</v>
      </c>
      <c r="G102" s="287">
        <v>1000575</v>
      </c>
      <c r="H102" s="62">
        <v>0</v>
      </c>
      <c r="I102" s="277">
        <v>991387</v>
      </c>
      <c r="J102" s="395">
        <v>0</v>
      </c>
      <c r="K102" s="258">
        <f t="shared" si="6"/>
        <v>-0.91827199360368184</v>
      </c>
    </row>
    <row r="103" spans="1:11" s="69" customFormat="1" ht="24.9" customHeight="1">
      <c r="A103" s="589" t="s">
        <v>67</v>
      </c>
      <c r="B103" s="571"/>
      <c r="C103" s="286"/>
      <c r="D103" s="275">
        <v>0</v>
      </c>
      <c r="E103" s="275">
        <v>0</v>
      </c>
      <c r="F103" s="275">
        <v>0</v>
      </c>
      <c r="G103" s="275">
        <v>0</v>
      </c>
      <c r="H103" s="62">
        <v>0</v>
      </c>
      <c r="I103" s="277"/>
      <c r="J103" s="278"/>
      <c r="K103" s="258" t="s">
        <v>66</v>
      </c>
    </row>
    <row r="104" spans="1:11" s="69" customFormat="1" ht="24.9" customHeight="1">
      <c r="A104" s="589" t="s">
        <v>65</v>
      </c>
      <c r="B104" s="571"/>
      <c r="C104" s="286"/>
      <c r="D104" s="275">
        <v>410</v>
      </c>
      <c r="E104" s="275">
        <v>0</v>
      </c>
      <c r="F104" s="275">
        <v>123551</v>
      </c>
      <c r="G104" s="275">
        <v>223655</v>
      </c>
      <c r="H104" s="62">
        <v>0</v>
      </c>
      <c r="I104" s="277">
        <v>0</v>
      </c>
      <c r="J104" s="278"/>
      <c r="K104" s="258">
        <f t="shared" si="6"/>
        <v>-100</v>
      </c>
    </row>
    <row r="105" spans="1:11" s="69" customFormat="1" ht="24.9" customHeight="1">
      <c r="A105" s="589" t="s">
        <v>64</v>
      </c>
      <c r="B105" s="571"/>
      <c r="C105" s="286"/>
      <c r="D105" s="275">
        <v>16879061</v>
      </c>
      <c r="E105" s="275">
        <v>17220841</v>
      </c>
      <c r="F105" s="275">
        <v>16728761</v>
      </c>
      <c r="G105" s="287">
        <v>18101047</v>
      </c>
      <c r="H105" s="62">
        <v>0.5</v>
      </c>
      <c r="I105" s="277">
        <v>18016698</v>
      </c>
      <c r="J105" s="278">
        <v>0.6</v>
      </c>
      <c r="K105" s="258">
        <f>I105/G105*100-100</f>
        <v>-0.46598961927450944</v>
      </c>
    </row>
    <row r="106" spans="1:11" s="69" customFormat="1" ht="24.9" customHeight="1">
      <c r="A106" s="624" t="s">
        <v>63</v>
      </c>
      <c r="B106" s="606"/>
      <c r="C106" s="286"/>
      <c r="D106" s="275">
        <v>3279789</v>
      </c>
      <c r="E106" s="275">
        <v>3816958</v>
      </c>
      <c r="F106" s="275">
        <v>4364768</v>
      </c>
      <c r="G106" s="289">
        <v>5309152</v>
      </c>
      <c r="H106" s="62">
        <v>0.2</v>
      </c>
      <c r="I106" s="277">
        <v>5464336</v>
      </c>
      <c r="J106" s="278">
        <v>0.2</v>
      </c>
      <c r="K106" s="258">
        <f>I106/G106*100-100</f>
        <v>2.9229526673939716</v>
      </c>
    </row>
    <row r="107" spans="1:11" s="69" customFormat="1" ht="24.9" customHeight="1">
      <c r="A107" s="621" t="s">
        <v>62</v>
      </c>
      <c r="B107" s="622"/>
      <c r="C107" s="290"/>
      <c r="D107" s="291">
        <v>15934439</v>
      </c>
      <c r="E107" s="291">
        <v>28231344</v>
      </c>
      <c r="F107" s="291">
        <v>31789537</v>
      </c>
      <c r="G107" s="292">
        <v>31951052</v>
      </c>
      <c r="H107" s="293">
        <v>1</v>
      </c>
      <c r="I107" s="291">
        <v>34854098</v>
      </c>
      <c r="J107" s="396">
        <v>1.1000000000000001</v>
      </c>
      <c r="K107" s="397">
        <f>I107/G107*100-100</f>
        <v>9.0859167954782833</v>
      </c>
    </row>
    <row r="108" spans="1:11" s="69" customFormat="1" ht="24.9" customHeight="1">
      <c r="A108" s="294"/>
      <c r="B108" s="295"/>
      <c r="C108" s="296"/>
      <c r="D108" s="297"/>
      <c r="E108" s="297"/>
      <c r="F108" s="297"/>
      <c r="G108" s="297"/>
      <c r="H108" s="298"/>
      <c r="I108" s="295"/>
      <c r="J108" s="299"/>
      <c r="K108" s="300"/>
    </row>
    <row r="109" spans="1:11" s="69" customFormat="1" ht="6" customHeight="1">
      <c r="A109" s="75"/>
      <c r="B109" s="263"/>
      <c r="C109" s="301"/>
      <c r="D109" s="263"/>
      <c r="E109" s="263"/>
      <c r="F109" s="263"/>
      <c r="G109" s="263"/>
      <c r="H109" s="263"/>
      <c r="I109" s="263"/>
      <c r="J109" s="264"/>
      <c r="K109" s="263"/>
    </row>
    <row r="110" spans="1:11" s="69" customFormat="1" ht="15" customHeight="1">
      <c r="A110" s="75"/>
      <c r="C110" s="75"/>
      <c r="J110" s="70"/>
    </row>
  </sheetData>
  <mergeCells count="47">
    <mergeCell ref="A107:B107"/>
    <mergeCell ref="A99:B99"/>
    <mergeCell ref="A100:B100"/>
    <mergeCell ref="A101:B101"/>
    <mergeCell ref="A106:B106"/>
    <mergeCell ref="D2:J2"/>
    <mergeCell ref="A5:C7"/>
    <mergeCell ref="D5:D7"/>
    <mergeCell ref="E5:E7"/>
    <mergeCell ref="F5:F7"/>
    <mergeCell ref="G5:G7"/>
    <mergeCell ref="I5:I7"/>
    <mergeCell ref="J6:J7"/>
    <mergeCell ref="H6:H7"/>
    <mergeCell ref="K6:K7"/>
    <mergeCell ref="A67:B67"/>
    <mergeCell ref="A69:B69"/>
    <mergeCell ref="A104:B104"/>
    <mergeCell ref="A105:B105"/>
    <mergeCell ref="A103:B103"/>
    <mergeCell ref="A102:B102"/>
    <mergeCell ref="A92:B92"/>
    <mergeCell ref="A96:B96"/>
    <mergeCell ref="A97:B97"/>
    <mergeCell ref="A98:B98"/>
    <mergeCell ref="K80:K81"/>
    <mergeCell ref="A87:B87"/>
    <mergeCell ref="A9:B9"/>
    <mergeCell ref="A11:B11"/>
    <mergeCell ref="A13:B13"/>
    <mergeCell ref="A31:B31"/>
    <mergeCell ref="A24:B24"/>
    <mergeCell ref="A58:B58"/>
    <mergeCell ref="A40:B40"/>
    <mergeCell ref="A46:B46"/>
    <mergeCell ref="A53:B53"/>
    <mergeCell ref="D77:J77"/>
    <mergeCell ref="A79:C81"/>
    <mergeCell ref="D79:D81"/>
    <mergeCell ref="E79:E81"/>
    <mergeCell ref="F79:F81"/>
    <mergeCell ref="A91:B91"/>
    <mergeCell ref="A95:B95"/>
    <mergeCell ref="I79:I81"/>
    <mergeCell ref="H80:H81"/>
    <mergeCell ref="J80:J81"/>
    <mergeCell ref="G79:G81"/>
  </mergeCells>
  <phoneticPr fontId="12"/>
  <pageMargins left="0.59055118110236227" right="0.59055118110236227" top="0.59055118110236227" bottom="0.19685039370078741" header="0.39370078740157483" footer="0"/>
  <pageSetup paperSize="9" scale="70" firstPageNumber="335" fitToHeight="0" orientation="portrait" r:id="rId1"/>
  <headerFooter differentOddEven="1" scaleWithDoc="0">
    <oddHeader>&amp;R&amp;"ＭＳ ゴシック,標準"&amp;8第１５章  財    政      &amp;P</oddHeader>
    <evenHeader>&amp;L&amp;"ＭＳ ゴシック,標準"&amp;8&amp;P      第１５章  財    政 &amp;"ＭＳ 明朝,標準"&amp;11  　　　</evenHeader>
  </headerFooter>
  <rowBreaks count="1" manualBreakCount="1">
    <brk id="7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FEE7-4CE2-4FC6-A18B-61E8058071F3}">
  <sheetPr syncVertical="1" syncRef="A1" transitionEvaluation="1">
    <pageSetUpPr fitToPage="1"/>
  </sheetPr>
  <dimension ref="A1:P36"/>
  <sheetViews>
    <sheetView showGridLines="0" view="pageBreakPreview" zoomScale="75" zoomScaleNormal="75" zoomScaleSheetLayoutView="75" workbookViewId="0"/>
  </sheetViews>
  <sheetFormatPr defaultColWidth="10.6640625" defaultRowHeight="13.2"/>
  <cols>
    <col min="1" max="1" width="4.21875" style="33" customWidth="1"/>
    <col min="2" max="2" width="21.77734375" style="33" customWidth="1"/>
    <col min="3" max="3" width="0.44140625" style="33" customWidth="1"/>
    <col min="4" max="7" width="16.21875" style="33" customWidth="1"/>
    <col min="8" max="8" width="7.109375" style="33" customWidth="1"/>
    <col min="9" max="9" width="16.21875" style="33" customWidth="1"/>
    <col min="10" max="10" width="7.109375" style="517" customWidth="1"/>
    <col min="11" max="11" width="9.6640625" style="33" customWidth="1"/>
    <col min="12" max="12" width="14.44140625" style="33" bestFit="1" customWidth="1"/>
    <col min="13" max="13" width="12.109375" style="518" bestFit="1" customWidth="1"/>
    <col min="14" max="16384" width="10.6640625" style="33"/>
  </cols>
  <sheetData>
    <row r="1" spans="1:16" ht="21.75" customHeight="1">
      <c r="L1" s="45"/>
    </row>
    <row r="2" spans="1:16" ht="21.75" customHeight="1">
      <c r="A2" s="40" t="s">
        <v>501</v>
      </c>
      <c r="B2" s="76"/>
      <c r="C2" s="76"/>
      <c r="D2" s="626" t="s">
        <v>502</v>
      </c>
      <c r="E2" s="626"/>
      <c r="F2" s="626"/>
      <c r="G2" s="626"/>
      <c r="H2" s="626"/>
      <c r="I2" s="626"/>
      <c r="J2" s="626"/>
      <c r="K2" s="519"/>
      <c r="L2" s="45"/>
    </row>
    <row r="3" spans="1:16" ht="24" customHeight="1">
      <c r="L3" s="520"/>
    </row>
    <row r="4" spans="1:16" s="522" customFormat="1" ht="15" customHeight="1" thickBot="1">
      <c r="A4" s="521" t="s">
        <v>503</v>
      </c>
      <c r="B4" s="521"/>
      <c r="C4" s="521"/>
      <c r="J4" s="523"/>
      <c r="L4" s="520"/>
      <c r="M4" s="524"/>
    </row>
    <row r="5" spans="1:16" ht="16.5" customHeight="1">
      <c r="A5" s="615" t="s">
        <v>54</v>
      </c>
      <c r="B5" s="615"/>
      <c r="C5" s="616"/>
      <c r="D5" s="605" t="s">
        <v>61</v>
      </c>
      <c r="E5" s="595" t="s">
        <v>465</v>
      </c>
      <c r="F5" s="595" t="s">
        <v>475</v>
      </c>
      <c r="G5" s="595" t="s">
        <v>504</v>
      </c>
      <c r="H5" s="250"/>
      <c r="I5" s="584" t="s">
        <v>477</v>
      </c>
      <c r="J5" s="251"/>
      <c r="K5" s="251"/>
    </row>
    <row r="6" spans="1:16" ht="16.5" customHeight="1">
      <c r="A6" s="617"/>
      <c r="B6" s="617"/>
      <c r="C6" s="618"/>
      <c r="D6" s="596"/>
      <c r="E6" s="596"/>
      <c r="F6" s="596"/>
      <c r="G6" s="596"/>
      <c r="H6" s="593" t="s">
        <v>0</v>
      </c>
      <c r="I6" s="585"/>
      <c r="J6" s="593" t="s">
        <v>0</v>
      </c>
      <c r="K6" s="608" t="s">
        <v>55</v>
      </c>
    </row>
    <row r="7" spans="1:16" s="525" customFormat="1" ht="16.5" customHeight="1">
      <c r="A7" s="619"/>
      <c r="B7" s="619"/>
      <c r="C7" s="620"/>
      <c r="D7" s="597"/>
      <c r="E7" s="597"/>
      <c r="F7" s="597"/>
      <c r="G7" s="597"/>
      <c r="H7" s="594"/>
      <c r="I7" s="586"/>
      <c r="J7" s="594"/>
      <c r="K7" s="609"/>
      <c r="M7" s="526"/>
    </row>
    <row r="8" spans="1:16" s="37" customFormat="1" ht="15.75" customHeight="1">
      <c r="D8" s="527" t="s">
        <v>1</v>
      </c>
      <c r="H8" s="37" t="s">
        <v>2</v>
      </c>
      <c r="I8" s="37" t="s">
        <v>1</v>
      </c>
      <c r="J8" s="528" t="s">
        <v>2</v>
      </c>
      <c r="M8" s="529"/>
    </row>
    <row r="9" spans="1:16" s="141" customFormat="1" ht="15.75" customHeight="1">
      <c r="A9" s="613" t="s">
        <v>143</v>
      </c>
      <c r="B9" s="613"/>
      <c r="C9" s="515"/>
      <c r="D9" s="530">
        <v>3733514735</v>
      </c>
      <c r="E9" s="81">
        <v>4634812299</v>
      </c>
      <c r="F9" s="81">
        <v>3895343951</v>
      </c>
      <c r="G9" s="531">
        <v>3325569052</v>
      </c>
      <c r="H9" s="532">
        <v>100</v>
      </c>
      <c r="I9" s="80">
        <v>3279987111</v>
      </c>
      <c r="J9" s="533">
        <v>100</v>
      </c>
      <c r="K9" s="533">
        <v>-1.3706508656792664</v>
      </c>
      <c r="M9" s="534"/>
      <c r="N9" s="613"/>
      <c r="O9" s="613"/>
    </row>
    <row r="10" spans="1:16" ht="15.75" customHeight="1">
      <c r="A10" s="606" t="s">
        <v>505</v>
      </c>
      <c r="B10" s="606"/>
      <c r="C10" s="513"/>
      <c r="D10" s="535">
        <v>666167551</v>
      </c>
      <c r="E10" s="536">
        <v>659087454</v>
      </c>
      <c r="F10" s="536">
        <v>675331983</v>
      </c>
      <c r="G10" s="537">
        <v>658167212</v>
      </c>
      <c r="H10" s="538">
        <v>19.8</v>
      </c>
      <c r="I10" s="81">
        <v>697190666</v>
      </c>
      <c r="J10" s="539">
        <v>21.3</v>
      </c>
      <c r="K10" s="532">
        <v>5.9291093947718423</v>
      </c>
      <c r="M10" s="540"/>
      <c r="N10" s="606"/>
      <c r="O10" s="606"/>
      <c r="P10" s="141"/>
    </row>
    <row r="11" spans="1:16" ht="15.75" customHeight="1">
      <c r="A11" s="606" t="s">
        <v>506</v>
      </c>
      <c r="B11" s="606"/>
      <c r="C11" s="312"/>
      <c r="D11" s="535">
        <v>504214702</v>
      </c>
      <c r="E11" s="536">
        <v>500255799</v>
      </c>
      <c r="F11" s="536">
        <v>513435281</v>
      </c>
      <c r="G11" s="537">
        <v>520897130</v>
      </c>
      <c r="H11" s="538">
        <v>15.7</v>
      </c>
      <c r="I11" s="81">
        <v>540362160</v>
      </c>
      <c r="J11" s="539">
        <v>16.5</v>
      </c>
      <c r="K11" s="532">
        <v>3.736828037428424</v>
      </c>
      <c r="M11" s="540"/>
      <c r="N11" s="606"/>
      <c r="O11" s="606"/>
      <c r="P11" s="141"/>
    </row>
    <row r="12" spans="1:16" ht="15.75" customHeight="1">
      <c r="A12" s="606" t="s">
        <v>507</v>
      </c>
      <c r="B12" s="606"/>
      <c r="C12" s="513"/>
      <c r="D12" s="535">
        <v>85385769</v>
      </c>
      <c r="E12" s="536">
        <v>139688881</v>
      </c>
      <c r="F12" s="536">
        <v>193526458</v>
      </c>
      <c r="G12" s="537">
        <v>113056649</v>
      </c>
      <c r="H12" s="538">
        <v>3.4</v>
      </c>
      <c r="I12" s="81">
        <v>90006127</v>
      </c>
      <c r="J12" s="539">
        <v>2.7</v>
      </c>
      <c r="K12" s="532">
        <v>-20.388470916027231</v>
      </c>
      <c r="M12" s="540"/>
      <c r="N12" s="606"/>
      <c r="O12" s="606"/>
      <c r="P12" s="141"/>
    </row>
    <row r="13" spans="1:16" ht="15.75" customHeight="1">
      <c r="A13" s="606" t="s">
        <v>508</v>
      </c>
      <c r="B13" s="606"/>
      <c r="C13" s="513"/>
      <c r="D13" s="535">
        <v>24884194</v>
      </c>
      <c r="E13" s="536">
        <v>25706170</v>
      </c>
      <c r="F13" s="536">
        <v>25433997</v>
      </c>
      <c r="G13" s="537">
        <v>25127954</v>
      </c>
      <c r="H13" s="538">
        <v>0.8</v>
      </c>
      <c r="I13" s="81">
        <v>24774754</v>
      </c>
      <c r="J13" s="539">
        <v>0.8</v>
      </c>
      <c r="K13" s="532">
        <v>-1.4056058841877928</v>
      </c>
      <c r="M13" s="540"/>
      <c r="N13" s="606"/>
      <c r="O13" s="606"/>
      <c r="P13" s="141"/>
    </row>
    <row r="14" spans="1:16" ht="15.75" customHeight="1">
      <c r="A14" s="606" t="s">
        <v>509</v>
      </c>
      <c r="B14" s="606"/>
      <c r="C14" s="513"/>
      <c r="D14" s="535">
        <v>57005506</v>
      </c>
      <c r="E14" s="536">
        <v>63467908</v>
      </c>
      <c r="F14" s="536">
        <v>74321213</v>
      </c>
      <c r="G14" s="537">
        <v>70978369</v>
      </c>
      <c r="H14" s="532">
        <v>2.1</v>
      </c>
      <c r="I14" s="81">
        <v>69225288</v>
      </c>
      <c r="J14" s="539">
        <v>2.1</v>
      </c>
      <c r="K14" s="532">
        <v>-2.4698806477224053</v>
      </c>
      <c r="M14" s="540"/>
      <c r="N14" s="606"/>
      <c r="O14" s="606"/>
      <c r="P14" s="141"/>
    </row>
    <row r="15" spans="1:16" ht="15.75" customHeight="1">
      <c r="A15" s="606" t="s">
        <v>510</v>
      </c>
      <c r="B15" s="606"/>
      <c r="C15" s="513"/>
      <c r="D15" s="535">
        <v>1378334141</v>
      </c>
      <c r="E15" s="536">
        <v>2124864497</v>
      </c>
      <c r="F15" s="536">
        <v>1491573877</v>
      </c>
      <c r="G15" s="537">
        <v>1145178412</v>
      </c>
      <c r="H15" s="532">
        <v>34.4</v>
      </c>
      <c r="I15" s="81">
        <v>1150117349</v>
      </c>
      <c r="J15" s="539">
        <v>35.1</v>
      </c>
      <c r="K15" s="532">
        <v>0.43128100811595971</v>
      </c>
      <c r="M15" s="540"/>
      <c r="N15" s="606"/>
      <c r="O15" s="606"/>
      <c r="P15" s="141"/>
    </row>
    <row r="16" spans="1:16" ht="15.75" customHeight="1">
      <c r="A16" s="606" t="s">
        <v>511</v>
      </c>
      <c r="B16" s="606"/>
      <c r="C16" s="513"/>
      <c r="D16" s="535">
        <v>174484889</v>
      </c>
      <c r="E16" s="536">
        <v>191491507</v>
      </c>
      <c r="F16" s="536">
        <v>185477139</v>
      </c>
      <c r="G16" s="537">
        <v>187793988</v>
      </c>
      <c r="H16" s="532">
        <v>5.7</v>
      </c>
      <c r="I16" s="81">
        <v>202336752</v>
      </c>
      <c r="J16" s="539">
        <v>6.2</v>
      </c>
      <c r="K16" s="532">
        <v>7.7439987056454669</v>
      </c>
      <c r="M16" s="540"/>
      <c r="N16" s="606"/>
      <c r="O16" s="606"/>
      <c r="P16" s="141"/>
    </row>
    <row r="17" spans="1:16" ht="15.75" customHeight="1">
      <c r="A17" s="541"/>
      <c r="B17" s="513" t="s">
        <v>512</v>
      </c>
      <c r="C17" s="312"/>
      <c r="D17" s="535">
        <v>112516014</v>
      </c>
      <c r="E17" s="536">
        <v>121175699</v>
      </c>
      <c r="F17" s="536">
        <v>102798033</v>
      </c>
      <c r="G17" s="537">
        <v>99888328</v>
      </c>
      <c r="H17" s="532">
        <v>3</v>
      </c>
      <c r="I17" s="81">
        <v>95296676</v>
      </c>
      <c r="J17" s="539">
        <v>2.9</v>
      </c>
      <c r="K17" s="532">
        <v>-4.5967853221049069</v>
      </c>
      <c r="M17" s="540"/>
      <c r="N17" s="541"/>
      <c r="O17" s="513"/>
      <c r="P17" s="141"/>
    </row>
    <row r="18" spans="1:16" ht="15.75" customHeight="1">
      <c r="A18" s="118" t="s">
        <v>513</v>
      </c>
      <c r="B18" s="514" t="s">
        <v>514</v>
      </c>
      <c r="C18" s="312"/>
      <c r="D18" s="535">
        <v>50830736</v>
      </c>
      <c r="E18" s="536">
        <v>58798795</v>
      </c>
      <c r="F18" s="536">
        <v>72781862</v>
      </c>
      <c r="G18" s="537">
        <v>77955386</v>
      </c>
      <c r="H18" s="532">
        <v>2.4</v>
      </c>
      <c r="I18" s="81">
        <v>96115558</v>
      </c>
      <c r="J18" s="539">
        <v>2.9</v>
      </c>
      <c r="K18" s="532">
        <v>23.295596278620195</v>
      </c>
      <c r="M18" s="540"/>
      <c r="N18" s="118"/>
      <c r="O18" s="514"/>
      <c r="P18" s="141"/>
    </row>
    <row r="19" spans="1:16" ht="15.75" customHeight="1">
      <c r="A19" s="541"/>
      <c r="B19" s="513" t="s">
        <v>515</v>
      </c>
      <c r="C19" s="229"/>
      <c r="D19" s="535">
        <v>10634674</v>
      </c>
      <c r="E19" s="536">
        <v>11197898</v>
      </c>
      <c r="F19" s="536">
        <v>8475759</v>
      </c>
      <c r="G19" s="537">
        <v>8706109</v>
      </c>
      <c r="H19" s="532">
        <v>0.3</v>
      </c>
      <c r="I19" s="81">
        <v>9909971</v>
      </c>
      <c r="J19" s="539">
        <v>0.3</v>
      </c>
      <c r="K19" s="532">
        <v>13.827784605039966</v>
      </c>
      <c r="M19" s="540"/>
      <c r="N19" s="541"/>
      <c r="O19" s="513"/>
      <c r="P19" s="141"/>
    </row>
    <row r="20" spans="1:16" ht="15.75" customHeight="1">
      <c r="A20" s="541"/>
      <c r="B20" s="513" t="s">
        <v>516</v>
      </c>
      <c r="C20" s="312"/>
      <c r="D20" s="535">
        <v>503465</v>
      </c>
      <c r="E20" s="536">
        <v>319115</v>
      </c>
      <c r="F20" s="536">
        <v>1421485</v>
      </c>
      <c r="G20" s="537">
        <v>1244165</v>
      </c>
      <c r="H20" s="532">
        <v>0</v>
      </c>
      <c r="I20" s="81">
        <v>1014547</v>
      </c>
      <c r="J20" s="542">
        <v>0.1</v>
      </c>
      <c r="K20" s="532">
        <v>-18.455590697375342</v>
      </c>
      <c r="M20" s="540"/>
      <c r="N20" s="541"/>
      <c r="O20" s="513"/>
      <c r="P20" s="141"/>
    </row>
    <row r="21" spans="1:16" ht="15.75" customHeight="1">
      <c r="A21" s="606" t="s">
        <v>517</v>
      </c>
      <c r="B21" s="606"/>
      <c r="C21" s="513"/>
      <c r="D21" s="535">
        <v>830033</v>
      </c>
      <c r="E21" s="536">
        <v>688790</v>
      </c>
      <c r="F21" s="536">
        <v>195711</v>
      </c>
      <c r="G21" s="537">
        <v>749203</v>
      </c>
      <c r="H21" s="532">
        <v>0</v>
      </c>
      <c r="I21" s="81">
        <v>402445</v>
      </c>
      <c r="J21" s="542">
        <v>0</v>
      </c>
      <c r="K21" s="532">
        <v>-46.283584021953992</v>
      </c>
      <c r="M21" s="540"/>
      <c r="N21" s="606"/>
      <c r="O21" s="606"/>
      <c r="P21" s="141"/>
    </row>
    <row r="22" spans="1:16" ht="15.75" customHeight="1">
      <c r="A22" s="541"/>
      <c r="B22" s="513" t="s">
        <v>512</v>
      </c>
      <c r="C22" s="312"/>
      <c r="D22" s="535">
        <v>679547</v>
      </c>
      <c r="E22" s="536">
        <v>637245</v>
      </c>
      <c r="F22" s="536">
        <v>177656</v>
      </c>
      <c r="G22" s="537">
        <v>610562</v>
      </c>
      <c r="H22" s="532">
        <v>0</v>
      </c>
      <c r="I22" s="81">
        <v>402445</v>
      </c>
      <c r="J22" s="542">
        <v>0</v>
      </c>
      <c r="K22" s="532">
        <v>-34.086137034404373</v>
      </c>
      <c r="M22" s="540"/>
      <c r="N22" s="541"/>
      <c r="O22" s="513"/>
      <c r="P22" s="141"/>
    </row>
    <row r="23" spans="1:16" ht="15.75" customHeight="1">
      <c r="A23" s="541"/>
      <c r="B23" s="513" t="s">
        <v>518</v>
      </c>
      <c r="C23" s="312"/>
      <c r="D23" s="535">
        <v>150486</v>
      </c>
      <c r="E23" s="536">
        <v>51545</v>
      </c>
      <c r="F23" s="536">
        <v>18055</v>
      </c>
      <c r="G23" s="537">
        <v>138641</v>
      </c>
      <c r="H23" s="532">
        <v>0</v>
      </c>
      <c r="I23" s="81">
        <v>0</v>
      </c>
      <c r="J23" s="539">
        <v>0</v>
      </c>
      <c r="K23" s="532">
        <v>-100</v>
      </c>
      <c r="M23" s="540"/>
      <c r="N23" s="541"/>
      <c r="O23" s="513"/>
      <c r="P23" s="141"/>
    </row>
    <row r="24" spans="1:16" ht="15.75" customHeight="1">
      <c r="A24" s="541"/>
      <c r="B24" s="514" t="s">
        <v>519</v>
      </c>
      <c r="C24" s="229"/>
      <c r="D24" s="535">
        <v>0</v>
      </c>
      <c r="E24" s="536">
        <v>0</v>
      </c>
      <c r="F24" s="536">
        <v>0</v>
      </c>
      <c r="G24" s="536">
        <v>0</v>
      </c>
      <c r="H24" s="532">
        <v>0</v>
      </c>
      <c r="I24" s="81">
        <v>0</v>
      </c>
      <c r="J24" s="81">
        <v>0</v>
      </c>
      <c r="K24" s="532" t="s">
        <v>520</v>
      </c>
      <c r="M24" s="540"/>
      <c r="N24" s="541"/>
      <c r="O24" s="514"/>
      <c r="P24" s="141"/>
    </row>
    <row r="25" spans="1:16" ht="15.75" customHeight="1">
      <c r="A25" s="625" t="s">
        <v>521</v>
      </c>
      <c r="B25" s="625"/>
      <c r="C25" s="134"/>
      <c r="D25" s="535">
        <v>0</v>
      </c>
      <c r="E25" s="536">
        <v>0</v>
      </c>
      <c r="F25" s="536">
        <v>0</v>
      </c>
      <c r="G25" s="536">
        <v>0</v>
      </c>
      <c r="H25" s="532">
        <v>0</v>
      </c>
      <c r="I25" s="81">
        <v>0</v>
      </c>
      <c r="J25" s="81">
        <v>0</v>
      </c>
      <c r="K25" s="532" t="s">
        <v>520</v>
      </c>
      <c r="M25" s="540"/>
      <c r="N25" s="625"/>
      <c r="O25" s="625"/>
      <c r="P25" s="141"/>
    </row>
    <row r="26" spans="1:16" ht="15.75" customHeight="1">
      <c r="A26" s="541"/>
      <c r="B26" s="513" t="s">
        <v>512</v>
      </c>
      <c r="C26" s="312"/>
      <c r="D26" s="535">
        <v>0</v>
      </c>
      <c r="E26" s="536">
        <v>0</v>
      </c>
      <c r="F26" s="536">
        <v>0</v>
      </c>
      <c r="G26" s="536">
        <v>0</v>
      </c>
      <c r="H26" s="532">
        <v>0</v>
      </c>
      <c r="I26" s="81">
        <v>0</v>
      </c>
      <c r="J26" s="81">
        <v>0</v>
      </c>
      <c r="K26" s="532" t="s">
        <v>520</v>
      </c>
      <c r="M26" s="540"/>
      <c r="N26" s="541"/>
      <c r="O26" s="513"/>
      <c r="P26" s="141"/>
    </row>
    <row r="27" spans="1:16" ht="15.75" customHeight="1">
      <c r="A27" s="541"/>
      <c r="B27" s="514" t="s">
        <v>514</v>
      </c>
      <c r="C27" s="312"/>
      <c r="D27" s="535">
        <v>0</v>
      </c>
      <c r="E27" s="536">
        <v>0</v>
      </c>
      <c r="F27" s="536">
        <v>0</v>
      </c>
      <c r="G27" s="536">
        <v>0</v>
      </c>
      <c r="H27" s="532">
        <v>0</v>
      </c>
      <c r="I27" s="81">
        <v>0</v>
      </c>
      <c r="J27" s="81">
        <v>0</v>
      </c>
      <c r="K27" s="532" t="s">
        <v>520</v>
      </c>
      <c r="M27" s="540"/>
      <c r="N27" s="541"/>
      <c r="O27" s="514"/>
      <c r="P27" s="141"/>
    </row>
    <row r="28" spans="1:16" ht="15.75" customHeight="1">
      <c r="A28" s="606" t="s">
        <v>79</v>
      </c>
      <c r="B28" s="606"/>
      <c r="C28" s="513"/>
      <c r="D28" s="535">
        <v>387889214</v>
      </c>
      <c r="E28" s="536">
        <v>395581357</v>
      </c>
      <c r="F28" s="536">
        <v>399371320</v>
      </c>
      <c r="G28" s="537">
        <v>383850006</v>
      </c>
      <c r="H28" s="538">
        <v>11.5</v>
      </c>
      <c r="I28" s="81">
        <v>364945650</v>
      </c>
      <c r="J28" s="539">
        <v>11.1</v>
      </c>
      <c r="K28" s="532">
        <v>-4.9249331000401213</v>
      </c>
      <c r="M28" s="540"/>
      <c r="N28" s="606"/>
      <c r="O28" s="606"/>
      <c r="P28" s="141"/>
    </row>
    <row r="29" spans="1:16" ht="15.75" customHeight="1">
      <c r="A29" s="606" t="s">
        <v>522</v>
      </c>
      <c r="B29" s="606"/>
      <c r="C29" s="513"/>
      <c r="D29" s="535">
        <v>21601387</v>
      </c>
      <c r="E29" s="536">
        <v>199583769</v>
      </c>
      <c r="F29" s="536">
        <v>76163695</v>
      </c>
      <c r="G29" s="537">
        <v>58016843</v>
      </c>
      <c r="H29" s="538">
        <v>1.7</v>
      </c>
      <c r="I29" s="81">
        <v>103550743</v>
      </c>
      <c r="J29" s="539">
        <v>3.2</v>
      </c>
      <c r="K29" s="532">
        <v>78.483932674516609</v>
      </c>
      <c r="M29" s="540"/>
      <c r="N29" s="606"/>
      <c r="O29" s="606"/>
      <c r="P29" s="141"/>
    </row>
    <row r="30" spans="1:16" ht="15.75" customHeight="1">
      <c r="A30" s="606" t="s">
        <v>523</v>
      </c>
      <c r="B30" s="606"/>
      <c r="C30" s="513"/>
      <c r="D30" s="535">
        <v>6161071</v>
      </c>
      <c r="E30" s="536">
        <v>6107056</v>
      </c>
      <c r="F30" s="536">
        <v>4598637</v>
      </c>
      <c r="G30" s="537">
        <v>5184032</v>
      </c>
      <c r="H30" s="538">
        <v>0.2</v>
      </c>
      <c r="I30" s="81">
        <v>4227273</v>
      </c>
      <c r="J30" s="539">
        <v>0.1</v>
      </c>
      <c r="K30" s="532">
        <v>-18.455885303177141</v>
      </c>
      <c r="M30" s="540"/>
      <c r="N30" s="606"/>
      <c r="O30" s="606"/>
      <c r="P30" s="141"/>
    </row>
    <row r="31" spans="1:16" ht="15.75" customHeight="1">
      <c r="A31" s="606" t="s">
        <v>524</v>
      </c>
      <c r="B31" s="606"/>
      <c r="C31" s="513"/>
      <c r="D31" s="535">
        <v>876899705</v>
      </c>
      <c r="E31" s="536">
        <v>776707810</v>
      </c>
      <c r="F31" s="536">
        <v>712303000</v>
      </c>
      <c r="G31" s="537">
        <v>617128932</v>
      </c>
      <c r="H31" s="538">
        <v>18.600000000000001</v>
      </c>
      <c r="I31" s="81">
        <v>519536192</v>
      </c>
      <c r="J31" s="539">
        <v>15.8</v>
      </c>
      <c r="K31" s="532">
        <v>-15.813995251157664</v>
      </c>
      <c r="M31" s="540"/>
      <c r="N31" s="606"/>
      <c r="O31" s="606"/>
      <c r="P31" s="141"/>
    </row>
    <row r="32" spans="1:16" ht="15.75" customHeight="1">
      <c r="A32" s="606" t="s">
        <v>525</v>
      </c>
      <c r="B32" s="606"/>
      <c r="C32" s="513"/>
      <c r="D32" s="535">
        <v>53871275</v>
      </c>
      <c r="E32" s="536">
        <v>51837100</v>
      </c>
      <c r="F32" s="536">
        <v>57046921</v>
      </c>
      <c r="G32" s="537">
        <v>60337452</v>
      </c>
      <c r="H32" s="538">
        <v>1.8</v>
      </c>
      <c r="I32" s="81">
        <v>53673872</v>
      </c>
      <c r="J32" s="539">
        <v>1.6</v>
      </c>
      <c r="K32" s="532">
        <v>-11.043853823989778</v>
      </c>
      <c r="M32" s="540"/>
      <c r="N32" s="606"/>
      <c r="O32" s="606"/>
      <c r="P32" s="141"/>
    </row>
    <row r="33" spans="1:16" ht="15.75" customHeight="1">
      <c r="A33" s="606" t="s">
        <v>526</v>
      </c>
      <c r="B33" s="606"/>
      <c r="C33" s="513"/>
      <c r="D33" s="535">
        <v>0</v>
      </c>
      <c r="E33" s="536">
        <v>0</v>
      </c>
      <c r="F33" s="536">
        <v>0</v>
      </c>
      <c r="G33" s="536">
        <v>0</v>
      </c>
      <c r="H33" s="532">
        <v>0</v>
      </c>
      <c r="I33" s="81">
        <v>0</v>
      </c>
      <c r="J33" s="81">
        <v>0</v>
      </c>
      <c r="K33" s="532" t="s">
        <v>520</v>
      </c>
      <c r="M33" s="540"/>
      <c r="N33" s="606"/>
      <c r="O33" s="606"/>
      <c r="P33" s="141"/>
    </row>
    <row r="34" spans="1:16" ht="6" customHeight="1">
      <c r="A34" s="188"/>
      <c r="B34" s="188"/>
      <c r="C34" s="188"/>
      <c r="D34" s="543"/>
      <c r="E34" s="544"/>
      <c r="F34" s="544"/>
      <c r="G34" s="544"/>
      <c r="H34" s="545"/>
      <c r="I34" s="544"/>
      <c r="J34" s="546"/>
      <c r="K34" s="547"/>
    </row>
    <row r="35" spans="1:16" ht="15" customHeight="1">
      <c r="A35" s="86" t="s">
        <v>145</v>
      </c>
      <c r="B35" s="144"/>
      <c r="C35" s="144"/>
    </row>
    <row r="36" spans="1:16" ht="18" customHeight="1"/>
  </sheetData>
  <mergeCells count="42">
    <mergeCell ref="A11:B11"/>
    <mergeCell ref="N11:O11"/>
    <mergeCell ref="D2:J2"/>
    <mergeCell ref="A5:C7"/>
    <mergeCell ref="D5:D7"/>
    <mergeCell ref="E5:E7"/>
    <mergeCell ref="F5:F7"/>
    <mergeCell ref="G5:G7"/>
    <mergeCell ref="I5:I7"/>
    <mergeCell ref="H6:H7"/>
    <mergeCell ref="J6:J7"/>
    <mergeCell ref="K6:K7"/>
    <mergeCell ref="A9:B9"/>
    <mergeCell ref="N9:O9"/>
    <mergeCell ref="A10:B10"/>
    <mergeCell ref="N10:O10"/>
    <mergeCell ref="A12:B12"/>
    <mergeCell ref="N12:O12"/>
    <mergeCell ref="A13:B13"/>
    <mergeCell ref="N13:O13"/>
    <mergeCell ref="A14:B14"/>
    <mergeCell ref="N14:O14"/>
    <mergeCell ref="A15:B15"/>
    <mergeCell ref="N15:O15"/>
    <mergeCell ref="A16:B16"/>
    <mergeCell ref="N16:O16"/>
    <mergeCell ref="A21:B21"/>
    <mergeCell ref="N21:O21"/>
    <mergeCell ref="A25:B25"/>
    <mergeCell ref="N25:O25"/>
    <mergeCell ref="A28:B28"/>
    <mergeCell ref="N28:O28"/>
    <mergeCell ref="A29:B29"/>
    <mergeCell ref="N29:O29"/>
    <mergeCell ref="A33:B33"/>
    <mergeCell ref="N33:O33"/>
    <mergeCell ref="A30:B30"/>
    <mergeCell ref="N30:O30"/>
    <mergeCell ref="A31:B31"/>
    <mergeCell ref="N31:O31"/>
    <mergeCell ref="A32:B32"/>
    <mergeCell ref="N32:O32"/>
  </mergeCells>
  <phoneticPr fontId="12"/>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第１５章  財    政</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dimension ref="A1:I38"/>
  <sheetViews>
    <sheetView showGridLines="0" view="pageBreakPreview" zoomScale="75" zoomScaleNormal="75" zoomScaleSheetLayoutView="75" workbookViewId="0"/>
  </sheetViews>
  <sheetFormatPr defaultColWidth="10.6640625" defaultRowHeight="13.2"/>
  <cols>
    <col min="1" max="1" width="33.77734375" customWidth="1"/>
    <col min="2" max="2" width="0.44140625" customWidth="1"/>
    <col min="3" max="6" width="14.33203125" customWidth="1"/>
    <col min="7" max="8" width="13.33203125" customWidth="1"/>
    <col min="9" max="9" width="14.33203125" customWidth="1"/>
  </cols>
  <sheetData>
    <row r="1" spans="1:9" ht="21.75" customHeight="1">
      <c r="A1" s="33"/>
      <c r="B1" s="33"/>
      <c r="C1" s="33"/>
      <c r="D1" s="33"/>
      <c r="E1" s="33"/>
      <c r="F1" s="33"/>
      <c r="G1" s="33"/>
      <c r="H1" s="33"/>
      <c r="I1" s="33"/>
    </row>
    <row r="2" spans="1:9" ht="21.75" customHeight="1">
      <c r="A2" s="40" t="s">
        <v>177</v>
      </c>
      <c r="B2" s="76"/>
      <c r="C2" s="627" t="s">
        <v>176</v>
      </c>
      <c r="D2" s="627"/>
      <c r="E2" s="627"/>
      <c r="F2" s="627"/>
      <c r="G2" s="627"/>
      <c r="H2" s="627"/>
      <c r="I2" s="33"/>
    </row>
    <row r="3" spans="1:9" ht="24" customHeight="1">
      <c r="A3" s="33"/>
      <c r="B3" s="33"/>
      <c r="C3" s="33"/>
      <c r="D3" s="33"/>
      <c r="E3" s="33"/>
      <c r="F3" s="33"/>
      <c r="G3" s="33"/>
      <c r="H3" s="33"/>
      <c r="I3" s="33"/>
    </row>
    <row r="4" spans="1:9" ht="15" customHeight="1" thickBot="1">
      <c r="A4" s="33"/>
      <c r="B4" s="33"/>
      <c r="C4" s="33"/>
      <c r="D4" s="33"/>
      <c r="E4" s="33"/>
      <c r="F4" s="33"/>
      <c r="G4" s="33"/>
      <c r="H4" s="33"/>
      <c r="I4" s="33"/>
    </row>
    <row r="5" spans="1:9" ht="24" customHeight="1">
      <c r="A5" s="628" t="s">
        <v>175</v>
      </c>
      <c r="B5" s="629"/>
      <c r="C5" s="632" t="s">
        <v>174</v>
      </c>
      <c r="D5" s="632" t="s">
        <v>456</v>
      </c>
      <c r="E5" s="632" t="s">
        <v>466</v>
      </c>
      <c r="F5" s="632" t="s">
        <v>478</v>
      </c>
      <c r="G5" s="634" t="s">
        <v>479</v>
      </c>
      <c r="H5" s="635"/>
      <c r="I5" s="635"/>
    </row>
    <row r="6" spans="1:9" s="78" customFormat="1" ht="24" customHeight="1">
      <c r="A6" s="630"/>
      <c r="B6" s="631"/>
      <c r="C6" s="633"/>
      <c r="D6" s="633"/>
      <c r="E6" s="633"/>
      <c r="F6" s="633"/>
      <c r="G6" s="77" t="s">
        <v>173</v>
      </c>
      <c r="H6" s="401" t="s">
        <v>172</v>
      </c>
      <c r="I6" s="401" t="s">
        <v>171</v>
      </c>
    </row>
    <row r="7" spans="1:9" s="8" customFormat="1" ht="14.25" customHeight="1">
      <c r="A7" s="37"/>
      <c r="B7" s="37"/>
      <c r="C7" s="166" t="s">
        <v>1</v>
      </c>
      <c r="D7" s="302"/>
      <c r="E7" s="302"/>
      <c r="F7" s="302"/>
      <c r="G7" s="302"/>
      <c r="H7" s="302"/>
      <c r="I7" s="37"/>
    </row>
    <row r="8" spans="1:9" s="36" customFormat="1" ht="20.100000000000001" customHeight="1">
      <c r="A8" s="400" t="s">
        <v>170</v>
      </c>
      <c r="B8" s="79"/>
      <c r="C8" s="501">
        <v>5180684877</v>
      </c>
      <c r="D8" s="501">
        <v>5192444085</v>
      </c>
      <c r="E8" s="501">
        <v>4935953926</v>
      </c>
      <c r="F8" s="502">
        <v>4713125405</v>
      </c>
      <c r="G8" s="80">
        <v>120986000</v>
      </c>
      <c r="H8" s="80">
        <v>344783313</v>
      </c>
      <c r="I8" s="80">
        <v>4489328092</v>
      </c>
    </row>
    <row r="9" spans="1:9" s="36" customFormat="1" ht="15" customHeight="1">
      <c r="A9" s="400"/>
      <c r="B9" s="79"/>
      <c r="C9" s="80"/>
      <c r="D9" s="80"/>
      <c r="E9" s="80"/>
      <c r="F9" s="6"/>
      <c r="G9" s="80"/>
      <c r="H9" s="80"/>
      <c r="I9" s="80"/>
    </row>
    <row r="10" spans="1:9" ht="19.5" customHeight="1">
      <c r="A10" s="399" t="s">
        <v>169</v>
      </c>
      <c r="B10" s="47"/>
      <c r="C10" s="81">
        <v>375209055</v>
      </c>
      <c r="D10" s="81">
        <v>363165157</v>
      </c>
      <c r="E10" s="81">
        <v>346363180</v>
      </c>
      <c r="F10" s="81">
        <v>334719283</v>
      </c>
      <c r="G10" s="81">
        <v>16822100</v>
      </c>
      <c r="H10" s="81">
        <v>21033641</v>
      </c>
      <c r="I10" s="81">
        <v>330507742</v>
      </c>
    </row>
    <row r="11" spans="1:9" ht="26.4">
      <c r="A11" s="82" t="s">
        <v>168</v>
      </c>
      <c r="B11" s="47"/>
      <c r="C11" s="81">
        <v>15256574</v>
      </c>
      <c r="D11" s="81">
        <v>26249826</v>
      </c>
      <c r="E11" s="81">
        <v>34744267</v>
      </c>
      <c r="F11" s="81">
        <v>44293715</v>
      </c>
      <c r="G11" s="81">
        <v>10335000</v>
      </c>
      <c r="H11" s="81">
        <v>1645942</v>
      </c>
      <c r="I11" s="81">
        <v>52982773</v>
      </c>
    </row>
    <row r="12" spans="1:9" ht="20.100000000000001" customHeight="1">
      <c r="A12" s="399" t="s">
        <v>167</v>
      </c>
      <c r="B12" s="47"/>
      <c r="C12" s="81">
        <v>216561427</v>
      </c>
      <c r="D12" s="81">
        <v>217304872</v>
      </c>
      <c r="E12" s="81">
        <v>211077516</v>
      </c>
      <c r="F12" s="81">
        <v>200545654</v>
      </c>
      <c r="G12" s="81">
        <v>9307000</v>
      </c>
      <c r="H12" s="81">
        <v>13368030</v>
      </c>
      <c r="I12" s="81">
        <v>196484624</v>
      </c>
    </row>
    <row r="13" spans="1:9" ht="20.100000000000001" customHeight="1">
      <c r="A13" s="399" t="s">
        <v>166</v>
      </c>
      <c r="B13" s="47"/>
      <c r="C13" s="81">
        <v>2107798</v>
      </c>
      <c r="D13" s="81">
        <v>1949726</v>
      </c>
      <c r="E13" s="81">
        <v>1672003</v>
      </c>
      <c r="F13" s="81">
        <v>1679927</v>
      </c>
      <c r="G13" s="81">
        <v>119000</v>
      </c>
      <c r="H13" s="81">
        <v>307224</v>
      </c>
      <c r="I13" s="81">
        <v>1491703</v>
      </c>
    </row>
    <row r="14" spans="1:9" ht="20.100000000000001" customHeight="1">
      <c r="A14" s="399" t="s">
        <v>165</v>
      </c>
      <c r="B14" s="47"/>
      <c r="C14" s="81">
        <v>1340606</v>
      </c>
      <c r="D14" s="81">
        <v>802655</v>
      </c>
      <c r="E14" s="81">
        <v>287487</v>
      </c>
      <c r="F14" s="81">
        <v>0</v>
      </c>
      <c r="G14" s="81">
        <v>0</v>
      </c>
      <c r="H14" s="81">
        <v>0</v>
      </c>
      <c r="I14" s="81">
        <v>0</v>
      </c>
    </row>
    <row r="15" spans="1:9" ht="20.100000000000001" customHeight="1">
      <c r="A15" s="399" t="s">
        <v>164</v>
      </c>
      <c r="B15" s="47"/>
      <c r="C15" s="81">
        <v>3358021</v>
      </c>
      <c r="D15" s="81">
        <v>3147412</v>
      </c>
      <c r="E15" s="81">
        <v>2935299</v>
      </c>
      <c r="F15" s="81">
        <v>2721670</v>
      </c>
      <c r="G15" s="81">
        <v>0</v>
      </c>
      <c r="H15" s="81">
        <v>215157</v>
      </c>
      <c r="I15" s="81">
        <v>2506513</v>
      </c>
    </row>
    <row r="16" spans="1:9" ht="20.100000000000001" customHeight="1">
      <c r="A16" s="399" t="s">
        <v>163</v>
      </c>
      <c r="B16" s="47"/>
      <c r="C16" s="81">
        <v>55539415</v>
      </c>
      <c r="D16" s="81">
        <v>54001453</v>
      </c>
      <c r="E16" s="81">
        <v>50056974</v>
      </c>
      <c r="F16" s="81">
        <v>48374471</v>
      </c>
      <c r="G16" s="81">
        <v>1764000</v>
      </c>
      <c r="H16" s="81">
        <v>2990331</v>
      </c>
      <c r="I16" s="81">
        <v>47148140</v>
      </c>
    </row>
    <row r="17" spans="1:9" ht="20.100000000000001" customHeight="1">
      <c r="A17" s="399" t="s">
        <v>162</v>
      </c>
      <c r="B17" s="47"/>
      <c r="C17" s="81">
        <v>1003360696</v>
      </c>
      <c r="D17" s="81">
        <v>936886417</v>
      </c>
      <c r="E17" s="81">
        <v>848970045</v>
      </c>
      <c r="F17" s="81">
        <v>783488905</v>
      </c>
      <c r="G17" s="81">
        <v>45423000</v>
      </c>
      <c r="H17" s="81">
        <v>79692721</v>
      </c>
      <c r="I17" s="81">
        <v>749219184</v>
      </c>
    </row>
    <row r="18" spans="1:9" ht="20.100000000000001" customHeight="1">
      <c r="A18" s="399" t="s">
        <v>161</v>
      </c>
      <c r="B18" s="47"/>
      <c r="C18" s="81">
        <v>19212877</v>
      </c>
      <c r="D18" s="81">
        <v>13852975</v>
      </c>
      <c r="E18" s="81">
        <v>10749826</v>
      </c>
      <c r="F18" s="81">
        <v>8146198</v>
      </c>
      <c r="G18" s="81">
        <v>0</v>
      </c>
      <c r="H18" s="81">
        <v>2021185</v>
      </c>
      <c r="I18" s="81">
        <v>6125013</v>
      </c>
    </row>
    <row r="19" spans="1:9" ht="20.100000000000001" customHeight="1">
      <c r="A19" s="399" t="s">
        <v>160</v>
      </c>
      <c r="B19" s="47"/>
      <c r="C19" s="81">
        <v>0</v>
      </c>
      <c r="D19" s="81">
        <v>0</v>
      </c>
      <c r="E19" s="81">
        <v>0</v>
      </c>
      <c r="F19" s="81">
        <v>0</v>
      </c>
      <c r="G19" s="81">
        <v>0</v>
      </c>
      <c r="H19" s="81">
        <v>0</v>
      </c>
      <c r="I19" s="81">
        <v>0</v>
      </c>
    </row>
    <row r="20" spans="1:9" ht="20.100000000000001" customHeight="1">
      <c r="A20" s="399" t="s">
        <v>159</v>
      </c>
      <c r="B20" s="47"/>
      <c r="C20" s="81">
        <v>28911765</v>
      </c>
      <c r="D20" s="81">
        <v>28054325</v>
      </c>
      <c r="E20" s="81">
        <v>26612315</v>
      </c>
      <c r="F20" s="81">
        <v>25507274</v>
      </c>
      <c r="G20" s="81">
        <v>0</v>
      </c>
      <c r="H20" s="81">
        <v>1103528</v>
      </c>
      <c r="I20" s="81">
        <v>24403746</v>
      </c>
    </row>
    <row r="21" spans="1:9" ht="20.100000000000001" customHeight="1">
      <c r="A21" s="399" t="s">
        <v>158</v>
      </c>
      <c r="B21" s="47"/>
      <c r="C21" s="81">
        <v>1926422</v>
      </c>
      <c r="D21" s="81">
        <v>1792450</v>
      </c>
      <c r="E21" s="81">
        <v>1729810</v>
      </c>
      <c r="F21" s="81">
        <v>1639810</v>
      </c>
      <c r="G21" s="81">
        <v>0</v>
      </c>
      <c r="H21" s="81">
        <v>614440</v>
      </c>
      <c r="I21" s="81">
        <v>1025370</v>
      </c>
    </row>
    <row r="22" spans="1:9" ht="20.100000000000001" customHeight="1">
      <c r="A22" s="399" t="s">
        <v>157</v>
      </c>
      <c r="B22" s="47"/>
      <c r="C22" s="81">
        <v>0</v>
      </c>
      <c r="D22" s="81">
        <v>0</v>
      </c>
      <c r="E22" s="81">
        <v>0</v>
      </c>
      <c r="F22" s="81">
        <v>0</v>
      </c>
      <c r="G22" s="81">
        <v>0</v>
      </c>
      <c r="H22" s="81">
        <v>0</v>
      </c>
      <c r="I22" s="81">
        <v>0</v>
      </c>
    </row>
    <row r="23" spans="1:9" ht="20.100000000000001" customHeight="1">
      <c r="A23" s="399" t="s">
        <v>156</v>
      </c>
      <c r="B23" s="47"/>
      <c r="C23" s="81">
        <v>55530715</v>
      </c>
      <c r="D23" s="81">
        <v>52442514</v>
      </c>
      <c r="E23" s="81">
        <v>49768984</v>
      </c>
      <c r="F23" s="81">
        <v>46478331</v>
      </c>
      <c r="G23" s="81">
        <v>0</v>
      </c>
      <c r="H23" s="81">
        <v>3256588</v>
      </c>
      <c r="I23" s="81">
        <v>43221743</v>
      </c>
    </row>
    <row r="24" spans="1:9" ht="20.100000000000001" customHeight="1">
      <c r="A24" s="83" t="s">
        <v>155</v>
      </c>
      <c r="B24" s="47"/>
      <c r="C24" s="81">
        <v>10854488</v>
      </c>
      <c r="D24" s="81">
        <v>10361736</v>
      </c>
      <c r="E24" s="81">
        <v>10005683</v>
      </c>
      <c r="F24" s="81">
        <v>9683053</v>
      </c>
      <c r="G24" s="81">
        <v>1100000</v>
      </c>
      <c r="H24" s="81">
        <v>1423165</v>
      </c>
      <c r="I24" s="81">
        <v>9359888</v>
      </c>
    </row>
    <row r="25" spans="1:9" ht="20.100000000000001" customHeight="1">
      <c r="A25" s="399" t="s">
        <v>154</v>
      </c>
      <c r="B25" s="47"/>
      <c r="C25" s="81">
        <v>0</v>
      </c>
      <c r="D25" s="81">
        <v>0</v>
      </c>
      <c r="E25" s="81">
        <v>0</v>
      </c>
      <c r="F25" s="81">
        <v>0</v>
      </c>
      <c r="G25" s="81">
        <v>0</v>
      </c>
      <c r="H25" s="81">
        <v>0</v>
      </c>
      <c r="I25" s="81">
        <v>0</v>
      </c>
    </row>
    <row r="26" spans="1:9" ht="20.100000000000001" customHeight="1">
      <c r="A26" s="399" t="s">
        <v>153</v>
      </c>
      <c r="B26" s="47"/>
      <c r="C26" s="81">
        <v>273746181</v>
      </c>
      <c r="D26" s="81">
        <v>271095780</v>
      </c>
      <c r="E26" s="81">
        <v>266502467</v>
      </c>
      <c r="F26" s="81">
        <v>263486508</v>
      </c>
      <c r="G26" s="81">
        <v>11026900</v>
      </c>
      <c r="H26" s="81">
        <v>16275128</v>
      </c>
      <c r="I26" s="81">
        <v>258238280</v>
      </c>
    </row>
    <row r="27" spans="1:9" ht="20.100000000000001" customHeight="1">
      <c r="A27" s="84" t="s">
        <v>468</v>
      </c>
      <c r="B27" s="85"/>
      <c r="C27" s="81">
        <v>261444684</v>
      </c>
      <c r="D27" s="81">
        <v>231288389</v>
      </c>
      <c r="E27" s="81">
        <v>215143404</v>
      </c>
      <c r="F27" s="81">
        <v>193093819</v>
      </c>
      <c r="G27" s="81">
        <v>0</v>
      </c>
      <c r="H27" s="81">
        <v>21477758</v>
      </c>
      <c r="I27" s="81">
        <v>171616061</v>
      </c>
    </row>
    <row r="28" spans="1:9" ht="20.100000000000001" customHeight="1">
      <c r="A28" s="399" t="s">
        <v>152</v>
      </c>
      <c r="B28" s="47"/>
      <c r="C28" s="81">
        <v>0</v>
      </c>
      <c r="D28" s="81">
        <v>0</v>
      </c>
      <c r="E28" s="81">
        <v>0</v>
      </c>
      <c r="F28" s="81">
        <v>0</v>
      </c>
      <c r="G28" s="81">
        <v>0</v>
      </c>
      <c r="H28" s="81">
        <v>0</v>
      </c>
      <c r="I28" s="81">
        <v>0</v>
      </c>
    </row>
    <row r="29" spans="1:9" ht="20.100000000000001" customHeight="1">
      <c r="A29" s="399" t="s">
        <v>151</v>
      </c>
      <c r="B29" s="47"/>
      <c r="C29" s="81">
        <v>0</v>
      </c>
      <c r="D29" s="81">
        <v>0</v>
      </c>
      <c r="E29" s="81">
        <v>0</v>
      </c>
      <c r="F29" s="81">
        <v>0</v>
      </c>
      <c r="G29" s="81">
        <v>0</v>
      </c>
      <c r="H29" s="81">
        <v>0</v>
      </c>
      <c r="I29" s="81">
        <v>0</v>
      </c>
    </row>
    <row r="30" spans="1:9" ht="20.100000000000001" customHeight="1">
      <c r="A30" s="50" t="s">
        <v>150</v>
      </c>
      <c r="B30" s="51"/>
      <c r="C30" s="81">
        <v>111581960</v>
      </c>
      <c r="D30" s="81">
        <v>103986047</v>
      </c>
      <c r="E30" s="81">
        <v>92335304</v>
      </c>
      <c r="F30" s="81">
        <v>75942781</v>
      </c>
      <c r="G30" s="81">
        <v>0</v>
      </c>
      <c r="H30" s="81">
        <v>10164046</v>
      </c>
      <c r="I30" s="81">
        <v>65778735</v>
      </c>
    </row>
    <row r="31" spans="1:9" ht="20.100000000000001" customHeight="1">
      <c r="A31" s="399" t="s">
        <v>149</v>
      </c>
      <c r="B31" s="51"/>
      <c r="C31" s="81">
        <v>3274000</v>
      </c>
      <c r="D31" s="81">
        <v>3175780</v>
      </c>
      <c r="E31" s="81">
        <v>2979340</v>
      </c>
      <c r="F31" s="81">
        <v>2782900</v>
      </c>
      <c r="G31" s="81">
        <v>0</v>
      </c>
      <c r="H31" s="81">
        <v>196440</v>
      </c>
      <c r="I31" s="81">
        <v>2586460</v>
      </c>
    </row>
    <row r="32" spans="1:9" ht="20.100000000000001" customHeight="1">
      <c r="A32" s="399" t="s">
        <v>148</v>
      </c>
      <c r="B32" s="51"/>
      <c r="C32" s="81">
        <v>2339037537</v>
      </c>
      <c r="D32" s="81">
        <v>2493675742</v>
      </c>
      <c r="E32" s="81">
        <v>2399656813</v>
      </c>
      <c r="F32" s="81">
        <v>2329065169</v>
      </c>
      <c r="G32" s="81">
        <v>19201000</v>
      </c>
      <c r="H32" s="81">
        <v>141840499</v>
      </c>
      <c r="I32" s="81">
        <v>2206425670</v>
      </c>
    </row>
    <row r="33" spans="1:9" ht="20.100000000000001" customHeight="1">
      <c r="A33" s="50" t="s">
        <v>147</v>
      </c>
      <c r="B33" s="51"/>
      <c r="C33" s="81">
        <v>0</v>
      </c>
      <c r="D33" s="81">
        <v>0</v>
      </c>
      <c r="E33" s="81">
        <v>0</v>
      </c>
      <c r="F33" s="81">
        <v>0</v>
      </c>
      <c r="G33" s="81">
        <v>0</v>
      </c>
      <c r="H33" s="81">
        <v>0</v>
      </c>
      <c r="I33" s="81">
        <v>0</v>
      </c>
    </row>
    <row r="34" spans="1:9" ht="20.100000000000001" customHeight="1">
      <c r="A34" s="84" t="s">
        <v>469</v>
      </c>
      <c r="B34" s="51"/>
      <c r="C34" s="81">
        <v>241918922</v>
      </c>
      <c r="D34" s="81">
        <v>232104562</v>
      </c>
      <c r="E34" s="81">
        <v>222087007</v>
      </c>
      <c r="F34" s="81">
        <v>212102972</v>
      </c>
      <c r="G34" s="81">
        <v>0</v>
      </c>
      <c r="H34" s="81">
        <v>13259214</v>
      </c>
      <c r="I34" s="81">
        <v>198843758</v>
      </c>
    </row>
    <row r="35" spans="1:9" ht="20.100000000000001" customHeight="1">
      <c r="A35" s="399" t="s">
        <v>146</v>
      </c>
      <c r="B35" s="47"/>
      <c r="C35" s="81">
        <v>6000000</v>
      </c>
      <c r="D35" s="81">
        <v>0</v>
      </c>
      <c r="E35" s="81">
        <v>0</v>
      </c>
      <c r="F35" s="81">
        <v>0</v>
      </c>
      <c r="G35" s="81">
        <v>0</v>
      </c>
      <c r="H35" s="81">
        <v>0</v>
      </c>
      <c r="I35" s="81">
        <v>0</v>
      </c>
    </row>
    <row r="36" spans="1:9" ht="20.100000000000001" customHeight="1">
      <c r="A36" s="398" t="s">
        <v>18</v>
      </c>
      <c r="B36" s="303"/>
      <c r="C36" s="304">
        <v>154511734</v>
      </c>
      <c r="D36" s="304">
        <v>147106267</v>
      </c>
      <c r="E36" s="304">
        <v>142276202</v>
      </c>
      <c r="F36" s="304">
        <v>129372965</v>
      </c>
      <c r="G36" s="81">
        <v>5888000</v>
      </c>
      <c r="H36" s="81">
        <v>13898276</v>
      </c>
      <c r="I36" s="81">
        <v>121362689</v>
      </c>
    </row>
    <row r="37" spans="1:9" ht="6" customHeight="1">
      <c r="A37" s="305"/>
      <c r="B37" s="306"/>
      <c r="C37" s="307"/>
      <c r="D37" s="308"/>
      <c r="E37" s="308"/>
      <c r="F37" s="309"/>
      <c r="G37" s="310"/>
      <c r="H37" s="310"/>
      <c r="I37" s="310"/>
    </row>
    <row r="38" spans="1:9" ht="15" customHeight="1">
      <c r="A38" s="86" t="s">
        <v>145</v>
      </c>
      <c r="B38" s="144"/>
      <c r="C38" s="33"/>
      <c r="D38" s="33"/>
      <c r="E38" s="33"/>
      <c r="F38" s="33"/>
      <c r="G38" s="33"/>
      <c r="H38" s="33"/>
      <c r="I38" s="33"/>
    </row>
  </sheetData>
  <mergeCells count="7">
    <mergeCell ref="C2:H2"/>
    <mergeCell ref="A5:B6"/>
    <mergeCell ref="C5:C6"/>
    <mergeCell ref="D5:D6"/>
    <mergeCell ref="E5:E6"/>
    <mergeCell ref="F5:F6"/>
    <mergeCell ref="G5:I5"/>
  </mergeCells>
  <phoneticPr fontId="12"/>
  <printOptions gridLinesSet="0"/>
  <pageMargins left="0.59055118110236227" right="0.59055118110236227" top="0.59055118110236227" bottom="0.19685039370078741" header="0.39370078740157483" footer="0"/>
  <pageSetup paperSize="9" scale="69" firstPageNumber="337" fitToHeight="0" orientation="portrait" r:id="rId1"/>
  <headerFooter differentOddEven="1" scaleWithDoc="0">
    <oddHeader>&amp;R&amp;"ＭＳ ゴシック,標準"&amp;8第１５章  財    政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E4E2-3F52-415A-8BA9-D48CA41B5CB8}">
  <sheetPr syncVertical="1" syncRef="A1" transitionEvaluation="1"/>
  <dimension ref="A1:G28"/>
  <sheetViews>
    <sheetView showGridLines="0" view="pageBreakPreview" zoomScale="75" zoomScaleNormal="75" zoomScaleSheetLayoutView="75" workbookViewId="0"/>
  </sheetViews>
  <sheetFormatPr defaultColWidth="10.6640625" defaultRowHeight="13.2"/>
  <cols>
    <col min="1" max="1" width="17.6640625" style="33" customWidth="1"/>
    <col min="2" max="6" width="22.88671875" style="33" customWidth="1"/>
    <col min="7" max="7" width="10.6640625" style="33"/>
    <col min="8" max="8" width="12.77734375" style="33" customWidth="1"/>
    <col min="9" max="9" width="10.6640625" style="33"/>
    <col min="10" max="10" width="13.44140625" style="33" customWidth="1"/>
    <col min="11" max="16384" width="10.6640625" style="33"/>
  </cols>
  <sheetData>
    <row r="1" spans="1:7" ht="21.75" customHeight="1">
      <c r="G1" s="45"/>
    </row>
    <row r="2" spans="1:7" ht="21.75" customHeight="1">
      <c r="A2" s="40" t="s">
        <v>527</v>
      </c>
      <c r="B2" s="229"/>
      <c r="C2" s="656" t="s">
        <v>528</v>
      </c>
      <c r="D2" s="656"/>
      <c r="E2" s="656"/>
      <c r="F2" s="656"/>
    </row>
    <row r="3" spans="1:7" ht="24" customHeight="1">
      <c r="A3" s="153"/>
      <c r="B3" s="144"/>
    </row>
    <row r="4" spans="1:7" ht="15" customHeight="1" thickBot="1">
      <c r="A4" s="159"/>
      <c r="B4" s="159"/>
      <c r="C4" s="159"/>
      <c r="D4" s="159"/>
      <c r="E4" s="159"/>
      <c r="F4" s="159"/>
    </row>
    <row r="5" spans="1:7" ht="21" customHeight="1">
      <c r="A5" s="657" t="s">
        <v>529</v>
      </c>
      <c r="B5" s="660" t="s">
        <v>530</v>
      </c>
      <c r="C5" s="661"/>
      <c r="D5" s="661"/>
      <c r="E5" s="661"/>
      <c r="F5" s="661"/>
    </row>
    <row r="6" spans="1:7" ht="15" customHeight="1">
      <c r="A6" s="658"/>
      <c r="B6" s="662" t="s">
        <v>531</v>
      </c>
      <c r="C6" s="665" t="s">
        <v>532</v>
      </c>
      <c r="D6" s="647" t="s">
        <v>533</v>
      </c>
      <c r="E6" s="668" t="s">
        <v>534</v>
      </c>
      <c r="F6" s="671" t="s">
        <v>535</v>
      </c>
    </row>
    <row r="7" spans="1:7" ht="15" customHeight="1">
      <c r="A7" s="658"/>
      <c r="B7" s="663"/>
      <c r="C7" s="666"/>
      <c r="D7" s="648"/>
      <c r="E7" s="669"/>
      <c r="F7" s="672"/>
    </row>
    <row r="8" spans="1:7" ht="15" customHeight="1">
      <c r="A8" s="659"/>
      <c r="B8" s="664"/>
      <c r="C8" s="667"/>
      <c r="D8" s="649"/>
      <c r="E8" s="670"/>
      <c r="F8" s="673"/>
    </row>
    <row r="9" spans="1:7" s="37" customFormat="1" ht="15" customHeight="1">
      <c r="B9" s="166" t="s">
        <v>1</v>
      </c>
      <c r="D9" s="168"/>
      <c r="E9" s="168"/>
      <c r="F9" s="168"/>
    </row>
    <row r="10" spans="1:7" ht="18" customHeight="1">
      <c r="A10" s="516" t="s">
        <v>536</v>
      </c>
      <c r="B10" s="548">
        <v>3683545247</v>
      </c>
      <c r="C10" s="549">
        <v>3637764397</v>
      </c>
      <c r="D10" s="550">
        <v>45780850</v>
      </c>
      <c r="E10" s="550">
        <v>12703696</v>
      </c>
      <c r="F10" s="550">
        <v>33077154</v>
      </c>
    </row>
    <row r="11" spans="1:7" ht="18" customHeight="1">
      <c r="A11" s="514" t="s">
        <v>537</v>
      </c>
      <c r="B11" s="548">
        <v>4570149537</v>
      </c>
      <c r="C11" s="549">
        <v>4530315615</v>
      </c>
      <c r="D11" s="550">
        <v>39833922</v>
      </c>
      <c r="E11" s="550">
        <v>13068371</v>
      </c>
      <c r="F11" s="550">
        <v>26765552</v>
      </c>
    </row>
    <row r="12" spans="1:7" ht="18" customHeight="1">
      <c r="A12" s="514" t="s">
        <v>538</v>
      </c>
      <c r="B12" s="551">
        <v>3835732247</v>
      </c>
      <c r="C12" s="552">
        <v>3799461682</v>
      </c>
      <c r="D12" s="550">
        <v>36270566</v>
      </c>
      <c r="E12" s="550">
        <v>18035389</v>
      </c>
      <c r="F12" s="550">
        <v>18235176</v>
      </c>
    </row>
    <row r="13" spans="1:7" ht="18" customHeight="1">
      <c r="A13" s="514" t="s">
        <v>539</v>
      </c>
      <c r="B13" s="551">
        <v>3259273031</v>
      </c>
      <c r="C13" s="552">
        <v>3233793919</v>
      </c>
      <c r="D13" s="553">
        <v>25479112</v>
      </c>
      <c r="E13" s="553">
        <v>12187372</v>
      </c>
      <c r="F13" s="553">
        <v>13291739</v>
      </c>
    </row>
    <row r="14" spans="1:7" s="36" customFormat="1" ht="18" customHeight="1">
      <c r="A14" s="515" t="s">
        <v>479</v>
      </c>
      <c r="B14" s="554">
        <v>3233368237</v>
      </c>
      <c r="C14" s="555">
        <v>3208856027</v>
      </c>
      <c r="D14" s="556">
        <v>24512210</v>
      </c>
      <c r="E14" s="556">
        <v>9995174</v>
      </c>
      <c r="F14" s="556">
        <v>14517036</v>
      </c>
    </row>
    <row r="15" spans="1:7" s="36" customFormat="1" ht="6" customHeight="1" thickBot="1">
      <c r="A15" s="557"/>
      <c r="B15" s="558"/>
      <c r="C15" s="559"/>
      <c r="D15" s="560"/>
      <c r="E15" s="560"/>
      <c r="F15" s="560"/>
    </row>
    <row r="16" spans="1:7" ht="21" customHeight="1">
      <c r="A16" s="636" t="s">
        <v>529</v>
      </c>
      <c r="B16" s="639" t="s">
        <v>540</v>
      </c>
      <c r="C16" s="640"/>
      <c r="D16" s="640"/>
      <c r="E16" s="640"/>
      <c r="F16" s="640"/>
    </row>
    <row r="17" spans="1:6" ht="15" customHeight="1">
      <c r="A17" s="637"/>
      <c r="B17" s="641" t="s">
        <v>541</v>
      </c>
      <c r="C17" s="644" t="s">
        <v>542</v>
      </c>
      <c r="D17" s="647" t="s">
        <v>533</v>
      </c>
      <c r="E17" s="650" t="s">
        <v>534</v>
      </c>
      <c r="F17" s="653" t="s">
        <v>535</v>
      </c>
    </row>
    <row r="18" spans="1:6" ht="15" customHeight="1">
      <c r="A18" s="637"/>
      <c r="B18" s="642"/>
      <c r="C18" s="645"/>
      <c r="D18" s="648"/>
      <c r="E18" s="651"/>
      <c r="F18" s="654"/>
    </row>
    <row r="19" spans="1:6" ht="15" customHeight="1">
      <c r="A19" s="638"/>
      <c r="B19" s="643"/>
      <c r="C19" s="646"/>
      <c r="D19" s="649"/>
      <c r="E19" s="652"/>
      <c r="F19" s="655"/>
    </row>
    <row r="20" spans="1:6" ht="15" customHeight="1">
      <c r="A20" s="561"/>
      <c r="B20" s="562" t="s">
        <v>1</v>
      </c>
      <c r="C20" s="563"/>
      <c r="D20" s="563"/>
      <c r="E20" s="563"/>
      <c r="F20" s="563"/>
    </row>
    <row r="21" spans="1:6" ht="18" customHeight="1">
      <c r="A21" s="516" t="s">
        <v>536</v>
      </c>
      <c r="B21" s="20">
        <v>2889387003</v>
      </c>
      <c r="C21" s="19">
        <v>2853065008</v>
      </c>
      <c r="D21" s="564">
        <v>36321995</v>
      </c>
      <c r="E21" s="564">
        <v>5030962</v>
      </c>
      <c r="F21" s="564">
        <v>31291032</v>
      </c>
    </row>
    <row r="22" spans="1:6" ht="18" customHeight="1">
      <c r="A22" s="514" t="s">
        <v>537</v>
      </c>
      <c r="B22" s="20">
        <v>2834419369</v>
      </c>
      <c r="C22" s="19">
        <v>2801017044</v>
      </c>
      <c r="D22" s="564">
        <v>33402325</v>
      </c>
      <c r="E22" s="564">
        <v>4935281</v>
      </c>
      <c r="F22" s="564">
        <v>28467044</v>
      </c>
    </row>
    <row r="23" spans="1:6" ht="18" customHeight="1">
      <c r="A23" s="514" t="s">
        <v>538</v>
      </c>
      <c r="B23" s="20">
        <v>2888680248</v>
      </c>
      <c r="C23" s="19">
        <v>2868908132</v>
      </c>
      <c r="D23" s="564">
        <v>19772115</v>
      </c>
      <c r="E23" s="564">
        <v>3165539</v>
      </c>
      <c r="F23" s="564">
        <v>16606576</v>
      </c>
    </row>
    <row r="24" spans="1:6" ht="18" customHeight="1">
      <c r="A24" s="514" t="s">
        <v>539</v>
      </c>
      <c r="B24" s="20">
        <v>2963779920</v>
      </c>
      <c r="C24" s="19">
        <v>2939254740</v>
      </c>
      <c r="D24" s="564">
        <v>24525180</v>
      </c>
      <c r="E24" s="564">
        <v>2948642</v>
      </c>
      <c r="F24" s="564">
        <v>21576538</v>
      </c>
    </row>
    <row r="25" spans="1:6" ht="18" customHeight="1">
      <c r="A25" s="515" t="s">
        <v>479</v>
      </c>
      <c r="B25" s="565">
        <v>2874133823</v>
      </c>
      <c r="C25" s="566">
        <v>2833033586</v>
      </c>
      <c r="D25" s="556">
        <v>41100237</v>
      </c>
      <c r="E25" s="556">
        <v>4909802</v>
      </c>
      <c r="F25" s="556">
        <v>36190435</v>
      </c>
    </row>
    <row r="26" spans="1:6" ht="6" customHeight="1">
      <c r="A26" s="567"/>
      <c r="B26" s="568"/>
      <c r="C26" s="558"/>
      <c r="D26" s="560"/>
      <c r="E26" s="560"/>
      <c r="F26" s="560"/>
    </row>
    <row r="27" spans="1:6">
      <c r="A27" s="569" t="s">
        <v>543</v>
      </c>
      <c r="B27" s="570"/>
      <c r="C27" s="570"/>
      <c r="D27" s="570"/>
      <c r="E27" s="570"/>
      <c r="F27" s="570"/>
    </row>
    <row r="28" spans="1:6">
      <c r="A28" s="570"/>
      <c r="B28" s="570"/>
      <c r="C28" s="570"/>
      <c r="D28" s="570"/>
      <c r="E28" s="570"/>
      <c r="F28" s="570"/>
    </row>
  </sheetData>
  <mergeCells count="15">
    <mergeCell ref="C2:F2"/>
    <mergeCell ref="A5:A8"/>
    <mergeCell ref="B5:F5"/>
    <mergeCell ref="B6:B8"/>
    <mergeCell ref="C6:C8"/>
    <mergeCell ref="D6:D8"/>
    <mergeCell ref="E6:E8"/>
    <mergeCell ref="F6:F8"/>
    <mergeCell ref="A16:A19"/>
    <mergeCell ref="B16:F16"/>
    <mergeCell ref="B17:B19"/>
    <mergeCell ref="C17:C19"/>
    <mergeCell ref="D17:D19"/>
    <mergeCell ref="E17:E19"/>
    <mergeCell ref="F17:F19"/>
  </mergeCells>
  <phoneticPr fontId="12"/>
  <hyperlinks>
    <hyperlink ref="A27" r:id="rId1" display="  資料    大阪府会計局「大阪府一般会計・特別会計歳入歳出決算の概要」" xr:uid="{39065F83-E480-4688-A777-FE4809B97761}"/>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ゴシック,標準"&amp;8第１５章  財    政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showGridLines="0" view="pageBreakPreview" zoomScale="75" zoomScaleNormal="75" zoomScaleSheetLayoutView="75" zoomScalePageLayoutView="53" workbookViewId="0"/>
  </sheetViews>
  <sheetFormatPr defaultRowHeight="13.2"/>
  <cols>
    <col min="1" max="1" width="20.44140625" customWidth="1"/>
    <col min="2" max="2" width="0.88671875" customWidth="1"/>
    <col min="3" max="3" width="15.88671875" customWidth="1"/>
    <col min="4" max="10" width="13.44140625" customWidth="1"/>
    <col min="11" max="11" width="12.6640625" customWidth="1"/>
    <col min="12" max="13" width="12.109375" customWidth="1"/>
    <col min="14" max="14" width="10.6640625" customWidth="1"/>
    <col min="15" max="15" width="11.6640625" customWidth="1"/>
    <col min="16" max="17" width="12.6640625" customWidth="1"/>
    <col min="18" max="19" width="9.109375" customWidth="1"/>
    <col min="20" max="20" width="9.6640625" customWidth="1"/>
    <col min="21" max="21" width="10.6640625" customWidth="1"/>
    <col min="22" max="22" width="9.6640625" customWidth="1"/>
  </cols>
  <sheetData>
    <row r="1" spans="1:22" ht="21.75" customHeight="1">
      <c r="A1" s="87"/>
      <c r="B1" s="87"/>
      <c r="C1" s="87"/>
      <c r="D1" s="87"/>
      <c r="E1" s="87"/>
      <c r="F1" s="87"/>
      <c r="G1" s="87"/>
      <c r="H1" s="87"/>
      <c r="I1" s="87"/>
      <c r="J1" s="87"/>
      <c r="K1" s="87"/>
      <c r="L1" s="87"/>
      <c r="M1" s="87"/>
      <c r="N1" s="87"/>
      <c r="O1" s="88"/>
      <c r="P1" s="87"/>
      <c r="Q1" s="87"/>
      <c r="R1" s="87"/>
      <c r="S1" s="88"/>
      <c r="T1" s="87"/>
      <c r="U1" s="87"/>
      <c r="V1" s="87"/>
    </row>
    <row r="2" spans="1:22" ht="21.75" customHeight="1">
      <c r="A2" s="89" t="s">
        <v>204</v>
      </c>
      <c r="B2" s="90"/>
      <c r="C2" s="87"/>
      <c r="D2" s="87"/>
      <c r="G2" s="698" t="s">
        <v>203</v>
      </c>
      <c r="H2" s="698"/>
      <c r="I2" s="698"/>
      <c r="J2" s="698"/>
      <c r="K2" s="698"/>
      <c r="L2" s="698"/>
      <c r="M2" s="698"/>
      <c r="N2" s="698"/>
      <c r="O2" s="698"/>
      <c r="P2" s="698"/>
      <c r="Q2" s="87"/>
      <c r="R2" s="87"/>
      <c r="S2" s="88"/>
      <c r="T2" s="87"/>
      <c r="U2" s="87"/>
      <c r="V2" s="87"/>
    </row>
    <row r="3" spans="1:22" ht="24" customHeight="1">
      <c r="A3" s="87"/>
      <c r="B3" s="87"/>
      <c r="C3" s="87"/>
      <c r="D3" s="87"/>
      <c r="E3" s="87"/>
      <c r="F3" s="87"/>
      <c r="G3" s="87"/>
      <c r="H3" s="87"/>
      <c r="I3" s="87"/>
      <c r="J3" s="87"/>
      <c r="K3" s="87"/>
      <c r="L3" s="87"/>
      <c r="M3" s="87"/>
      <c r="N3" s="87"/>
      <c r="O3" s="88"/>
      <c r="P3" s="87"/>
      <c r="Q3" s="87"/>
      <c r="R3" s="87"/>
      <c r="S3" s="88"/>
      <c r="T3" s="87"/>
      <c r="U3" s="87"/>
      <c r="V3" s="87"/>
    </row>
    <row r="4" spans="1:22" ht="15" customHeight="1" thickBot="1">
      <c r="A4" s="91"/>
      <c r="B4" s="343"/>
      <c r="C4" s="343"/>
      <c r="D4" s="343"/>
      <c r="E4" s="343"/>
      <c r="F4" s="343"/>
      <c r="G4" s="343"/>
      <c r="H4" s="343"/>
      <c r="I4" s="91"/>
      <c r="J4" s="91"/>
      <c r="K4" s="91"/>
      <c r="L4" s="91"/>
      <c r="M4" s="91"/>
      <c r="N4" s="91"/>
      <c r="O4" s="92"/>
      <c r="P4" s="91"/>
      <c r="Q4" s="91"/>
      <c r="R4" s="91"/>
      <c r="S4" s="92"/>
      <c r="T4" s="91"/>
      <c r="U4" s="91"/>
      <c r="V4" s="91"/>
    </row>
    <row r="5" spans="1:22" ht="13.5" customHeight="1">
      <c r="A5" s="674" t="s">
        <v>484</v>
      </c>
      <c r="B5" s="407"/>
      <c r="C5" s="677" t="s">
        <v>193</v>
      </c>
      <c r="D5" s="680" t="s">
        <v>3</v>
      </c>
      <c r="E5" s="681"/>
      <c r="F5" s="681"/>
      <c r="G5" s="682"/>
      <c r="H5" s="680" t="s">
        <v>4</v>
      </c>
      <c r="I5" s="681"/>
      <c r="J5" s="681"/>
      <c r="K5" s="699" t="s">
        <v>31</v>
      </c>
      <c r="L5" s="689" t="s">
        <v>202</v>
      </c>
      <c r="M5" s="677" t="s">
        <v>6</v>
      </c>
      <c r="N5" s="689" t="s">
        <v>201</v>
      </c>
      <c r="O5" s="689" t="s">
        <v>200</v>
      </c>
      <c r="P5" s="689" t="s">
        <v>199</v>
      </c>
      <c r="Q5" s="677" t="s">
        <v>8</v>
      </c>
      <c r="R5" s="677" t="s">
        <v>9</v>
      </c>
      <c r="S5" s="692" t="s">
        <v>198</v>
      </c>
      <c r="T5" s="695" t="s">
        <v>197</v>
      </c>
      <c r="U5" s="692" t="s">
        <v>196</v>
      </c>
      <c r="V5" s="686" t="s">
        <v>195</v>
      </c>
    </row>
    <row r="6" spans="1:22" ht="29.25" customHeight="1">
      <c r="A6" s="675"/>
      <c r="B6" s="408"/>
      <c r="C6" s="678"/>
      <c r="D6" s="683"/>
      <c r="E6" s="684"/>
      <c r="F6" s="684"/>
      <c r="G6" s="685"/>
      <c r="H6" s="683"/>
      <c r="I6" s="684"/>
      <c r="J6" s="684"/>
      <c r="K6" s="700"/>
      <c r="L6" s="690"/>
      <c r="M6" s="678"/>
      <c r="N6" s="690"/>
      <c r="O6" s="690"/>
      <c r="P6" s="690"/>
      <c r="Q6" s="678"/>
      <c r="R6" s="678"/>
      <c r="S6" s="693"/>
      <c r="T6" s="696"/>
      <c r="U6" s="693"/>
      <c r="V6" s="687"/>
    </row>
    <row r="7" spans="1:22" ht="22.5" customHeight="1">
      <c r="A7" s="676"/>
      <c r="B7" s="409"/>
      <c r="C7" s="679"/>
      <c r="D7" s="412" t="s">
        <v>193</v>
      </c>
      <c r="E7" s="412" t="s">
        <v>192</v>
      </c>
      <c r="F7" s="412" t="s">
        <v>191</v>
      </c>
      <c r="G7" s="412" t="s">
        <v>194</v>
      </c>
      <c r="H7" s="412" t="s">
        <v>193</v>
      </c>
      <c r="I7" s="412" t="s">
        <v>192</v>
      </c>
      <c r="J7" s="412" t="s">
        <v>191</v>
      </c>
      <c r="K7" s="701"/>
      <c r="L7" s="691"/>
      <c r="M7" s="679"/>
      <c r="N7" s="691"/>
      <c r="O7" s="691"/>
      <c r="P7" s="691"/>
      <c r="Q7" s="679"/>
      <c r="R7" s="679"/>
      <c r="S7" s="694"/>
      <c r="T7" s="697"/>
      <c r="U7" s="694"/>
      <c r="V7" s="688"/>
    </row>
    <row r="8" spans="1:22" s="8" customFormat="1" ht="21" customHeight="1">
      <c r="A8" s="93"/>
      <c r="B8" s="94"/>
      <c r="C8" s="95" t="s">
        <v>1</v>
      </c>
      <c r="D8" s="93"/>
      <c r="E8" s="93"/>
      <c r="F8" s="93"/>
      <c r="G8" s="93"/>
      <c r="H8" s="93"/>
      <c r="I8" s="93"/>
      <c r="J8" s="93"/>
      <c r="K8" s="93"/>
      <c r="L8" s="93"/>
      <c r="M8" s="93"/>
      <c r="N8" s="93"/>
      <c r="O8" s="96"/>
      <c r="P8" s="93"/>
      <c r="Q8" s="93"/>
      <c r="R8" s="93"/>
      <c r="S8" s="96"/>
      <c r="T8" s="93"/>
      <c r="U8" s="93"/>
      <c r="V8" s="93"/>
    </row>
    <row r="9" spans="1:22" ht="27" customHeight="1">
      <c r="A9" s="405" t="s">
        <v>61</v>
      </c>
      <c r="B9" s="97"/>
      <c r="C9" s="98">
        <v>1476523949</v>
      </c>
      <c r="D9" s="99">
        <v>359798415</v>
      </c>
      <c r="E9" s="99">
        <v>303865706</v>
      </c>
      <c r="F9" s="99">
        <v>52938233</v>
      </c>
      <c r="G9" s="99">
        <v>2994476</v>
      </c>
      <c r="H9" s="99">
        <v>373506306</v>
      </c>
      <c r="I9" s="99">
        <v>16151651</v>
      </c>
      <c r="J9" s="99">
        <v>357354655</v>
      </c>
      <c r="K9" s="99">
        <v>570195216</v>
      </c>
      <c r="L9" s="99">
        <v>32703104</v>
      </c>
      <c r="M9" s="99">
        <v>10433675</v>
      </c>
      <c r="N9" s="99">
        <v>1253948</v>
      </c>
      <c r="O9" s="100">
        <v>0</v>
      </c>
      <c r="P9" s="99">
        <v>44342477</v>
      </c>
      <c r="Q9" s="99">
        <v>83871282</v>
      </c>
      <c r="R9" s="99">
        <v>40</v>
      </c>
      <c r="S9" s="100">
        <v>125078</v>
      </c>
      <c r="T9" s="99">
        <v>7869</v>
      </c>
      <c r="U9" s="100">
        <v>272761</v>
      </c>
      <c r="V9" s="99">
        <v>13778</v>
      </c>
    </row>
    <row r="10" spans="1:22" ht="27" customHeight="1">
      <c r="A10" s="410" t="s">
        <v>480</v>
      </c>
      <c r="B10" s="101"/>
      <c r="C10" s="98">
        <v>1603090728</v>
      </c>
      <c r="D10" s="99">
        <v>364632434</v>
      </c>
      <c r="E10" s="99">
        <v>313500862</v>
      </c>
      <c r="F10" s="99">
        <v>48728201</v>
      </c>
      <c r="G10" s="99">
        <v>2403371</v>
      </c>
      <c r="H10" s="99">
        <v>424027968</v>
      </c>
      <c r="I10" s="99">
        <v>16293408</v>
      </c>
      <c r="J10" s="99">
        <v>407734560</v>
      </c>
      <c r="K10" s="99">
        <v>634788816</v>
      </c>
      <c r="L10" s="99">
        <v>37560070</v>
      </c>
      <c r="M10" s="99">
        <v>11026220</v>
      </c>
      <c r="N10" s="99">
        <v>1455347</v>
      </c>
      <c r="O10" s="100">
        <v>0</v>
      </c>
      <c r="P10" s="99">
        <v>45524085</v>
      </c>
      <c r="Q10" s="99">
        <v>83705694</v>
      </c>
      <c r="R10" s="99">
        <v>40</v>
      </c>
      <c r="S10" s="100">
        <v>0</v>
      </c>
      <c r="T10" s="99">
        <v>8196</v>
      </c>
      <c r="U10" s="100">
        <v>351058</v>
      </c>
      <c r="V10" s="99">
        <v>10800</v>
      </c>
    </row>
    <row r="11" spans="1:22" ht="27" customHeight="1">
      <c r="A11" s="410" t="s">
        <v>481</v>
      </c>
      <c r="B11" s="101"/>
      <c r="C11" s="98">
        <v>1653074528</v>
      </c>
      <c r="D11" s="99">
        <v>362959221</v>
      </c>
      <c r="E11" s="99">
        <v>311181331</v>
      </c>
      <c r="F11" s="99">
        <v>49673777</v>
      </c>
      <c r="G11" s="99">
        <v>2104113</v>
      </c>
      <c r="H11" s="99">
        <v>467130387</v>
      </c>
      <c r="I11" s="99">
        <v>22201258</v>
      </c>
      <c r="J11" s="99">
        <v>444929129</v>
      </c>
      <c r="K11" s="99">
        <v>638412678</v>
      </c>
      <c r="L11" s="99">
        <v>36911645</v>
      </c>
      <c r="M11" s="99">
        <v>11723641</v>
      </c>
      <c r="N11" s="99">
        <v>1430279</v>
      </c>
      <c r="O11" s="100">
        <v>0</v>
      </c>
      <c r="P11" s="99">
        <v>46495774</v>
      </c>
      <c r="Q11" s="99">
        <v>86764252</v>
      </c>
      <c r="R11" s="99">
        <v>40</v>
      </c>
      <c r="S11" s="100">
        <v>0</v>
      </c>
      <c r="T11" s="99">
        <v>7959</v>
      </c>
      <c r="U11" s="100">
        <v>1059997</v>
      </c>
      <c r="V11" s="99">
        <v>178655</v>
      </c>
    </row>
    <row r="12" spans="1:22" ht="27" customHeight="1">
      <c r="A12" s="410" t="s">
        <v>482</v>
      </c>
      <c r="B12" s="101"/>
      <c r="C12" s="100">
        <v>1691813508</v>
      </c>
      <c r="D12" s="99">
        <v>377989256</v>
      </c>
      <c r="E12" s="99">
        <v>326874120</v>
      </c>
      <c r="F12" s="99">
        <v>49085551</v>
      </c>
      <c r="G12" s="99">
        <v>2029585</v>
      </c>
      <c r="H12" s="99">
        <v>477176646</v>
      </c>
      <c r="I12" s="99">
        <v>17439031</v>
      </c>
      <c r="J12" s="99">
        <v>459737615</v>
      </c>
      <c r="K12" s="99">
        <v>648882436</v>
      </c>
      <c r="L12" s="99">
        <v>37247702</v>
      </c>
      <c r="M12" s="99">
        <v>11925570</v>
      </c>
      <c r="N12" s="99">
        <v>1423092</v>
      </c>
      <c r="O12" s="100">
        <v>0</v>
      </c>
      <c r="P12" s="99">
        <v>47192444</v>
      </c>
      <c r="Q12" s="99">
        <v>87161986</v>
      </c>
      <c r="R12" s="99">
        <v>40</v>
      </c>
      <c r="S12" s="100">
        <v>0</v>
      </c>
      <c r="T12" s="99">
        <v>7991</v>
      </c>
      <c r="U12" s="100">
        <v>2510200</v>
      </c>
      <c r="V12" s="99">
        <v>296145</v>
      </c>
    </row>
    <row r="13" spans="1:22" ht="27" customHeight="1">
      <c r="A13" s="405"/>
      <c r="B13" s="101"/>
      <c r="C13" s="102"/>
      <c r="D13" s="103"/>
      <c r="E13" s="103"/>
      <c r="F13" s="103"/>
      <c r="G13" s="103"/>
      <c r="H13" s="103"/>
      <c r="I13" s="103"/>
      <c r="J13" s="103"/>
      <c r="K13" s="103"/>
      <c r="L13" s="103"/>
      <c r="M13" s="103"/>
      <c r="N13" s="103"/>
      <c r="O13" s="103"/>
      <c r="P13" s="103"/>
      <c r="Q13" s="103"/>
      <c r="R13" s="103"/>
      <c r="S13" s="100"/>
      <c r="T13" s="103"/>
      <c r="U13" s="103"/>
      <c r="V13" s="103"/>
    </row>
    <row r="14" spans="1:22" ht="27" customHeight="1">
      <c r="A14" s="411" t="s">
        <v>483</v>
      </c>
      <c r="B14" s="104"/>
      <c r="C14" s="105">
        <v>1819242100</v>
      </c>
      <c r="D14" s="106">
        <v>395147517</v>
      </c>
      <c r="E14" s="106">
        <v>337000015</v>
      </c>
      <c r="F14" s="106">
        <v>54765656</v>
      </c>
      <c r="G14" s="106">
        <v>3381846</v>
      </c>
      <c r="H14" s="106">
        <v>519169497</v>
      </c>
      <c r="I14" s="106">
        <v>17772146</v>
      </c>
      <c r="J14" s="106">
        <v>501397351</v>
      </c>
      <c r="K14" s="106">
        <v>714364546</v>
      </c>
      <c r="L14" s="106">
        <v>38704814</v>
      </c>
      <c r="M14" s="106">
        <v>12000777</v>
      </c>
      <c r="N14" s="106">
        <v>1414122</v>
      </c>
      <c r="O14" s="105">
        <v>0</v>
      </c>
      <c r="P14" s="106">
        <v>47328635</v>
      </c>
      <c r="Q14" s="106">
        <v>87776131</v>
      </c>
      <c r="R14" s="106">
        <v>40</v>
      </c>
      <c r="S14" s="105">
        <v>0</v>
      </c>
      <c r="T14" s="106">
        <v>7732</v>
      </c>
      <c r="U14" s="106">
        <v>3321839</v>
      </c>
      <c r="V14" s="106">
        <v>6450</v>
      </c>
    </row>
    <row r="15" spans="1:22" ht="27" customHeight="1">
      <c r="A15" s="405"/>
      <c r="B15" s="107"/>
      <c r="C15" s="98"/>
      <c r="D15" s="99"/>
      <c r="E15" s="99"/>
      <c r="F15" s="99"/>
      <c r="G15" s="99"/>
      <c r="H15" s="99"/>
      <c r="I15" s="99"/>
      <c r="J15" s="99"/>
      <c r="K15" s="99"/>
      <c r="L15" s="99"/>
      <c r="M15" s="99"/>
      <c r="N15" s="99"/>
      <c r="O15" s="99"/>
      <c r="P15" s="99"/>
      <c r="Q15" s="108"/>
      <c r="R15" s="99"/>
      <c r="S15" s="99"/>
      <c r="T15" s="99"/>
      <c r="U15" s="99"/>
      <c r="V15" s="99"/>
    </row>
    <row r="16" spans="1:22" ht="27" customHeight="1">
      <c r="A16" s="406" t="s">
        <v>190</v>
      </c>
      <c r="B16" s="408"/>
      <c r="C16" s="100">
        <v>714364546</v>
      </c>
      <c r="D16" s="100">
        <v>0</v>
      </c>
      <c r="E16" s="100">
        <v>0</v>
      </c>
      <c r="F16" s="100">
        <v>0</v>
      </c>
      <c r="G16" s="100">
        <v>0</v>
      </c>
      <c r="H16" s="100">
        <v>0</v>
      </c>
      <c r="I16" s="100">
        <v>0</v>
      </c>
      <c r="J16" s="100">
        <v>0</v>
      </c>
      <c r="K16" s="109">
        <v>714364546</v>
      </c>
      <c r="L16" s="100">
        <v>0</v>
      </c>
      <c r="M16" s="100">
        <v>0</v>
      </c>
      <c r="N16" s="100">
        <v>0</v>
      </c>
      <c r="O16" s="100">
        <v>0</v>
      </c>
      <c r="P16" s="100">
        <v>0</v>
      </c>
      <c r="Q16" s="100">
        <v>0</v>
      </c>
      <c r="R16" s="100">
        <v>0</v>
      </c>
      <c r="S16" s="100">
        <v>0</v>
      </c>
      <c r="T16" s="100">
        <v>0</v>
      </c>
      <c r="U16" s="100">
        <v>0</v>
      </c>
      <c r="V16" s="100">
        <v>0</v>
      </c>
    </row>
    <row r="17" spans="1:22" ht="27" customHeight="1">
      <c r="A17" s="406" t="s">
        <v>189</v>
      </c>
      <c r="B17" s="408"/>
      <c r="C17" s="100">
        <v>445500326</v>
      </c>
      <c r="D17" s="99">
        <v>42865265</v>
      </c>
      <c r="E17" s="100">
        <v>0</v>
      </c>
      <c r="F17" s="100">
        <v>42865265</v>
      </c>
      <c r="G17" s="100">
        <v>0</v>
      </c>
      <c r="H17" s="99">
        <v>393017357</v>
      </c>
      <c r="I17" s="100">
        <v>3462830</v>
      </c>
      <c r="J17" s="100">
        <v>389554527</v>
      </c>
      <c r="K17" s="100">
        <v>0</v>
      </c>
      <c r="L17" s="100">
        <v>9617705</v>
      </c>
      <c r="M17" s="100">
        <v>0</v>
      </c>
      <c r="N17" s="100">
        <v>0</v>
      </c>
      <c r="O17" s="100">
        <v>0</v>
      </c>
      <c r="P17" s="100">
        <v>0</v>
      </c>
      <c r="Q17" s="100">
        <v>0</v>
      </c>
      <c r="R17" s="100">
        <v>0</v>
      </c>
      <c r="S17" s="100">
        <v>0</v>
      </c>
      <c r="T17" s="100">
        <v>0</v>
      </c>
      <c r="U17" s="100">
        <v>0</v>
      </c>
      <c r="V17" s="100">
        <v>0</v>
      </c>
    </row>
    <row r="18" spans="1:22" ht="27" customHeight="1">
      <c r="A18" s="405" t="s">
        <v>188</v>
      </c>
      <c r="B18" s="110"/>
      <c r="C18" s="100">
        <v>198195392</v>
      </c>
      <c r="D18" s="99">
        <v>127296186</v>
      </c>
      <c r="E18" s="100">
        <v>123914341</v>
      </c>
      <c r="F18" s="100">
        <v>0</v>
      </c>
      <c r="G18" s="100">
        <v>3381846</v>
      </c>
      <c r="H18" s="99">
        <v>2283904</v>
      </c>
      <c r="I18" s="100">
        <v>2283904</v>
      </c>
      <c r="J18" s="100">
        <v>0</v>
      </c>
      <c r="K18" s="100">
        <v>0</v>
      </c>
      <c r="L18" s="100">
        <v>4535707</v>
      </c>
      <c r="M18" s="100">
        <v>12000777</v>
      </c>
      <c r="N18" s="100">
        <v>1414122</v>
      </c>
      <c r="O18" s="100">
        <v>0</v>
      </c>
      <c r="P18" s="100">
        <v>47328635</v>
      </c>
      <c r="Q18" s="100">
        <v>0</v>
      </c>
      <c r="R18" s="100">
        <v>40</v>
      </c>
      <c r="S18" s="100">
        <v>0</v>
      </c>
      <c r="T18" s="100">
        <v>7732</v>
      </c>
      <c r="U18" s="100">
        <v>3321839</v>
      </c>
      <c r="V18" s="100">
        <v>6450</v>
      </c>
    </row>
    <row r="19" spans="1:22" ht="27" customHeight="1">
      <c r="A19" s="405" t="s">
        <v>187</v>
      </c>
      <c r="B19" s="110"/>
      <c r="C19" s="100">
        <v>7407756</v>
      </c>
      <c r="D19" s="100">
        <v>0</v>
      </c>
      <c r="E19" s="100">
        <v>0</v>
      </c>
      <c r="F19" s="100">
        <v>0</v>
      </c>
      <c r="G19" s="100">
        <v>0</v>
      </c>
      <c r="H19" s="99">
        <v>1825507</v>
      </c>
      <c r="I19" s="100">
        <v>1825507</v>
      </c>
      <c r="J19" s="100">
        <v>0</v>
      </c>
      <c r="K19" s="100">
        <v>0</v>
      </c>
      <c r="L19" s="100">
        <v>5582250</v>
      </c>
      <c r="M19" s="100">
        <v>0</v>
      </c>
      <c r="N19" s="100">
        <v>0</v>
      </c>
      <c r="O19" s="100">
        <v>0</v>
      </c>
      <c r="P19" s="100">
        <v>0</v>
      </c>
      <c r="Q19" s="100">
        <v>0</v>
      </c>
      <c r="R19" s="100">
        <v>0</v>
      </c>
      <c r="S19" s="100">
        <v>0</v>
      </c>
      <c r="T19" s="100">
        <v>0</v>
      </c>
      <c r="U19" s="100">
        <v>0</v>
      </c>
      <c r="V19" s="100">
        <v>0</v>
      </c>
    </row>
    <row r="20" spans="1:22" ht="27" customHeight="1">
      <c r="A20" s="405" t="s">
        <v>186</v>
      </c>
      <c r="B20" s="110"/>
      <c r="C20" s="100">
        <v>86212090</v>
      </c>
      <c r="D20" s="99">
        <v>53745416</v>
      </c>
      <c r="E20" s="100">
        <v>50782678</v>
      </c>
      <c r="F20" s="100">
        <v>2962738</v>
      </c>
      <c r="G20" s="100">
        <v>0</v>
      </c>
      <c r="H20" s="99">
        <v>28233109</v>
      </c>
      <c r="I20" s="100">
        <v>1974159</v>
      </c>
      <c r="J20" s="100">
        <v>26258950</v>
      </c>
      <c r="K20" s="100">
        <v>0</v>
      </c>
      <c r="L20" s="100">
        <v>4233564</v>
      </c>
      <c r="M20" s="100">
        <v>0</v>
      </c>
      <c r="N20" s="100">
        <v>0</v>
      </c>
      <c r="O20" s="100">
        <v>0</v>
      </c>
      <c r="P20" s="100">
        <v>0</v>
      </c>
      <c r="Q20" s="100">
        <v>0</v>
      </c>
      <c r="R20" s="100">
        <v>0</v>
      </c>
      <c r="S20" s="100">
        <v>0</v>
      </c>
      <c r="T20" s="100">
        <v>0</v>
      </c>
      <c r="U20" s="100">
        <v>0</v>
      </c>
      <c r="V20" s="100">
        <v>0</v>
      </c>
    </row>
    <row r="21" spans="1:22" ht="27" customHeight="1">
      <c r="A21" s="405" t="s">
        <v>185</v>
      </c>
      <c r="B21" s="110"/>
      <c r="C21" s="100">
        <v>48418730</v>
      </c>
      <c r="D21" s="99">
        <v>34140737</v>
      </c>
      <c r="E21" s="100">
        <v>32960255</v>
      </c>
      <c r="F21" s="100">
        <v>1180482</v>
      </c>
      <c r="G21" s="100">
        <v>0</v>
      </c>
      <c r="H21" s="99">
        <v>12023266</v>
      </c>
      <c r="I21" s="100">
        <v>1406867</v>
      </c>
      <c r="J21" s="100">
        <v>10616399</v>
      </c>
      <c r="K21" s="100">
        <v>0</v>
      </c>
      <c r="L21" s="100">
        <v>2254727</v>
      </c>
      <c r="M21" s="100">
        <v>0</v>
      </c>
      <c r="N21" s="100">
        <v>0</v>
      </c>
      <c r="O21" s="100">
        <v>0</v>
      </c>
      <c r="P21" s="100">
        <v>0</v>
      </c>
      <c r="Q21" s="100">
        <v>0</v>
      </c>
      <c r="R21" s="100">
        <v>0</v>
      </c>
      <c r="S21" s="100">
        <v>0</v>
      </c>
      <c r="T21" s="100">
        <v>0</v>
      </c>
      <c r="U21" s="100">
        <v>0</v>
      </c>
      <c r="V21" s="100">
        <v>0</v>
      </c>
    </row>
    <row r="22" spans="1:22" ht="27" customHeight="1">
      <c r="A22" s="405" t="s">
        <v>184</v>
      </c>
      <c r="B22" s="110"/>
      <c r="C22" s="100">
        <v>55618281</v>
      </c>
      <c r="D22" s="99">
        <v>28773706</v>
      </c>
      <c r="E22" s="100">
        <v>26675448</v>
      </c>
      <c r="F22" s="100">
        <v>2098258</v>
      </c>
      <c r="G22" s="100">
        <v>0</v>
      </c>
      <c r="H22" s="99">
        <v>23108596</v>
      </c>
      <c r="I22" s="100">
        <v>1747927</v>
      </c>
      <c r="J22" s="100">
        <v>21360669</v>
      </c>
      <c r="K22" s="100">
        <v>0</v>
      </c>
      <c r="L22" s="100">
        <v>3735968</v>
      </c>
      <c r="M22" s="100">
        <v>0</v>
      </c>
      <c r="N22" s="100">
        <v>0</v>
      </c>
      <c r="O22" s="100">
        <v>0</v>
      </c>
      <c r="P22" s="100">
        <v>0</v>
      </c>
      <c r="Q22" s="100">
        <v>10</v>
      </c>
      <c r="R22" s="100">
        <v>0</v>
      </c>
      <c r="S22" s="100">
        <v>0</v>
      </c>
      <c r="T22" s="100">
        <v>0</v>
      </c>
      <c r="U22" s="100">
        <v>0</v>
      </c>
      <c r="V22" s="100">
        <v>0</v>
      </c>
    </row>
    <row r="23" spans="1:22" ht="27" customHeight="1">
      <c r="A23" s="405" t="s">
        <v>183</v>
      </c>
      <c r="B23" s="110"/>
      <c r="C23" s="100">
        <v>29950432</v>
      </c>
      <c r="D23" s="99">
        <v>17581596</v>
      </c>
      <c r="E23" s="100">
        <v>16655464</v>
      </c>
      <c r="F23" s="100">
        <v>926132</v>
      </c>
      <c r="G23" s="100">
        <v>0</v>
      </c>
      <c r="H23" s="99">
        <v>10903008</v>
      </c>
      <c r="I23" s="100">
        <v>617004</v>
      </c>
      <c r="J23" s="100">
        <v>10286004</v>
      </c>
      <c r="K23" s="100">
        <v>0</v>
      </c>
      <c r="L23" s="100">
        <v>1465828</v>
      </c>
      <c r="M23" s="100">
        <v>0</v>
      </c>
      <c r="N23" s="100">
        <v>0</v>
      </c>
      <c r="O23" s="100">
        <v>0</v>
      </c>
      <c r="P23" s="100">
        <v>0</v>
      </c>
      <c r="Q23" s="100">
        <v>0</v>
      </c>
      <c r="R23" s="100">
        <v>0</v>
      </c>
      <c r="S23" s="100">
        <v>0</v>
      </c>
      <c r="T23" s="100">
        <v>0</v>
      </c>
      <c r="U23" s="100">
        <v>0</v>
      </c>
      <c r="V23" s="100">
        <v>0</v>
      </c>
    </row>
    <row r="24" spans="1:22" ht="27" customHeight="1">
      <c r="A24" s="405" t="s">
        <v>182</v>
      </c>
      <c r="B24" s="110"/>
      <c r="C24" s="100">
        <v>21665774</v>
      </c>
      <c r="D24" s="99">
        <v>16238957</v>
      </c>
      <c r="E24" s="100">
        <v>15788777</v>
      </c>
      <c r="F24" s="100">
        <v>450181</v>
      </c>
      <c r="G24" s="100">
        <v>0</v>
      </c>
      <c r="H24" s="99">
        <v>4702585</v>
      </c>
      <c r="I24" s="100">
        <v>614519</v>
      </c>
      <c r="J24" s="100">
        <v>4088066</v>
      </c>
      <c r="K24" s="100">
        <v>0</v>
      </c>
      <c r="L24" s="100">
        <v>724232</v>
      </c>
      <c r="M24" s="100">
        <v>0</v>
      </c>
      <c r="N24" s="100">
        <v>0</v>
      </c>
      <c r="O24" s="100">
        <v>0</v>
      </c>
      <c r="P24" s="100">
        <v>0</v>
      </c>
      <c r="Q24" s="100">
        <v>0</v>
      </c>
      <c r="R24" s="100">
        <v>0</v>
      </c>
      <c r="S24" s="100">
        <v>0</v>
      </c>
      <c r="T24" s="100">
        <v>0</v>
      </c>
      <c r="U24" s="100">
        <v>0</v>
      </c>
      <c r="V24" s="100">
        <v>0</v>
      </c>
    </row>
    <row r="25" spans="1:22" ht="27" customHeight="1">
      <c r="A25" s="405" t="s">
        <v>181</v>
      </c>
      <c r="B25" s="110"/>
      <c r="C25" s="100">
        <v>59422088</v>
      </c>
      <c r="D25" s="99">
        <v>33535452</v>
      </c>
      <c r="E25" s="100">
        <v>31395336</v>
      </c>
      <c r="F25" s="100">
        <v>2140116</v>
      </c>
      <c r="G25" s="100">
        <v>0</v>
      </c>
      <c r="H25" s="99">
        <v>22677569</v>
      </c>
      <c r="I25" s="100">
        <v>1947262</v>
      </c>
      <c r="J25" s="100">
        <v>20730307</v>
      </c>
      <c r="K25" s="100">
        <v>0</v>
      </c>
      <c r="L25" s="100">
        <v>3209068</v>
      </c>
      <c r="M25" s="100">
        <v>0</v>
      </c>
      <c r="N25" s="100">
        <v>0</v>
      </c>
      <c r="O25" s="100">
        <v>0</v>
      </c>
      <c r="P25" s="100">
        <v>0</v>
      </c>
      <c r="Q25" s="100">
        <v>0</v>
      </c>
      <c r="R25" s="100">
        <v>0</v>
      </c>
      <c r="S25" s="100">
        <v>0</v>
      </c>
      <c r="T25" s="100">
        <v>0</v>
      </c>
      <c r="U25" s="100">
        <v>0</v>
      </c>
      <c r="V25" s="100">
        <v>0</v>
      </c>
    </row>
    <row r="26" spans="1:22" ht="27" customHeight="1">
      <c r="A26" s="405" t="s">
        <v>180</v>
      </c>
      <c r="B26" s="110"/>
      <c r="C26" s="100">
        <v>64710564</v>
      </c>
      <c r="D26" s="99">
        <v>40970201</v>
      </c>
      <c r="E26" s="100">
        <v>38827716</v>
      </c>
      <c r="F26" s="100">
        <v>2142485</v>
      </c>
      <c r="G26" s="100">
        <v>0</v>
      </c>
      <c r="H26" s="99">
        <v>20394598</v>
      </c>
      <c r="I26" s="100">
        <v>1892169</v>
      </c>
      <c r="J26" s="100">
        <v>18502428</v>
      </c>
      <c r="K26" s="100">
        <v>0</v>
      </c>
      <c r="L26" s="100">
        <v>3345766</v>
      </c>
      <c r="M26" s="100">
        <v>0</v>
      </c>
      <c r="N26" s="100">
        <v>0</v>
      </c>
      <c r="O26" s="100">
        <v>0</v>
      </c>
      <c r="P26" s="100">
        <v>0</v>
      </c>
      <c r="Q26" s="100">
        <v>0</v>
      </c>
      <c r="R26" s="100">
        <v>0</v>
      </c>
      <c r="S26" s="100">
        <v>0</v>
      </c>
      <c r="T26" s="100">
        <v>0</v>
      </c>
      <c r="U26" s="100">
        <v>0</v>
      </c>
      <c r="V26" s="100">
        <v>0</v>
      </c>
    </row>
    <row r="27" spans="1:22" ht="27" customHeight="1">
      <c r="A27" s="405" t="s">
        <v>179</v>
      </c>
      <c r="B27" s="408"/>
      <c r="C27" s="100">
        <v>87776121</v>
      </c>
      <c r="D27" s="100">
        <v>0</v>
      </c>
      <c r="E27" s="100">
        <v>0</v>
      </c>
      <c r="F27" s="100">
        <v>0</v>
      </c>
      <c r="G27" s="100">
        <v>0</v>
      </c>
      <c r="H27" s="100">
        <v>0</v>
      </c>
      <c r="I27" s="100">
        <v>0</v>
      </c>
      <c r="J27" s="100">
        <v>0</v>
      </c>
      <c r="K27" s="100">
        <v>0</v>
      </c>
      <c r="L27" s="100">
        <v>0</v>
      </c>
      <c r="M27" s="100">
        <v>0</v>
      </c>
      <c r="N27" s="100">
        <v>0</v>
      </c>
      <c r="O27" s="100">
        <v>0</v>
      </c>
      <c r="P27" s="100">
        <v>0</v>
      </c>
      <c r="Q27" s="100">
        <v>87776121</v>
      </c>
      <c r="R27" s="100">
        <v>0</v>
      </c>
      <c r="S27" s="100">
        <v>0</v>
      </c>
      <c r="T27" s="100">
        <v>0</v>
      </c>
      <c r="U27" s="100">
        <v>0</v>
      </c>
      <c r="V27" s="100">
        <v>0</v>
      </c>
    </row>
    <row r="28" spans="1:22" ht="8.25" customHeight="1">
      <c r="A28" s="414"/>
      <c r="B28" s="111"/>
      <c r="C28" s="112"/>
      <c r="D28" s="113"/>
      <c r="E28" s="113"/>
      <c r="F28" s="113"/>
      <c r="G28" s="113"/>
      <c r="H28" s="113"/>
      <c r="I28" s="113"/>
      <c r="J28" s="113"/>
      <c r="K28" s="113"/>
      <c r="L28" s="113"/>
      <c r="M28" s="113"/>
      <c r="N28" s="113"/>
      <c r="O28" s="113"/>
      <c r="P28" s="113"/>
      <c r="Q28" s="113"/>
      <c r="R28" s="113"/>
      <c r="S28" s="113"/>
      <c r="T28" s="113"/>
      <c r="U28" s="113"/>
      <c r="V28" s="113"/>
    </row>
    <row r="29" spans="1:22" ht="15" customHeight="1">
      <c r="A29" s="114" t="s">
        <v>178</v>
      </c>
      <c r="B29" s="114"/>
      <c r="C29" s="115"/>
      <c r="D29" s="115"/>
      <c r="E29" s="115"/>
      <c r="F29" s="115"/>
      <c r="G29" s="115"/>
      <c r="H29" s="116"/>
      <c r="I29" s="115"/>
      <c r="J29" s="115"/>
      <c r="K29" s="115"/>
      <c r="L29" s="115"/>
      <c r="M29" s="115"/>
      <c r="N29" s="115"/>
      <c r="O29" s="117"/>
      <c r="P29" s="115"/>
      <c r="Q29" s="115"/>
      <c r="R29" s="115"/>
      <c r="S29" s="117"/>
      <c r="T29" s="115"/>
      <c r="U29" s="115"/>
      <c r="V29" s="115"/>
    </row>
  </sheetData>
  <mergeCells count="17">
    <mergeCell ref="G2:P2"/>
    <mergeCell ref="P5:P7"/>
    <mergeCell ref="M5:M7"/>
    <mergeCell ref="K5:K7"/>
    <mergeCell ref="N5:N7"/>
    <mergeCell ref="A5:A7"/>
    <mergeCell ref="C5:C7"/>
    <mergeCell ref="D5:G6"/>
    <mergeCell ref="V5:V7"/>
    <mergeCell ref="H5:J6"/>
    <mergeCell ref="O5:O7"/>
    <mergeCell ref="U5:U7"/>
    <mergeCell ref="S5:S7"/>
    <mergeCell ref="T5:T7"/>
    <mergeCell ref="R5:R7"/>
    <mergeCell ref="Q5:Q7"/>
    <mergeCell ref="L5:L7"/>
  </mergeCells>
  <phoneticPr fontId="12"/>
  <pageMargins left="0.59055118110236227" right="0.59055118110236227" top="0.59055118110236227" bottom="0.19685039370078741" header="0.39370078740157483" footer="0"/>
  <pageSetup paperSize="9" scale="68" firstPageNumber="338" orientation="portrait" r:id="rId1"/>
  <headerFooter differentOddEven="1" scaleWithDoc="0">
    <oddHeader>&amp;L&amp;"ＭＳ ゴシック,標準"&amp;8&amp;P      第１５章  財    政</oddHeader>
    <evenHeader>&amp;R&amp;"ＭＳ ゴシック,標準"&amp;8第１５章  財    政      &amp;P</evenHeader>
  </headerFooter>
  <colBreaks count="1" manualBreakCount="1">
    <brk id="10" max="2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dimension ref="A1:P46"/>
  <sheetViews>
    <sheetView showGridLines="0" view="pageBreakPreview" zoomScale="75" zoomScaleNormal="75" zoomScaleSheetLayoutView="75" workbookViewId="0"/>
  </sheetViews>
  <sheetFormatPr defaultColWidth="9" defaultRowHeight="13.2"/>
  <cols>
    <col min="1" max="1" width="19.6640625" style="33" customWidth="1"/>
    <col min="2" max="2" width="0.88671875" style="33" customWidth="1"/>
    <col min="3" max="3" width="17.6640625" style="33" customWidth="1"/>
    <col min="4" max="8" width="16.33203125" style="33" customWidth="1"/>
    <col min="9" max="12" width="15.88671875" style="33" customWidth="1"/>
    <col min="13" max="13" width="15.88671875" style="118" customWidth="1"/>
    <col min="14" max="16" width="15.88671875" style="33" customWidth="1"/>
    <col min="17" max="16384" width="9" style="33"/>
  </cols>
  <sheetData>
    <row r="1" spans="1:16" ht="21.75" customHeight="1"/>
    <row r="2" spans="1:16" ht="21.75" customHeight="1">
      <c r="A2" s="40" t="s">
        <v>254</v>
      </c>
      <c r="B2" s="76"/>
      <c r="C2"/>
      <c r="F2" s="702" t="s">
        <v>253</v>
      </c>
      <c r="G2" s="703"/>
      <c r="H2" s="703"/>
      <c r="I2" s="703"/>
      <c r="J2" s="703"/>
      <c r="K2" s="703"/>
      <c r="L2" s="119"/>
      <c r="M2" s="120"/>
      <c r="N2" s="119"/>
      <c r="O2"/>
      <c r="P2"/>
    </row>
    <row r="3" spans="1:16" ht="24" customHeight="1">
      <c r="C3"/>
      <c r="J3"/>
      <c r="K3"/>
      <c r="L3"/>
      <c r="M3" s="121"/>
      <c r="N3"/>
      <c r="O3"/>
      <c r="P3"/>
    </row>
    <row r="4" spans="1:16" ht="12" customHeight="1">
      <c r="A4" s="122" t="s">
        <v>252</v>
      </c>
      <c r="C4"/>
      <c r="H4"/>
      <c r="I4"/>
      <c r="J4"/>
      <c r="K4"/>
      <c r="L4"/>
      <c r="M4" s="121"/>
      <c r="N4"/>
      <c r="O4"/>
      <c r="P4"/>
    </row>
    <row r="5" spans="1:16" s="38" customFormat="1" ht="15" customHeight="1" thickBot="1">
      <c r="A5" s="122" t="s">
        <v>251</v>
      </c>
      <c r="B5" s="123"/>
      <c r="C5" s="123"/>
      <c r="D5" s="124"/>
      <c r="E5" s="124"/>
      <c r="F5" s="123"/>
      <c r="G5" s="123"/>
      <c r="H5" s="123"/>
      <c r="I5" s="123"/>
      <c r="J5" s="123"/>
      <c r="K5" s="123"/>
      <c r="L5" s="123"/>
      <c r="M5" s="125"/>
      <c r="N5" s="123"/>
      <c r="O5" s="123"/>
      <c r="P5" s="123"/>
    </row>
    <row r="6" spans="1:16" ht="48" customHeight="1">
      <c r="A6" s="704" t="s">
        <v>250</v>
      </c>
      <c r="B6" s="705"/>
      <c r="C6" s="126" t="s">
        <v>249</v>
      </c>
      <c r="D6" s="127" t="s">
        <v>248</v>
      </c>
      <c r="E6" s="128" t="s">
        <v>247</v>
      </c>
      <c r="F6" s="127" t="s">
        <v>246</v>
      </c>
      <c r="G6" s="129" t="s">
        <v>245</v>
      </c>
      <c r="H6" s="504" t="s">
        <v>244</v>
      </c>
      <c r="I6" s="503" t="s">
        <v>243</v>
      </c>
      <c r="J6" s="505" t="s">
        <v>242</v>
      </c>
      <c r="K6" s="130" t="s">
        <v>241</v>
      </c>
      <c r="L6" s="131" t="s">
        <v>240</v>
      </c>
      <c r="M6" s="127" t="s">
        <v>239</v>
      </c>
      <c r="N6" s="127" t="s">
        <v>238</v>
      </c>
      <c r="O6" s="127" t="s">
        <v>457</v>
      </c>
      <c r="P6" s="132" t="s">
        <v>237</v>
      </c>
    </row>
    <row r="7" spans="1:16" s="38" customFormat="1" ht="25.5" customHeight="1">
      <c r="C7" s="133" t="s">
        <v>236</v>
      </c>
      <c r="M7" s="37"/>
    </row>
    <row r="8" spans="1:16" s="38" customFormat="1" ht="22.5" customHeight="1">
      <c r="A8" s="415" t="s">
        <v>485</v>
      </c>
      <c r="B8" s="134"/>
      <c r="C8" s="135">
        <v>5979432300</v>
      </c>
      <c r="D8" s="136">
        <v>1016050</v>
      </c>
      <c r="E8" s="137">
        <v>1597784397</v>
      </c>
      <c r="F8" s="136">
        <v>402992</v>
      </c>
      <c r="G8" s="136">
        <v>233784443</v>
      </c>
      <c r="H8" s="136">
        <v>1337223696</v>
      </c>
      <c r="I8" s="137">
        <v>69061640</v>
      </c>
      <c r="J8" s="136">
        <v>170875467</v>
      </c>
      <c r="K8" s="27">
        <v>10776</v>
      </c>
      <c r="L8" s="27">
        <v>2069941671</v>
      </c>
      <c r="M8" s="27">
        <v>93856743</v>
      </c>
      <c r="N8" s="27">
        <v>46243728</v>
      </c>
      <c r="O8" s="27">
        <v>284144137</v>
      </c>
      <c r="P8" s="26">
        <v>75086560</v>
      </c>
    </row>
    <row r="9" spans="1:16" s="38" customFormat="1" ht="22.5" customHeight="1">
      <c r="A9" s="138" t="s">
        <v>458</v>
      </c>
      <c r="B9" s="139"/>
      <c r="C9" s="135">
        <v>6271758614</v>
      </c>
      <c r="D9" s="136">
        <v>282687</v>
      </c>
      <c r="E9" s="137">
        <v>1551281328</v>
      </c>
      <c r="F9" s="136">
        <v>156969</v>
      </c>
      <c r="G9" s="136">
        <v>233039663</v>
      </c>
      <c r="H9" s="136">
        <v>1326361202</v>
      </c>
      <c r="I9" s="137">
        <v>143450066</v>
      </c>
      <c r="J9" s="136">
        <v>177753591</v>
      </c>
      <c r="K9" s="27">
        <v>2094</v>
      </c>
      <c r="L9" s="27">
        <v>2382172446</v>
      </c>
      <c r="M9" s="27">
        <v>78655647</v>
      </c>
      <c r="N9" s="27">
        <v>40450573</v>
      </c>
      <c r="O9" s="27">
        <v>268982180</v>
      </c>
      <c r="P9" s="26">
        <v>69170167</v>
      </c>
    </row>
    <row r="10" spans="1:16" s="38" customFormat="1" ht="22.5" customHeight="1">
      <c r="A10" s="138" t="s">
        <v>470</v>
      </c>
      <c r="B10" s="139"/>
      <c r="C10" s="135">
        <v>6862585616</v>
      </c>
      <c r="D10" s="136">
        <v>246124</v>
      </c>
      <c r="E10" s="137">
        <v>1713190782</v>
      </c>
      <c r="F10" s="136">
        <v>148811</v>
      </c>
      <c r="G10" s="136">
        <v>280792476</v>
      </c>
      <c r="H10" s="136">
        <v>1559257837</v>
      </c>
      <c r="I10" s="136">
        <v>190806313</v>
      </c>
      <c r="J10" s="136">
        <v>208944645</v>
      </c>
      <c r="K10" s="27">
        <v>2820</v>
      </c>
      <c r="L10" s="27">
        <v>2464041077</v>
      </c>
      <c r="M10" s="27">
        <v>78593770</v>
      </c>
      <c r="N10" s="27">
        <v>40075414</v>
      </c>
      <c r="O10" s="27">
        <v>255314393</v>
      </c>
      <c r="P10" s="26">
        <v>71171153</v>
      </c>
    </row>
    <row r="11" spans="1:16" s="38" customFormat="1" ht="22.5" customHeight="1">
      <c r="A11" s="138" t="s">
        <v>486</v>
      </c>
      <c r="B11" s="139"/>
      <c r="C11" s="25">
        <v>6936778516</v>
      </c>
      <c r="D11" s="24">
        <v>241485</v>
      </c>
      <c r="E11" s="24">
        <v>1697193272</v>
      </c>
      <c r="F11" s="24">
        <v>147278</v>
      </c>
      <c r="G11" s="24">
        <v>280003193</v>
      </c>
      <c r="H11" s="24">
        <v>1618491782</v>
      </c>
      <c r="I11" s="24">
        <v>190258416</v>
      </c>
      <c r="J11" s="24">
        <v>223321313</v>
      </c>
      <c r="K11" s="24">
        <v>3752</v>
      </c>
      <c r="L11" s="24">
        <v>2477563837</v>
      </c>
      <c r="M11" s="24">
        <v>83886272</v>
      </c>
      <c r="N11" s="24">
        <v>41561971</v>
      </c>
      <c r="O11" s="24">
        <v>253206606</v>
      </c>
      <c r="P11" s="24">
        <v>70899339</v>
      </c>
    </row>
    <row r="12" spans="1:16" s="141" customFormat="1" ht="22.5" customHeight="1">
      <c r="A12" s="246" t="s">
        <v>467</v>
      </c>
      <c r="B12" s="247"/>
      <c r="C12" s="416">
        <v>7348472162</v>
      </c>
      <c r="D12" s="417">
        <v>156385</v>
      </c>
      <c r="E12" s="417">
        <v>1778102609</v>
      </c>
      <c r="F12" s="417">
        <v>135223</v>
      </c>
      <c r="G12" s="417">
        <v>272738261</v>
      </c>
      <c r="H12" s="417">
        <v>1745482748</v>
      </c>
      <c r="I12" s="417">
        <v>203697204</v>
      </c>
      <c r="J12" s="417">
        <v>235850493</v>
      </c>
      <c r="K12" s="417">
        <v>2674</v>
      </c>
      <c r="L12" s="417">
        <v>2660058666</v>
      </c>
      <c r="M12" s="417">
        <v>92218464</v>
      </c>
      <c r="N12" s="417">
        <v>42186186</v>
      </c>
      <c r="O12" s="417">
        <v>247107350</v>
      </c>
      <c r="P12" s="417">
        <v>70735898</v>
      </c>
    </row>
    <row r="13" spans="1:16" s="141" customFormat="1" ht="22.5" customHeight="1">
      <c r="A13" s="142"/>
      <c r="B13" s="142"/>
      <c r="C13" s="20"/>
      <c r="D13" s="22"/>
      <c r="E13" s="22"/>
      <c r="F13" s="17"/>
      <c r="G13" s="17"/>
      <c r="H13" s="17"/>
      <c r="I13" s="17"/>
      <c r="J13" s="22"/>
      <c r="K13" s="22"/>
      <c r="L13" s="22"/>
      <c r="M13" s="23"/>
      <c r="N13" s="22"/>
      <c r="O13" s="22"/>
      <c r="P13" s="18"/>
    </row>
    <row r="14" spans="1:16" s="38" customFormat="1" ht="22.5" customHeight="1">
      <c r="A14" s="142" t="s">
        <v>235</v>
      </c>
      <c r="B14" s="142"/>
      <c r="C14" s="20">
        <v>184749322</v>
      </c>
      <c r="D14" s="17">
        <v>2311</v>
      </c>
      <c r="E14" s="17">
        <v>28773844</v>
      </c>
      <c r="F14" s="17">
        <v>620</v>
      </c>
      <c r="G14" s="17">
        <v>4155530</v>
      </c>
      <c r="H14" s="17">
        <v>41937714</v>
      </c>
      <c r="I14" s="17">
        <v>4562885</v>
      </c>
      <c r="J14" s="17">
        <v>4407477</v>
      </c>
      <c r="K14" s="17" t="s">
        <v>471</v>
      </c>
      <c r="L14" s="17">
        <v>76187332</v>
      </c>
      <c r="M14" s="4" t="s">
        <v>487</v>
      </c>
      <c r="N14" s="17" t="s">
        <v>471</v>
      </c>
      <c r="O14" s="4">
        <v>13089259</v>
      </c>
      <c r="P14" s="4" t="s">
        <v>487</v>
      </c>
    </row>
    <row r="15" spans="1:16" s="38" customFormat="1" ht="22.5" customHeight="1">
      <c r="A15" s="142" t="s">
        <v>234</v>
      </c>
      <c r="B15" s="142"/>
      <c r="C15" s="20">
        <v>420942800</v>
      </c>
      <c r="D15" s="17">
        <v>47167</v>
      </c>
      <c r="E15" s="17">
        <v>90790302</v>
      </c>
      <c r="F15" s="17">
        <v>4918</v>
      </c>
      <c r="G15" s="17">
        <v>6495562</v>
      </c>
      <c r="H15" s="17">
        <v>142257288</v>
      </c>
      <c r="I15" s="17">
        <v>15562934</v>
      </c>
      <c r="J15" s="17">
        <v>5344530</v>
      </c>
      <c r="K15" s="17">
        <v>286</v>
      </c>
      <c r="L15" s="17">
        <v>159832763</v>
      </c>
      <c r="M15" s="4">
        <v>18758</v>
      </c>
      <c r="N15" s="17" t="s">
        <v>471</v>
      </c>
      <c r="O15" s="17" t="s">
        <v>471</v>
      </c>
      <c r="P15" s="18">
        <v>588292</v>
      </c>
    </row>
    <row r="16" spans="1:16" s="38" customFormat="1" ht="22.5" customHeight="1">
      <c r="A16" s="142" t="s">
        <v>233</v>
      </c>
      <c r="B16" s="142"/>
      <c r="C16" s="20">
        <v>107964926</v>
      </c>
      <c r="D16" s="17">
        <v>856</v>
      </c>
      <c r="E16" s="17">
        <v>17998860</v>
      </c>
      <c r="F16" s="17">
        <v>4553</v>
      </c>
      <c r="G16" s="17">
        <v>2265989</v>
      </c>
      <c r="H16" s="17">
        <v>25118167</v>
      </c>
      <c r="I16" s="17">
        <v>2684875</v>
      </c>
      <c r="J16" s="17">
        <v>2458057</v>
      </c>
      <c r="K16" s="17" t="s">
        <v>471</v>
      </c>
      <c r="L16" s="17">
        <v>45099521</v>
      </c>
      <c r="M16" s="4" t="s">
        <v>487</v>
      </c>
      <c r="N16" s="17" t="s">
        <v>471</v>
      </c>
      <c r="O16" s="17" t="s">
        <v>487</v>
      </c>
      <c r="P16" s="4">
        <v>42145</v>
      </c>
    </row>
    <row r="17" spans="1:16" s="38" customFormat="1" ht="22.5" customHeight="1">
      <c r="A17" s="142" t="s">
        <v>232</v>
      </c>
      <c r="B17" s="142"/>
      <c r="C17" s="20">
        <v>100843310</v>
      </c>
      <c r="D17" s="17">
        <v>5924</v>
      </c>
      <c r="E17" s="17">
        <v>22590923</v>
      </c>
      <c r="F17" s="17">
        <v>192</v>
      </c>
      <c r="G17" s="17">
        <v>7355702</v>
      </c>
      <c r="H17" s="17">
        <v>19212559</v>
      </c>
      <c r="I17" s="17">
        <v>2300230</v>
      </c>
      <c r="J17" s="17">
        <v>5502018</v>
      </c>
      <c r="K17" s="17" t="s">
        <v>471</v>
      </c>
      <c r="L17" s="17">
        <v>43607134</v>
      </c>
      <c r="M17" s="21">
        <v>410</v>
      </c>
      <c r="N17" s="17" t="s">
        <v>471</v>
      </c>
      <c r="O17" s="17" t="s">
        <v>471</v>
      </c>
      <c r="P17" s="18">
        <v>268218</v>
      </c>
    </row>
    <row r="18" spans="1:16" s="38" customFormat="1" ht="22.5" customHeight="1">
      <c r="A18" s="142" t="s">
        <v>231</v>
      </c>
      <c r="B18" s="142"/>
      <c r="C18" s="20">
        <v>141739041</v>
      </c>
      <c r="D18" s="17">
        <v>2370</v>
      </c>
      <c r="E18" s="17">
        <v>32931968</v>
      </c>
      <c r="F18" s="17">
        <v>850</v>
      </c>
      <c r="G18" s="17">
        <v>2690305</v>
      </c>
      <c r="H18" s="17">
        <v>43683336</v>
      </c>
      <c r="I18" s="17">
        <v>5112523</v>
      </c>
      <c r="J18" s="17">
        <v>2438668</v>
      </c>
      <c r="K18" s="17" t="s">
        <v>471</v>
      </c>
      <c r="L18" s="17">
        <v>54402480</v>
      </c>
      <c r="M18" s="21" t="s">
        <v>487</v>
      </c>
      <c r="N18" s="17" t="s">
        <v>471</v>
      </c>
      <c r="O18" s="17" t="s">
        <v>471</v>
      </c>
      <c r="P18" s="4" t="s">
        <v>487</v>
      </c>
    </row>
    <row r="19" spans="1:16" s="38" customFormat="1" ht="22.5" customHeight="1">
      <c r="A19" s="142" t="s">
        <v>230</v>
      </c>
      <c r="B19" s="142"/>
      <c r="C19" s="20">
        <v>88801485</v>
      </c>
      <c r="D19" s="17">
        <v>134</v>
      </c>
      <c r="E19" s="17">
        <v>20465127</v>
      </c>
      <c r="F19" s="17">
        <v>499</v>
      </c>
      <c r="G19" s="17">
        <v>1367396</v>
      </c>
      <c r="H19" s="17">
        <v>29658194</v>
      </c>
      <c r="I19" s="17">
        <v>3191388</v>
      </c>
      <c r="J19" s="17">
        <v>833399</v>
      </c>
      <c r="K19" s="17" t="s">
        <v>471</v>
      </c>
      <c r="L19" s="17">
        <v>33225022</v>
      </c>
      <c r="M19" s="4" t="s">
        <v>487</v>
      </c>
      <c r="N19" s="17" t="s">
        <v>471</v>
      </c>
      <c r="O19" s="17" t="s">
        <v>487</v>
      </c>
      <c r="P19" s="4">
        <v>39275</v>
      </c>
    </row>
    <row r="20" spans="1:16" s="38" customFormat="1" ht="22.5" customHeight="1">
      <c r="A20" s="142" t="s">
        <v>229</v>
      </c>
      <c r="B20" s="142"/>
      <c r="C20" s="20">
        <v>60623758</v>
      </c>
      <c r="D20" s="17">
        <v>46</v>
      </c>
      <c r="E20" s="17">
        <v>13243745</v>
      </c>
      <c r="F20" s="17">
        <v>442</v>
      </c>
      <c r="G20" s="17">
        <v>2017039</v>
      </c>
      <c r="H20" s="17">
        <v>15378311</v>
      </c>
      <c r="I20" s="17">
        <v>1697844</v>
      </c>
      <c r="J20" s="17">
        <v>2457482</v>
      </c>
      <c r="K20" s="17" t="s">
        <v>471</v>
      </c>
      <c r="L20" s="17">
        <v>25800652</v>
      </c>
      <c r="M20" s="21" t="s">
        <v>487</v>
      </c>
      <c r="N20" s="17" t="s">
        <v>471</v>
      </c>
      <c r="O20" s="17" t="s">
        <v>471</v>
      </c>
      <c r="P20" s="18" t="s">
        <v>487</v>
      </c>
    </row>
    <row r="21" spans="1:16" s="38" customFormat="1" ht="22.5" customHeight="1">
      <c r="A21" s="142" t="s">
        <v>228</v>
      </c>
      <c r="B21" s="142"/>
      <c r="C21" s="20">
        <v>57927180</v>
      </c>
      <c r="D21" s="17" t="s">
        <v>471</v>
      </c>
      <c r="E21" s="17">
        <v>11543189</v>
      </c>
      <c r="F21" s="17">
        <v>2366</v>
      </c>
      <c r="G21" s="17">
        <v>2680735</v>
      </c>
      <c r="H21" s="17">
        <v>14563052</v>
      </c>
      <c r="I21" s="17">
        <v>1527984</v>
      </c>
      <c r="J21" s="17">
        <v>2317367</v>
      </c>
      <c r="K21" s="17" t="s">
        <v>471</v>
      </c>
      <c r="L21" s="17">
        <v>25277441</v>
      </c>
      <c r="M21" s="4" t="s">
        <v>487</v>
      </c>
      <c r="N21" s="17" t="s">
        <v>471</v>
      </c>
      <c r="O21" s="17" t="s">
        <v>471</v>
      </c>
      <c r="P21" s="4" t="s">
        <v>487</v>
      </c>
    </row>
    <row r="22" spans="1:16" s="38" customFormat="1" ht="22.5" customHeight="1">
      <c r="A22" s="142" t="s">
        <v>227</v>
      </c>
      <c r="B22" s="142"/>
      <c r="C22" s="20">
        <v>152542433</v>
      </c>
      <c r="D22" s="17">
        <v>2341</v>
      </c>
      <c r="E22" s="17">
        <v>51620447</v>
      </c>
      <c r="F22" s="17">
        <v>7193</v>
      </c>
      <c r="G22" s="17">
        <v>5261983</v>
      </c>
      <c r="H22" s="17">
        <v>25482630</v>
      </c>
      <c r="I22" s="17">
        <v>3093697</v>
      </c>
      <c r="J22" s="17">
        <v>5567417</v>
      </c>
      <c r="K22" s="17" t="s">
        <v>471</v>
      </c>
      <c r="L22" s="17">
        <v>61372945</v>
      </c>
      <c r="M22" s="4">
        <v>1697</v>
      </c>
      <c r="N22" s="17" t="s">
        <v>471</v>
      </c>
      <c r="O22" s="17" t="s">
        <v>471</v>
      </c>
      <c r="P22" s="4">
        <v>132082</v>
      </c>
    </row>
    <row r="23" spans="1:16" s="38" customFormat="1" ht="22.5" customHeight="1">
      <c r="A23" s="142" t="s">
        <v>226</v>
      </c>
      <c r="B23" s="142"/>
      <c r="C23" s="20">
        <v>90600456</v>
      </c>
      <c r="D23" s="17">
        <v>2012</v>
      </c>
      <c r="E23" s="17">
        <v>18540825</v>
      </c>
      <c r="F23" s="17">
        <v>3973</v>
      </c>
      <c r="G23" s="17">
        <v>7435362</v>
      </c>
      <c r="H23" s="17">
        <v>19362136</v>
      </c>
      <c r="I23" s="17">
        <v>2039086</v>
      </c>
      <c r="J23" s="17">
        <v>4626197</v>
      </c>
      <c r="K23" s="17">
        <v>71</v>
      </c>
      <c r="L23" s="17">
        <v>38521142</v>
      </c>
      <c r="M23" s="21" t="s">
        <v>487</v>
      </c>
      <c r="N23" s="17" t="s">
        <v>471</v>
      </c>
      <c r="O23" s="17" t="s">
        <v>471</v>
      </c>
      <c r="P23" s="18" t="s">
        <v>487</v>
      </c>
    </row>
    <row r="24" spans="1:16" s="38" customFormat="1" ht="22.5" customHeight="1">
      <c r="A24" s="142" t="s">
        <v>225</v>
      </c>
      <c r="B24" s="142"/>
      <c r="C24" s="20">
        <v>59235600</v>
      </c>
      <c r="D24" s="17">
        <v>410</v>
      </c>
      <c r="E24" s="17">
        <v>17765524</v>
      </c>
      <c r="F24" s="17">
        <v>34</v>
      </c>
      <c r="G24" s="17">
        <v>6242218</v>
      </c>
      <c r="H24" s="17">
        <v>10639138</v>
      </c>
      <c r="I24" s="17">
        <v>1132977</v>
      </c>
      <c r="J24" s="17">
        <v>6022695</v>
      </c>
      <c r="K24" s="17" t="s">
        <v>471</v>
      </c>
      <c r="L24" s="17">
        <v>17054581</v>
      </c>
      <c r="M24" s="21" t="s">
        <v>487</v>
      </c>
      <c r="N24" s="17" t="s">
        <v>471</v>
      </c>
      <c r="O24" s="17" t="s">
        <v>471</v>
      </c>
      <c r="P24" s="18" t="s">
        <v>487</v>
      </c>
    </row>
    <row r="25" spans="1:16" s="38" customFormat="1" ht="22.5" customHeight="1">
      <c r="A25" s="142" t="s">
        <v>224</v>
      </c>
      <c r="B25" s="142"/>
      <c r="C25" s="20">
        <v>103310950</v>
      </c>
      <c r="D25" s="17">
        <v>4272</v>
      </c>
      <c r="E25" s="17">
        <v>22022587</v>
      </c>
      <c r="F25" s="17">
        <v>2134</v>
      </c>
      <c r="G25" s="17">
        <v>6530479</v>
      </c>
      <c r="H25" s="17">
        <v>16291185</v>
      </c>
      <c r="I25" s="17">
        <v>1761400</v>
      </c>
      <c r="J25" s="17">
        <v>9858024</v>
      </c>
      <c r="K25" s="17" t="s">
        <v>471</v>
      </c>
      <c r="L25" s="17">
        <v>46761700</v>
      </c>
      <c r="M25" s="4" t="s">
        <v>487</v>
      </c>
      <c r="N25" s="17" t="s">
        <v>471</v>
      </c>
      <c r="O25" s="17" t="s">
        <v>471</v>
      </c>
      <c r="P25" s="4" t="s">
        <v>487</v>
      </c>
    </row>
    <row r="26" spans="1:16" s="38" customFormat="1" ht="22.5" customHeight="1">
      <c r="A26" s="142" t="s">
        <v>223</v>
      </c>
      <c r="B26" s="142"/>
      <c r="C26" s="20">
        <v>95738620</v>
      </c>
      <c r="D26" s="17">
        <v>4366</v>
      </c>
      <c r="E26" s="17">
        <v>21860830</v>
      </c>
      <c r="F26" s="17">
        <v>4185</v>
      </c>
      <c r="G26" s="17">
        <v>8889624</v>
      </c>
      <c r="H26" s="17">
        <v>18218642</v>
      </c>
      <c r="I26" s="17">
        <v>1919257</v>
      </c>
      <c r="J26" s="17">
        <v>6314197</v>
      </c>
      <c r="K26" s="17">
        <v>141</v>
      </c>
      <c r="L26" s="17">
        <v>38428245</v>
      </c>
      <c r="M26" s="4" t="s">
        <v>487</v>
      </c>
      <c r="N26" s="17" t="s">
        <v>471</v>
      </c>
      <c r="O26" s="4" t="s">
        <v>487</v>
      </c>
      <c r="P26" s="4">
        <v>96577</v>
      </c>
    </row>
    <row r="27" spans="1:16" s="38" customFormat="1" ht="22.5" customHeight="1">
      <c r="A27" s="142" t="s">
        <v>222</v>
      </c>
      <c r="B27" s="142"/>
      <c r="C27" s="20">
        <v>27547340</v>
      </c>
      <c r="D27" s="17">
        <v>795</v>
      </c>
      <c r="E27" s="17">
        <v>6681640</v>
      </c>
      <c r="F27" s="17">
        <v>2601</v>
      </c>
      <c r="G27" s="17">
        <v>1453770</v>
      </c>
      <c r="H27" s="17">
        <v>4579898</v>
      </c>
      <c r="I27" s="17">
        <v>483451</v>
      </c>
      <c r="J27" s="17">
        <v>1159933</v>
      </c>
      <c r="K27" s="21" t="s">
        <v>471</v>
      </c>
      <c r="L27" s="21">
        <v>13162423</v>
      </c>
      <c r="M27" s="4" t="s">
        <v>487</v>
      </c>
      <c r="N27" s="17" t="s">
        <v>471</v>
      </c>
      <c r="O27" s="4" t="s">
        <v>487</v>
      </c>
      <c r="P27" s="4">
        <v>7999</v>
      </c>
    </row>
    <row r="28" spans="1:16" s="38" customFormat="1" ht="22.5" customHeight="1">
      <c r="A28" s="142" t="s">
        <v>221</v>
      </c>
      <c r="B28" s="142"/>
      <c r="C28" s="20">
        <v>454089195</v>
      </c>
      <c r="D28" s="21">
        <v>4740</v>
      </c>
      <c r="E28" s="21">
        <v>87945513</v>
      </c>
      <c r="F28" s="21">
        <v>7933</v>
      </c>
      <c r="G28" s="21">
        <v>10934675</v>
      </c>
      <c r="H28" s="21">
        <v>174735319</v>
      </c>
      <c r="I28" s="21">
        <v>18361642</v>
      </c>
      <c r="J28" s="17">
        <v>8950975</v>
      </c>
      <c r="K28" s="21" t="s">
        <v>471</v>
      </c>
      <c r="L28" s="21">
        <v>152635635</v>
      </c>
      <c r="M28" s="4" t="s">
        <v>487</v>
      </c>
      <c r="N28" s="17" t="s">
        <v>471</v>
      </c>
      <c r="O28" s="17" t="s">
        <v>487</v>
      </c>
      <c r="P28" s="4">
        <v>506201</v>
      </c>
    </row>
    <row r="29" spans="1:16" s="38" customFormat="1" ht="22.5" customHeight="1">
      <c r="A29" s="142" t="s">
        <v>220</v>
      </c>
      <c r="B29" s="142"/>
      <c r="C29" s="20">
        <v>950512049</v>
      </c>
      <c r="D29" s="21">
        <v>628</v>
      </c>
      <c r="E29" s="21">
        <v>243945880</v>
      </c>
      <c r="F29" s="21">
        <v>230</v>
      </c>
      <c r="G29" s="21">
        <v>6919752</v>
      </c>
      <c r="H29" s="21">
        <v>278842123</v>
      </c>
      <c r="I29" s="21">
        <v>37248580</v>
      </c>
      <c r="J29" s="17">
        <v>2398488</v>
      </c>
      <c r="K29" s="21" t="s">
        <v>471</v>
      </c>
      <c r="L29" s="21">
        <v>329574181</v>
      </c>
      <c r="M29" s="4" t="s">
        <v>487</v>
      </c>
      <c r="N29" s="17" t="s">
        <v>471</v>
      </c>
      <c r="O29" s="17" t="s">
        <v>471</v>
      </c>
      <c r="P29" s="4" t="s">
        <v>487</v>
      </c>
    </row>
    <row r="30" spans="1:16" s="38" customFormat="1" ht="22.5" customHeight="1">
      <c r="A30" s="142" t="s">
        <v>219</v>
      </c>
      <c r="B30" s="142"/>
      <c r="C30" s="20">
        <v>397293386</v>
      </c>
      <c r="D30" s="17">
        <v>207</v>
      </c>
      <c r="E30" s="17">
        <v>98770683</v>
      </c>
      <c r="F30" s="17">
        <v>1299</v>
      </c>
      <c r="G30" s="17">
        <v>5797734</v>
      </c>
      <c r="H30" s="21">
        <v>84861794</v>
      </c>
      <c r="I30" s="21">
        <v>11043337</v>
      </c>
      <c r="J30" s="17">
        <v>2317041</v>
      </c>
      <c r="K30" s="17" t="s">
        <v>471</v>
      </c>
      <c r="L30" s="17">
        <v>193830068</v>
      </c>
      <c r="M30" s="4">
        <v>14447</v>
      </c>
      <c r="N30" s="17" t="s">
        <v>471</v>
      </c>
      <c r="O30" s="17" t="s">
        <v>471</v>
      </c>
      <c r="P30" s="4">
        <v>656774</v>
      </c>
    </row>
    <row r="31" spans="1:16" s="38" customFormat="1" ht="22.5" customHeight="1">
      <c r="A31" s="142" t="s">
        <v>218</v>
      </c>
      <c r="B31" s="142"/>
      <c r="C31" s="20">
        <v>1180747570</v>
      </c>
      <c r="D31" s="17">
        <v>39698</v>
      </c>
      <c r="E31" s="17">
        <v>385120511</v>
      </c>
      <c r="F31" s="17">
        <v>3534</v>
      </c>
      <c r="G31" s="17">
        <v>7482584</v>
      </c>
      <c r="H31" s="17">
        <v>354607149</v>
      </c>
      <c r="I31" s="17">
        <v>42991641</v>
      </c>
      <c r="J31" s="17">
        <v>3306318</v>
      </c>
      <c r="K31" s="17" t="s">
        <v>471</v>
      </c>
      <c r="L31" s="17">
        <v>381663004</v>
      </c>
      <c r="M31" s="4">
        <v>4985</v>
      </c>
      <c r="N31" s="17" t="s">
        <v>471</v>
      </c>
      <c r="O31" s="17" t="s">
        <v>487</v>
      </c>
      <c r="P31" s="4" t="s">
        <v>487</v>
      </c>
    </row>
    <row r="32" spans="1:16" s="38" customFormat="1" ht="22.5" customHeight="1">
      <c r="A32" s="142" t="s">
        <v>217</v>
      </c>
      <c r="B32" s="142"/>
      <c r="C32" s="20">
        <v>273450125</v>
      </c>
      <c r="D32" s="21">
        <v>5142</v>
      </c>
      <c r="E32" s="21">
        <v>62573478</v>
      </c>
      <c r="F32" s="21">
        <v>1586</v>
      </c>
      <c r="G32" s="21">
        <v>3760502</v>
      </c>
      <c r="H32" s="17">
        <v>75197974</v>
      </c>
      <c r="I32" s="17">
        <v>8384635</v>
      </c>
      <c r="J32" s="17">
        <v>3387818</v>
      </c>
      <c r="K32" s="21">
        <v>270</v>
      </c>
      <c r="L32" s="21">
        <v>117961906</v>
      </c>
      <c r="M32" s="4">
        <v>12868</v>
      </c>
      <c r="N32" s="17" t="s">
        <v>471</v>
      </c>
      <c r="O32" s="17" t="s">
        <v>471</v>
      </c>
      <c r="P32" s="4">
        <v>2163947</v>
      </c>
    </row>
    <row r="33" spans="1:16" s="38" customFormat="1" ht="22.5" customHeight="1">
      <c r="A33" s="142" t="s">
        <v>216</v>
      </c>
      <c r="B33" s="142"/>
      <c r="C33" s="20">
        <v>528176580</v>
      </c>
      <c r="D33" s="17">
        <v>4856</v>
      </c>
      <c r="E33" s="17">
        <v>67915338</v>
      </c>
      <c r="F33" s="17">
        <v>10105</v>
      </c>
      <c r="G33" s="17">
        <v>21290817</v>
      </c>
      <c r="H33" s="21">
        <v>56982213</v>
      </c>
      <c r="I33" s="21">
        <v>6058420</v>
      </c>
      <c r="J33" s="17">
        <v>18419555</v>
      </c>
      <c r="K33" s="17" t="s">
        <v>471</v>
      </c>
      <c r="L33" s="17">
        <v>123111174</v>
      </c>
      <c r="M33" s="17">
        <v>25401</v>
      </c>
      <c r="N33" s="17" t="s">
        <v>471</v>
      </c>
      <c r="O33" s="24">
        <v>234005513</v>
      </c>
      <c r="P33" s="24">
        <v>353188</v>
      </c>
    </row>
    <row r="34" spans="1:16" s="38" customFormat="1" ht="22.5" customHeight="1">
      <c r="A34" s="142" t="s">
        <v>215</v>
      </c>
      <c r="B34" s="142"/>
      <c r="C34" s="20">
        <v>75323807</v>
      </c>
      <c r="D34" s="21">
        <v>1062</v>
      </c>
      <c r="E34" s="21">
        <v>19161922</v>
      </c>
      <c r="F34" s="21">
        <v>6150</v>
      </c>
      <c r="G34" s="21">
        <v>5216872</v>
      </c>
      <c r="H34" s="17">
        <v>13854983</v>
      </c>
      <c r="I34" s="17">
        <v>1469992</v>
      </c>
      <c r="J34" s="17">
        <v>4717934</v>
      </c>
      <c r="K34" s="21" t="s">
        <v>471</v>
      </c>
      <c r="L34" s="21">
        <v>30790720</v>
      </c>
      <c r="M34" s="4">
        <v>9770</v>
      </c>
      <c r="N34" s="17" t="s">
        <v>471</v>
      </c>
      <c r="O34" s="4" t="s">
        <v>487</v>
      </c>
      <c r="P34" s="4" t="s">
        <v>487</v>
      </c>
    </row>
    <row r="35" spans="1:16" s="38" customFormat="1" ht="22.5" customHeight="1">
      <c r="A35" s="142" t="s">
        <v>214</v>
      </c>
      <c r="B35" s="142"/>
      <c r="C35" s="20">
        <v>309993864</v>
      </c>
      <c r="D35" s="17">
        <v>7081</v>
      </c>
      <c r="E35" s="17">
        <v>103994060</v>
      </c>
      <c r="F35" s="17">
        <v>5422</v>
      </c>
      <c r="G35" s="17">
        <v>32171639</v>
      </c>
      <c r="H35" s="21">
        <v>34976659</v>
      </c>
      <c r="I35" s="21">
        <v>4396628</v>
      </c>
      <c r="J35" s="17">
        <v>30386848</v>
      </c>
      <c r="K35" s="17" t="s">
        <v>471</v>
      </c>
      <c r="L35" s="17">
        <v>74705045</v>
      </c>
      <c r="M35" s="21">
        <v>126563</v>
      </c>
      <c r="N35" s="21">
        <v>26322405</v>
      </c>
      <c r="O35" s="4" t="s">
        <v>487</v>
      </c>
      <c r="P35" s="4" t="s">
        <v>487</v>
      </c>
    </row>
    <row r="36" spans="1:16" s="38" customFormat="1" ht="22.5" customHeight="1">
      <c r="A36" s="142" t="s">
        <v>213</v>
      </c>
      <c r="B36" s="142"/>
      <c r="C36" s="20">
        <v>282603792</v>
      </c>
      <c r="D36" s="17">
        <v>4170</v>
      </c>
      <c r="E36" s="17">
        <v>43684749</v>
      </c>
      <c r="F36" s="17">
        <v>6512</v>
      </c>
      <c r="G36" s="17">
        <v>20323057</v>
      </c>
      <c r="H36" s="17">
        <v>44913173</v>
      </c>
      <c r="I36" s="17">
        <v>5006310</v>
      </c>
      <c r="J36" s="17">
        <v>18026010</v>
      </c>
      <c r="K36" s="17" t="s">
        <v>471</v>
      </c>
      <c r="L36" s="17">
        <v>82965257</v>
      </c>
      <c r="M36" s="4" t="s">
        <v>487</v>
      </c>
      <c r="N36" s="17" t="s">
        <v>471</v>
      </c>
      <c r="O36" s="17" t="s">
        <v>471</v>
      </c>
      <c r="P36" s="4" t="s">
        <v>487</v>
      </c>
    </row>
    <row r="37" spans="1:16" s="38" customFormat="1" ht="22.5" customHeight="1">
      <c r="A37" s="142" t="s">
        <v>212</v>
      </c>
      <c r="B37" s="142"/>
      <c r="C37" s="20">
        <v>93038313</v>
      </c>
      <c r="D37" s="17">
        <v>1223</v>
      </c>
      <c r="E37" s="17">
        <v>17997605</v>
      </c>
      <c r="F37" s="17">
        <v>4722</v>
      </c>
      <c r="G37" s="17">
        <v>6625674</v>
      </c>
      <c r="H37" s="17">
        <v>13084197</v>
      </c>
      <c r="I37" s="17">
        <v>1467984</v>
      </c>
      <c r="J37" s="17">
        <v>4130497</v>
      </c>
      <c r="K37" s="17" t="s">
        <v>471</v>
      </c>
      <c r="L37" s="17">
        <v>33818808</v>
      </c>
      <c r="M37" s="21">
        <v>5209</v>
      </c>
      <c r="N37" s="21">
        <v>15863781</v>
      </c>
      <c r="O37" s="4" t="s">
        <v>487</v>
      </c>
      <c r="P37" s="4" t="s">
        <v>487</v>
      </c>
    </row>
    <row r="38" spans="1:16" s="38" customFormat="1" ht="22.5" customHeight="1">
      <c r="A38" s="142" t="s">
        <v>211</v>
      </c>
      <c r="B38" s="142"/>
      <c r="C38" s="20">
        <v>155384873</v>
      </c>
      <c r="D38" s="17">
        <v>2693</v>
      </c>
      <c r="E38" s="17">
        <v>38371852</v>
      </c>
      <c r="F38" s="17">
        <v>12502</v>
      </c>
      <c r="G38" s="17">
        <v>15079508</v>
      </c>
      <c r="H38" s="17">
        <v>24446128</v>
      </c>
      <c r="I38" s="17">
        <v>2833437</v>
      </c>
      <c r="J38" s="17">
        <v>17947874</v>
      </c>
      <c r="K38" s="17">
        <v>45</v>
      </c>
      <c r="L38" s="17">
        <v>56372335</v>
      </c>
      <c r="M38" s="17">
        <v>18959</v>
      </c>
      <c r="N38" s="17" t="s">
        <v>471</v>
      </c>
      <c r="O38" s="4" t="s">
        <v>487</v>
      </c>
      <c r="P38" s="4" t="s">
        <v>487</v>
      </c>
    </row>
    <row r="39" spans="1:16" s="38" customFormat="1" ht="22.5" customHeight="1">
      <c r="A39" s="142" t="s">
        <v>210</v>
      </c>
      <c r="B39" s="142"/>
      <c r="C39" s="20">
        <v>184550331</v>
      </c>
      <c r="D39" s="17">
        <v>3239</v>
      </c>
      <c r="E39" s="17">
        <v>41522251</v>
      </c>
      <c r="F39" s="17">
        <v>8177</v>
      </c>
      <c r="G39" s="17">
        <v>19693462</v>
      </c>
      <c r="H39" s="17">
        <v>39053951</v>
      </c>
      <c r="I39" s="17">
        <v>4272868</v>
      </c>
      <c r="J39" s="17">
        <v>14602650</v>
      </c>
      <c r="K39" s="17" t="s">
        <v>471</v>
      </c>
      <c r="L39" s="17">
        <v>64740138</v>
      </c>
      <c r="M39" s="17">
        <v>437659</v>
      </c>
      <c r="N39" s="17" t="s">
        <v>471</v>
      </c>
      <c r="O39" s="17" t="s">
        <v>471</v>
      </c>
      <c r="P39" s="18">
        <v>215935</v>
      </c>
    </row>
    <row r="40" spans="1:16" s="38" customFormat="1" ht="22.5" customHeight="1">
      <c r="A40" s="142" t="s">
        <v>209</v>
      </c>
      <c r="B40" s="142"/>
      <c r="C40" s="20">
        <v>152903254</v>
      </c>
      <c r="D40" s="17">
        <v>1144</v>
      </c>
      <c r="E40" s="17">
        <v>35343805</v>
      </c>
      <c r="F40" s="17">
        <v>5784</v>
      </c>
      <c r="G40" s="17">
        <v>11912078</v>
      </c>
      <c r="H40" s="17">
        <v>27842251</v>
      </c>
      <c r="I40" s="17">
        <v>2944727</v>
      </c>
      <c r="J40" s="17">
        <v>10151263</v>
      </c>
      <c r="K40" s="17">
        <v>10</v>
      </c>
      <c r="L40" s="17">
        <v>64624958</v>
      </c>
      <c r="M40" s="17">
        <v>20685</v>
      </c>
      <c r="N40" s="17" t="s">
        <v>471</v>
      </c>
      <c r="O40" s="4" t="s">
        <v>487</v>
      </c>
      <c r="P40" s="4" t="s">
        <v>487</v>
      </c>
    </row>
    <row r="41" spans="1:16" s="38" customFormat="1" ht="22.5" customHeight="1">
      <c r="A41" s="142" t="s">
        <v>208</v>
      </c>
      <c r="B41" s="142"/>
      <c r="C41" s="20">
        <v>65364088</v>
      </c>
      <c r="D41" s="17">
        <v>756</v>
      </c>
      <c r="E41" s="17">
        <v>16366770</v>
      </c>
      <c r="F41" s="17">
        <v>6477</v>
      </c>
      <c r="G41" s="17">
        <v>4531674</v>
      </c>
      <c r="H41" s="17">
        <v>12927450</v>
      </c>
      <c r="I41" s="17">
        <v>1339956</v>
      </c>
      <c r="J41" s="17">
        <v>2872488</v>
      </c>
      <c r="K41" s="21" t="s">
        <v>471</v>
      </c>
      <c r="L41" s="21">
        <v>23708817</v>
      </c>
      <c r="M41" s="17">
        <v>20060</v>
      </c>
      <c r="N41" s="17" t="s">
        <v>471</v>
      </c>
      <c r="O41" s="17" t="s">
        <v>471</v>
      </c>
      <c r="P41" s="18">
        <v>3589641</v>
      </c>
    </row>
    <row r="42" spans="1:16" s="38" customFormat="1" ht="22.5" customHeight="1">
      <c r="A42" s="142" t="s">
        <v>207</v>
      </c>
      <c r="B42" s="142"/>
      <c r="C42" s="20">
        <v>97396246</v>
      </c>
      <c r="D42" s="21">
        <v>2286</v>
      </c>
      <c r="E42" s="21">
        <v>22029668</v>
      </c>
      <c r="F42" s="21">
        <v>8275</v>
      </c>
      <c r="G42" s="21">
        <v>11121751</v>
      </c>
      <c r="H42" s="21">
        <v>14805715</v>
      </c>
      <c r="I42" s="21">
        <v>1573113</v>
      </c>
      <c r="J42" s="17">
        <v>10946517</v>
      </c>
      <c r="K42" s="21">
        <v>172</v>
      </c>
      <c r="L42" s="21">
        <v>36846309</v>
      </c>
      <c r="M42" s="21">
        <v>23357</v>
      </c>
      <c r="N42" s="17" t="s">
        <v>471</v>
      </c>
      <c r="O42" s="17" t="s">
        <v>471</v>
      </c>
      <c r="P42" s="18">
        <v>39084</v>
      </c>
    </row>
    <row r="43" spans="1:16" s="38" customFormat="1" ht="22.5" customHeight="1">
      <c r="A43" s="142" t="s">
        <v>206</v>
      </c>
      <c r="B43" s="142"/>
      <c r="C43" s="20">
        <v>229997584</v>
      </c>
      <c r="D43" s="21">
        <v>435</v>
      </c>
      <c r="E43" s="21">
        <v>64222031</v>
      </c>
      <c r="F43" s="21">
        <v>5985</v>
      </c>
      <c r="G43" s="21">
        <v>10839540</v>
      </c>
      <c r="H43" s="21">
        <v>24962450</v>
      </c>
      <c r="I43" s="21">
        <v>2628173</v>
      </c>
      <c r="J43" s="17">
        <v>10215254</v>
      </c>
      <c r="K43" s="21">
        <v>1520</v>
      </c>
      <c r="L43" s="21">
        <v>116949548</v>
      </c>
      <c r="M43" s="21" t="s">
        <v>487</v>
      </c>
      <c r="N43" s="17" t="s">
        <v>471</v>
      </c>
      <c r="O43" s="17" t="s">
        <v>471</v>
      </c>
      <c r="P43" s="18" t="s">
        <v>487</v>
      </c>
    </row>
    <row r="44" spans="1:16" s="38" customFormat="1" ht="22.5" customHeight="1">
      <c r="A44" s="142" t="s">
        <v>205</v>
      </c>
      <c r="B44" s="142"/>
      <c r="C44" s="20">
        <v>225079886</v>
      </c>
      <c r="D44" s="19">
        <v>4020</v>
      </c>
      <c r="E44" s="19">
        <v>52306680</v>
      </c>
      <c r="F44" s="19">
        <v>5968</v>
      </c>
      <c r="G44" s="19">
        <v>14195249</v>
      </c>
      <c r="H44" s="19">
        <v>43006968</v>
      </c>
      <c r="I44" s="19">
        <v>4605232</v>
      </c>
      <c r="J44" s="18">
        <v>13765502</v>
      </c>
      <c r="K44" s="19">
        <v>159</v>
      </c>
      <c r="L44" s="19">
        <v>97027385</v>
      </c>
      <c r="M44" s="4" t="s">
        <v>487</v>
      </c>
      <c r="N44" s="17" t="s">
        <v>471</v>
      </c>
      <c r="O44" s="17" t="s">
        <v>471</v>
      </c>
      <c r="P44" s="4" t="s">
        <v>487</v>
      </c>
    </row>
    <row r="45" spans="1:16" s="38" customFormat="1" ht="6" customHeight="1">
      <c r="A45" s="143"/>
      <c r="B45" s="143"/>
      <c r="C45" s="16"/>
      <c r="D45" s="15"/>
      <c r="E45" s="15"/>
      <c r="F45" s="15"/>
      <c r="G45" s="15"/>
      <c r="H45" s="15"/>
      <c r="I45" s="15"/>
      <c r="J45" s="14"/>
      <c r="K45" s="15"/>
      <c r="L45" s="15"/>
      <c r="M45" s="14"/>
      <c r="N45" s="14"/>
      <c r="O45" s="14"/>
      <c r="P45" s="14"/>
    </row>
    <row r="46" spans="1:16" ht="15" customHeight="1">
      <c r="A46" s="344" t="s">
        <v>459</v>
      </c>
      <c r="B46" s="144"/>
      <c r="C46" s="13"/>
      <c r="D46" s="12"/>
      <c r="E46" s="12"/>
      <c r="F46" s="11"/>
      <c r="G46" s="11"/>
      <c r="H46" s="12"/>
      <c r="I46" s="12"/>
      <c r="J46" s="11"/>
      <c r="K46" s="10"/>
      <c r="L46" s="10"/>
      <c r="M46" s="9"/>
      <c r="N46" s="10"/>
      <c r="O46" s="10"/>
      <c r="P46" s="9"/>
    </row>
  </sheetData>
  <mergeCells count="2">
    <mergeCell ref="F2:K2"/>
    <mergeCell ref="A6:B6"/>
  </mergeCells>
  <phoneticPr fontId="12"/>
  <hyperlinks>
    <hyperlink ref="A46" r:id="rId1" display="  資料    大阪国税局「国税徴収、国税滞納、還付金」" xr:uid="{01FFFC0F-8831-438E-8DFC-333AF31F20CE}"/>
  </hyperlinks>
  <printOptions gridLinesSet="0"/>
  <pageMargins left="0.59055118110236227" right="0.59055118110236227" top="0.59055118110236227" bottom="0.19685039370078741" header="0.39370078740157483" footer="0"/>
  <pageSetup paperSize="9" scale="72" firstPageNumber="340" orientation="portrait" r:id="rId2"/>
  <headerFooter differentOddEven="1" scaleWithDoc="0">
    <oddHeader>&amp;L&amp;"ＭＳ ゴシック,標準"&amp;8&amp;P      第１５章  財    政</oddHeader>
    <evenHeader>&amp;R&amp;"ＭＳ ゴシック,標準"&amp;8第１５章  財    政      &amp;P</evenHeader>
  </headerFooter>
  <colBreaks count="1" manualBreakCount="1">
    <brk id="8"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dimension ref="A1:M79"/>
  <sheetViews>
    <sheetView showGridLines="0" view="pageBreakPreview" zoomScale="75" zoomScaleNormal="75" zoomScaleSheetLayoutView="75" workbookViewId="0"/>
  </sheetViews>
  <sheetFormatPr defaultColWidth="10.6640625" defaultRowHeight="13.2"/>
  <cols>
    <col min="1" max="1" width="15.6640625" style="145" customWidth="1"/>
    <col min="2" max="2" width="0.44140625" style="145" customWidth="1"/>
    <col min="3" max="5" width="15.21875" style="145" customWidth="1"/>
    <col min="6" max="11" width="11.6640625" style="145" customWidth="1"/>
    <col min="12" max="12" width="13.21875" style="145" bestFit="1" customWidth="1"/>
    <col min="13" max="13" width="12.21875" style="145" customWidth="1"/>
    <col min="14" max="16384" width="10.6640625" style="145"/>
  </cols>
  <sheetData>
    <row r="1" spans="1:11" ht="21.75" customHeight="1">
      <c r="A1" s="420"/>
      <c r="B1" s="420"/>
      <c r="C1" s="420"/>
      <c r="D1" s="420"/>
      <c r="E1" s="420"/>
      <c r="F1" s="420"/>
      <c r="G1" s="420"/>
      <c r="H1" s="420"/>
      <c r="I1" s="420"/>
      <c r="J1" s="420"/>
      <c r="K1" s="420"/>
    </row>
    <row r="2" spans="1:11" s="146" customFormat="1" ht="21.75" customHeight="1">
      <c r="A2" s="421" t="s">
        <v>320</v>
      </c>
      <c r="B2" s="422"/>
      <c r="C2" s="423"/>
      <c r="D2" s="424"/>
      <c r="E2" s="706" t="s">
        <v>319</v>
      </c>
      <c r="F2" s="706"/>
      <c r="G2" s="706"/>
      <c r="H2" s="706"/>
      <c r="I2" s="706"/>
      <c r="J2" s="425"/>
      <c r="K2" s="424"/>
    </row>
    <row r="3" spans="1:11" ht="24" customHeight="1">
      <c r="A3" s="420"/>
      <c r="B3" s="420"/>
      <c r="C3" s="426" t="s">
        <v>46</v>
      </c>
      <c r="D3" s="426" t="s">
        <v>46</v>
      </c>
      <c r="E3" s="426" t="s">
        <v>46</v>
      </c>
      <c r="F3" s="420"/>
      <c r="G3" s="420"/>
      <c r="H3" s="420"/>
      <c r="I3" s="420"/>
      <c r="J3" s="420"/>
      <c r="K3" s="420"/>
    </row>
    <row r="4" spans="1:11" s="147" customFormat="1" ht="12" customHeight="1">
      <c r="A4" s="427" t="s">
        <v>318</v>
      </c>
      <c r="B4" s="428"/>
      <c r="C4" s="429"/>
      <c r="D4" s="428"/>
      <c r="E4" s="428"/>
      <c r="F4" s="428"/>
      <c r="G4" s="428"/>
      <c r="H4" s="428"/>
      <c r="I4" s="428"/>
      <c r="J4" s="428"/>
      <c r="K4" s="427"/>
    </row>
    <row r="5" spans="1:11" s="147" customFormat="1" ht="12" customHeight="1">
      <c r="A5" s="430" t="s">
        <v>317</v>
      </c>
      <c r="B5" s="428"/>
      <c r="C5" s="429"/>
      <c r="D5" s="428"/>
      <c r="E5" s="428"/>
      <c r="F5" s="428"/>
      <c r="G5" s="428"/>
      <c r="H5" s="428"/>
      <c r="I5" s="428"/>
      <c r="J5" s="428"/>
      <c r="K5" s="430"/>
    </row>
    <row r="6" spans="1:11" s="147" customFormat="1" ht="15" customHeight="1" thickBot="1">
      <c r="A6" s="427" t="s">
        <v>316</v>
      </c>
      <c r="B6" s="428"/>
      <c r="C6" s="429"/>
      <c r="D6" s="428"/>
      <c r="E6" s="428"/>
      <c r="F6" s="428"/>
      <c r="G6" s="428"/>
      <c r="H6" s="428"/>
      <c r="I6" s="428"/>
      <c r="J6" s="428"/>
      <c r="K6" s="427"/>
    </row>
    <row r="7" spans="1:11" ht="25.5" customHeight="1">
      <c r="A7" s="707" t="s">
        <v>315</v>
      </c>
      <c r="B7" s="708"/>
      <c r="C7" s="711" t="s">
        <v>314</v>
      </c>
      <c r="D7" s="712"/>
      <c r="E7" s="713"/>
      <c r="F7" s="714" t="s">
        <v>313</v>
      </c>
      <c r="G7" s="715"/>
      <c r="H7" s="716"/>
      <c r="I7" s="714" t="s">
        <v>312</v>
      </c>
      <c r="J7" s="715"/>
      <c r="K7" s="715"/>
    </row>
    <row r="8" spans="1:11" s="148" customFormat="1" ht="25.5" customHeight="1">
      <c r="A8" s="709"/>
      <c r="B8" s="710"/>
      <c r="C8" s="431" t="s">
        <v>310</v>
      </c>
      <c r="D8" s="431" t="s">
        <v>309</v>
      </c>
      <c r="E8" s="431" t="s">
        <v>308</v>
      </c>
      <c r="F8" s="431" t="s">
        <v>310</v>
      </c>
      <c r="G8" s="431" t="s">
        <v>309</v>
      </c>
      <c r="H8" s="431" t="s">
        <v>311</v>
      </c>
      <c r="I8" s="431" t="s">
        <v>310</v>
      </c>
      <c r="J8" s="431" t="s">
        <v>309</v>
      </c>
      <c r="K8" s="431" t="s">
        <v>308</v>
      </c>
    </row>
    <row r="9" spans="1:11" s="149" customFormat="1" ht="15" customHeight="1">
      <c r="A9" s="433"/>
      <c r="B9" s="433"/>
      <c r="C9" s="434" t="s">
        <v>1</v>
      </c>
      <c r="D9" s="433"/>
      <c r="E9" s="433"/>
      <c r="F9" s="435" t="s">
        <v>307</v>
      </c>
      <c r="G9" s="433"/>
      <c r="H9" s="433"/>
      <c r="I9" s="433"/>
      <c r="J9" s="433"/>
      <c r="K9" s="433"/>
    </row>
    <row r="10" spans="1:11" ht="15" customHeight="1">
      <c r="A10" s="436" t="s">
        <v>61</v>
      </c>
      <c r="B10" s="437"/>
      <c r="C10" s="438">
        <v>866943822</v>
      </c>
      <c r="D10" s="439">
        <v>277185701</v>
      </c>
      <c r="E10" s="439">
        <v>589758121</v>
      </c>
      <c r="F10" s="439">
        <v>98075.760345683462</v>
      </c>
      <c r="G10" s="439">
        <v>31357.508632809971</v>
      </c>
      <c r="H10" s="439">
        <v>66718.251712873491</v>
      </c>
      <c r="I10" s="439">
        <v>197422.59644616299</v>
      </c>
      <c r="J10" s="439">
        <v>63121.415021941059</v>
      </c>
      <c r="K10" s="439">
        <v>134301.18142422193</v>
      </c>
    </row>
    <row r="11" spans="1:11" ht="15" customHeight="1">
      <c r="A11" s="440" t="s">
        <v>480</v>
      </c>
      <c r="B11" s="437"/>
      <c r="C11" s="438">
        <v>854909344</v>
      </c>
      <c r="D11" s="439">
        <v>272179265</v>
      </c>
      <c r="E11" s="439">
        <v>582730079</v>
      </c>
      <c r="F11" s="439">
        <v>97140.476956914936</v>
      </c>
      <c r="G11" s="439">
        <v>30926.815580439539</v>
      </c>
      <c r="H11" s="439">
        <v>66213.6613764754</v>
      </c>
      <c r="I11" s="439">
        <v>192822.31220047348</v>
      </c>
      <c r="J11" s="439">
        <v>61389.240366432823</v>
      </c>
      <c r="K11" s="439">
        <v>131433.07183404066</v>
      </c>
    </row>
    <row r="12" spans="1:11" ht="15" customHeight="1">
      <c r="A12" s="440" t="s">
        <v>481</v>
      </c>
      <c r="B12" s="437"/>
      <c r="C12" s="438">
        <v>885434865</v>
      </c>
      <c r="D12" s="439">
        <v>281101865</v>
      </c>
      <c r="E12" s="439">
        <v>604333000</v>
      </c>
      <c r="F12" s="439">
        <v>100796.04165146456</v>
      </c>
      <c r="G12" s="439">
        <v>32000.044738292938</v>
      </c>
      <c r="H12" s="439">
        <v>68795.996913171621</v>
      </c>
      <c r="I12" s="439">
        <v>198416.86539691448</v>
      </c>
      <c r="J12" s="439">
        <v>62992.042797554197</v>
      </c>
      <c r="K12" s="439">
        <v>135424.82259936028</v>
      </c>
    </row>
    <row r="13" spans="1:11" ht="15" customHeight="1">
      <c r="A13" s="440" t="s">
        <v>482</v>
      </c>
      <c r="B13" s="437"/>
      <c r="C13" s="438">
        <v>898385059</v>
      </c>
      <c r="D13" s="439">
        <v>285394167</v>
      </c>
      <c r="E13" s="439">
        <v>612990892</v>
      </c>
      <c r="F13" s="439">
        <v>102371.80396157209</v>
      </c>
      <c r="G13" s="439">
        <v>32520.92788410918</v>
      </c>
      <c r="H13" s="439">
        <v>69850.876077462919</v>
      </c>
      <c r="I13" s="439">
        <v>199094.54333591735</v>
      </c>
      <c r="J13" s="439">
        <v>63247.291103490548</v>
      </c>
      <c r="K13" s="439">
        <v>135847.25223242681</v>
      </c>
    </row>
    <row r="14" spans="1:11" s="146" customFormat="1" ht="12" customHeight="1">
      <c r="A14" s="437"/>
      <c r="B14" s="437"/>
      <c r="C14" s="441"/>
      <c r="D14" s="439"/>
      <c r="E14" s="439"/>
      <c r="F14" s="439"/>
      <c r="G14" s="439"/>
      <c r="H14" s="439"/>
      <c r="I14" s="439"/>
      <c r="J14" s="439"/>
      <c r="K14" s="439"/>
    </row>
    <row r="15" spans="1:11" s="150" customFormat="1" ht="15" customHeight="1">
      <c r="A15" s="442" t="s">
        <v>479</v>
      </c>
      <c r="B15" s="443"/>
      <c r="C15" s="441">
        <v>861550677</v>
      </c>
      <c r="D15" s="444">
        <v>272072741</v>
      </c>
      <c r="E15" s="444">
        <v>589477936</v>
      </c>
      <c r="F15" s="445">
        <v>98216.428116814481</v>
      </c>
      <c r="G15" s="445">
        <v>31016.18224248831</v>
      </c>
      <c r="H15" s="445">
        <v>67200.245874326167</v>
      </c>
      <c r="I15" s="445">
        <v>188705.0572170894</v>
      </c>
      <c r="J15" s="445">
        <v>59591.970070050033</v>
      </c>
      <c r="K15" s="445">
        <v>129113.08714703936</v>
      </c>
    </row>
    <row r="16" spans="1:11" s="150" customFormat="1" ht="12" customHeight="1">
      <c r="A16" s="446"/>
      <c r="B16" s="443"/>
      <c r="C16" s="441"/>
      <c r="D16" s="444"/>
      <c r="E16" s="444"/>
      <c r="F16" s="445"/>
      <c r="G16" s="445"/>
      <c r="H16" s="445"/>
      <c r="I16" s="445"/>
      <c r="J16" s="445"/>
      <c r="K16" s="445"/>
    </row>
    <row r="17" spans="1:11" s="150" customFormat="1" ht="15" customHeight="1">
      <c r="A17" s="447" t="s">
        <v>306</v>
      </c>
      <c r="B17" s="448"/>
      <c r="C17" s="441">
        <v>288950294</v>
      </c>
      <c r="D17" s="444">
        <v>58851593</v>
      </c>
      <c r="E17" s="444">
        <v>230098701</v>
      </c>
      <c r="F17" s="445">
        <v>103979.46178313351</v>
      </c>
      <c r="G17" s="445">
        <v>21177.888004571567</v>
      </c>
      <c r="H17" s="445">
        <v>82801.573778561942</v>
      </c>
      <c r="I17" s="445">
        <v>178035.34332227969</v>
      </c>
      <c r="J17" s="445">
        <v>36261.127890799347</v>
      </c>
      <c r="K17" s="445">
        <v>141774.21543148035</v>
      </c>
    </row>
    <row r="18" spans="1:11" s="150" customFormat="1" ht="15" customHeight="1">
      <c r="A18" s="447" t="s">
        <v>305</v>
      </c>
      <c r="B18" s="448"/>
      <c r="C18" s="441">
        <v>127553251</v>
      </c>
      <c r="D18" s="444">
        <v>50792516</v>
      </c>
      <c r="E18" s="444">
        <v>76760735</v>
      </c>
      <c r="F18" s="445">
        <v>112408.65740512265</v>
      </c>
      <c r="G18" s="445">
        <v>44761.842485600071</v>
      </c>
      <c r="H18" s="445">
        <v>67646.814919522571</v>
      </c>
      <c r="I18" s="445">
        <v>233956.80667644902</v>
      </c>
      <c r="J18" s="445">
        <v>93163.088774761549</v>
      </c>
      <c r="K18" s="445">
        <v>140793.71790168746</v>
      </c>
    </row>
    <row r="19" spans="1:11" s="150" customFormat="1" ht="15" customHeight="1">
      <c r="A19" s="447" t="s">
        <v>304</v>
      </c>
      <c r="B19" s="448"/>
      <c r="C19" s="441">
        <v>82852713</v>
      </c>
      <c r="D19" s="444">
        <v>32994771</v>
      </c>
      <c r="E19" s="444">
        <v>49857942</v>
      </c>
      <c r="F19" s="445">
        <v>122769.85961574366</v>
      </c>
      <c r="G19" s="445">
        <v>48891.137743716492</v>
      </c>
      <c r="H19" s="445">
        <v>73878.721872027163</v>
      </c>
      <c r="I19" s="445">
        <v>253721.36885622417</v>
      </c>
      <c r="J19" s="445">
        <v>101040.4869085898</v>
      </c>
      <c r="K19" s="445">
        <v>152680.88194763436</v>
      </c>
    </row>
    <row r="20" spans="1:11" s="150" customFormat="1" ht="15" customHeight="1">
      <c r="A20" s="447" t="s">
        <v>303</v>
      </c>
      <c r="B20" s="448"/>
      <c r="C20" s="441">
        <v>97692189</v>
      </c>
      <c r="D20" s="444">
        <v>38872262</v>
      </c>
      <c r="E20" s="444">
        <v>58819927</v>
      </c>
      <c r="F20" s="445">
        <v>87191.304270216482</v>
      </c>
      <c r="G20" s="445">
        <v>34693.901922021359</v>
      </c>
      <c r="H20" s="445">
        <v>52497.402348195123</v>
      </c>
      <c r="I20" s="445">
        <v>175420.16038670938</v>
      </c>
      <c r="J20" s="445">
        <v>69800.651458779248</v>
      </c>
      <c r="K20" s="445">
        <v>105619.50892793013</v>
      </c>
    </row>
    <row r="21" spans="1:11" s="150" customFormat="1" ht="15" customHeight="1">
      <c r="A21" s="447" t="s">
        <v>302</v>
      </c>
      <c r="B21" s="448"/>
      <c r="C21" s="441">
        <v>69928684</v>
      </c>
      <c r="D21" s="444">
        <v>27814109</v>
      </c>
      <c r="E21" s="444">
        <v>42114575</v>
      </c>
      <c r="F21" s="445">
        <v>87045.481591021686</v>
      </c>
      <c r="G21" s="445">
        <v>34622.309107521178</v>
      </c>
      <c r="H21" s="445">
        <v>52423.172483500508</v>
      </c>
      <c r="I21" s="445">
        <v>169401.29215429301</v>
      </c>
      <c r="J21" s="445">
        <v>67379.30324443616</v>
      </c>
      <c r="K21" s="445">
        <v>102021.98890985685</v>
      </c>
    </row>
    <row r="22" spans="1:11" s="150" customFormat="1" ht="15" customHeight="1">
      <c r="A22" s="447" t="s">
        <v>301</v>
      </c>
      <c r="B22" s="448"/>
      <c r="C22" s="441">
        <v>48749961</v>
      </c>
      <c r="D22" s="444">
        <v>19382665</v>
      </c>
      <c r="E22" s="444">
        <v>29367296</v>
      </c>
      <c r="F22" s="445">
        <v>84159.322788809135</v>
      </c>
      <c r="G22" s="445">
        <v>33461.195184183904</v>
      </c>
      <c r="H22" s="445">
        <v>50698.127604625224</v>
      </c>
      <c r="I22" s="445">
        <v>172615.11578500108</v>
      </c>
      <c r="J22" s="445">
        <v>68630.638764959993</v>
      </c>
      <c r="K22" s="445">
        <v>103984.47702004107</v>
      </c>
    </row>
    <row r="23" spans="1:11" s="150" customFormat="1" ht="15" customHeight="1">
      <c r="A23" s="447" t="s">
        <v>300</v>
      </c>
      <c r="B23" s="448"/>
      <c r="C23" s="441">
        <v>103894921</v>
      </c>
      <c r="D23" s="444">
        <v>26708073</v>
      </c>
      <c r="E23" s="444">
        <v>77186848</v>
      </c>
      <c r="F23" s="445">
        <v>91174.204775515318</v>
      </c>
      <c r="G23" s="445">
        <v>23437.982275008533</v>
      </c>
      <c r="H23" s="445">
        <v>67736.222500506788</v>
      </c>
      <c r="I23" s="445">
        <v>186356.93132797017</v>
      </c>
      <c r="J23" s="445">
        <v>47906.427745042645</v>
      </c>
      <c r="K23" s="445">
        <v>138450.50358292751</v>
      </c>
    </row>
    <row r="24" spans="1:11" s="150" customFormat="1" ht="15" customHeight="1">
      <c r="A24" s="447" t="s">
        <v>299</v>
      </c>
      <c r="B24" s="448"/>
      <c r="C24" s="441">
        <v>41928664</v>
      </c>
      <c r="D24" s="444">
        <v>16656752</v>
      </c>
      <c r="E24" s="444">
        <v>25271912</v>
      </c>
      <c r="F24" s="445">
        <v>77519.059610044336</v>
      </c>
      <c r="G24" s="445">
        <v>30795.537658860896</v>
      </c>
      <c r="H24" s="445">
        <v>46723.521951183437</v>
      </c>
      <c r="I24" s="445">
        <v>160509.69673304699</v>
      </c>
      <c r="J24" s="445">
        <v>63764.73650764484</v>
      </c>
      <c r="K24" s="445">
        <v>96744.960225402145</v>
      </c>
    </row>
    <row r="25" spans="1:11" s="150" customFormat="1" ht="12" customHeight="1">
      <c r="A25" s="447"/>
      <c r="B25" s="448"/>
      <c r="C25" s="441"/>
      <c r="D25" s="444"/>
      <c r="E25" s="449"/>
      <c r="F25" s="445"/>
      <c r="G25" s="445"/>
      <c r="H25" s="445"/>
      <c r="I25" s="445"/>
      <c r="J25" s="445"/>
      <c r="K25" s="445"/>
    </row>
    <row r="26" spans="1:11" ht="15" customHeight="1">
      <c r="A26" s="450" t="s">
        <v>298</v>
      </c>
      <c r="B26" s="432"/>
      <c r="C26" s="438">
        <v>288950294</v>
      </c>
      <c r="D26" s="451">
        <v>58851593</v>
      </c>
      <c r="E26" s="451">
        <v>230098701</v>
      </c>
      <c r="F26" s="439">
        <v>103979.46178313351</v>
      </c>
      <c r="G26" s="439">
        <v>21177.888004571567</v>
      </c>
      <c r="H26" s="439">
        <v>82801.573778561942</v>
      </c>
      <c r="I26" s="439">
        <v>178035.34332227969</v>
      </c>
      <c r="J26" s="439">
        <v>36261.127890799347</v>
      </c>
      <c r="K26" s="439">
        <v>141774.21543148035</v>
      </c>
    </row>
    <row r="27" spans="1:11" ht="15" customHeight="1">
      <c r="A27" s="450" t="s">
        <v>297</v>
      </c>
      <c r="B27" s="432"/>
      <c r="C27" s="438">
        <v>75334577</v>
      </c>
      <c r="D27" s="451">
        <v>15351634</v>
      </c>
      <c r="E27" s="451">
        <v>59982943</v>
      </c>
      <c r="F27" s="439">
        <v>92777.372465033579</v>
      </c>
      <c r="G27" s="439">
        <v>18906.116185730665</v>
      </c>
      <c r="H27" s="439">
        <v>73871.256279302906</v>
      </c>
      <c r="I27" s="439">
        <v>186388.68078578851</v>
      </c>
      <c r="J27" s="439">
        <v>37982.17130981246</v>
      </c>
      <c r="K27" s="439">
        <v>148406.50947597605</v>
      </c>
    </row>
    <row r="28" spans="1:11" ht="15" customHeight="1">
      <c r="A28" s="450" t="s">
        <v>296</v>
      </c>
      <c r="B28" s="432"/>
      <c r="C28" s="438">
        <v>14794185</v>
      </c>
      <c r="D28" s="451">
        <v>5880206</v>
      </c>
      <c r="E28" s="451">
        <v>8913979</v>
      </c>
      <c r="F28" s="439">
        <v>79284.577375720808</v>
      </c>
      <c r="G28" s="439">
        <v>31513.033505541385</v>
      </c>
      <c r="H28" s="439">
        <v>47771.543870179426</v>
      </c>
      <c r="I28" s="439">
        <v>163291.22516556294</v>
      </c>
      <c r="J28" s="439">
        <v>64902.935982339957</v>
      </c>
      <c r="K28" s="439">
        <v>98388.289183222965</v>
      </c>
    </row>
    <row r="29" spans="1:11" ht="15" customHeight="1">
      <c r="A29" s="450" t="s">
        <v>295</v>
      </c>
      <c r="B29" s="432"/>
      <c r="C29" s="438">
        <v>51269722</v>
      </c>
      <c r="D29" s="451">
        <v>20429090</v>
      </c>
      <c r="E29" s="451">
        <v>30840632</v>
      </c>
      <c r="F29" s="439">
        <v>126294.10156298112</v>
      </c>
      <c r="G29" s="439">
        <v>50323.533396558734</v>
      </c>
      <c r="H29" s="439">
        <v>75970.568166422381</v>
      </c>
      <c r="I29" s="439">
        <v>257623.84804783677</v>
      </c>
      <c r="J29" s="439">
        <v>102653.58524697251</v>
      </c>
      <c r="K29" s="439">
        <v>154970.26280086426</v>
      </c>
    </row>
    <row r="30" spans="1:11" ht="15" customHeight="1">
      <c r="A30" s="450" t="s">
        <v>294</v>
      </c>
      <c r="B30" s="432"/>
      <c r="C30" s="438">
        <v>11772618</v>
      </c>
      <c r="D30" s="451">
        <v>4679385</v>
      </c>
      <c r="E30" s="451">
        <v>7093233</v>
      </c>
      <c r="F30" s="439">
        <v>114702.61896410616</v>
      </c>
      <c r="G30" s="439">
        <v>45592.043727347133</v>
      </c>
      <c r="H30" s="439">
        <v>69110.575236759032</v>
      </c>
      <c r="I30" s="439">
        <v>233769.22160444799</v>
      </c>
      <c r="J30" s="439">
        <v>92918.685464654482</v>
      </c>
      <c r="K30" s="439">
        <v>140850.53613979349</v>
      </c>
    </row>
    <row r="31" spans="1:11" ht="12" customHeight="1">
      <c r="A31" s="450"/>
      <c r="B31" s="432"/>
      <c r="C31" s="438"/>
      <c r="D31" s="451"/>
      <c r="E31" s="451"/>
      <c r="F31" s="439"/>
      <c r="G31" s="439"/>
      <c r="H31" s="439"/>
      <c r="I31" s="439"/>
      <c r="J31" s="439"/>
      <c r="K31" s="439"/>
    </row>
    <row r="32" spans="1:11" ht="15" customHeight="1">
      <c r="A32" s="450" t="s">
        <v>293</v>
      </c>
      <c r="B32" s="432"/>
      <c r="C32" s="438">
        <v>50361382</v>
      </c>
      <c r="D32" s="451">
        <v>20089495</v>
      </c>
      <c r="E32" s="451">
        <v>30271887</v>
      </c>
      <c r="F32" s="439">
        <v>130976.84301415322</v>
      </c>
      <c r="G32" s="439">
        <v>52247.546202139885</v>
      </c>
      <c r="H32" s="439">
        <v>78729.29681201333</v>
      </c>
      <c r="I32" s="439">
        <v>269476.48298963002</v>
      </c>
      <c r="J32" s="439">
        <v>107495.98685829864</v>
      </c>
      <c r="K32" s="439">
        <v>161980.4961313314</v>
      </c>
    </row>
    <row r="33" spans="1:11" ht="15" customHeight="1">
      <c r="A33" s="450" t="s">
        <v>292</v>
      </c>
      <c r="B33" s="432"/>
      <c r="C33" s="438">
        <v>6314218</v>
      </c>
      <c r="D33" s="451">
        <v>2512965</v>
      </c>
      <c r="E33" s="451">
        <v>3801253</v>
      </c>
      <c r="F33" s="439">
        <v>86779.060498611914</v>
      </c>
      <c r="G33" s="439">
        <v>34536.777438772988</v>
      </c>
      <c r="H33" s="439">
        <v>52242.283059838926</v>
      </c>
      <c r="I33" s="439">
        <v>176586.90606035182</v>
      </c>
      <c r="J33" s="439">
        <v>70278.966356237943</v>
      </c>
      <c r="K33" s="439">
        <v>106307.93970411387</v>
      </c>
    </row>
    <row r="34" spans="1:11" ht="15" customHeight="1">
      <c r="A34" s="450" t="s">
        <v>291</v>
      </c>
      <c r="B34" s="432"/>
      <c r="C34" s="438">
        <v>34113381</v>
      </c>
      <c r="D34" s="451">
        <v>13562613</v>
      </c>
      <c r="E34" s="451">
        <v>20550768</v>
      </c>
      <c r="F34" s="439">
        <v>98710.841490903927</v>
      </c>
      <c r="G34" s="439">
        <v>39244.920989962062</v>
      </c>
      <c r="H34" s="439">
        <v>59465.920500941873</v>
      </c>
      <c r="I34" s="439">
        <v>205436.70394392154</v>
      </c>
      <c r="J34" s="439">
        <v>81676.41054362162</v>
      </c>
      <c r="K34" s="439">
        <v>123760.29340029991</v>
      </c>
    </row>
    <row r="35" spans="1:11" ht="15" customHeight="1">
      <c r="A35" s="450" t="s">
        <v>290</v>
      </c>
      <c r="B35" s="432"/>
      <c r="C35" s="438">
        <v>6378850</v>
      </c>
      <c r="D35" s="451">
        <v>2534212</v>
      </c>
      <c r="E35" s="451">
        <v>3844638</v>
      </c>
      <c r="F35" s="439">
        <v>78345.001228199457</v>
      </c>
      <c r="G35" s="439">
        <v>31125.178088921642</v>
      </c>
      <c r="H35" s="439">
        <v>47219.823139277818</v>
      </c>
      <c r="I35" s="439">
        <v>165084.10973084887</v>
      </c>
      <c r="J35" s="439">
        <v>65585.196687370597</v>
      </c>
      <c r="K35" s="439">
        <v>99498.913043478256</v>
      </c>
    </row>
    <row r="36" spans="1:11" ht="15" customHeight="1">
      <c r="A36" s="450" t="s">
        <v>289</v>
      </c>
      <c r="B36" s="432"/>
      <c r="C36" s="438">
        <v>12051254</v>
      </c>
      <c r="D36" s="451">
        <v>4781693</v>
      </c>
      <c r="E36" s="451">
        <v>7269561</v>
      </c>
      <c r="F36" s="439">
        <v>85516.587072372859</v>
      </c>
      <c r="G36" s="439">
        <v>33931.246141509902</v>
      </c>
      <c r="H36" s="439">
        <v>51585.340930862956</v>
      </c>
      <c r="I36" s="439">
        <v>162271.4835860286</v>
      </c>
      <c r="J36" s="439">
        <v>64386.031292920045</v>
      </c>
      <c r="K36" s="439">
        <v>97885.452293108552</v>
      </c>
    </row>
    <row r="37" spans="1:11" ht="12" customHeight="1">
      <c r="A37" s="450"/>
      <c r="B37" s="432"/>
      <c r="C37" s="438"/>
      <c r="D37" s="451"/>
      <c r="E37" s="451"/>
      <c r="F37" s="439"/>
      <c r="G37" s="439"/>
      <c r="H37" s="439"/>
      <c r="I37" s="439"/>
      <c r="J37" s="439"/>
      <c r="K37" s="439"/>
    </row>
    <row r="38" spans="1:11" ht="15" customHeight="1">
      <c r="A38" s="450" t="s">
        <v>288</v>
      </c>
      <c r="B38" s="432"/>
      <c r="C38" s="438">
        <v>36555179</v>
      </c>
      <c r="D38" s="451">
        <v>14547409</v>
      </c>
      <c r="E38" s="451">
        <v>22007770</v>
      </c>
      <c r="F38" s="439">
        <v>93175.044860422917</v>
      </c>
      <c r="G38" s="439">
        <v>37079.711363960771</v>
      </c>
      <c r="H38" s="439">
        <v>56095.333496462146</v>
      </c>
      <c r="I38" s="439">
        <v>195491.64933071646</v>
      </c>
      <c r="J38" s="439">
        <v>77797.375274745849</v>
      </c>
      <c r="K38" s="439">
        <v>117694.27405597061</v>
      </c>
    </row>
    <row r="39" spans="1:11" ht="15" customHeight="1">
      <c r="A39" s="450" t="s">
        <v>287</v>
      </c>
      <c r="B39" s="432"/>
      <c r="C39" s="438">
        <v>31779267</v>
      </c>
      <c r="D39" s="451">
        <v>12642755</v>
      </c>
      <c r="E39" s="451">
        <v>19136512</v>
      </c>
      <c r="F39" s="439">
        <v>111100.00279679208</v>
      </c>
      <c r="G39" s="439">
        <v>44198.946308584054</v>
      </c>
      <c r="H39" s="439">
        <v>66901.056488208022</v>
      </c>
      <c r="I39" s="439">
        <v>236026.13578128829</v>
      </c>
      <c r="J39" s="439">
        <v>93898.345996449876</v>
      </c>
      <c r="K39" s="439">
        <v>142127.78978483842</v>
      </c>
    </row>
    <row r="40" spans="1:11" ht="15" customHeight="1">
      <c r="A40" s="450" t="s">
        <v>286</v>
      </c>
      <c r="B40" s="432"/>
      <c r="C40" s="438">
        <v>23135954</v>
      </c>
      <c r="D40" s="451">
        <v>9197957</v>
      </c>
      <c r="E40" s="451">
        <v>13937997</v>
      </c>
      <c r="F40" s="439">
        <v>89273.547411231761</v>
      </c>
      <c r="G40" s="439">
        <v>35491.696185338675</v>
      </c>
      <c r="H40" s="439">
        <v>53781.851225893086</v>
      </c>
      <c r="I40" s="439">
        <v>179918.92123087932</v>
      </c>
      <c r="J40" s="439">
        <v>71528.777286124227</v>
      </c>
      <c r="K40" s="439">
        <v>108390.14394475508</v>
      </c>
    </row>
    <row r="41" spans="1:11" ht="15" customHeight="1">
      <c r="A41" s="450" t="s">
        <v>285</v>
      </c>
      <c r="B41" s="432"/>
      <c r="C41" s="438">
        <v>8283771</v>
      </c>
      <c r="D41" s="451">
        <v>3287331</v>
      </c>
      <c r="E41" s="451">
        <v>4996440</v>
      </c>
      <c r="F41" s="439">
        <v>83406.54262067299</v>
      </c>
      <c r="G41" s="439">
        <v>33099.045490243458</v>
      </c>
      <c r="H41" s="439">
        <v>50307.497130429532</v>
      </c>
      <c r="I41" s="439">
        <v>163879.30284086411</v>
      </c>
      <c r="J41" s="439">
        <v>65033.849014797815</v>
      </c>
      <c r="K41" s="439">
        <v>98845.45382606631</v>
      </c>
    </row>
    <row r="42" spans="1:11" ht="15" customHeight="1">
      <c r="A42" s="450" t="s">
        <v>284</v>
      </c>
      <c r="B42" s="432"/>
      <c r="C42" s="438">
        <v>9221849</v>
      </c>
      <c r="D42" s="451">
        <v>3669029</v>
      </c>
      <c r="E42" s="451">
        <v>5552820</v>
      </c>
      <c r="F42" s="439">
        <v>87233.117343801729</v>
      </c>
      <c r="G42" s="439">
        <v>34706.796575698812</v>
      </c>
      <c r="H42" s="439">
        <v>52526.320768102916</v>
      </c>
      <c r="I42" s="439">
        <v>176633.31992568332</v>
      </c>
      <c r="J42" s="439">
        <v>70275.795360953096</v>
      </c>
      <c r="K42" s="439">
        <v>106357.52456473022</v>
      </c>
    </row>
    <row r="43" spans="1:11" ht="12" customHeight="1">
      <c r="A43" s="450"/>
      <c r="B43" s="432"/>
      <c r="C43" s="438"/>
      <c r="D43" s="451"/>
      <c r="E43" s="451"/>
      <c r="F43" s="439"/>
      <c r="G43" s="439"/>
      <c r="H43" s="439"/>
      <c r="I43" s="439"/>
      <c r="J43" s="439"/>
      <c r="K43" s="439"/>
    </row>
    <row r="44" spans="1:11" ht="15" customHeight="1">
      <c r="A44" s="450" t="s">
        <v>283</v>
      </c>
      <c r="B44" s="432"/>
      <c r="C44" s="438">
        <v>18243125</v>
      </c>
      <c r="D44" s="451">
        <v>7274638</v>
      </c>
      <c r="E44" s="451">
        <v>10968487</v>
      </c>
      <c r="F44" s="439">
        <v>81305.319594612665</v>
      </c>
      <c r="G44" s="439">
        <v>32421.351469395395</v>
      </c>
      <c r="H44" s="439">
        <v>48883.968125217267</v>
      </c>
      <c r="I44" s="439">
        <v>160903.91518711578</v>
      </c>
      <c r="J44" s="439">
        <v>64162.128789281967</v>
      </c>
      <c r="K44" s="439">
        <v>96741.786397833814</v>
      </c>
    </row>
    <row r="45" spans="1:11" ht="15" customHeight="1">
      <c r="A45" s="450" t="s">
        <v>282</v>
      </c>
      <c r="B45" s="432"/>
      <c r="C45" s="438">
        <v>8094477</v>
      </c>
      <c r="D45" s="451">
        <v>3212362</v>
      </c>
      <c r="E45" s="451">
        <v>4882115</v>
      </c>
      <c r="F45" s="439">
        <v>82670.939210719836</v>
      </c>
      <c r="G45" s="439">
        <v>32808.664923604869</v>
      </c>
      <c r="H45" s="439">
        <v>49862.27428711496</v>
      </c>
      <c r="I45" s="439">
        <v>169927.09142437286</v>
      </c>
      <c r="J45" s="439">
        <v>67437.010601448521</v>
      </c>
      <c r="K45" s="439">
        <v>102490.08082292433</v>
      </c>
    </row>
    <row r="46" spans="1:11" ht="15" customHeight="1">
      <c r="A46" s="450" t="s">
        <v>281</v>
      </c>
      <c r="B46" s="432"/>
      <c r="C46" s="438">
        <v>9083736</v>
      </c>
      <c r="D46" s="451">
        <v>3614180</v>
      </c>
      <c r="E46" s="451">
        <v>5469556</v>
      </c>
      <c r="F46" s="439">
        <v>78133.615462028742</v>
      </c>
      <c r="G46" s="439">
        <v>31087.313670339499</v>
      </c>
      <c r="H46" s="439">
        <v>47046.301791689242</v>
      </c>
      <c r="I46" s="439">
        <v>153280.95575579628</v>
      </c>
      <c r="J46" s="439">
        <v>60986.46687590699</v>
      </c>
      <c r="K46" s="439">
        <v>92294.488879889308</v>
      </c>
    </row>
    <row r="47" spans="1:11" ht="15" customHeight="1">
      <c r="A47" s="450" t="s">
        <v>280</v>
      </c>
      <c r="B47" s="432"/>
      <c r="C47" s="438">
        <v>9645083</v>
      </c>
      <c r="D47" s="451">
        <v>3837968</v>
      </c>
      <c r="E47" s="451">
        <v>5807115</v>
      </c>
      <c r="F47" s="439">
        <v>83372.228513143229</v>
      </c>
      <c r="G47" s="439">
        <v>33175.447543803537</v>
      </c>
      <c r="H47" s="439">
        <v>50196.780969339685</v>
      </c>
      <c r="I47" s="439">
        <v>165138.56453104134</v>
      </c>
      <c r="J47" s="439">
        <v>65711.878916549671</v>
      </c>
      <c r="K47" s="439">
        <v>99426.685614491667</v>
      </c>
    </row>
    <row r="48" spans="1:11" ht="15" customHeight="1">
      <c r="A48" s="450" t="s">
        <v>279</v>
      </c>
      <c r="B48" s="432"/>
      <c r="C48" s="438">
        <v>15755753</v>
      </c>
      <c r="D48" s="451">
        <v>6262326</v>
      </c>
      <c r="E48" s="451">
        <v>9493427</v>
      </c>
      <c r="F48" s="439">
        <v>86341.882168554526</v>
      </c>
      <c r="G48" s="439">
        <v>34317.687868874018</v>
      </c>
      <c r="H48" s="439">
        <v>52024.194299680516</v>
      </c>
      <c r="I48" s="439">
        <v>189682.08851006452</v>
      </c>
      <c r="J48" s="439">
        <v>75391.577578734476</v>
      </c>
      <c r="K48" s="439">
        <v>114290.51093133006</v>
      </c>
    </row>
    <row r="49" spans="1:11" ht="12" customHeight="1">
      <c r="A49" s="450"/>
      <c r="B49" s="432"/>
      <c r="C49" s="438"/>
      <c r="D49" s="451"/>
      <c r="E49" s="451"/>
      <c r="F49" s="439"/>
      <c r="G49" s="439"/>
      <c r="H49" s="439"/>
      <c r="I49" s="439"/>
      <c r="J49" s="439"/>
      <c r="K49" s="439"/>
    </row>
    <row r="50" spans="1:11" ht="15" customHeight="1">
      <c r="A50" s="450" t="s">
        <v>278</v>
      </c>
      <c r="B50" s="432"/>
      <c r="C50" s="438">
        <v>17868071</v>
      </c>
      <c r="D50" s="451">
        <v>7115207</v>
      </c>
      <c r="E50" s="451">
        <v>10752864</v>
      </c>
      <c r="F50" s="439">
        <v>128061.74432188753</v>
      </c>
      <c r="G50" s="439">
        <v>50995.198062023839</v>
      </c>
      <c r="H50" s="439">
        <v>77066.54625986368</v>
      </c>
      <c r="I50" s="439">
        <v>279053.44286361296</v>
      </c>
      <c r="J50" s="439">
        <v>111121.28500257687</v>
      </c>
      <c r="K50" s="439">
        <v>167932.15786103607</v>
      </c>
    </row>
    <row r="51" spans="1:11" ht="15" customHeight="1">
      <c r="A51" s="450" t="s">
        <v>277</v>
      </c>
      <c r="B51" s="432"/>
      <c r="C51" s="438">
        <v>5547339</v>
      </c>
      <c r="D51" s="451">
        <v>2201476</v>
      </c>
      <c r="E51" s="451">
        <v>3345863</v>
      </c>
      <c r="F51" s="439">
        <v>83418.631578947359</v>
      </c>
      <c r="G51" s="439">
        <v>33104.902255639099</v>
      </c>
      <c r="H51" s="439">
        <v>50313.729323308267</v>
      </c>
      <c r="I51" s="439">
        <v>168858.4865457202</v>
      </c>
      <c r="J51" s="439">
        <v>67011.932302447341</v>
      </c>
      <c r="K51" s="439">
        <v>101846.55424327285</v>
      </c>
    </row>
    <row r="52" spans="1:11" ht="15" customHeight="1">
      <c r="A52" s="450" t="s">
        <v>276</v>
      </c>
      <c r="B52" s="432"/>
      <c r="C52" s="438">
        <v>8552343</v>
      </c>
      <c r="D52" s="451">
        <v>3396518</v>
      </c>
      <c r="E52" s="451">
        <v>5155825</v>
      </c>
      <c r="F52" s="439">
        <v>79626.30579297246</v>
      </c>
      <c r="G52" s="439">
        <v>31623.168165651827</v>
      </c>
      <c r="H52" s="439">
        <v>48003.137627320633</v>
      </c>
      <c r="I52" s="439">
        <v>164398.58136942063</v>
      </c>
      <c r="J52" s="439">
        <v>65290.031140671257</v>
      </c>
      <c r="K52" s="439">
        <v>99108.550228749373</v>
      </c>
    </row>
    <row r="53" spans="1:11" ht="15" customHeight="1">
      <c r="A53" s="450" t="s">
        <v>275</v>
      </c>
      <c r="B53" s="432"/>
      <c r="C53" s="438">
        <v>9314115</v>
      </c>
      <c r="D53" s="451">
        <v>3706604</v>
      </c>
      <c r="E53" s="451">
        <v>5607511</v>
      </c>
      <c r="F53" s="439">
        <v>80170.383632153826</v>
      </c>
      <c r="G53" s="439">
        <v>31904.2511985815</v>
      </c>
      <c r="H53" s="439">
        <v>48266.132433572333</v>
      </c>
      <c r="I53" s="439">
        <v>144595.4358456881</v>
      </c>
      <c r="J53" s="439">
        <v>57542.559962741594</v>
      </c>
      <c r="K53" s="439">
        <v>87052.875882946522</v>
      </c>
    </row>
    <row r="54" spans="1:11" ht="15" customHeight="1">
      <c r="A54" s="450" t="s">
        <v>274</v>
      </c>
      <c r="B54" s="432"/>
      <c r="C54" s="438">
        <v>8172143</v>
      </c>
      <c r="D54" s="451">
        <v>3251088</v>
      </c>
      <c r="E54" s="451">
        <v>4921055</v>
      </c>
      <c r="F54" s="439">
        <v>94646.333271564901</v>
      </c>
      <c r="G54" s="439">
        <v>37652.737885666633</v>
      </c>
      <c r="H54" s="439">
        <v>56993.595385898268</v>
      </c>
      <c r="I54" s="439">
        <v>188650.31510422679</v>
      </c>
      <c r="J54" s="439">
        <v>75049.931900551717</v>
      </c>
      <c r="K54" s="439">
        <v>113600.38320367507</v>
      </c>
    </row>
    <row r="55" spans="1:11" ht="12" customHeight="1">
      <c r="A55" s="450"/>
      <c r="B55" s="432"/>
      <c r="C55" s="438"/>
      <c r="D55" s="451"/>
      <c r="E55" s="451"/>
      <c r="F55" s="439"/>
      <c r="G55" s="439"/>
      <c r="H55" s="439"/>
      <c r="I55" s="439"/>
      <c r="J55" s="439"/>
      <c r="K55" s="439"/>
    </row>
    <row r="56" spans="1:11" ht="15" customHeight="1">
      <c r="A56" s="450" t="s">
        <v>273</v>
      </c>
      <c r="B56" s="432"/>
      <c r="C56" s="438">
        <v>5270285</v>
      </c>
      <c r="D56" s="451">
        <v>2096986</v>
      </c>
      <c r="E56" s="451">
        <v>3173299</v>
      </c>
      <c r="F56" s="439">
        <v>94166.041309319611</v>
      </c>
      <c r="G56" s="439">
        <v>37467.588622069758</v>
      </c>
      <c r="H56" s="439">
        <v>56698.452687249854</v>
      </c>
      <c r="I56" s="439">
        <v>198541.53324543228</v>
      </c>
      <c r="J56" s="439">
        <v>78997.400640421925</v>
      </c>
      <c r="K56" s="439">
        <v>119544.13260501035</v>
      </c>
    </row>
    <row r="57" spans="1:11" ht="15" customHeight="1">
      <c r="A57" s="450" t="s">
        <v>272</v>
      </c>
      <c r="B57" s="432"/>
      <c r="C57" s="438">
        <v>5500540</v>
      </c>
      <c r="D57" s="451">
        <v>2193180</v>
      </c>
      <c r="E57" s="451">
        <v>3307360</v>
      </c>
      <c r="F57" s="439">
        <v>88285.50333846944</v>
      </c>
      <c r="G57" s="439">
        <v>35201.271186440681</v>
      </c>
      <c r="H57" s="439">
        <v>53084.232152028759</v>
      </c>
      <c r="I57" s="439">
        <v>181667.8776669529</v>
      </c>
      <c r="J57" s="439">
        <v>72434.771120945908</v>
      </c>
      <c r="K57" s="439">
        <v>109233.10654600699</v>
      </c>
    </row>
    <row r="58" spans="1:11" ht="15" customHeight="1">
      <c r="A58" s="450" t="s">
        <v>271</v>
      </c>
      <c r="B58" s="432"/>
      <c r="C58" s="438">
        <v>41245391</v>
      </c>
      <c r="D58" s="451">
        <v>16414676</v>
      </c>
      <c r="E58" s="451">
        <v>24830715</v>
      </c>
      <c r="F58" s="439">
        <v>86341.61817039983</v>
      </c>
      <c r="G58" s="439">
        <v>34361.892401088546</v>
      </c>
      <c r="H58" s="439">
        <v>51979.725769311284</v>
      </c>
      <c r="I58" s="439">
        <v>164091.53153296519</v>
      </c>
      <c r="J58" s="439">
        <v>65304.492433043175</v>
      </c>
      <c r="K58" s="439">
        <v>98787.039099922025</v>
      </c>
    </row>
    <row r="59" spans="1:11" ht="15" customHeight="1">
      <c r="A59" s="450" t="s">
        <v>270</v>
      </c>
      <c r="B59" s="432"/>
      <c r="C59" s="438">
        <v>3640799</v>
      </c>
      <c r="D59" s="451">
        <v>1443831</v>
      </c>
      <c r="E59" s="451">
        <v>2196968</v>
      </c>
      <c r="F59" s="439">
        <v>62615.856909450507</v>
      </c>
      <c r="G59" s="439">
        <v>24831.559033450856</v>
      </c>
      <c r="H59" s="439">
        <v>37784.297875999655</v>
      </c>
      <c r="I59" s="439">
        <v>136242.15095610521</v>
      </c>
      <c r="J59" s="439">
        <v>54029.525128166744</v>
      </c>
      <c r="K59" s="439">
        <v>82212.625827938478</v>
      </c>
    </row>
    <row r="60" spans="1:11" ht="15" customHeight="1">
      <c r="A60" s="450" t="s">
        <v>269</v>
      </c>
      <c r="B60" s="432"/>
      <c r="C60" s="438">
        <v>4752929</v>
      </c>
      <c r="D60" s="451">
        <v>1887271</v>
      </c>
      <c r="E60" s="451">
        <v>2865658</v>
      </c>
      <c r="F60" s="439">
        <v>88428.23122290647</v>
      </c>
      <c r="G60" s="439">
        <v>35112.671863662581</v>
      </c>
      <c r="H60" s="439">
        <v>53315.559359243896</v>
      </c>
      <c r="I60" s="439">
        <v>190315.08769119886</v>
      </c>
      <c r="J60" s="439">
        <v>75569.432209497871</v>
      </c>
      <c r="K60" s="439">
        <v>114745.65548170097</v>
      </c>
    </row>
    <row r="61" spans="1:11" ht="12" customHeight="1">
      <c r="A61" s="450"/>
      <c r="B61" s="432"/>
      <c r="C61" s="438"/>
      <c r="D61" s="451"/>
      <c r="E61" s="451"/>
      <c r="F61" s="439"/>
      <c r="G61" s="439"/>
      <c r="H61" s="439"/>
      <c r="I61" s="439"/>
      <c r="J61" s="439"/>
      <c r="K61" s="439"/>
    </row>
    <row r="62" spans="1:11" ht="15" customHeight="1">
      <c r="A62" s="450" t="s">
        <v>268</v>
      </c>
      <c r="B62" s="432"/>
      <c r="C62" s="438">
        <v>7130504</v>
      </c>
      <c r="D62" s="451">
        <v>2836679</v>
      </c>
      <c r="E62" s="451">
        <v>4293825</v>
      </c>
      <c r="F62" s="439">
        <v>92374.810534906923</v>
      </c>
      <c r="G62" s="439">
        <v>36748.83082224612</v>
      </c>
      <c r="H62" s="439">
        <v>55625.979712660803</v>
      </c>
      <c r="I62" s="439">
        <v>206843.15261218924</v>
      </c>
      <c r="J62" s="439">
        <v>82286.978214834802</v>
      </c>
      <c r="K62" s="439">
        <v>124556.17439735445</v>
      </c>
    </row>
    <row r="63" spans="1:11" ht="15" customHeight="1">
      <c r="A63" s="450" t="s">
        <v>267</v>
      </c>
      <c r="B63" s="432"/>
      <c r="C63" s="438">
        <v>5848927</v>
      </c>
      <c r="D63" s="451">
        <v>2325182</v>
      </c>
      <c r="E63" s="451">
        <v>3523745</v>
      </c>
      <c r="F63" s="439">
        <v>101287.13677137811</v>
      </c>
      <c r="G63" s="439">
        <v>40265.680739791504</v>
      </c>
      <c r="H63" s="439">
        <v>61021.456031586604</v>
      </c>
      <c r="I63" s="439">
        <v>221156.53949408251</v>
      </c>
      <c r="J63" s="439">
        <v>87918.554089310695</v>
      </c>
      <c r="K63" s="439">
        <v>133237.98540477181</v>
      </c>
    </row>
    <row r="64" spans="1:11" ht="15" customHeight="1">
      <c r="A64" s="450" t="s">
        <v>266</v>
      </c>
      <c r="B64" s="432"/>
      <c r="C64" s="438">
        <v>3722980</v>
      </c>
      <c r="D64" s="451">
        <v>1479069</v>
      </c>
      <c r="E64" s="451">
        <v>2243911</v>
      </c>
      <c r="F64" s="439">
        <v>74340.654952076671</v>
      </c>
      <c r="G64" s="439">
        <v>29534.125399361023</v>
      </c>
      <c r="H64" s="439">
        <v>44806.529552715656</v>
      </c>
      <c r="I64" s="439">
        <v>154033.09888291269</v>
      </c>
      <c r="J64" s="439">
        <v>61194.414563508479</v>
      </c>
      <c r="K64" s="439">
        <v>92838.684319404216</v>
      </c>
    </row>
    <row r="65" spans="1:13" ht="12" customHeight="1">
      <c r="A65" s="450"/>
      <c r="B65" s="432"/>
      <c r="C65" s="438"/>
      <c r="D65" s="451"/>
      <c r="E65" s="451"/>
      <c r="F65" s="439"/>
      <c r="G65" s="439"/>
      <c r="H65" s="439"/>
      <c r="I65" s="439"/>
      <c r="J65" s="439"/>
      <c r="K65" s="439"/>
    </row>
    <row r="66" spans="1:13" ht="15" customHeight="1">
      <c r="A66" s="450" t="s">
        <v>265</v>
      </c>
      <c r="B66" s="432"/>
      <c r="C66" s="438">
        <v>3127078</v>
      </c>
      <c r="D66" s="451">
        <v>1246565</v>
      </c>
      <c r="E66" s="451">
        <v>1880513</v>
      </c>
      <c r="F66" s="439">
        <v>96972.679629112783</v>
      </c>
      <c r="G66" s="439">
        <v>38656.774273575837</v>
      </c>
      <c r="H66" s="439">
        <v>58315.905355536946</v>
      </c>
      <c r="I66" s="439">
        <v>218692.07636897685</v>
      </c>
      <c r="J66" s="439">
        <v>87178.474019162182</v>
      </c>
      <c r="K66" s="439">
        <v>131513.60234981467</v>
      </c>
    </row>
    <row r="67" spans="1:13" ht="15" customHeight="1">
      <c r="A67" s="450" t="s">
        <v>264</v>
      </c>
      <c r="B67" s="432"/>
      <c r="C67" s="438">
        <v>1383163</v>
      </c>
      <c r="D67" s="451">
        <v>548848</v>
      </c>
      <c r="E67" s="451">
        <v>834315</v>
      </c>
      <c r="F67" s="439">
        <v>77688.328465513361</v>
      </c>
      <c r="G67" s="439">
        <v>30827.229835991911</v>
      </c>
      <c r="H67" s="439">
        <v>46861.098629521453</v>
      </c>
      <c r="I67" s="439">
        <v>160552.87289611142</v>
      </c>
      <c r="J67" s="439">
        <v>63708.415554265812</v>
      </c>
      <c r="K67" s="439">
        <v>96844.457341845613</v>
      </c>
    </row>
    <row r="68" spans="1:13" ht="15" customHeight="1">
      <c r="A68" s="450" t="s">
        <v>263</v>
      </c>
      <c r="B68" s="432"/>
      <c r="C68" s="438">
        <v>559139</v>
      </c>
      <c r="D68" s="451">
        <v>222241</v>
      </c>
      <c r="E68" s="451">
        <v>336898</v>
      </c>
      <c r="F68" s="439">
        <v>62543.512304250558</v>
      </c>
      <c r="G68" s="439">
        <v>24859.172259507832</v>
      </c>
      <c r="H68" s="439">
        <v>37684.340044742727</v>
      </c>
      <c r="I68" s="439">
        <v>123321.34980149977</v>
      </c>
      <c r="J68" s="439">
        <v>49016.541685046315</v>
      </c>
      <c r="K68" s="439">
        <v>74304.808116453467</v>
      </c>
    </row>
    <row r="69" spans="1:13" ht="15" customHeight="1">
      <c r="A69" s="450" t="s">
        <v>262</v>
      </c>
      <c r="B69" s="432"/>
      <c r="C69" s="438">
        <v>1220088</v>
      </c>
      <c r="D69" s="451">
        <v>484162</v>
      </c>
      <c r="E69" s="451">
        <v>735926</v>
      </c>
      <c r="F69" s="439">
        <v>74774.039345467914</v>
      </c>
      <c r="G69" s="439">
        <v>29672.243672243672</v>
      </c>
      <c r="H69" s="439">
        <v>45101.795673224246</v>
      </c>
      <c r="I69" s="439">
        <v>153296.64530719939</v>
      </c>
      <c r="J69" s="439">
        <v>60832.014072119615</v>
      </c>
      <c r="K69" s="439">
        <v>92464.631235079782</v>
      </c>
    </row>
    <row r="70" spans="1:13" ht="15" customHeight="1">
      <c r="A70" s="450" t="s">
        <v>261</v>
      </c>
      <c r="B70" s="432"/>
      <c r="C70" s="438">
        <v>3417164</v>
      </c>
      <c r="D70" s="451">
        <v>1357404</v>
      </c>
      <c r="E70" s="451">
        <v>2059760</v>
      </c>
      <c r="F70" s="439">
        <v>80320.703271906736</v>
      </c>
      <c r="G70" s="439">
        <v>31905.885671305001</v>
      </c>
      <c r="H70" s="439">
        <v>48414.817600601731</v>
      </c>
      <c r="I70" s="439">
        <v>180735.38900936162</v>
      </c>
      <c r="J70" s="439">
        <v>71793.727190987469</v>
      </c>
      <c r="K70" s="439">
        <v>108941.66181837415</v>
      </c>
    </row>
    <row r="71" spans="1:13" ht="12" customHeight="1">
      <c r="A71" s="450"/>
      <c r="B71" s="432"/>
      <c r="C71" s="438"/>
      <c r="D71" s="451"/>
      <c r="E71" s="451"/>
      <c r="F71" s="439"/>
      <c r="G71" s="439"/>
      <c r="H71" s="439"/>
      <c r="I71" s="439"/>
      <c r="J71" s="439"/>
      <c r="K71" s="439"/>
    </row>
    <row r="72" spans="1:13" ht="15" customHeight="1">
      <c r="A72" s="450" t="s">
        <v>260</v>
      </c>
      <c r="B72" s="432"/>
      <c r="C72" s="438">
        <v>691670</v>
      </c>
      <c r="D72" s="451">
        <v>277911</v>
      </c>
      <c r="E72" s="451">
        <v>413759</v>
      </c>
      <c r="F72" s="439">
        <v>81526.40264026403</v>
      </c>
      <c r="G72" s="439">
        <v>32757.072135785009</v>
      </c>
      <c r="H72" s="439">
        <v>48769.330504479018</v>
      </c>
      <c r="I72" s="439">
        <v>162440.11272898072</v>
      </c>
      <c r="J72" s="439">
        <v>65267.966181305776</v>
      </c>
      <c r="K72" s="439">
        <v>97172.146547674958</v>
      </c>
    </row>
    <row r="73" spans="1:13" ht="15" customHeight="1">
      <c r="A73" s="450" t="s">
        <v>259</v>
      </c>
      <c r="B73" s="432"/>
      <c r="C73" s="438">
        <v>999245</v>
      </c>
      <c r="D73" s="451">
        <v>396788</v>
      </c>
      <c r="E73" s="451">
        <v>602457</v>
      </c>
      <c r="F73" s="439">
        <v>69901.71388597411</v>
      </c>
      <c r="G73" s="439">
        <v>27757.1178733823</v>
      </c>
      <c r="H73" s="439">
        <v>42144.596012591814</v>
      </c>
      <c r="I73" s="439">
        <v>135472.47830802604</v>
      </c>
      <c r="J73" s="439">
        <v>53794.468546637741</v>
      </c>
      <c r="K73" s="439">
        <v>81678.009761388283</v>
      </c>
    </row>
    <row r="74" spans="1:13" ht="15" customHeight="1">
      <c r="A74" s="450" t="s">
        <v>258</v>
      </c>
      <c r="B74" s="432"/>
      <c r="C74" s="438">
        <v>1031262</v>
      </c>
      <c r="D74" s="451">
        <v>409249</v>
      </c>
      <c r="E74" s="451">
        <v>622013</v>
      </c>
      <c r="F74" s="439">
        <v>81374.733685788684</v>
      </c>
      <c r="G74" s="439">
        <v>32292.985086404165</v>
      </c>
      <c r="H74" s="439">
        <v>49081.748599384518</v>
      </c>
      <c r="I74" s="439">
        <v>182912.73501241574</v>
      </c>
      <c r="J74" s="439">
        <v>72587.619723306139</v>
      </c>
      <c r="K74" s="439">
        <v>110325.11528910961</v>
      </c>
    </row>
    <row r="75" spans="1:13" ht="15" customHeight="1">
      <c r="A75" s="450" t="s">
        <v>257</v>
      </c>
      <c r="B75" s="432"/>
      <c r="C75" s="438">
        <v>1133776</v>
      </c>
      <c r="D75" s="451">
        <v>450984</v>
      </c>
      <c r="E75" s="451">
        <v>682792</v>
      </c>
      <c r="F75" s="439">
        <v>77890.629293762031</v>
      </c>
      <c r="G75" s="439">
        <v>30982.687551525145</v>
      </c>
      <c r="H75" s="439">
        <v>46907.941742236879</v>
      </c>
      <c r="I75" s="439">
        <v>169650.75564866076</v>
      </c>
      <c r="J75" s="439">
        <v>67482.26844231633</v>
      </c>
      <c r="K75" s="439">
        <v>102168.48720634445</v>
      </c>
    </row>
    <row r="76" spans="1:13" ht="15" customHeight="1">
      <c r="A76" s="450" t="s">
        <v>256</v>
      </c>
      <c r="B76" s="432"/>
      <c r="C76" s="438">
        <v>283051</v>
      </c>
      <c r="D76" s="451">
        <v>111981</v>
      </c>
      <c r="E76" s="451">
        <v>171070</v>
      </c>
      <c r="F76" s="439">
        <v>60390.655003200343</v>
      </c>
      <c r="G76" s="439">
        <v>23891.828461702582</v>
      </c>
      <c r="H76" s="439">
        <v>36498.826541497758</v>
      </c>
      <c r="I76" s="439">
        <v>126024.48797862866</v>
      </c>
      <c r="J76" s="439">
        <v>49857.969723953698</v>
      </c>
      <c r="K76" s="439">
        <v>76166.518254674971</v>
      </c>
    </row>
    <row r="77" spans="1:13" ht="6" customHeight="1">
      <c r="A77" s="452"/>
      <c r="B77" s="453"/>
      <c r="C77" s="454">
        <v>0</v>
      </c>
      <c r="D77" s="452"/>
      <c r="E77" s="455"/>
      <c r="F77" s="455"/>
      <c r="G77" s="455"/>
      <c r="H77" s="455"/>
      <c r="I77" s="455"/>
      <c r="J77" s="455"/>
      <c r="K77" s="455"/>
    </row>
    <row r="78" spans="1:13" ht="15" customHeight="1">
      <c r="A78" s="456" t="s">
        <v>255</v>
      </c>
      <c r="B78" s="456"/>
      <c r="C78" s="457"/>
      <c r="D78" s="420"/>
      <c r="E78" s="458"/>
      <c r="F78" s="420"/>
      <c r="G78" s="420"/>
      <c r="H78" s="420"/>
      <c r="I78" s="420"/>
      <c r="J78" s="420"/>
      <c r="K78" s="420"/>
    </row>
    <row r="79" spans="1:13" s="152" customFormat="1">
      <c r="A79" s="151"/>
      <c r="B79" s="145"/>
      <c r="C79" s="145"/>
      <c r="D79" s="145"/>
      <c r="E79" s="145"/>
      <c r="F79" s="145"/>
      <c r="G79" s="145"/>
      <c r="H79" s="145"/>
      <c r="I79" s="145"/>
      <c r="J79" s="145"/>
      <c r="K79" s="145"/>
      <c r="L79" s="145"/>
      <c r="M79" s="145"/>
    </row>
  </sheetData>
  <mergeCells count="5">
    <mergeCell ref="E2:I2"/>
    <mergeCell ref="A7:B8"/>
    <mergeCell ref="C7:E7"/>
    <mergeCell ref="F7:H7"/>
    <mergeCell ref="I7:K7"/>
  </mergeCells>
  <phoneticPr fontId="12"/>
  <printOptions gridLinesSet="0"/>
  <pageMargins left="0.59055118110236227" right="0.59055118110236227" top="0.59055118110236227" bottom="0.19685039370078741" header="0.39370078740157483" footer="0"/>
  <pageSetup paperSize="9" scale="69" firstPageNumber="342" orientation="portrait" r:id="rId1"/>
  <headerFooter differentOddEven="1" scaleWithDoc="0">
    <oddHeader xml:space="preserve">&amp;L&amp;"ＭＳ ゴシック,標準"&amp;8&amp;P      第１５章  財    政&amp;R&amp;"ＭＳ ゴシック,標準"&amp;8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dimension ref="A1:L77"/>
  <sheetViews>
    <sheetView showGridLines="0" view="pageBreakPreview" zoomScale="75" zoomScaleNormal="75" zoomScaleSheetLayoutView="75" workbookViewId="0"/>
  </sheetViews>
  <sheetFormatPr defaultColWidth="10.6640625" defaultRowHeight="13.2"/>
  <cols>
    <col min="1" max="1" width="14.33203125" style="7" customWidth="1"/>
    <col min="2" max="2" width="0.6640625" style="7" customWidth="1"/>
    <col min="3" max="4" width="14.33203125" style="7" customWidth="1"/>
    <col min="5" max="5" width="11.6640625" style="7" customWidth="1"/>
    <col min="6" max="6" width="12.109375" style="7" customWidth="1"/>
    <col min="7" max="7" width="12.33203125" style="7" customWidth="1"/>
    <col min="8" max="8" width="10.109375" style="7" customWidth="1"/>
    <col min="9" max="9" width="11.77734375" style="7" customWidth="1"/>
    <col min="10" max="10" width="10" style="7" customWidth="1"/>
    <col min="11" max="11" width="12.109375" style="7" customWidth="1"/>
    <col min="12" max="12" width="12.6640625" style="7" customWidth="1"/>
    <col min="13" max="16384" width="10.6640625" style="7"/>
  </cols>
  <sheetData>
    <row r="1" spans="1:12" ht="21.75" customHeight="1">
      <c r="A1" s="33"/>
      <c r="B1" s="33"/>
      <c r="C1" s="33"/>
      <c r="D1" s="33"/>
      <c r="E1" s="33"/>
      <c r="F1" s="33"/>
      <c r="G1" s="33"/>
      <c r="H1" s="33"/>
      <c r="I1" s="33"/>
      <c r="J1" s="33"/>
      <c r="K1" s="33"/>
      <c r="L1" s="33"/>
    </row>
    <row r="2" spans="1:12" ht="21.75" customHeight="1">
      <c r="A2" s="40" t="s">
        <v>352</v>
      </c>
      <c r="B2" s="76"/>
      <c r="C2" s="31"/>
      <c r="D2" s="153" t="s">
        <v>46</v>
      </c>
      <c r="E2" s="725" t="s">
        <v>353</v>
      </c>
      <c r="F2" s="725"/>
      <c r="G2" s="725"/>
      <c r="H2" s="725"/>
      <c r="I2" s="725"/>
      <c r="J2" s="413"/>
      <c r="K2" s="154"/>
      <c r="L2" s="154"/>
    </row>
    <row r="3" spans="1:12" ht="24" customHeight="1">
      <c r="A3" s="153"/>
      <c r="B3" s="153"/>
      <c r="C3" s="156"/>
      <c r="D3" s="153"/>
      <c r="E3" s="33"/>
      <c r="F3" s="33"/>
      <c r="G3" s="33"/>
      <c r="H3" s="33"/>
      <c r="I3" s="33"/>
      <c r="J3" s="33"/>
      <c r="K3" s="33"/>
      <c r="L3" s="33"/>
    </row>
    <row r="4" spans="1:12" ht="15" customHeight="1" thickBot="1">
      <c r="A4" s="158"/>
      <c r="B4" s="159"/>
      <c r="C4" s="159"/>
      <c r="D4" s="159"/>
      <c r="E4" s="159"/>
      <c r="F4" s="159"/>
      <c r="G4" s="159"/>
      <c r="H4" s="159"/>
      <c r="I4" s="159"/>
      <c r="J4" s="159"/>
      <c r="K4" s="159"/>
      <c r="L4" s="159"/>
    </row>
    <row r="5" spans="1:12" ht="22.5" customHeight="1">
      <c r="A5" s="628" t="s">
        <v>348</v>
      </c>
      <c r="B5" s="628"/>
      <c r="C5" s="161"/>
      <c r="D5" s="42"/>
      <c r="E5" s="42"/>
      <c r="F5" s="726" t="s">
        <v>349</v>
      </c>
      <c r="G5" s="726"/>
      <c r="H5" s="726"/>
      <c r="I5" s="42"/>
      <c r="J5" s="42"/>
      <c r="K5" s="42"/>
      <c r="L5" s="42"/>
    </row>
    <row r="6" spans="1:12" ht="10.5" customHeight="1">
      <c r="A6" s="703"/>
      <c r="B6" s="703"/>
      <c r="C6" s="665" t="s">
        <v>346</v>
      </c>
      <c r="D6" s="719" t="s">
        <v>345</v>
      </c>
      <c r="E6" s="665" t="s">
        <v>344</v>
      </c>
      <c r="F6" s="721" t="s">
        <v>497</v>
      </c>
      <c r="G6" s="733" t="s">
        <v>34</v>
      </c>
      <c r="H6" s="731" t="s">
        <v>343</v>
      </c>
      <c r="I6" s="727" t="s">
        <v>342</v>
      </c>
      <c r="J6" s="723" t="s">
        <v>341</v>
      </c>
      <c r="K6" s="729" t="s">
        <v>340</v>
      </c>
      <c r="L6" s="717" t="s">
        <v>339</v>
      </c>
    </row>
    <row r="7" spans="1:12" ht="38.25" customHeight="1">
      <c r="A7" s="619"/>
      <c r="B7" s="619"/>
      <c r="C7" s="718"/>
      <c r="D7" s="720"/>
      <c r="E7" s="718"/>
      <c r="F7" s="722"/>
      <c r="G7" s="734"/>
      <c r="H7" s="732"/>
      <c r="I7" s="728"/>
      <c r="J7" s="724"/>
      <c r="K7" s="730"/>
      <c r="L7" s="630"/>
    </row>
    <row r="8" spans="1:12" s="2" customFormat="1" ht="14.25" customHeight="1">
      <c r="A8" s="37"/>
      <c r="B8" s="37"/>
      <c r="C8" s="166" t="s">
        <v>1</v>
      </c>
      <c r="D8" s="37"/>
      <c r="E8" s="37"/>
      <c r="F8" s="37"/>
      <c r="G8" s="37"/>
      <c r="H8" s="37"/>
      <c r="I8" s="37"/>
      <c r="J8" s="37"/>
      <c r="K8" s="37"/>
      <c r="L8" s="37"/>
    </row>
    <row r="9" spans="1:12" s="1" customFormat="1" ht="15" customHeight="1">
      <c r="A9" s="50" t="s">
        <v>61</v>
      </c>
      <c r="B9" s="139"/>
      <c r="C9" s="170">
        <v>5249102728</v>
      </c>
      <c r="D9" s="171">
        <v>1683989713</v>
      </c>
      <c r="E9" s="171">
        <v>17540084</v>
      </c>
      <c r="F9" s="171">
        <v>10074169</v>
      </c>
      <c r="G9" s="171">
        <v>277851937</v>
      </c>
      <c r="H9" s="171">
        <v>1778838</v>
      </c>
      <c r="I9" s="171">
        <v>7543684</v>
      </c>
      <c r="J9" s="171">
        <v>606457</v>
      </c>
      <c r="K9" s="171">
        <v>8556164</v>
      </c>
      <c r="L9" s="171">
        <v>190278382</v>
      </c>
    </row>
    <row r="10" spans="1:12" s="1" customFormat="1" ht="15" customHeight="1">
      <c r="A10" s="50" t="s">
        <v>480</v>
      </c>
      <c r="B10" s="139"/>
      <c r="C10" s="170">
        <v>4861702315</v>
      </c>
      <c r="D10" s="171">
        <v>1689449417</v>
      </c>
      <c r="E10" s="171">
        <v>19122662</v>
      </c>
      <c r="F10" s="171">
        <v>27487758</v>
      </c>
      <c r="G10" s="171">
        <v>377006355</v>
      </c>
      <c r="H10" s="171">
        <v>1443156</v>
      </c>
      <c r="I10" s="171">
        <v>11421646</v>
      </c>
      <c r="J10" s="171">
        <v>620025</v>
      </c>
      <c r="K10" s="171">
        <v>12849953</v>
      </c>
      <c r="L10" s="171">
        <v>207454973</v>
      </c>
    </row>
    <row r="11" spans="1:12" s="1" customFormat="1" ht="15" customHeight="1">
      <c r="A11" s="50" t="s">
        <v>481</v>
      </c>
      <c r="B11" s="139"/>
      <c r="C11" s="170">
        <v>4776751429</v>
      </c>
      <c r="D11" s="171">
        <v>1748457074</v>
      </c>
      <c r="E11" s="171">
        <v>19148487</v>
      </c>
      <c r="F11" s="171">
        <v>10059201</v>
      </c>
      <c r="G11" s="171">
        <v>353692752</v>
      </c>
      <c r="H11" s="171">
        <v>1273357</v>
      </c>
      <c r="I11" s="171">
        <v>10638349</v>
      </c>
      <c r="J11" s="171">
        <v>7618713</v>
      </c>
      <c r="K11" s="171">
        <v>640380</v>
      </c>
      <c r="L11" s="171">
        <v>217059650</v>
      </c>
    </row>
    <row r="12" spans="1:12" s="30" customFormat="1" ht="15" customHeight="1">
      <c r="A12" s="50" t="s">
        <v>482</v>
      </c>
      <c r="B12" s="175"/>
      <c r="C12" s="176">
        <v>4826658542</v>
      </c>
      <c r="D12" s="173">
        <v>1778816095</v>
      </c>
      <c r="E12" s="173">
        <v>19250378</v>
      </c>
      <c r="F12" s="173">
        <v>9616184</v>
      </c>
      <c r="G12" s="173">
        <v>370664486</v>
      </c>
      <c r="H12" s="173">
        <v>1198063</v>
      </c>
      <c r="I12" s="173">
        <v>11983656</v>
      </c>
      <c r="J12" s="173">
        <v>665849</v>
      </c>
      <c r="K12" s="173">
        <v>12900752</v>
      </c>
      <c r="L12" s="173">
        <v>215667421</v>
      </c>
    </row>
    <row r="13" spans="1:12" s="1" customFormat="1" ht="9.9" customHeight="1">
      <c r="A13" s="134"/>
      <c r="B13" s="139"/>
      <c r="C13" s="170"/>
      <c r="D13" s="171"/>
      <c r="E13" s="171"/>
      <c r="F13" s="171"/>
      <c r="G13" s="171"/>
      <c r="H13" s="171"/>
      <c r="I13" s="171"/>
      <c r="J13" s="171"/>
      <c r="K13" s="171"/>
      <c r="L13" s="171"/>
    </row>
    <row r="14" spans="1:12" s="29" customFormat="1" ht="18" customHeight="1">
      <c r="A14" s="140" t="s">
        <v>479</v>
      </c>
      <c r="B14" s="179"/>
      <c r="C14" s="180">
        <f>SUM(C16:C23)</f>
        <v>5067799621</v>
      </c>
      <c r="D14" s="181">
        <f>SUM(D16:D23)</f>
        <v>1798787397</v>
      </c>
      <c r="E14" s="181">
        <f t="shared" ref="E14:L14" si="0">SUM(E16:E23)</f>
        <v>19128214</v>
      </c>
      <c r="F14" s="181">
        <f t="shared" si="0"/>
        <v>51653475</v>
      </c>
      <c r="G14" s="181">
        <f t="shared" si="0"/>
        <v>403375676</v>
      </c>
      <c r="H14" s="181">
        <f t="shared" si="0"/>
        <v>1505352</v>
      </c>
      <c r="I14" s="181">
        <f t="shared" si="0"/>
        <v>16700774</v>
      </c>
      <c r="J14" s="181">
        <f t="shared" si="0"/>
        <v>746833</v>
      </c>
      <c r="K14" s="181">
        <f t="shared" si="0"/>
        <v>21983334</v>
      </c>
      <c r="L14" s="181">
        <f t="shared" si="0"/>
        <v>226756456</v>
      </c>
    </row>
    <row r="15" spans="1:12" s="1" customFormat="1" ht="9.9" customHeight="1">
      <c r="A15" s="139"/>
      <c r="B15" s="139"/>
      <c r="C15" s="347"/>
      <c r="D15" s="183"/>
      <c r="E15" s="183"/>
      <c r="F15" s="183"/>
      <c r="G15" s="183"/>
      <c r="H15" s="183"/>
      <c r="I15" s="183"/>
      <c r="J15" s="183"/>
      <c r="K15" s="183"/>
      <c r="L15" s="183"/>
    </row>
    <row r="16" spans="1:12" s="29" customFormat="1" ht="15" customHeight="1">
      <c r="A16" s="404" t="s">
        <v>306</v>
      </c>
      <c r="B16" s="185"/>
      <c r="C16" s="180">
        <f t="shared" ref="C16:L16" si="1">C25</f>
        <v>2089131638</v>
      </c>
      <c r="D16" s="181">
        <f t="shared" si="1"/>
        <v>830468466</v>
      </c>
      <c r="E16" s="181">
        <f t="shared" si="1"/>
        <v>6071195</v>
      </c>
      <c r="F16" s="181">
        <f t="shared" si="1"/>
        <v>17991322</v>
      </c>
      <c r="G16" s="181">
        <f t="shared" si="1"/>
        <v>46533790</v>
      </c>
      <c r="H16" s="181">
        <f t="shared" si="1"/>
        <v>491193</v>
      </c>
      <c r="I16" s="181">
        <f t="shared" si="1"/>
        <v>5459882</v>
      </c>
      <c r="J16" s="181">
        <f t="shared" si="1"/>
        <v>577697</v>
      </c>
      <c r="K16" s="181">
        <f t="shared" si="1"/>
        <v>7200234</v>
      </c>
      <c r="L16" s="181">
        <f t="shared" si="1"/>
        <v>80438354</v>
      </c>
    </row>
    <row r="17" spans="1:12" s="29" customFormat="1" ht="15" customHeight="1">
      <c r="A17" s="404" t="s">
        <v>305</v>
      </c>
      <c r="B17" s="185"/>
      <c r="C17" s="180">
        <f t="shared" ref="C17:L17" si="2">C31+C33+C38+C53+C65</f>
        <v>505490898</v>
      </c>
      <c r="D17" s="181">
        <f t="shared" si="2"/>
        <v>200551725</v>
      </c>
      <c r="E17" s="181">
        <f t="shared" si="2"/>
        <v>1973152</v>
      </c>
      <c r="F17" s="181">
        <f t="shared" si="2"/>
        <v>6373462</v>
      </c>
      <c r="G17" s="181">
        <f t="shared" si="2"/>
        <v>25970969</v>
      </c>
      <c r="H17" s="181">
        <f t="shared" si="2"/>
        <v>219737</v>
      </c>
      <c r="I17" s="181">
        <f t="shared" si="2"/>
        <v>2437972</v>
      </c>
      <c r="J17" s="181">
        <f t="shared" si="2"/>
        <v>0</v>
      </c>
      <c r="K17" s="181">
        <f t="shared" si="2"/>
        <v>3209317</v>
      </c>
      <c r="L17" s="181">
        <f t="shared" si="2"/>
        <v>27577089</v>
      </c>
    </row>
    <row r="18" spans="1:12" s="29" customFormat="1" ht="15" customHeight="1">
      <c r="A18" s="404" t="s">
        <v>304</v>
      </c>
      <c r="B18" s="185"/>
      <c r="C18" s="180">
        <f t="shared" ref="C18:L18" si="3">C28+C29+C49+C66+C67</f>
        <v>345281204</v>
      </c>
      <c r="D18" s="181">
        <f t="shared" si="3"/>
        <v>118488715</v>
      </c>
      <c r="E18" s="181">
        <f t="shared" si="3"/>
        <v>2633965</v>
      </c>
      <c r="F18" s="181">
        <f t="shared" si="3"/>
        <v>3618346</v>
      </c>
      <c r="G18" s="181">
        <f t="shared" si="3"/>
        <v>27387665</v>
      </c>
      <c r="H18" s="181">
        <f t="shared" si="3"/>
        <v>144871</v>
      </c>
      <c r="I18" s="181">
        <f t="shared" si="3"/>
        <v>1606402</v>
      </c>
      <c r="J18" s="181">
        <f t="shared" si="3"/>
        <v>0</v>
      </c>
      <c r="K18" s="181">
        <f t="shared" si="3"/>
        <v>2113444</v>
      </c>
      <c r="L18" s="181">
        <f t="shared" si="3"/>
        <v>15841655</v>
      </c>
    </row>
    <row r="19" spans="1:12" s="29" customFormat="1" ht="15" customHeight="1">
      <c r="A19" s="404" t="s">
        <v>303</v>
      </c>
      <c r="B19" s="185"/>
      <c r="C19" s="180">
        <f t="shared" ref="C19:L19" si="4">C35+C37+C43+C46+C52+C59+C61</f>
        <v>545015563</v>
      </c>
      <c r="D19" s="181">
        <f t="shared" si="4"/>
        <v>163531128</v>
      </c>
      <c r="E19" s="181">
        <f t="shared" si="4"/>
        <v>1852231</v>
      </c>
      <c r="F19" s="181">
        <f t="shared" si="4"/>
        <v>5962022</v>
      </c>
      <c r="G19" s="181">
        <f t="shared" si="4"/>
        <v>73652714</v>
      </c>
      <c r="H19" s="181">
        <f t="shared" si="4"/>
        <v>174927</v>
      </c>
      <c r="I19" s="181">
        <f t="shared" si="4"/>
        <v>1938434</v>
      </c>
      <c r="J19" s="181">
        <f t="shared" si="4"/>
        <v>0</v>
      </c>
      <c r="K19" s="181">
        <f t="shared" si="4"/>
        <v>2548708</v>
      </c>
      <c r="L19" s="181">
        <f t="shared" si="4"/>
        <v>27055955</v>
      </c>
    </row>
    <row r="20" spans="1:12" s="29" customFormat="1" ht="15" customHeight="1">
      <c r="A20" s="404" t="s">
        <v>302</v>
      </c>
      <c r="B20" s="185"/>
      <c r="C20" s="180">
        <f t="shared" ref="C20:L20" si="5">C39+C50+C57</f>
        <v>390185428</v>
      </c>
      <c r="D20" s="181">
        <f t="shared" si="5"/>
        <v>128166636</v>
      </c>
      <c r="E20" s="181">
        <f t="shared" si="5"/>
        <v>1388300</v>
      </c>
      <c r="F20" s="181">
        <f t="shared" si="5"/>
        <v>4272279</v>
      </c>
      <c r="G20" s="181">
        <f t="shared" si="5"/>
        <v>52581547</v>
      </c>
      <c r="H20" s="181">
        <f t="shared" si="5"/>
        <v>125394</v>
      </c>
      <c r="I20" s="181">
        <f t="shared" si="5"/>
        <v>1389374</v>
      </c>
      <c r="J20" s="181">
        <f t="shared" si="5"/>
        <v>0</v>
      </c>
      <c r="K20" s="181">
        <f t="shared" si="5"/>
        <v>1826634</v>
      </c>
      <c r="L20" s="181">
        <f t="shared" si="5"/>
        <v>20660036</v>
      </c>
    </row>
    <row r="21" spans="1:12" s="29" customFormat="1" ht="15" customHeight="1">
      <c r="A21" s="404" t="s">
        <v>301</v>
      </c>
      <c r="B21" s="185"/>
      <c r="C21" s="180">
        <f t="shared" ref="C21:L21" si="6">C41+C44+C45+C51+C56+C62+C73+C74+C75</f>
        <v>259909168</v>
      </c>
      <c r="D21" s="181">
        <f t="shared" si="6"/>
        <v>71388569</v>
      </c>
      <c r="E21" s="181">
        <f t="shared" si="6"/>
        <v>1198787</v>
      </c>
      <c r="F21" s="181">
        <f t="shared" si="6"/>
        <v>3058570</v>
      </c>
      <c r="G21" s="181">
        <f t="shared" si="6"/>
        <v>54969874</v>
      </c>
      <c r="H21" s="181">
        <f t="shared" si="6"/>
        <v>88902</v>
      </c>
      <c r="I21" s="181">
        <f t="shared" si="6"/>
        <v>984248</v>
      </c>
      <c r="J21" s="181">
        <f t="shared" si="6"/>
        <v>0</v>
      </c>
      <c r="K21" s="181">
        <f t="shared" si="6"/>
        <v>1292881</v>
      </c>
      <c r="L21" s="181">
        <f t="shared" si="6"/>
        <v>13875048</v>
      </c>
    </row>
    <row r="22" spans="1:12" s="29" customFormat="1" ht="15" customHeight="1">
      <c r="A22" s="404" t="s">
        <v>300</v>
      </c>
      <c r="B22" s="185"/>
      <c r="C22" s="180">
        <f t="shared" ref="C22:L22" si="7">C26+C32+C47+C55+C68</f>
        <v>633056735</v>
      </c>
      <c r="D22" s="181">
        <f t="shared" si="7"/>
        <v>205070496</v>
      </c>
      <c r="E22" s="181">
        <f t="shared" si="7"/>
        <v>2752356</v>
      </c>
      <c r="F22" s="181">
        <f t="shared" si="7"/>
        <v>7513193</v>
      </c>
      <c r="G22" s="181">
        <f t="shared" si="7"/>
        <v>78561192</v>
      </c>
      <c r="H22" s="181">
        <f t="shared" si="7"/>
        <v>184309</v>
      </c>
      <c r="I22" s="181">
        <f t="shared" si="7"/>
        <v>2042866</v>
      </c>
      <c r="J22" s="181">
        <f t="shared" si="7"/>
        <v>169136</v>
      </c>
      <c r="K22" s="181">
        <f t="shared" si="7"/>
        <v>2686650</v>
      </c>
      <c r="L22" s="181">
        <f t="shared" si="7"/>
        <v>27925611</v>
      </c>
    </row>
    <row r="23" spans="1:12" s="29" customFormat="1" ht="15" customHeight="1">
      <c r="A23" s="404" t="s">
        <v>299</v>
      </c>
      <c r="B23" s="185"/>
      <c r="C23" s="180">
        <f t="shared" ref="C23:L23" si="8">C27+C34+C40+C58+C63+C69+C71+C72</f>
        <v>299728987</v>
      </c>
      <c r="D23" s="181">
        <f t="shared" si="8"/>
        <v>81121662</v>
      </c>
      <c r="E23" s="181">
        <f t="shared" si="8"/>
        <v>1258228</v>
      </c>
      <c r="F23" s="181">
        <f t="shared" si="8"/>
        <v>2864281</v>
      </c>
      <c r="G23" s="181">
        <f t="shared" si="8"/>
        <v>43717925</v>
      </c>
      <c r="H23" s="181">
        <f t="shared" si="8"/>
        <v>76019</v>
      </c>
      <c r="I23" s="181">
        <f t="shared" si="8"/>
        <v>841596</v>
      </c>
      <c r="J23" s="181">
        <f t="shared" si="8"/>
        <v>0</v>
      </c>
      <c r="K23" s="181">
        <f t="shared" si="8"/>
        <v>1105466</v>
      </c>
      <c r="L23" s="181">
        <f t="shared" si="8"/>
        <v>13382708</v>
      </c>
    </row>
    <row r="24" spans="1:12" s="1" customFormat="1" ht="9.9" customHeight="1">
      <c r="A24" s="403"/>
      <c r="B24" s="186"/>
      <c r="C24" s="170"/>
      <c r="D24" s="171"/>
      <c r="E24" s="171"/>
      <c r="F24" s="171"/>
      <c r="G24" s="171"/>
      <c r="H24" s="171"/>
      <c r="I24" s="171"/>
      <c r="J24" s="171"/>
      <c r="K24" s="171"/>
      <c r="L24" s="171"/>
    </row>
    <row r="25" spans="1:12" s="1" customFormat="1" ht="15" customHeight="1">
      <c r="A25" s="403" t="s">
        <v>298</v>
      </c>
      <c r="B25" s="403"/>
      <c r="C25" s="170">
        <v>2089131638</v>
      </c>
      <c r="D25" s="171">
        <v>830468466</v>
      </c>
      <c r="E25" s="171">
        <v>6071195</v>
      </c>
      <c r="F25" s="171">
        <v>17991322</v>
      </c>
      <c r="G25" s="171">
        <v>46533790</v>
      </c>
      <c r="H25" s="171">
        <v>491193</v>
      </c>
      <c r="I25" s="171">
        <v>5459882</v>
      </c>
      <c r="J25" s="171">
        <v>577697</v>
      </c>
      <c r="K25" s="171">
        <v>7200234</v>
      </c>
      <c r="L25" s="171">
        <v>80438354</v>
      </c>
    </row>
    <row r="26" spans="1:12" s="1" customFormat="1" ht="15" customHeight="1">
      <c r="A26" s="403" t="s">
        <v>297</v>
      </c>
      <c r="B26" s="403"/>
      <c r="C26" s="170">
        <v>480020385</v>
      </c>
      <c r="D26" s="171">
        <v>156531305</v>
      </c>
      <c r="E26" s="171">
        <v>2049363</v>
      </c>
      <c r="F26" s="171">
        <v>5682775</v>
      </c>
      <c r="G26" s="171">
        <v>56599719</v>
      </c>
      <c r="H26" s="171">
        <v>133076</v>
      </c>
      <c r="I26" s="171">
        <v>1474872</v>
      </c>
      <c r="J26" s="171">
        <v>169136</v>
      </c>
      <c r="K26" s="171">
        <v>1939529</v>
      </c>
      <c r="L26" s="171">
        <v>20059169</v>
      </c>
    </row>
    <row r="27" spans="1:12" s="1" customFormat="1" ht="15" customHeight="1">
      <c r="A27" s="403" t="s">
        <v>296</v>
      </c>
      <c r="B27" s="403"/>
      <c r="C27" s="170">
        <v>88885551</v>
      </c>
      <c r="D27" s="171">
        <v>25180977</v>
      </c>
      <c r="E27" s="171">
        <v>376964</v>
      </c>
      <c r="F27" s="171">
        <v>1014183</v>
      </c>
      <c r="G27" s="171">
        <v>16219029</v>
      </c>
      <c r="H27" s="171">
        <v>26835</v>
      </c>
      <c r="I27" s="171">
        <v>297371</v>
      </c>
      <c r="J27" s="174">
        <v>0</v>
      </c>
      <c r="K27" s="183">
        <v>390989</v>
      </c>
      <c r="L27" s="171">
        <v>4572018</v>
      </c>
    </row>
    <row r="28" spans="1:12" s="1" customFormat="1" ht="15" customHeight="1">
      <c r="A28" s="403" t="s">
        <v>295</v>
      </c>
      <c r="B28" s="403"/>
      <c r="C28" s="170">
        <v>197658373</v>
      </c>
      <c r="D28" s="171">
        <v>72704584</v>
      </c>
      <c r="E28" s="171">
        <v>1992752</v>
      </c>
      <c r="F28" s="171">
        <v>2143651</v>
      </c>
      <c r="G28" s="171">
        <v>13054466</v>
      </c>
      <c r="H28" s="171">
        <v>90451</v>
      </c>
      <c r="I28" s="171">
        <v>1003429</v>
      </c>
      <c r="J28" s="174">
        <v>0</v>
      </c>
      <c r="K28" s="183">
        <v>1320770</v>
      </c>
      <c r="L28" s="171">
        <v>9486224</v>
      </c>
    </row>
    <row r="29" spans="1:12" s="1" customFormat="1" ht="15" customHeight="1">
      <c r="A29" s="403" t="s">
        <v>294</v>
      </c>
      <c r="B29" s="403"/>
      <c r="C29" s="170">
        <v>45720883</v>
      </c>
      <c r="D29" s="171">
        <v>16681568</v>
      </c>
      <c r="E29" s="171">
        <v>232268</v>
      </c>
      <c r="F29" s="171">
        <v>559068</v>
      </c>
      <c r="G29" s="171">
        <v>5874731</v>
      </c>
      <c r="H29" s="171">
        <v>20178</v>
      </c>
      <c r="I29" s="171">
        <v>223287</v>
      </c>
      <c r="J29" s="174">
        <v>0</v>
      </c>
      <c r="K29" s="183">
        <v>293202</v>
      </c>
      <c r="L29" s="171">
        <v>2534103</v>
      </c>
    </row>
    <row r="30" spans="1:12" s="1" customFormat="1" ht="9.9" customHeight="1">
      <c r="A30" s="403"/>
      <c r="B30" s="403"/>
      <c r="C30" s="170"/>
      <c r="D30" s="171"/>
      <c r="E30" s="171"/>
      <c r="F30" s="171"/>
      <c r="G30" s="171"/>
      <c r="H30" s="171"/>
      <c r="I30" s="171"/>
      <c r="J30" s="171"/>
      <c r="K30" s="183"/>
      <c r="L30" s="171"/>
    </row>
    <row r="31" spans="1:12" s="1" customFormat="1" ht="15" customHeight="1">
      <c r="A31" s="403" t="s">
        <v>293</v>
      </c>
      <c r="B31" s="403"/>
      <c r="C31" s="170">
        <v>179005895</v>
      </c>
      <c r="D31" s="171">
        <v>71780126</v>
      </c>
      <c r="E31" s="171">
        <v>605056</v>
      </c>
      <c r="F31" s="171">
        <v>2099894</v>
      </c>
      <c r="G31" s="171">
        <v>4039373</v>
      </c>
      <c r="H31" s="171">
        <v>85447</v>
      </c>
      <c r="I31" s="171">
        <v>948425</v>
      </c>
      <c r="J31" s="174">
        <v>0</v>
      </c>
      <c r="K31" s="183">
        <v>1249015</v>
      </c>
      <c r="L31" s="171">
        <v>9397768</v>
      </c>
    </row>
    <row r="32" spans="1:12" s="1" customFormat="1" ht="15" customHeight="1">
      <c r="A32" s="403" t="s">
        <v>292</v>
      </c>
      <c r="B32" s="403"/>
      <c r="C32" s="170">
        <v>38017923</v>
      </c>
      <c r="D32" s="171">
        <v>11849598</v>
      </c>
      <c r="E32" s="171">
        <v>183985</v>
      </c>
      <c r="F32" s="171">
        <v>388173</v>
      </c>
      <c r="G32" s="171">
        <v>5379893</v>
      </c>
      <c r="H32" s="171">
        <v>11192</v>
      </c>
      <c r="I32" s="171">
        <v>124196</v>
      </c>
      <c r="J32" s="174">
        <v>0</v>
      </c>
      <c r="K32" s="183">
        <v>163515</v>
      </c>
      <c r="L32" s="171">
        <v>1801391</v>
      </c>
    </row>
    <row r="33" spans="1:12" s="1" customFormat="1" ht="15" customHeight="1">
      <c r="A33" s="403" t="s">
        <v>291</v>
      </c>
      <c r="B33" s="403"/>
      <c r="C33" s="170">
        <v>147996919</v>
      </c>
      <c r="D33" s="171">
        <v>51792914</v>
      </c>
      <c r="E33" s="171">
        <v>634080</v>
      </c>
      <c r="F33" s="171">
        <v>1931405</v>
      </c>
      <c r="G33" s="171">
        <v>17086835</v>
      </c>
      <c r="H33" s="171">
        <v>60590</v>
      </c>
      <c r="I33" s="171">
        <v>671372</v>
      </c>
      <c r="J33" s="174">
        <v>0</v>
      </c>
      <c r="K33" s="183">
        <v>882700</v>
      </c>
      <c r="L33" s="171">
        <v>8229350</v>
      </c>
    </row>
    <row r="34" spans="1:12" s="1" customFormat="1" ht="15" customHeight="1">
      <c r="A34" s="403" t="s">
        <v>290</v>
      </c>
      <c r="B34" s="403"/>
      <c r="C34" s="170">
        <v>37910031</v>
      </c>
      <c r="D34" s="171">
        <v>11373282</v>
      </c>
      <c r="E34" s="171">
        <v>181266</v>
      </c>
      <c r="F34" s="171">
        <v>434644</v>
      </c>
      <c r="G34" s="171">
        <v>6940580</v>
      </c>
      <c r="H34" s="171">
        <v>11772</v>
      </c>
      <c r="I34" s="171">
        <v>130135</v>
      </c>
      <c r="J34" s="174">
        <v>0</v>
      </c>
      <c r="K34" s="183">
        <v>170693</v>
      </c>
      <c r="L34" s="171">
        <v>2028649</v>
      </c>
    </row>
    <row r="35" spans="1:12" s="1" customFormat="1" ht="15" customHeight="1">
      <c r="A35" s="403" t="s">
        <v>289</v>
      </c>
      <c r="B35" s="403"/>
      <c r="C35" s="170">
        <v>77109333</v>
      </c>
      <c r="D35" s="171">
        <v>22725812</v>
      </c>
      <c r="E35" s="171">
        <v>221730</v>
      </c>
      <c r="F35" s="171">
        <v>738370</v>
      </c>
      <c r="G35" s="171">
        <v>10293281</v>
      </c>
      <c r="H35" s="171">
        <v>21346</v>
      </c>
      <c r="I35" s="171">
        <v>236801</v>
      </c>
      <c r="J35" s="174">
        <v>0</v>
      </c>
      <c r="K35" s="183">
        <v>311677</v>
      </c>
      <c r="L35" s="171">
        <v>3455419</v>
      </c>
    </row>
    <row r="36" spans="1:12" s="1" customFormat="1" ht="9.9" customHeight="1">
      <c r="A36" s="403"/>
      <c r="B36" s="403"/>
      <c r="C36" s="170"/>
      <c r="D36" s="171"/>
      <c r="E36" s="171"/>
      <c r="F36" s="171"/>
      <c r="G36" s="171"/>
      <c r="H36" s="171"/>
      <c r="I36" s="171"/>
      <c r="J36" s="171"/>
      <c r="K36" s="183"/>
      <c r="L36" s="171"/>
    </row>
    <row r="37" spans="1:12" s="1" customFormat="1" ht="15" customHeight="1">
      <c r="A37" s="403" t="s">
        <v>288</v>
      </c>
      <c r="B37" s="403"/>
      <c r="C37" s="170">
        <v>166943520</v>
      </c>
      <c r="D37" s="171">
        <v>57739787</v>
      </c>
      <c r="E37" s="171">
        <v>652092</v>
      </c>
      <c r="F37" s="171">
        <v>2153916</v>
      </c>
      <c r="G37" s="171">
        <v>18998027</v>
      </c>
      <c r="H37" s="171">
        <v>65704</v>
      </c>
      <c r="I37" s="171">
        <v>727885</v>
      </c>
      <c r="J37" s="174">
        <v>0</v>
      </c>
      <c r="K37" s="183">
        <v>956812</v>
      </c>
      <c r="L37" s="171">
        <v>9280014</v>
      </c>
    </row>
    <row r="38" spans="1:12" s="1" customFormat="1" ht="15" customHeight="1">
      <c r="A38" s="403" t="s">
        <v>287</v>
      </c>
      <c r="B38" s="403"/>
      <c r="C38" s="170">
        <v>117124287</v>
      </c>
      <c r="D38" s="171">
        <v>52288888</v>
      </c>
      <c r="E38" s="171">
        <v>513855</v>
      </c>
      <c r="F38" s="171">
        <v>1644814</v>
      </c>
      <c r="G38" s="171">
        <v>1765519</v>
      </c>
      <c r="H38" s="171">
        <v>54215</v>
      </c>
      <c r="I38" s="171">
        <v>601923</v>
      </c>
      <c r="J38" s="174">
        <v>0</v>
      </c>
      <c r="K38" s="183">
        <v>792878</v>
      </c>
      <c r="L38" s="171">
        <v>6947911</v>
      </c>
    </row>
    <row r="39" spans="1:12" s="1" customFormat="1" ht="15" customHeight="1">
      <c r="A39" s="403" t="s">
        <v>286</v>
      </c>
      <c r="B39" s="403"/>
      <c r="C39" s="170">
        <v>126597935</v>
      </c>
      <c r="D39" s="171">
        <v>40092700</v>
      </c>
      <c r="E39" s="171">
        <v>451557</v>
      </c>
      <c r="F39" s="171">
        <v>1435501</v>
      </c>
      <c r="G39" s="171">
        <v>18009983</v>
      </c>
      <c r="H39" s="171">
        <v>41532</v>
      </c>
      <c r="I39" s="171">
        <v>460464</v>
      </c>
      <c r="J39" s="174">
        <v>0</v>
      </c>
      <c r="K39" s="183">
        <v>605744</v>
      </c>
      <c r="L39" s="171">
        <v>6517142</v>
      </c>
    </row>
    <row r="40" spans="1:12" s="1" customFormat="1" ht="15" customHeight="1">
      <c r="A40" s="403" t="s">
        <v>285</v>
      </c>
      <c r="B40" s="403"/>
      <c r="C40" s="170">
        <v>90242679</v>
      </c>
      <c r="D40" s="171">
        <v>20234761</v>
      </c>
      <c r="E40" s="171">
        <v>217750</v>
      </c>
      <c r="F40" s="171">
        <v>525392</v>
      </c>
      <c r="G40" s="171">
        <v>3801399</v>
      </c>
      <c r="H40" s="171">
        <v>14414</v>
      </c>
      <c r="I40" s="171">
        <v>159702</v>
      </c>
      <c r="J40" s="174">
        <v>0</v>
      </c>
      <c r="K40" s="183">
        <v>209949</v>
      </c>
      <c r="L40" s="171">
        <v>2589783</v>
      </c>
    </row>
    <row r="41" spans="1:12" s="1" customFormat="1" ht="15" customHeight="1">
      <c r="A41" s="403" t="s">
        <v>284</v>
      </c>
      <c r="B41" s="403"/>
      <c r="C41" s="170">
        <v>47467246</v>
      </c>
      <c r="D41" s="171">
        <v>13195387</v>
      </c>
      <c r="E41" s="171">
        <v>210716</v>
      </c>
      <c r="F41" s="171">
        <v>562044</v>
      </c>
      <c r="G41" s="171">
        <v>9092678</v>
      </c>
      <c r="H41" s="171">
        <v>17139</v>
      </c>
      <c r="I41" s="171">
        <v>189138</v>
      </c>
      <c r="J41" s="174">
        <v>0</v>
      </c>
      <c r="K41" s="183">
        <v>247689</v>
      </c>
      <c r="L41" s="171">
        <v>2563819</v>
      </c>
    </row>
    <row r="42" spans="1:12" s="1" customFormat="1" ht="9.9" customHeight="1">
      <c r="A42" s="403"/>
      <c r="B42" s="403"/>
      <c r="C42" s="170"/>
      <c r="D42" s="171"/>
      <c r="E42" s="171"/>
      <c r="F42" s="171"/>
      <c r="G42" s="171"/>
      <c r="H42" s="171"/>
      <c r="I42" s="171"/>
      <c r="J42" s="171"/>
      <c r="K42" s="183"/>
      <c r="L42" s="171"/>
    </row>
    <row r="43" spans="1:12" s="1" customFormat="1" ht="15" customHeight="1">
      <c r="A43" s="403" t="s">
        <v>283</v>
      </c>
      <c r="B43" s="403"/>
      <c r="C43" s="170">
        <v>106589940</v>
      </c>
      <c r="D43" s="171">
        <v>28944441</v>
      </c>
      <c r="E43" s="171">
        <v>350627</v>
      </c>
      <c r="F43" s="171">
        <v>1136063</v>
      </c>
      <c r="G43" s="171">
        <v>17934552</v>
      </c>
      <c r="H43" s="171">
        <v>33206</v>
      </c>
      <c r="I43" s="171">
        <v>367705</v>
      </c>
      <c r="J43" s="174">
        <v>0</v>
      </c>
      <c r="K43" s="183">
        <v>483145</v>
      </c>
      <c r="L43" s="171">
        <v>5312446</v>
      </c>
    </row>
    <row r="44" spans="1:12" s="1" customFormat="1" ht="15" customHeight="1">
      <c r="A44" s="403" t="s">
        <v>282</v>
      </c>
      <c r="B44" s="403"/>
      <c r="C44" s="170">
        <v>43390443</v>
      </c>
      <c r="D44" s="171">
        <v>11479563</v>
      </c>
      <c r="E44" s="171">
        <v>260072</v>
      </c>
      <c r="F44" s="171">
        <v>504294</v>
      </c>
      <c r="G44" s="171">
        <v>9013339</v>
      </c>
      <c r="H44" s="171">
        <v>15038</v>
      </c>
      <c r="I44" s="171">
        <v>166124</v>
      </c>
      <c r="J44" s="174">
        <v>0</v>
      </c>
      <c r="K44" s="183">
        <v>217763</v>
      </c>
      <c r="L44" s="171">
        <v>2320029</v>
      </c>
    </row>
    <row r="45" spans="1:12" s="1" customFormat="1" ht="15" customHeight="1">
      <c r="A45" s="403" t="s">
        <v>281</v>
      </c>
      <c r="B45" s="403"/>
      <c r="C45" s="170">
        <v>54032510</v>
      </c>
      <c r="D45" s="171">
        <v>14891366</v>
      </c>
      <c r="E45" s="171">
        <v>190341</v>
      </c>
      <c r="F45" s="171">
        <v>596882</v>
      </c>
      <c r="G45" s="171">
        <v>10259915</v>
      </c>
      <c r="H45" s="171">
        <v>16075</v>
      </c>
      <c r="I45" s="171">
        <v>178322</v>
      </c>
      <c r="J45" s="174">
        <v>0</v>
      </c>
      <c r="K45" s="183">
        <v>234690</v>
      </c>
      <c r="L45" s="171">
        <v>2773993</v>
      </c>
    </row>
    <row r="46" spans="1:12" s="1" customFormat="1" ht="15" customHeight="1">
      <c r="A46" s="403" t="s">
        <v>280</v>
      </c>
      <c r="B46" s="403"/>
      <c r="C46" s="170">
        <v>55474646</v>
      </c>
      <c r="D46" s="171">
        <v>16662529</v>
      </c>
      <c r="E46" s="171">
        <v>198573</v>
      </c>
      <c r="F46" s="171">
        <v>601138</v>
      </c>
      <c r="G46" s="171">
        <v>7610136</v>
      </c>
      <c r="H46" s="171">
        <v>17136</v>
      </c>
      <c r="I46" s="171">
        <v>189839</v>
      </c>
      <c r="J46" s="174">
        <v>0</v>
      </c>
      <c r="K46" s="183">
        <v>249540</v>
      </c>
      <c r="L46" s="171">
        <v>2912305</v>
      </c>
    </row>
    <row r="47" spans="1:12" s="1" customFormat="1" ht="15" customHeight="1">
      <c r="A47" s="403" t="s">
        <v>279</v>
      </c>
      <c r="B47" s="403"/>
      <c r="C47" s="170">
        <v>79954025</v>
      </c>
      <c r="D47" s="171">
        <v>24047896</v>
      </c>
      <c r="E47" s="171">
        <v>354268</v>
      </c>
      <c r="F47" s="171">
        <v>1044857</v>
      </c>
      <c r="G47" s="171">
        <v>11173844</v>
      </c>
      <c r="H47" s="171">
        <v>28398</v>
      </c>
      <c r="I47" s="171">
        <v>314727</v>
      </c>
      <c r="J47" s="174">
        <v>0</v>
      </c>
      <c r="K47" s="183">
        <v>413856</v>
      </c>
      <c r="L47" s="171">
        <v>4339210</v>
      </c>
    </row>
    <row r="48" spans="1:12" s="1" customFormat="1" ht="9.9" customHeight="1">
      <c r="A48" s="403"/>
      <c r="B48" s="403"/>
      <c r="C48" s="170"/>
      <c r="D48" s="171"/>
      <c r="E48" s="171"/>
      <c r="F48" s="171"/>
      <c r="G48" s="171"/>
      <c r="H48" s="171"/>
      <c r="I48" s="171"/>
      <c r="J48" s="171"/>
      <c r="K48" s="183"/>
      <c r="L48" s="171"/>
    </row>
    <row r="49" spans="1:12" s="1" customFormat="1" ht="15" customHeight="1">
      <c r="A49" s="403" t="s">
        <v>278</v>
      </c>
      <c r="B49" s="403"/>
      <c r="C49" s="170">
        <v>86095793</v>
      </c>
      <c r="D49" s="171">
        <v>26514866</v>
      </c>
      <c r="E49" s="171">
        <v>280029</v>
      </c>
      <c r="F49" s="171">
        <v>782515</v>
      </c>
      <c r="G49" s="171">
        <v>2666188</v>
      </c>
      <c r="H49" s="171">
        <v>30395</v>
      </c>
      <c r="I49" s="171">
        <v>337245</v>
      </c>
      <c r="J49" s="174">
        <v>0</v>
      </c>
      <c r="K49" s="183">
        <v>443950</v>
      </c>
      <c r="L49" s="171">
        <v>3206668</v>
      </c>
    </row>
    <row r="50" spans="1:12" s="1" customFormat="1" ht="15" customHeight="1">
      <c r="A50" s="403" t="s">
        <v>277</v>
      </c>
      <c r="B50" s="403"/>
      <c r="C50" s="170">
        <v>29184192</v>
      </c>
      <c r="D50" s="171">
        <v>8639179</v>
      </c>
      <c r="E50" s="171">
        <v>122858</v>
      </c>
      <c r="F50" s="171">
        <v>350047</v>
      </c>
      <c r="G50" s="171">
        <v>6213495</v>
      </c>
      <c r="H50" s="171">
        <v>10138</v>
      </c>
      <c r="I50" s="171">
        <v>112227</v>
      </c>
      <c r="J50" s="174">
        <v>0</v>
      </c>
      <c r="K50" s="183">
        <v>147404</v>
      </c>
      <c r="L50" s="171">
        <v>1628422</v>
      </c>
    </row>
    <row r="51" spans="1:12" s="1" customFormat="1" ht="15" customHeight="1">
      <c r="A51" s="403" t="s">
        <v>276</v>
      </c>
      <c r="B51" s="403"/>
      <c r="C51" s="170">
        <v>46014029</v>
      </c>
      <c r="D51" s="171">
        <v>12693464</v>
      </c>
      <c r="E51" s="171">
        <v>196287</v>
      </c>
      <c r="F51" s="171">
        <v>571700</v>
      </c>
      <c r="G51" s="171">
        <v>9938535</v>
      </c>
      <c r="H51" s="171">
        <v>15458</v>
      </c>
      <c r="I51" s="171">
        <v>171448</v>
      </c>
      <c r="J51" s="174">
        <v>0</v>
      </c>
      <c r="K51" s="183">
        <v>225613</v>
      </c>
      <c r="L51" s="171">
        <v>2540325</v>
      </c>
    </row>
    <row r="52" spans="1:12" s="1" customFormat="1" ht="15" customHeight="1">
      <c r="A52" s="403" t="s">
        <v>275</v>
      </c>
      <c r="B52" s="403"/>
      <c r="C52" s="170">
        <v>74364428</v>
      </c>
      <c r="D52" s="171">
        <v>20087940</v>
      </c>
      <c r="E52" s="171">
        <v>182573</v>
      </c>
      <c r="F52" s="171">
        <v>561316</v>
      </c>
      <c r="G52" s="171">
        <v>8527132</v>
      </c>
      <c r="H52" s="171">
        <v>16220</v>
      </c>
      <c r="I52" s="171">
        <v>179864</v>
      </c>
      <c r="J52" s="174">
        <v>0</v>
      </c>
      <c r="K52" s="183">
        <v>236649</v>
      </c>
      <c r="L52" s="171">
        <v>3105483</v>
      </c>
    </row>
    <row r="53" spans="1:12" s="1" customFormat="1" ht="15" customHeight="1">
      <c r="A53" s="403" t="s">
        <v>274</v>
      </c>
      <c r="B53" s="403"/>
      <c r="C53" s="170">
        <v>44189265</v>
      </c>
      <c r="D53" s="171">
        <v>19052590</v>
      </c>
      <c r="E53" s="171">
        <v>160955</v>
      </c>
      <c r="F53" s="171">
        <v>502262</v>
      </c>
      <c r="G53" s="171">
        <v>934160</v>
      </c>
      <c r="H53" s="171">
        <v>14096</v>
      </c>
      <c r="I53" s="171">
        <v>156420</v>
      </c>
      <c r="J53" s="174">
        <v>0</v>
      </c>
      <c r="K53" s="183">
        <v>205939</v>
      </c>
      <c r="L53" s="171">
        <v>2299425</v>
      </c>
    </row>
    <row r="54" spans="1:12" s="1" customFormat="1" ht="9.9" customHeight="1">
      <c r="A54" s="403"/>
      <c r="B54" s="403"/>
      <c r="C54" s="170"/>
      <c r="D54" s="171"/>
      <c r="E54" s="171"/>
      <c r="F54" s="171"/>
      <c r="G54" s="171"/>
      <c r="H54" s="171"/>
      <c r="I54" s="171"/>
      <c r="J54" s="171"/>
      <c r="K54" s="183"/>
      <c r="L54" s="171"/>
    </row>
    <row r="55" spans="1:12" s="1" customFormat="1" ht="15" customHeight="1">
      <c r="A55" s="403" t="s">
        <v>273</v>
      </c>
      <c r="B55" s="403"/>
      <c r="C55" s="170">
        <v>27275370</v>
      </c>
      <c r="D55" s="171">
        <v>10228574</v>
      </c>
      <c r="E55" s="171">
        <v>131898</v>
      </c>
      <c r="F55" s="171">
        <v>309405</v>
      </c>
      <c r="G55" s="171">
        <v>3169139</v>
      </c>
      <c r="H55" s="171">
        <v>9432</v>
      </c>
      <c r="I55" s="171">
        <v>104514</v>
      </c>
      <c r="J55" s="174">
        <v>0</v>
      </c>
      <c r="K55" s="183">
        <v>137400</v>
      </c>
      <c r="L55" s="171">
        <v>1323833</v>
      </c>
    </row>
    <row r="56" spans="1:12" s="1" customFormat="1" ht="15" customHeight="1">
      <c r="A56" s="403" t="s">
        <v>272</v>
      </c>
      <c r="B56" s="403"/>
      <c r="C56" s="170">
        <v>27275185</v>
      </c>
      <c r="D56" s="171">
        <v>8374620</v>
      </c>
      <c r="E56" s="171">
        <v>107634</v>
      </c>
      <c r="F56" s="171">
        <v>317734</v>
      </c>
      <c r="G56" s="171">
        <v>5587014</v>
      </c>
      <c r="H56" s="171">
        <v>10158</v>
      </c>
      <c r="I56" s="171">
        <v>112457</v>
      </c>
      <c r="J56" s="174">
        <v>0</v>
      </c>
      <c r="K56" s="183">
        <v>147716</v>
      </c>
      <c r="L56" s="171">
        <v>1505726</v>
      </c>
    </row>
    <row r="57" spans="1:12" s="1" customFormat="1" ht="15" customHeight="1">
      <c r="A57" s="403" t="s">
        <v>271</v>
      </c>
      <c r="B57" s="403"/>
      <c r="C57" s="170">
        <v>234403301</v>
      </c>
      <c r="D57" s="171">
        <v>79434757</v>
      </c>
      <c r="E57" s="171">
        <v>813885</v>
      </c>
      <c r="F57" s="171">
        <v>2486731</v>
      </c>
      <c r="G57" s="171">
        <v>28358069</v>
      </c>
      <c r="H57" s="171">
        <v>73724</v>
      </c>
      <c r="I57" s="171">
        <v>816683</v>
      </c>
      <c r="J57" s="174">
        <v>0</v>
      </c>
      <c r="K57" s="183">
        <v>1073486</v>
      </c>
      <c r="L57" s="171">
        <v>12514472</v>
      </c>
    </row>
    <row r="58" spans="1:12" s="1" customFormat="1" ht="15" customHeight="1">
      <c r="A58" s="403" t="s">
        <v>270</v>
      </c>
      <c r="B58" s="403"/>
      <c r="C58" s="170">
        <v>28785969</v>
      </c>
      <c r="D58" s="171">
        <v>8900023</v>
      </c>
      <c r="E58" s="171">
        <v>161750</v>
      </c>
      <c r="F58" s="171">
        <v>276868</v>
      </c>
      <c r="G58" s="171">
        <v>4644890</v>
      </c>
      <c r="H58" s="171">
        <v>6744</v>
      </c>
      <c r="I58" s="171">
        <v>74640</v>
      </c>
      <c r="J58" s="174">
        <v>0</v>
      </c>
      <c r="K58" s="183">
        <v>98020</v>
      </c>
      <c r="L58" s="171">
        <v>1459879</v>
      </c>
    </row>
    <row r="59" spans="1:12" s="1" customFormat="1" ht="15" customHeight="1">
      <c r="A59" s="134" t="s">
        <v>269</v>
      </c>
      <c r="B59" s="134"/>
      <c r="C59" s="170">
        <v>25180662</v>
      </c>
      <c r="D59" s="171">
        <v>6897488</v>
      </c>
      <c r="E59" s="171">
        <v>105378</v>
      </c>
      <c r="F59" s="171">
        <v>305381</v>
      </c>
      <c r="G59" s="171">
        <v>5301710</v>
      </c>
      <c r="H59" s="171">
        <v>8480</v>
      </c>
      <c r="I59" s="171">
        <v>94178</v>
      </c>
      <c r="J59" s="174">
        <v>0</v>
      </c>
      <c r="K59" s="183">
        <v>124058</v>
      </c>
      <c r="L59" s="171">
        <v>1284491</v>
      </c>
    </row>
    <row r="60" spans="1:12" s="1" customFormat="1" ht="9.9" customHeight="1">
      <c r="A60" s="403"/>
      <c r="B60" s="403"/>
      <c r="C60" s="170"/>
      <c r="D60" s="171"/>
      <c r="E60" s="171"/>
      <c r="F60" s="171"/>
      <c r="G60" s="171"/>
      <c r="H60" s="171"/>
      <c r="I60" s="171"/>
      <c r="J60" s="171"/>
      <c r="K60" s="183"/>
      <c r="L60" s="171"/>
    </row>
    <row r="61" spans="1:12" s="1" customFormat="1" ht="15" customHeight="1">
      <c r="A61" s="403" t="s">
        <v>268</v>
      </c>
      <c r="B61" s="403"/>
      <c r="C61" s="170">
        <v>39353034</v>
      </c>
      <c r="D61" s="171">
        <v>10473131</v>
      </c>
      <c r="E61" s="171">
        <v>141258</v>
      </c>
      <c r="F61" s="171">
        <v>465838</v>
      </c>
      <c r="G61" s="171">
        <v>4987876</v>
      </c>
      <c r="H61" s="171">
        <v>12835</v>
      </c>
      <c r="I61" s="171">
        <v>142162</v>
      </c>
      <c r="J61" s="174">
        <v>0</v>
      </c>
      <c r="K61" s="183">
        <v>186827</v>
      </c>
      <c r="L61" s="171">
        <v>1705797</v>
      </c>
    </row>
    <row r="62" spans="1:12" s="1" customFormat="1" ht="15" customHeight="1">
      <c r="A62" s="403" t="s">
        <v>267</v>
      </c>
      <c r="B62" s="403"/>
      <c r="C62" s="170">
        <v>23999671</v>
      </c>
      <c r="D62" s="171">
        <v>7520971</v>
      </c>
      <c r="E62" s="171">
        <v>113394</v>
      </c>
      <c r="F62" s="171">
        <v>342180</v>
      </c>
      <c r="G62" s="171">
        <v>4528842</v>
      </c>
      <c r="H62" s="171">
        <v>10498</v>
      </c>
      <c r="I62" s="171">
        <v>116564</v>
      </c>
      <c r="J62" s="174">
        <v>0</v>
      </c>
      <c r="K62" s="183">
        <v>153544</v>
      </c>
      <c r="L62" s="171">
        <v>1388534</v>
      </c>
    </row>
    <row r="63" spans="1:12" s="1" customFormat="1" ht="15" customHeight="1">
      <c r="A63" s="403" t="s">
        <v>266</v>
      </c>
      <c r="B63" s="403"/>
      <c r="C63" s="170">
        <v>22290353</v>
      </c>
      <c r="D63" s="171">
        <v>5311143</v>
      </c>
      <c r="E63" s="171">
        <v>117183</v>
      </c>
      <c r="F63" s="171">
        <v>247468</v>
      </c>
      <c r="G63" s="171">
        <v>5414359</v>
      </c>
      <c r="H63" s="171">
        <v>6881</v>
      </c>
      <c r="I63" s="171">
        <v>76091</v>
      </c>
      <c r="J63" s="174">
        <v>0</v>
      </c>
      <c r="K63" s="183">
        <v>99831</v>
      </c>
      <c r="L63" s="171">
        <v>1160535</v>
      </c>
    </row>
    <row r="64" spans="1:12" s="1" customFormat="1" ht="9.9" customHeight="1">
      <c r="A64" s="403"/>
      <c r="B64" s="403"/>
      <c r="C64" s="170"/>
      <c r="D64" s="171"/>
      <c r="E64" s="171"/>
      <c r="F64" s="171"/>
      <c r="G64" s="171"/>
      <c r="H64" s="171"/>
      <c r="I64" s="171"/>
      <c r="J64" s="174"/>
      <c r="K64" s="183"/>
      <c r="L64" s="171"/>
    </row>
    <row r="65" spans="1:12" s="1" customFormat="1" ht="15" customHeight="1">
      <c r="A65" s="403" t="s">
        <v>265</v>
      </c>
      <c r="B65" s="403"/>
      <c r="C65" s="170">
        <v>17174532</v>
      </c>
      <c r="D65" s="171">
        <v>5637207</v>
      </c>
      <c r="E65" s="171">
        <v>59206</v>
      </c>
      <c r="F65" s="171">
        <v>195087</v>
      </c>
      <c r="G65" s="171">
        <v>2145082</v>
      </c>
      <c r="H65" s="171">
        <v>5389</v>
      </c>
      <c r="I65" s="171">
        <v>59832</v>
      </c>
      <c r="J65" s="174">
        <v>0</v>
      </c>
      <c r="K65" s="183">
        <v>78785</v>
      </c>
      <c r="L65" s="171">
        <v>702635</v>
      </c>
    </row>
    <row r="66" spans="1:12" s="1" customFormat="1" ht="15" customHeight="1">
      <c r="A66" s="403" t="s">
        <v>264</v>
      </c>
      <c r="B66" s="403"/>
      <c r="C66" s="170">
        <v>8948274</v>
      </c>
      <c r="D66" s="171">
        <v>1564818</v>
      </c>
      <c r="E66" s="171">
        <v>61204</v>
      </c>
      <c r="F66" s="171">
        <v>96838</v>
      </c>
      <c r="G66" s="171">
        <v>3112027</v>
      </c>
      <c r="H66" s="171">
        <v>2770</v>
      </c>
      <c r="I66" s="171">
        <v>30547</v>
      </c>
      <c r="J66" s="174">
        <v>0</v>
      </c>
      <c r="K66" s="183">
        <v>39952</v>
      </c>
      <c r="L66" s="171">
        <v>395570</v>
      </c>
    </row>
    <row r="67" spans="1:12" s="1" customFormat="1" ht="15" customHeight="1">
      <c r="A67" s="403" t="s">
        <v>263</v>
      </c>
      <c r="B67" s="403"/>
      <c r="C67" s="170">
        <v>6857881</v>
      </c>
      <c r="D67" s="171">
        <v>1022879</v>
      </c>
      <c r="E67" s="171">
        <v>67712</v>
      </c>
      <c r="F67" s="171">
        <v>36274</v>
      </c>
      <c r="G67" s="171">
        <v>2680253</v>
      </c>
      <c r="H67" s="171">
        <v>1077</v>
      </c>
      <c r="I67" s="171">
        <v>11894</v>
      </c>
      <c r="J67" s="174">
        <v>0</v>
      </c>
      <c r="K67" s="183">
        <v>15570</v>
      </c>
      <c r="L67" s="171">
        <v>219090</v>
      </c>
    </row>
    <row r="68" spans="1:12" s="1" customFormat="1" ht="15" customHeight="1">
      <c r="A68" s="403" t="s">
        <v>262</v>
      </c>
      <c r="B68" s="403"/>
      <c r="C68" s="170">
        <v>7789032</v>
      </c>
      <c r="D68" s="171">
        <v>2413123</v>
      </c>
      <c r="E68" s="171">
        <v>32842</v>
      </c>
      <c r="F68" s="171">
        <v>87983</v>
      </c>
      <c r="G68" s="171">
        <v>2238597</v>
      </c>
      <c r="H68" s="171">
        <v>2211</v>
      </c>
      <c r="I68" s="171">
        <v>24557</v>
      </c>
      <c r="J68" s="174">
        <v>0</v>
      </c>
      <c r="K68" s="183">
        <v>32350</v>
      </c>
      <c r="L68" s="171">
        <v>402008</v>
      </c>
    </row>
    <row r="69" spans="1:12" s="1" customFormat="1" ht="15" customHeight="1">
      <c r="A69" s="403" t="s">
        <v>261</v>
      </c>
      <c r="B69" s="403"/>
      <c r="C69" s="170">
        <v>16747952</v>
      </c>
      <c r="D69" s="171">
        <v>4210455</v>
      </c>
      <c r="E69" s="171">
        <v>93111</v>
      </c>
      <c r="F69" s="171">
        <v>250232</v>
      </c>
      <c r="G69" s="171">
        <v>4085460</v>
      </c>
      <c r="H69" s="171">
        <v>6306</v>
      </c>
      <c r="I69" s="171">
        <v>69683</v>
      </c>
      <c r="J69" s="174">
        <v>0</v>
      </c>
      <c r="K69" s="183">
        <v>91368</v>
      </c>
      <c r="L69" s="171">
        <v>982767</v>
      </c>
    </row>
    <row r="70" spans="1:12" s="1" customFormat="1" ht="9.9" customHeight="1">
      <c r="A70" s="403"/>
      <c r="B70" s="403"/>
      <c r="C70" s="170"/>
      <c r="D70" s="171"/>
      <c r="E70" s="171"/>
      <c r="F70" s="171"/>
      <c r="G70" s="171"/>
      <c r="H70" s="171"/>
      <c r="I70" s="171"/>
      <c r="J70" s="171"/>
      <c r="K70" s="183"/>
      <c r="L70" s="171"/>
    </row>
    <row r="71" spans="1:12" s="1" customFormat="1" ht="15" customHeight="1">
      <c r="A71" s="403" t="s">
        <v>260</v>
      </c>
      <c r="B71" s="403"/>
      <c r="C71" s="170">
        <v>6563190</v>
      </c>
      <c r="D71" s="171">
        <v>4169882</v>
      </c>
      <c r="E71" s="171">
        <v>59204</v>
      </c>
      <c r="F71" s="171">
        <v>48985</v>
      </c>
      <c r="G71" s="171">
        <v>4770</v>
      </c>
      <c r="H71" s="171">
        <v>1200</v>
      </c>
      <c r="I71" s="171">
        <v>13301</v>
      </c>
      <c r="J71" s="174">
        <v>0</v>
      </c>
      <c r="K71" s="183">
        <v>17472</v>
      </c>
      <c r="L71" s="171">
        <v>254918</v>
      </c>
    </row>
    <row r="72" spans="1:12" s="1" customFormat="1" ht="15" customHeight="1">
      <c r="A72" s="403" t="s">
        <v>259</v>
      </c>
      <c r="B72" s="403"/>
      <c r="C72" s="170">
        <v>8303262</v>
      </c>
      <c r="D72" s="171">
        <v>1741139</v>
      </c>
      <c r="E72" s="171">
        <v>51000</v>
      </c>
      <c r="F72" s="171">
        <v>66509</v>
      </c>
      <c r="G72" s="171">
        <v>2607438</v>
      </c>
      <c r="H72" s="171">
        <v>1867</v>
      </c>
      <c r="I72" s="171">
        <v>20673</v>
      </c>
      <c r="J72" s="174">
        <v>0</v>
      </c>
      <c r="K72" s="183">
        <v>27144</v>
      </c>
      <c r="L72" s="171">
        <v>334159</v>
      </c>
    </row>
    <row r="73" spans="1:12" s="1" customFormat="1" ht="15" customHeight="1">
      <c r="A73" s="403" t="s">
        <v>258</v>
      </c>
      <c r="B73" s="403"/>
      <c r="C73" s="170">
        <v>6723204</v>
      </c>
      <c r="D73" s="171">
        <v>1327689</v>
      </c>
      <c r="E73" s="171">
        <v>34800</v>
      </c>
      <c r="F73" s="171">
        <v>68318</v>
      </c>
      <c r="G73" s="171">
        <v>2077587</v>
      </c>
      <c r="H73" s="171">
        <v>1892</v>
      </c>
      <c r="I73" s="171">
        <v>20961</v>
      </c>
      <c r="J73" s="174">
        <v>0</v>
      </c>
      <c r="K73" s="183">
        <v>27541</v>
      </c>
      <c r="L73" s="171">
        <v>294427</v>
      </c>
    </row>
    <row r="74" spans="1:12" s="1" customFormat="1" ht="15" customHeight="1">
      <c r="A74" s="403" t="s">
        <v>257</v>
      </c>
      <c r="B74" s="403"/>
      <c r="C74" s="170">
        <v>7109082</v>
      </c>
      <c r="D74" s="171">
        <v>1459808</v>
      </c>
      <c r="E74" s="171">
        <v>49827</v>
      </c>
      <c r="F74" s="171">
        <v>74805</v>
      </c>
      <c r="G74" s="171">
        <v>2544864</v>
      </c>
      <c r="H74" s="171">
        <v>2082</v>
      </c>
      <c r="I74" s="171">
        <v>23020</v>
      </c>
      <c r="J74" s="174">
        <v>0</v>
      </c>
      <c r="K74" s="183">
        <v>30182</v>
      </c>
      <c r="L74" s="171">
        <v>371233</v>
      </c>
    </row>
    <row r="75" spans="1:12" s="1" customFormat="1" ht="15" customHeight="1">
      <c r="A75" s="403" t="s">
        <v>256</v>
      </c>
      <c r="B75" s="403"/>
      <c r="C75" s="170">
        <v>3897798</v>
      </c>
      <c r="D75" s="171">
        <v>445701</v>
      </c>
      <c r="E75" s="171">
        <v>35716</v>
      </c>
      <c r="F75" s="171">
        <v>20613</v>
      </c>
      <c r="G75" s="171">
        <v>1927100</v>
      </c>
      <c r="H75" s="171">
        <v>562</v>
      </c>
      <c r="I75" s="171">
        <v>6214</v>
      </c>
      <c r="J75" s="174">
        <v>0</v>
      </c>
      <c r="K75" s="183">
        <v>8143</v>
      </c>
      <c r="L75" s="171">
        <v>116962</v>
      </c>
    </row>
    <row r="76" spans="1:12" ht="6" customHeight="1">
      <c r="A76" s="188"/>
      <c r="B76" s="189"/>
      <c r="C76" s="190"/>
      <c r="D76" s="190"/>
      <c r="E76" s="190"/>
      <c r="F76" s="190"/>
      <c r="G76" s="190"/>
      <c r="H76" s="190"/>
      <c r="I76" s="190"/>
      <c r="J76" s="190"/>
      <c r="K76" s="190"/>
      <c r="L76" s="190"/>
    </row>
    <row r="77" spans="1:12" s="28" customFormat="1" ht="15" customHeight="1">
      <c r="A77" s="86" t="s">
        <v>460</v>
      </c>
      <c r="B77" s="144"/>
      <c r="C77" s="33"/>
      <c r="D77" s="196"/>
      <c r="E77" s="196"/>
      <c r="F77" s="196"/>
      <c r="G77" s="196"/>
      <c r="H77" s="196"/>
      <c r="I77" s="196"/>
      <c r="J77" s="196"/>
      <c r="K77" s="196"/>
      <c r="L77" s="196"/>
    </row>
  </sheetData>
  <mergeCells count="14">
    <mergeCell ref="E2:I2"/>
    <mergeCell ref="F5:H5"/>
    <mergeCell ref="I6:I7"/>
    <mergeCell ref="K6:K7"/>
    <mergeCell ref="H6:H7"/>
    <mergeCell ref="G6:G7"/>
    <mergeCell ref="A5:A7"/>
    <mergeCell ref="B5:B7"/>
    <mergeCell ref="L6:L7"/>
    <mergeCell ref="C6:C7"/>
    <mergeCell ref="D6:D7"/>
    <mergeCell ref="E6:E7"/>
    <mergeCell ref="F6:F7"/>
    <mergeCell ref="J6:J7"/>
  </mergeCells>
  <phoneticPr fontId="12"/>
  <printOptions gridLinesSet="0"/>
  <pageMargins left="0.59055118110236227" right="0.59055118110236227" top="0.59055118110236227" bottom="0.19685039370078741" header="0.39370078740157483" footer="0"/>
  <pageSetup paperSize="9" scale="62" firstPageNumber="343" fitToWidth="0" orientation="portrait" r:id="rId1"/>
  <headerFooter differentOddEven="1" scaleWithDoc="0">
    <oddHeader>&amp;R&amp;"ＭＳ ゴシック,標準"&amp;8 第１５章  財    政      &amp;P</oddHeader>
    <evenHeader xml:space="preserve">&amp;L&amp;"ＭＳ ゴシック,標準"&amp;8&amp;P      第１５章  財    政      </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15-1</vt:lpstr>
      <vt:lpstr>15-2</vt:lpstr>
      <vt:lpstr>15-3</vt:lpstr>
      <vt:lpstr>15-4</vt:lpstr>
      <vt:lpstr>15-5</vt:lpstr>
      <vt:lpstr>15-6</vt:lpstr>
      <vt:lpstr>15-7</vt:lpstr>
      <vt:lpstr>15-8</vt:lpstr>
      <vt:lpstr>15-9-1</vt:lpstr>
      <vt:lpstr>15-9-2</vt:lpstr>
      <vt:lpstr>15-9-3</vt:lpstr>
      <vt:lpstr>15-10</vt:lpstr>
      <vt:lpstr>15-11</vt:lpstr>
      <vt:lpstr>15-12</vt:lpstr>
      <vt:lpstr>'15-1'!Print_Area</vt:lpstr>
      <vt:lpstr>'15-11'!Print_Area</vt:lpstr>
      <vt:lpstr>'15-12'!Print_Area</vt:lpstr>
      <vt:lpstr>'15-2'!Print_Area</vt:lpstr>
      <vt:lpstr>'15-3'!Print_Area</vt:lpstr>
      <vt:lpstr>'15-4'!Print_Area</vt:lpstr>
      <vt:lpstr>'15-5'!Print_Area</vt:lpstr>
      <vt:lpstr>'15-6'!Print_Area</vt:lpstr>
      <vt:lpstr>'15-7'!Print_Area</vt:lpstr>
      <vt:lpstr>'15-8'!Print_Area</vt:lpstr>
      <vt:lpstr>'15-9-1'!Print_Area</vt:lpstr>
      <vt:lpstr>'15-9-2'!Print_Area</vt:lpstr>
      <vt:lpstr>'15-9-3'!Print_Area</vt:lpstr>
      <vt:lpstr>'15-3'!Print_Area_MI</vt:lpstr>
      <vt:lpstr>'15-5'!Print_Area_MI</vt:lpstr>
      <vt:lpstr>'15-8'!Print_Area_MI</vt:lpstr>
      <vt:lpstr>'15-12'!Print_Titles</vt:lpstr>
      <vt:lpstr>'15-12'!Print_Titles_MI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2015-03-25T03:07:08Z</dcterms:created>
  <dcterms:modified xsi:type="dcterms:W3CDTF">2026-03-27T05:59:21Z</dcterms:modified>
</cp:coreProperties>
</file>