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5811F69C-C85D-473C-8555-C25975EA4D5F}" xr6:coauthVersionLast="47" xr6:coauthVersionMax="47" xr10:uidLastSave="{00000000-0000-0000-0000-000000000000}"/>
  <bookViews>
    <workbookView xWindow="-108" yWindow="-108" windowWidth="23256" windowHeight="13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s="1"/>
  <c r="DG42" i="10"/>
  <c r="CQ42" i="10"/>
  <c r="CO42" i="10" s="1"/>
  <c r="BY42" i="10"/>
  <c r="BW42" i="10" s="1"/>
  <c r="BE42" i="10"/>
  <c r="AM42" i="10"/>
  <c r="U42" i="10"/>
  <c r="E42" i="10"/>
  <c r="C42" i="10"/>
  <c r="DG41" i="10"/>
  <c r="CQ41" i="10"/>
  <c r="CO41" i="10" s="1"/>
  <c r="BY41" i="10"/>
  <c r="BW41" i="10" s="1"/>
  <c r="BE41" i="10"/>
  <c r="AM41" i="10"/>
  <c r="U41" i="10"/>
  <c r="E41" i="10"/>
  <c r="C41" i="10"/>
  <c r="DG40" i="10"/>
  <c r="CQ40" i="10"/>
  <c r="CO40" i="10" s="1"/>
  <c r="BY40" i="10"/>
  <c r="BE40" i="10"/>
  <c r="AM40" i="10"/>
  <c r="U40" i="10"/>
  <c r="E40" i="10"/>
  <c r="C40" i="10" s="1"/>
  <c r="DG39" i="10"/>
  <c r="CQ39" i="10"/>
  <c r="CO39" i="10" s="1"/>
  <c r="BY39" i="10"/>
  <c r="BE39" i="10"/>
  <c r="AM39" i="10"/>
  <c r="U39" i="10"/>
  <c r="E39" i="10"/>
  <c r="C39" i="10"/>
  <c r="DG38" i="10"/>
  <c r="CQ38" i="10"/>
  <c r="CO38" i="10" s="1"/>
  <c r="BY38" i="10"/>
  <c r="BE38" i="10"/>
  <c r="AM38" i="10"/>
  <c r="U38" i="10"/>
  <c r="E38" i="10"/>
  <c r="C38" i="10"/>
  <c r="DG37" i="10"/>
  <c r="CQ37" i="10"/>
  <c r="CO37" i="10" s="1"/>
  <c r="BY37" i="10"/>
  <c r="BE37" i="10"/>
  <c r="AM37" i="10"/>
  <c r="U37" i="10"/>
  <c r="E37" i="10"/>
  <c r="C37" i="10"/>
  <c r="DG36" i="10"/>
  <c r="CQ36" i="10"/>
  <c r="CO36" i="10" s="1"/>
  <c r="BY36" i="10"/>
  <c r="BE36" i="10"/>
  <c r="AM36" i="10"/>
  <c r="W36" i="10"/>
  <c r="E36" i="10"/>
  <c r="C36" i="10" s="1"/>
  <c r="DG35" i="10"/>
  <c r="CQ35" i="10"/>
  <c r="CO35" i="10"/>
  <c r="BY35" i="10"/>
  <c r="BE35" i="10"/>
  <c r="AM35" i="10"/>
  <c r="W35" i="10"/>
  <c r="E35" i="10"/>
  <c r="C35" i="10"/>
  <c r="DG34" i="10"/>
  <c r="CQ34" i="10"/>
  <c r="CO34" i="10" s="1"/>
  <c r="BY34" i="10"/>
  <c r="BE34" i="10"/>
  <c r="AO34" i="10"/>
  <c r="W34" i="10"/>
  <c r="E34" i="10"/>
  <c r="C34" i="10"/>
  <c r="U34" i="10" l="1"/>
  <c r="U35" i="10" s="1"/>
  <c r="U36" i="10" s="1"/>
  <c r="AM34" i="10" l="1"/>
  <c r="BW34" i="10" s="1"/>
  <c r="BW35" i="10" s="1"/>
  <c r="BW36" i="10" s="1"/>
  <c r="BW37" i="10" s="1"/>
  <c r="BW38" i="10" s="1"/>
  <c r="BW39" i="10" s="1"/>
  <c r="BW40" i="10" s="1"/>
</calcChain>
</file>

<file path=xl/sharedStrings.xml><?xml version="1.0" encoding="utf-8"?>
<sst xmlns="http://schemas.openxmlformats.org/spreadsheetml/2006/main" count="1130" uniqueCount="542">
  <si>
    <t>※ 減債基金積立不足算定額=(C)×(１－(D)/(E))</t>
  </si>
  <si>
    <t>標準財政規模比（％）</t>
  </si>
  <si>
    <t>組合等負担等見込額</t>
  </si>
  <si>
    <t>退職手当基金</t>
    <rPh sb="0" eb="4">
      <t>タイショクテアテ</t>
    </rPh>
    <rPh sb="4" eb="6">
      <t>キキン</t>
    </rPh>
    <phoneticPr fontId="33"/>
  </si>
  <si>
    <t>区分</t>
    <rPh sb="0" eb="2">
      <t>クブン</t>
    </rPh>
    <phoneticPr fontId="5"/>
  </si>
  <si>
    <t>連結実質赤字額</t>
  </si>
  <si>
    <t>年度</t>
    <rPh sb="0" eb="2">
      <t>ネンド</t>
    </rPh>
    <phoneticPr fontId="5"/>
  </si>
  <si>
    <t>財政調整基金残高</t>
    <rPh sb="0" eb="2">
      <t>ザイセイ</t>
    </rPh>
    <rPh sb="2" eb="4">
      <t>チョウセイ</t>
    </rPh>
    <rPh sb="4" eb="6">
      <t>キキン</t>
    </rPh>
    <rPh sb="6" eb="8">
      <t>ザンダカ</t>
    </rPh>
    <phoneticPr fontId="5"/>
  </si>
  <si>
    <t>公営企業債等繰入見込額</t>
  </si>
  <si>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</si>
  <si>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</si>
  <si>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資金不足
比率</t>
    <rPh sb="0" eb="2">
      <t>シキン</t>
    </rPh>
    <rPh sb="2" eb="4">
      <t>フソク</t>
    </rPh>
    <rPh sb="5" eb="7">
      <t>ヒリツ</t>
    </rPh>
    <phoneticPr fontId="5"/>
  </si>
  <si>
    <t>　　特別土地保有税</t>
  </si>
  <si>
    <t>（百万円）</t>
    <rPh sb="1" eb="2">
      <t>ヒャク</t>
    </rPh>
    <rPh sb="2" eb="4">
      <t>マンエン</t>
    </rPh>
    <phoneticPr fontId="5"/>
  </si>
  <si>
    <t>会計</t>
    <rPh sb="0" eb="2">
      <t>カイケイ</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</si>
  <si>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4"/>
  </si>
  <si>
    <t>分子の構造</t>
    <rPh sb="0" eb="2">
      <t>ブンシ</t>
    </rPh>
    <rPh sb="3" eb="5">
      <t>コウゾウ</t>
    </rPh>
    <phoneticPr fontId="5"/>
  </si>
  <si>
    <t>元利償還金等(A)</t>
  </si>
  <si>
    <t>減債基金</t>
    <rPh sb="0" eb="2">
      <t>ゲンサイ</t>
    </rPh>
    <rPh sb="2" eb="4">
      <t>キキン</t>
    </rPh>
    <phoneticPr fontId="5"/>
  </si>
  <si>
    <t>連結実質赤字比率に係る赤字・黒字の構成分析</t>
  </si>
  <si>
    <t>元利償還金等</t>
    <rPh sb="0" eb="2">
      <t>ガンリ</t>
    </rPh>
    <rPh sb="2" eb="5">
      <t>ショウカンキン</t>
    </rPh>
    <rPh sb="5" eb="6">
      <t>トウ</t>
    </rPh>
    <phoneticPr fontId="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</si>
  <si>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</si>
  <si>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元利償還金</t>
  </si>
  <si>
    <t>収入済額</t>
    <rPh sb="0" eb="2">
      <t>シュウニュウ</t>
    </rPh>
    <rPh sb="2" eb="3">
      <t>スミ</t>
    </rPh>
    <rPh sb="3" eb="4">
      <t>ガク</t>
    </rPh>
    <phoneticPr fontId="5"/>
  </si>
  <si>
    <t>公営企業債の元利償還金に対する繰入金</t>
  </si>
  <si>
    <t>減債基金積立不足算定額※2</t>
  </si>
  <si>
    <t>満期一括償還地方債に係る年度割相当額</t>
  </si>
  <si>
    <t>法適用企業</t>
  </si>
  <si>
    <t>組合等が起こした地方債の元利償還金に対する負担金等</t>
  </si>
  <si>
    <t>組合等連結実質赤字額負担見込額</t>
  </si>
  <si>
    <t>債務負担行為に基づく支出額</t>
  </si>
  <si>
    <t>一時借入金の利子</t>
  </si>
  <si>
    <t>算入公債費等(B)</t>
  </si>
  <si>
    <t>-</t>
  </si>
  <si>
    <t>基準財政需要額算入見込額</t>
  </si>
  <si>
    <t>地方債
現在高</t>
  </si>
  <si>
    <t>実質単年度収支</t>
    <rPh sb="0" eb="2">
      <t>ジッシツ</t>
    </rPh>
    <rPh sb="2" eb="5">
      <t>タンネンド</t>
    </rPh>
    <rPh sb="5" eb="7">
      <t>シュウシ</t>
    </rPh>
    <phoneticPr fontId="36"/>
  </si>
  <si>
    <t>算入公債費等</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</si>
  <si>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</si>
  <si>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7"/>
  </si>
  <si>
    <t>連結実質赤字額</t>
    <rPh sb="0" eb="2">
      <t>レンケツ</t>
    </rPh>
    <rPh sb="2" eb="4">
      <t>ジッシツ</t>
    </rPh>
    <rPh sb="4" eb="7">
      <t>アカジガク</t>
    </rPh>
    <phoneticPr fontId="5"/>
  </si>
  <si>
    <t>保険給付費</t>
  </si>
  <si>
    <t>黒字額</t>
    <rPh sb="0" eb="2">
      <t>クロジ</t>
    </rPh>
    <rPh sb="2" eb="3">
      <t>ガク</t>
    </rPh>
    <phoneticPr fontId="36"/>
  </si>
  <si>
    <t>(A)－(B)</t>
  </si>
  <si>
    <t>実質公債費比率の分子</t>
  </si>
  <si>
    <t>　法定外普通税</t>
  </si>
  <si>
    <t>公債費負担比率</t>
    <rPh sb="0" eb="3">
      <t>コウサイヒ</t>
    </rPh>
    <rPh sb="3" eb="5">
      <t>フタン</t>
    </rPh>
    <rPh sb="5" eb="7">
      <t>ヒリツ</t>
    </rPh>
    <phoneticPr fontId="5"/>
  </si>
  <si>
    <t>（参考）</t>
    <rPh sb="1" eb="3">
      <t>サンコウ</t>
    </rPh>
    <phoneticPr fontId="5"/>
  </si>
  <si>
    <t>普通建設事業費</t>
    <rPh sb="0" eb="2">
      <t>フツウ</t>
    </rPh>
    <rPh sb="2" eb="4">
      <t>ケンセツ</t>
    </rPh>
    <rPh sb="4" eb="7">
      <t>ジギョウヒ</t>
    </rPh>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</si>
  <si>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7"/>
  </si>
  <si>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</si>
  <si>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（百万円）</t>
  </si>
  <si>
    <t xml:space="preserve"> R05</t>
  </si>
  <si>
    <t>減債基金
積立状況等（注）</t>
    <rPh sb="0" eb="2">
      <t>ゲンサイ</t>
    </rPh>
    <rPh sb="2" eb="4">
      <t>キキン</t>
    </rPh>
    <rPh sb="5" eb="7">
      <t>ツミタテ</t>
    </rPh>
    <rPh sb="7" eb="9">
      <t>ジョウキョウ</t>
    </rPh>
    <rPh sb="9" eb="10">
      <t>トウ</t>
    </rPh>
    <rPh sb="10" eb="13">
      <t>チュウ</t>
    </rPh>
    <phoneticPr fontId="5"/>
  </si>
  <si>
    <t>(Ｄ)</t>
  </si>
  <si>
    <t>財政調整基金</t>
    <rPh sb="0" eb="2">
      <t>ザイセイ</t>
    </rPh>
    <rPh sb="2" eb="4">
      <t>チョウセイ</t>
    </rPh>
    <rPh sb="4" eb="6">
      <t>キキン</t>
    </rPh>
    <phoneticPr fontId="5"/>
  </si>
  <si>
    <t>R06</t>
  </si>
  <si>
    <t>令和6年度(千円)</t>
    <rPh sb="0" eb="2">
      <t>レイワ</t>
    </rPh>
    <rPh sb="3" eb="5">
      <t>ネンド</t>
    </rPh>
    <rPh sb="6" eb="8">
      <t>センエン</t>
    </rPh>
    <phoneticPr fontId="5"/>
  </si>
  <si>
    <t>第3次</t>
    <rPh sb="0" eb="1">
      <t>ダイ</t>
    </rPh>
    <rPh sb="2" eb="3">
      <t>ジ</t>
    </rPh>
    <phoneticPr fontId="5"/>
  </si>
  <si>
    <t>満期一括償還地方債に係る実質償還額又は理論償還額のいずれか少ない額(C)</t>
  </si>
  <si>
    <t>森林総合研究所等が行う事業に係るもの</t>
  </si>
  <si>
    <t>公債費</t>
  </si>
  <si>
    <t>前年度末減債基金残高(D)</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</si>
  <si>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7"/>
  </si>
  <si>
    <t>首都</t>
    <rPh sb="0" eb="2">
      <t>シュト</t>
    </rPh>
    <phoneticPr fontId="5"/>
  </si>
  <si>
    <t>地方公務員等共済組合に係るもの</t>
    <rPh sb="0" eb="2">
      <t>チホウ</t>
    </rPh>
    <rPh sb="2" eb="5">
      <t>コウムイン</t>
    </rPh>
    <rPh sb="5" eb="6">
      <t>トウ</t>
    </rPh>
    <rPh sb="6" eb="8">
      <t>キョウサイ</t>
    </rPh>
    <rPh sb="8" eb="10">
      <t>クミアイ</t>
    </rPh>
    <rPh sb="11" eb="12">
      <t>カカ</t>
    </rPh>
    <phoneticPr fontId="5"/>
  </si>
  <si>
    <t>将来負担額(A)</t>
  </si>
  <si>
    <t>一般会計等に係る地方債の現在高</t>
  </si>
  <si>
    <t>充当可能基金</t>
  </si>
  <si>
    <t>債務負担行為に基づく支出予定額</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</si>
  <si>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</si>
  <si>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退職手当負担見込額</t>
  </si>
  <si>
    <t>(一般財源計)</t>
  </si>
  <si>
    <t>地方税</t>
  </si>
  <si>
    <t>歳出合計</t>
  </si>
  <si>
    <t>設立法人等の負債額等負担見込額</t>
  </si>
  <si>
    <t>公営企業会計等</t>
    <rPh sb="0" eb="2">
      <t>コウエイ</t>
    </rPh>
    <rPh sb="2" eb="4">
      <t>キギョウ</t>
    </rPh>
    <rPh sb="4" eb="6">
      <t>カイケイ</t>
    </rPh>
    <rPh sb="6" eb="7">
      <t>トウ</t>
    </rPh>
    <phoneticPr fontId="5"/>
  </si>
  <si>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</si>
  <si>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5"/>
  </si>
  <si>
    <t>当該団体(円)</t>
  </si>
  <si>
    <t>地方債現在高</t>
  </si>
  <si>
    <t>(Ｃ)</t>
  </si>
  <si>
    <t>充当可能財源等(B)</t>
  </si>
  <si>
    <t>人口密度 (人/k㎡)</t>
    <rPh sb="0" eb="2">
      <t>ジンコウ</t>
    </rPh>
    <rPh sb="2" eb="4">
      <t>ミツド</t>
    </rPh>
    <phoneticPr fontId="5"/>
  </si>
  <si>
    <t>財政再生基準</t>
  </si>
  <si>
    <t>充当可能特定歳入</t>
  </si>
  <si>
    <t>定数</t>
    <rPh sb="0" eb="2">
      <t>テイスウ</t>
    </rPh>
    <phoneticPr fontId="5"/>
  </si>
  <si>
    <t>連結実質赤字比率</t>
    <rPh sb="0" eb="2">
      <t>レンケツ</t>
    </rPh>
    <rPh sb="2" eb="4">
      <t>ジッシツ</t>
    </rPh>
    <rPh sb="4" eb="6">
      <t>アカジ</t>
    </rPh>
    <rPh sb="6" eb="8">
      <t>ヒリツ</t>
    </rPh>
    <phoneticPr fontId="38"/>
  </si>
  <si>
    <t>算入公債費等</t>
    <rPh sb="0" eb="2">
      <t>サンニュウ</t>
    </rPh>
    <rPh sb="2" eb="6">
      <t>コウサイヒトウ</t>
    </rPh>
    <phoneticPr fontId="36"/>
  </si>
  <si>
    <t>将来負担比率の分子</t>
  </si>
  <si>
    <t>土地開発公社に係る将来負担額</t>
    <rPh sb="0" eb="2">
      <t>トチ</t>
    </rPh>
    <rPh sb="2" eb="4">
      <t>カイハツ</t>
    </rPh>
    <rPh sb="4" eb="6">
      <t>コウシャ</t>
    </rPh>
    <rPh sb="7" eb="8">
      <t>カカ</t>
    </rPh>
    <rPh sb="9" eb="11">
      <t>ショウライ</t>
    </rPh>
    <rPh sb="11" eb="14">
      <t>フタンガク</t>
    </rPh>
    <phoneticPr fontId="35"/>
  </si>
  <si>
    <t>（百万円）</t>
    <rPh sb="1" eb="4">
      <t>ヒャクマンエン</t>
    </rPh>
    <phoneticPr fontId="5"/>
  </si>
  <si>
    <t>　実質公債費比率</t>
    <rPh sb="1" eb="3">
      <t>ジッシツ</t>
    </rPh>
    <rPh sb="3" eb="6">
      <t>コウサイヒ</t>
    </rPh>
    <rPh sb="6" eb="8">
      <t>ヒリツ</t>
    </rPh>
    <phoneticPr fontId="5"/>
  </si>
  <si>
    <t>当該団体
からの
出資金</t>
  </si>
  <si>
    <t>合計</t>
    <rPh sb="0" eb="2">
      <t>ゴウケイ</t>
    </rPh>
    <phoneticPr fontId="5"/>
  </si>
  <si>
    <t>算入公債費等の額</t>
    <rPh sb="0" eb="2">
      <t>サンニュウ</t>
    </rPh>
    <rPh sb="2" eb="4">
      <t>コウサイ</t>
    </rPh>
    <rPh sb="4" eb="5">
      <t>ヒ</t>
    </rPh>
    <rPh sb="5" eb="6">
      <t>トウ</t>
    </rPh>
    <rPh sb="7" eb="8">
      <t>ガク</t>
    </rPh>
    <phoneticPr fontId="5"/>
  </si>
  <si>
    <t>その他特定目的基金</t>
    <rPh sb="2" eb="3">
      <t>タ</t>
    </rPh>
    <rPh sb="3" eb="5">
      <t>トクテイ</t>
    </rPh>
    <rPh sb="5" eb="7">
      <t>モクテキ</t>
    </rPh>
    <rPh sb="7" eb="9">
      <t>キキン</t>
    </rPh>
    <phoneticPr fontId="5"/>
  </si>
  <si>
    <t>類似団体内平均(円)</t>
    <rPh sb="0" eb="2">
      <t>ルイジ</t>
    </rPh>
    <rPh sb="2" eb="4">
      <t>ダンタイ</t>
    </rPh>
    <phoneticPr fontId="5"/>
  </si>
  <si>
    <t>基金残高合計</t>
    <rPh sb="0" eb="2">
      <t>キキン</t>
    </rPh>
    <rPh sb="2" eb="4">
      <t>ザンダカ</t>
    </rPh>
    <rPh sb="4" eb="6">
      <t>ゴウケイ</t>
    </rPh>
    <phoneticPr fontId="5"/>
  </si>
  <si>
    <t>実質収支比率等に係る経年分析</t>
  </si>
  <si>
    <t>財政調整基金残高</t>
  </si>
  <si>
    <t>実質収支額</t>
  </si>
  <si>
    <t>赤字額</t>
    <rPh sb="0" eb="2">
      <t>アカジ</t>
    </rPh>
    <rPh sb="2" eb="3">
      <t>ガク</t>
    </rPh>
    <phoneticPr fontId="36"/>
  </si>
  <si>
    <t>実質公債費比率（分子）の構造</t>
  </si>
  <si>
    <t>債務負担行為</t>
    <rPh sb="0" eb="2">
      <t>サイム</t>
    </rPh>
    <rPh sb="2" eb="4">
      <t>フタン</t>
    </rPh>
    <rPh sb="4" eb="6">
      <t>コウイ</t>
    </rPh>
    <phoneticPr fontId="5"/>
  </si>
  <si>
    <t>算入公債費等</t>
    <rPh sb="0" eb="2">
      <t>サンニュウ</t>
    </rPh>
    <rPh sb="2" eb="6">
      <t>コウサイヒトウ</t>
    </rPh>
    <phoneticPr fontId="5"/>
  </si>
  <si>
    <t>減債基金積立不足算定額</t>
  </si>
  <si>
    <t>将来負担比率（分子）の構造</t>
  </si>
  <si>
    <t>・計</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</si>
  <si>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</si>
  <si>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</si>
  <si>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　　水利地益税等</t>
  </si>
  <si>
    <t>基金残高に係る経年分析</t>
  </si>
  <si>
    <t>繰越金</t>
  </si>
  <si>
    <t>財政調整基金</t>
  </si>
  <si>
    <t>　うち臨時財政対策債</t>
  </si>
  <si>
    <t>減債基金</t>
  </si>
  <si>
    <t>その他特定目的基金</t>
  </si>
  <si>
    <t>令和6年度　財政状況資料集</t>
  </si>
  <si>
    <t>総括表（市町村）</t>
    <rPh sb="0" eb="2">
      <t>ソウカツ</t>
    </rPh>
    <rPh sb="2" eb="3">
      <t>ヒョウ</t>
    </rPh>
    <rPh sb="4" eb="7">
      <t>シチョウソン</t>
    </rPh>
    <phoneticPr fontId="5"/>
  </si>
  <si>
    <t>都道府県名</t>
  </si>
  <si>
    <t>大阪府</t>
  </si>
  <si>
    <t>市町村類型</t>
  </si>
  <si>
    <t>Ⅲ－２</t>
  </si>
  <si>
    <t>項番</t>
  </si>
  <si>
    <t>指定団体等の指定状況</t>
  </si>
  <si>
    <t>　　事業所税</t>
  </si>
  <si>
    <t>合計</t>
  </si>
  <si>
    <t>R04</t>
  </si>
  <si>
    <t>令和5年度(千円)</t>
    <rPh sb="0" eb="2">
      <t>レイワ</t>
    </rPh>
    <rPh sb="4" eb="5">
      <t>ド</t>
    </rPh>
    <rPh sb="6" eb="8">
      <t>センエン</t>
    </rPh>
    <phoneticPr fontId="5"/>
  </si>
  <si>
    <t>※5：産業構造の比率は、分母を就業人口総数とし、分類不能の産業を除いて算出。</t>
  </si>
  <si>
    <t>令和6年度(千円･％)</t>
    <rPh sb="0" eb="2">
      <t>レイワ</t>
    </rPh>
    <rPh sb="3" eb="5">
      <t>ネンド</t>
    </rPh>
    <rPh sb="6" eb="8">
      <t>センエン</t>
    </rPh>
    <phoneticPr fontId="5"/>
  </si>
  <si>
    <t>当該団体（円）</t>
    <rPh sb="0" eb="2">
      <t>トウガイ</t>
    </rPh>
    <rPh sb="2" eb="4">
      <t>ダンタイ</t>
    </rPh>
    <rPh sb="5" eb="6">
      <t>エン</t>
    </rPh>
    <phoneticPr fontId="5"/>
  </si>
  <si>
    <t>令和5年度(千円･％)</t>
    <rPh sb="0" eb="2">
      <t>レイワ</t>
    </rPh>
    <rPh sb="4" eb="5">
      <t>ド</t>
    </rPh>
    <rPh sb="6" eb="8">
      <t>センエン</t>
    </rPh>
    <phoneticPr fontId="5"/>
  </si>
  <si>
    <t>歳入総額</t>
  </si>
  <si>
    <t>実質収支比率</t>
    <rPh sb="0" eb="2">
      <t>ジッシツ</t>
    </rPh>
    <rPh sb="2" eb="4">
      <t>シュウシ</t>
    </rPh>
    <rPh sb="4" eb="6">
      <t>ヒリツ</t>
    </rPh>
    <phoneticPr fontId="5"/>
  </si>
  <si>
    <t>手数料</t>
  </si>
  <si>
    <t>財政健全化等</t>
    <rPh sb="0" eb="2">
      <t>ザイセイ</t>
    </rPh>
    <rPh sb="2" eb="5">
      <t>ケンゼンカ</t>
    </rPh>
    <rPh sb="5" eb="6">
      <t>トウ</t>
    </rPh>
    <phoneticPr fontId="5"/>
  </si>
  <si>
    <t>×</t>
  </si>
  <si>
    <t>歳出総額</t>
  </si>
  <si>
    <t>経常収支比率</t>
    <rPh sb="0" eb="2">
      <t>ケイジョウ</t>
    </rPh>
    <rPh sb="2" eb="4">
      <t>シュウシ</t>
    </rPh>
    <rPh sb="4" eb="6">
      <t>ヒリツ</t>
    </rPh>
    <phoneticPr fontId="5"/>
  </si>
  <si>
    <t>歳出の状況（単位 千円・％）</t>
  </si>
  <si>
    <t>類似団体平均(円)</t>
    <rPh sb="0" eb="2">
      <t>ルイジ</t>
    </rPh>
    <rPh sb="2" eb="4">
      <t>ダンタイ</t>
    </rPh>
    <rPh sb="4" eb="6">
      <t>ヘイキン</t>
    </rPh>
    <rPh sb="7" eb="8">
      <t>エン</t>
    </rPh>
    <phoneticPr fontId="5"/>
  </si>
  <si>
    <t>市町村名</t>
    <rPh sb="0" eb="3">
      <t>シチョウソン</t>
    </rPh>
    <rPh sb="3" eb="4">
      <t>メイ</t>
    </rPh>
    <phoneticPr fontId="5"/>
  </si>
  <si>
    <t>太子町</t>
  </si>
  <si>
    <t>実質公債費比率　　（千円・％）</t>
    <rPh sb="0" eb="2">
      <t>ジッシツ</t>
    </rPh>
    <rPh sb="2" eb="4">
      <t>コウサイ</t>
    </rPh>
    <rPh sb="4" eb="5">
      <t>ヒ</t>
    </rPh>
    <rPh sb="5" eb="7">
      <t>ヒリツ</t>
    </rPh>
    <rPh sb="10" eb="12">
      <t>センエン</t>
    </rPh>
    <phoneticPr fontId="5"/>
  </si>
  <si>
    <t>地方交付税種地</t>
    <rPh sb="0" eb="2">
      <t>チホウ</t>
    </rPh>
    <rPh sb="2" eb="5">
      <t>コウフゼイ</t>
    </rPh>
    <rPh sb="5" eb="6">
      <t>シュ</t>
    </rPh>
    <rPh sb="6" eb="7">
      <t>チ</t>
    </rPh>
    <phoneticPr fontId="5"/>
  </si>
  <si>
    <t>上水道</t>
  </si>
  <si>
    <t>2-7</t>
  </si>
  <si>
    <t>将来負担の状況</t>
  </si>
  <si>
    <t>財源超過</t>
    <rPh sb="0" eb="2">
      <t>ザイゲン</t>
    </rPh>
    <rPh sb="2" eb="4">
      <t>チョウカ</t>
    </rPh>
    <phoneticPr fontId="5"/>
  </si>
  <si>
    <t>人口１人当たり決算額</t>
    <rPh sb="0" eb="2">
      <t>ジンコウ</t>
    </rPh>
    <rPh sb="2" eb="4">
      <t>ヒトリ</t>
    </rPh>
    <rPh sb="4" eb="5">
      <t>ア</t>
    </rPh>
    <rPh sb="7" eb="10">
      <t>ケッサンガク</t>
    </rPh>
    <phoneticPr fontId="5"/>
  </si>
  <si>
    <t>歳入歳出差引</t>
  </si>
  <si>
    <t>議会議長</t>
    <rPh sb="0" eb="2">
      <t>ギカイ</t>
    </rPh>
    <rPh sb="2" eb="4">
      <t>ギチョウ</t>
    </rPh>
    <phoneticPr fontId="5"/>
  </si>
  <si>
    <t>　　(※1)</t>
  </si>
  <si>
    <t>区分</t>
  </si>
  <si>
    <t>(A)のうち普通建設事業費</t>
    <rPh sb="6" eb="8">
      <t>フツウ</t>
    </rPh>
    <rPh sb="8" eb="10">
      <t>ケンセツ</t>
    </rPh>
    <rPh sb="10" eb="13">
      <t>ジギョウヒ</t>
    </rPh>
    <phoneticPr fontId="5"/>
  </si>
  <si>
    <t>公営事業等への繰出</t>
    <rPh sb="0" eb="2">
      <t>コウエイ</t>
    </rPh>
    <rPh sb="2" eb="4">
      <t>ジギョウ</t>
    </rPh>
    <rPh sb="4" eb="5">
      <t>トウ</t>
    </rPh>
    <rPh sb="7" eb="9">
      <t>クリダ</t>
    </rPh>
    <phoneticPr fontId="5"/>
  </si>
  <si>
    <t>翌年度に繰越すべき財源</t>
  </si>
  <si>
    <t>面積 (k㎡)</t>
    <rPh sb="0" eb="2">
      <t>メンセキ</t>
    </rPh>
    <phoneticPr fontId="5"/>
  </si>
  <si>
    <t>標準財政規模</t>
    <rPh sb="0" eb="2">
      <t>ヒョウジュン</t>
    </rPh>
    <rPh sb="2" eb="4">
      <t>ザイセイ</t>
    </rPh>
    <rPh sb="4" eb="6">
      <t>キボ</t>
    </rPh>
    <phoneticPr fontId="5"/>
  </si>
  <si>
    <t>純損益
（形式収支）</t>
  </si>
  <si>
    <t>近畿</t>
    <rPh sb="0" eb="2">
      <t>キンキ</t>
    </rPh>
    <phoneticPr fontId="5"/>
  </si>
  <si>
    <t>収益事業収入</t>
  </si>
  <si>
    <t>下水道事業会計</t>
  </si>
  <si>
    <t>○</t>
  </si>
  <si>
    <t>実質収支</t>
  </si>
  <si>
    <t>　公債費</t>
  </si>
  <si>
    <t>財政力指数</t>
    <rPh sb="0" eb="3">
      <t>ザイセイリョク</t>
    </rPh>
    <rPh sb="3" eb="5">
      <t>シスウ</t>
    </rPh>
    <phoneticPr fontId="5"/>
  </si>
  <si>
    <t>引き受けた債務の履行に係るもの</t>
    <rPh sb="0" eb="1">
      <t>ヒ</t>
    </rPh>
    <rPh sb="2" eb="3">
      <t>ウ</t>
    </rPh>
    <rPh sb="5" eb="7">
      <t>サイム</t>
    </rPh>
    <rPh sb="8" eb="10">
      <t>リコウ</t>
    </rPh>
    <rPh sb="11" eb="12">
      <t>カカ</t>
    </rPh>
    <phoneticPr fontId="5"/>
  </si>
  <si>
    <t>人口</t>
    <rPh sb="0" eb="2">
      <t>ジンコウ</t>
    </rPh>
    <phoneticPr fontId="5"/>
  </si>
  <si>
    <t>令和2年国調(人)</t>
    <rPh sb="3" eb="4">
      <t>ネン</t>
    </rPh>
    <rPh sb="4" eb="5">
      <t>コク</t>
    </rPh>
    <rPh sb="5" eb="6">
      <t>チョウ</t>
    </rPh>
    <phoneticPr fontId="5"/>
  </si>
  <si>
    <t>積立金
現在高</t>
    <rPh sb="4" eb="7">
      <t>ゲンザイダカ</t>
    </rPh>
    <phoneticPr fontId="33"/>
  </si>
  <si>
    <t>決算額</t>
    <rPh sb="0" eb="2">
      <t>ケッサン</t>
    </rPh>
    <rPh sb="2" eb="3">
      <t>ガク</t>
    </rPh>
    <phoneticPr fontId="5"/>
  </si>
  <si>
    <t>ラスパイレス指数</t>
    <rPh sb="6" eb="8">
      <t>シスウ</t>
    </rPh>
    <phoneticPr fontId="5"/>
  </si>
  <si>
    <r>
      <t>産業構造</t>
    </r>
    <r>
      <rPr>
        <sz val="9"/>
        <color indexed="8"/>
        <rFont val="ＭＳ ゴシック"/>
        <family val="3"/>
        <charset val="128"/>
      </rPr>
      <t xml:space="preserve"> (※5)</t>
    </r>
    <rPh sb="0" eb="2">
      <t>サンギョウ</t>
    </rPh>
    <rPh sb="2" eb="4">
      <t>コウゾウ</t>
    </rPh>
    <phoneticPr fontId="5"/>
  </si>
  <si>
    <t>普通税</t>
    <rPh sb="0" eb="2">
      <t>フツウ</t>
    </rPh>
    <rPh sb="2" eb="3">
      <t>ゼイ</t>
    </rPh>
    <phoneticPr fontId="39"/>
  </si>
  <si>
    <t>中部</t>
    <rPh sb="0" eb="2">
      <t>チュウブ</t>
    </rPh>
    <phoneticPr fontId="5"/>
  </si>
  <si>
    <t>　　都市計画税</t>
  </si>
  <si>
    <t>単年度収支</t>
  </si>
  <si>
    <t>衛生費</t>
  </si>
  <si>
    <t>平成27年国調(人)</t>
    <rPh sb="4" eb="5">
      <t>ネン</t>
    </rPh>
    <rPh sb="5" eb="6">
      <t>コク</t>
    </rPh>
    <rPh sb="6" eb="7">
      <t>チョウ</t>
    </rPh>
    <phoneticPr fontId="5"/>
  </si>
  <si>
    <t>過疎</t>
    <rPh sb="0" eb="2">
      <t>カソ</t>
    </rPh>
    <phoneticPr fontId="5"/>
  </si>
  <si>
    <t>積立金</t>
  </si>
  <si>
    <t>人件費</t>
    <rPh sb="0" eb="3">
      <t>ジンケンヒ</t>
    </rPh>
    <phoneticPr fontId="5"/>
  </si>
  <si>
    <t>積立不足額を考慮して算定した額</t>
    <rPh sb="0" eb="1">
      <t>ツ</t>
    </rPh>
    <rPh sb="1" eb="2">
      <t>タ</t>
    </rPh>
    <rPh sb="2" eb="5">
      <t>フソクガク</t>
    </rPh>
    <rPh sb="6" eb="8">
      <t>コウリョ</t>
    </rPh>
    <rPh sb="10" eb="12">
      <t>サンテイ</t>
    </rPh>
    <rPh sb="14" eb="15">
      <t>ガク</t>
    </rPh>
    <phoneticPr fontId="40"/>
  </si>
  <si>
    <t>健全化判断比率</t>
  </si>
  <si>
    <t>議会費</t>
  </si>
  <si>
    <r>
      <t xml:space="preserve">増減率 </t>
    </r>
    <r>
      <rPr>
        <sz val="9"/>
        <color indexed="8"/>
        <rFont val="ＭＳ ゴシック"/>
        <family val="3"/>
        <charset val="128"/>
      </rPr>
      <t xml:space="preserve"> (％)</t>
    </r>
    <rPh sb="0" eb="2">
      <t>ゾウゲン</t>
    </rPh>
    <rPh sb="2" eb="3">
      <t>リツ</t>
    </rPh>
    <phoneticPr fontId="5"/>
  </si>
  <si>
    <t>公営企業（法適）の一覧</t>
    <rPh sb="0" eb="2">
      <t>コウエイ</t>
    </rPh>
    <rPh sb="2" eb="4">
      <t>キギョウ</t>
    </rPh>
    <phoneticPr fontId="5"/>
  </si>
  <si>
    <t>-5.4</t>
  </si>
  <si>
    <t>うち日本人(％)</t>
  </si>
  <si>
    <t>山振</t>
    <rPh sb="0" eb="1">
      <t>ヤマ</t>
    </rPh>
    <rPh sb="1" eb="2">
      <t>フ</t>
    </rPh>
    <phoneticPr fontId="5"/>
  </si>
  <si>
    <t>繰上償還金</t>
  </si>
  <si>
    <t>歳出</t>
  </si>
  <si>
    <t>　実質赤字比率</t>
    <rPh sb="1" eb="3">
      <t>ジッシツ</t>
    </rPh>
    <rPh sb="3" eb="5">
      <t>アカジ</t>
    </rPh>
    <rPh sb="5" eb="7">
      <t>ヒリツ</t>
    </rPh>
    <phoneticPr fontId="5"/>
  </si>
  <si>
    <t>被保険者
1人当り</t>
  </si>
  <si>
    <t>住民基本台帳人口
 (※7)</t>
    <rPh sb="0" eb="2">
      <t>ジュウミン</t>
    </rPh>
    <rPh sb="2" eb="4">
      <t>キホン</t>
    </rPh>
    <rPh sb="4" eb="6">
      <t>ダイチョウ</t>
    </rPh>
    <rPh sb="6" eb="8">
      <t>ジンコウ</t>
    </rPh>
    <phoneticPr fontId="5"/>
  </si>
  <si>
    <t>令和6年度</t>
  </si>
  <si>
    <t>対比（％）</t>
    <rPh sb="0" eb="2">
      <t>タイヒ</t>
    </rPh>
    <phoneticPr fontId="5"/>
  </si>
  <si>
    <t>令07.01.01(人)</t>
    <rPh sb="0" eb="1">
      <t>レイ</t>
    </rPh>
    <phoneticPr fontId="5"/>
  </si>
  <si>
    <t>歳入</t>
    <rPh sb="0" eb="2">
      <t>サイニュウ</t>
    </rPh>
    <phoneticPr fontId="35"/>
  </si>
  <si>
    <t>令和2年国調</t>
    <rPh sb="0" eb="2">
      <t>レイワ</t>
    </rPh>
    <rPh sb="3" eb="4">
      <t>ネン</t>
    </rPh>
    <rPh sb="4" eb="5">
      <t>コク</t>
    </rPh>
    <rPh sb="5" eb="6">
      <t>チョウ</t>
    </rPh>
    <phoneticPr fontId="5"/>
  </si>
  <si>
    <t>総務費</t>
  </si>
  <si>
    <t>平成27年国調</t>
    <rPh sb="4" eb="5">
      <t>ネン</t>
    </rPh>
    <rPh sb="5" eb="6">
      <t>コク</t>
    </rPh>
    <rPh sb="6" eb="7">
      <t>チョウ</t>
    </rPh>
    <phoneticPr fontId="5"/>
  </si>
  <si>
    <t>教育公務員</t>
    <rPh sb="0" eb="2">
      <t>キョウイク</t>
    </rPh>
    <rPh sb="2" eb="5">
      <t>コウムイン</t>
    </rPh>
    <phoneticPr fontId="5"/>
  </si>
  <si>
    <t>R02</t>
  </si>
  <si>
    <t>低開発</t>
    <rPh sb="0" eb="1">
      <t>テイ</t>
    </rPh>
    <rPh sb="1" eb="3">
      <t>カイハツ</t>
    </rPh>
    <phoneticPr fontId="5"/>
  </si>
  <si>
    <t>特別職等</t>
    <rPh sb="0" eb="2">
      <t>トクベツ</t>
    </rPh>
    <rPh sb="2" eb="3">
      <t>ショク</t>
    </rPh>
    <rPh sb="3" eb="4">
      <t>トウ</t>
    </rPh>
    <phoneticPr fontId="5"/>
  </si>
  <si>
    <t>地方譲与税</t>
  </si>
  <si>
    <t>積立金取崩し額</t>
  </si>
  <si>
    <t>地方道路公社に係る将来負担額</t>
    <rPh sb="0" eb="2">
      <t>チホウ</t>
    </rPh>
    <rPh sb="2" eb="4">
      <t>ドウロ</t>
    </rPh>
    <rPh sb="4" eb="6">
      <t>コウシャ</t>
    </rPh>
    <rPh sb="7" eb="8">
      <t>カカ</t>
    </rPh>
    <rPh sb="9" eb="11">
      <t>ショウライ</t>
    </rPh>
    <rPh sb="11" eb="14">
      <t>フタンガク</t>
    </rPh>
    <phoneticPr fontId="35"/>
  </si>
  <si>
    <t>　連結実質赤字比率</t>
    <rPh sb="1" eb="3">
      <t>レンケツ</t>
    </rPh>
    <rPh sb="3" eb="5">
      <t>ジッシツ</t>
    </rPh>
    <rPh sb="5" eb="7">
      <t>アカジ</t>
    </rPh>
    <rPh sb="7" eb="9">
      <t>ヒリツ</t>
    </rPh>
    <phoneticPr fontId="5"/>
  </si>
  <si>
    <t>うち日本人(人)</t>
  </si>
  <si>
    <t>ふるさと太子応援基金</t>
    <rPh sb="4" eb="6">
      <t>タイシ</t>
    </rPh>
    <rPh sb="6" eb="10">
      <t>オウエンキキン</t>
    </rPh>
    <phoneticPr fontId="33"/>
  </si>
  <si>
    <t>　　うち一部事務組合負担金</t>
  </si>
  <si>
    <t>第1次</t>
    <rPh sb="0" eb="1">
      <t>ダイ</t>
    </rPh>
    <rPh sb="2" eb="3">
      <t>ジ</t>
    </rPh>
    <phoneticPr fontId="5"/>
  </si>
  <si>
    <t>指数表選定</t>
    <rPh sb="0" eb="2">
      <t>シスウ</t>
    </rPh>
    <rPh sb="2" eb="3">
      <t>ヒョウ</t>
    </rPh>
    <rPh sb="3" eb="5">
      <t>センテイ</t>
    </rPh>
    <phoneticPr fontId="5"/>
  </si>
  <si>
    <t>実質単年度収支</t>
  </si>
  <si>
    <t>令06.01.01(人)</t>
  </si>
  <si>
    <t>　将来負担比率</t>
    <rPh sb="1" eb="3">
      <t>ショウライ</t>
    </rPh>
    <rPh sb="3" eb="5">
      <t>フタン</t>
    </rPh>
    <rPh sb="5" eb="7">
      <t>ヒリツ</t>
    </rPh>
    <phoneticPr fontId="5"/>
  </si>
  <si>
    <t>増減率  (％)</t>
    <rPh sb="0" eb="2">
      <t>ゾウゲン</t>
    </rPh>
    <rPh sb="2" eb="3">
      <t>リツ</t>
    </rPh>
    <phoneticPr fontId="5"/>
  </si>
  <si>
    <t>団体名</t>
    <rPh sb="0" eb="2">
      <t>ダンタイ</t>
    </rPh>
    <phoneticPr fontId="5"/>
  </si>
  <si>
    <t>第2次</t>
    <rPh sb="0" eb="1">
      <t>ダイ</t>
    </rPh>
    <rPh sb="2" eb="3">
      <t>ジ</t>
    </rPh>
    <phoneticPr fontId="5"/>
  </si>
  <si>
    <t>基準財政収入額</t>
  </si>
  <si>
    <t>一部事務組合等名</t>
    <rPh sb="0" eb="2">
      <t>イチブ</t>
    </rPh>
    <rPh sb="2" eb="4">
      <t>ジム</t>
    </rPh>
    <rPh sb="4" eb="6">
      <t>クミアイ</t>
    </rPh>
    <rPh sb="6" eb="7">
      <t>トウ</t>
    </rPh>
    <rPh sb="7" eb="8">
      <t>メイ</t>
    </rPh>
    <phoneticPr fontId="35"/>
  </si>
  <si>
    <r>
      <t>資金不足比率 (※</t>
    </r>
    <r>
      <rPr>
        <sz val="9"/>
        <color indexed="8"/>
        <rFont val="ＭＳ ゴシック"/>
        <family val="3"/>
        <charset val="128"/>
      </rPr>
      <t>4)</t>
    </r>
  </si>
  <si>
    <t>　前年度繰上充用金</t>
  </si>
  <si>
    <t>-1.1</t>
  </si>
  <si>
    <t>基準財政需要額</t>
  </si>
  <si>
    <t>-1.2</t>
  </si>
  <si>
    <t>農林水産業費</t>
  </si>
  <si>
    <t>たいし・ふれ愛福祉基金</t>
    <rPh sb="6" eb="7">
      <t>アイ</t>
    </rPh>
    <rPh sb="7" eb="9">
      <t>フクシ</t>
    </rPh>
    <rPh sb="9" eb="11">
      <t>キキン</t>
    </rPh>
    <phoneticPr fontId="33"/>
  </si>
  <si>
    <t>標準税収入額等</t>
  </si>
  <si>
    <t>元利償還金</t>
    <rPh sb="0" eb="2">
      <t>ガンリ</t>
    </rPh>
    <rPh sb="2" eb="5">
      <t>ショウカンキン</t>
    </rPh>
    <phoneticPr fontId="35"/>
  </si>
  <si>
    <t>経常経費充当一般財源等</t>
    <rPh sb="0" eb="2">
      <t>ケイジョウ</t>
    </rPh>
    <rPh sb="2" eb="4">
      <t>ケイヒ</t>
    </rPh>
    <rPh sb="4" eb="6">
      <t>ジュウトウ</t>
    </rPh>
    <rPh sb="6" eb="8">
      <t>イッパン</t>
    </rPh>
    <rPh sb="8" eb="10">
      <t>ザイゲン</t>
    </rPh>
    <rPh sb="10" eb="11">
      <t>トウ</t>
    </rPh>
    <phoneticPr fontId="33"/>
  </si>
  <si>
    <t>依頼土地の買い戻しに係るもの</t>
    <rPh sb="0" eb="2">
      <t>イライ</t>
    </rPh>
    <rPh sb="2" eb="4">
      <t>トチ</t>
    </rPh>
    <rPh sb="5" eb="6">
      <t>カ</t>
    </rPh>
    <rPh sb="7" eb="8">
      <t>モド</t>
    </rPh>
    <rPh sb="10" eb="11">
      <t>カカ</t>
    </rPh>
    <phoneticPr fontId="5"/>
  </si>
  <si>
    <t>歳入一般財源等</t>
    <rPh sb="0" eb="2">
      <t>サイニュウ</t>
    </rPh>
    <rPh sb="2" eb="4">
      <t>イッパン</t>
    </rPh>
    <rPh sb="4" eb="6">
      <t>ザイゲン</t>
    </rPh>
    <rPh sb="6" eb="7">
      <t>トウ</t>
    </rPh>
    <phoneticPr fontId="33"/>
  </si>
  <si>
    <t>世帯数 (世帯)</t>
    <rPh sb="0" eb="3">
      <t>セタイスウ</t>
    </rPh>
    <phoneticPr fontId="5"/>
  </si>
  <si>
    <t>職員の状況 (※8)</t>
    <rPh sb="0" eb="2">
      <t>ショクイン</t>
    </rPh>
    <rPh sb="3" eb="5">
      <t>ジョウキョウ</t>
    </rPh>
    <phoneticPr fontId="5"/>
  </si>
  <si>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</si>
  <si>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</si>
  <si>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1人あたり平均
給料月額(百円)</t>
    <rPh sb="1" eb="2">
      <t>リ</t>
    </rPh>
    <rPh sb="5" eb="7">
      <t>ヘイキン</t>
    </rPh>
    <rPh sb="8" eb="10">
      <t>キュウリョウ</t>
    </rPh>
    <rPh sb="10" eb="11">
      <t>ツキ</t>
    </rPh>
    <rPh sb="11" eb="12">
      <t>ガク</t>
    </rPh>
    <rPh sb="13" eb="15">
      <t>ヒャクエン</t>
    </rPh>
    <phoneticPr fontId="5"/>
  </si>
  <si>
    <t>将来負担比率（(Ｅ)－(Ｆ)）／（(Ｃ)－(Ｄ)）×１００</t>
    <rPh sb="0" eb="2">
      <t>ショウライ</t>
    </rPh>
    <rPh sb="2" eb="4">
      <t>フタン</t>
    </rPh>
    <rPh sb="4" eb="6">
      <t>ヒリツ</t>
    </rPh>
    <phoneticPr fontId="5"/>
  </si>
  <si>
    <t>一般職員等(※6)</t>
    <rPh sb="0" eb="2">
      <t>イッパン</t>
    </rPh>
    <rPh sb="2" eb="4">
      <t>ショクイン</t>
    </rPh>
    <rPh sb="4" eb="5">
      <t>トウ</t>
    </rPh>
    <phoneticPr fontId="5"/>
  </si>
  <si>
    <t>職員数
(人)</t>
    <rPh sb="0" eb="3">
      <t>ショクインスウ</t>
    </rPh>
    <phoneticPr fontId="5"/>
  </si>
  <si>
    <t>　　うち職員給</t>
    <rPh sb="4" eb="6">
      <t>ショクイン</t>
    </rPh>
    <rPh sb="6" eb="7">
      <t>キュウ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</si>
  <si>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</si>
  <si>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その他会計（黒字）</t>
  </si>
  <si>
    <t>給料月額
(百円)</t>
    <rPh sb="0" eb="2">
      <t>キュウリョウ</t>
    </rPh>
    <rPh sb="2" eb="3">
      <t>ツキ</t>
    </rPh>
    <rPh sb="3" eb="4">
      <t>ガク</t>
    </rPh>
    <rPh sb="6" eb="8">
      <t>ヒャクエン</t>
    </rPh>
    <phoneticPr fontId="5"/>
  </si>
  <si>
    <t>内訳</t>
    <rPh sb="0" eb="2">
      <t>ウチワケ</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</si>
  <si>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</si>
  <si>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</si>
  <si>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</si>
  <si>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</si>
  <si>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</si>
  <si>
    <t>(1) 普通会計の状況（市町村）</t>
    <rPh sb="4" eb="6">
      <t>フツウ</t>
    </rPh>
    <rPh sb="6" eb="8">
      <t>カイケイ</t>
    </rPh>
    <rPh sb="9" eb="11">
      <t>ジョウキョウ</t>
    </rPh>
    <rPh sb="12" eb="15">
      <t>シチョウソン</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</si>
  <si>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</si>
  <si>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</si>
  <si>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</si>
  <si>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利子割交付金</t>
  </si>
  <si>
    <t>企業債等
繰入見込額</t>
    <rPh sb="0" eb="2">
      <t>キギョウ</t>
    </rPh>
    <rPh sb="2" eb="3">
      <t>サイ</t>
    </rPh>
    <rPh sb="3" eb="4">
      <t>トウ</t>
    </rPh>
    <rPh sb="5" eb="7">
      <t>クリイレ</t>
    </rPh>
    <rPh sb="7" eb="9">
      <t>ミコ</t>
    </rPh>
    <rPh sb="9" eb="10">
      <t>ガク</t>
    </rPh>
    <phoneticPr fontId="5"/>
  </si>
  <si>
    <t>教育長</t>
  </si>
  <si>
    <t>▲特定財源の額</t>
  </si>
  <si>
    <t>　うち技能労務職員</t>
    <rPh sb="3" eb="5">
      <t>ギノウ</t>
    </rPh>
    <rPh sb="5" eb="7">
      <t>ロウム</t>
    </rPh>
    <rPh sb="7" eb="9">
      <t>ショクイン</t>
    </rPh>
    <phoneticPr fontId="5"/>
  </si>
  <si>
    <t>土地開発基金現在高</t>
    <rPh sb="0" eb="2">
      <t>トチ</t>
    </rPh>
    <rPh sb="2" eb="4">
      <t>カイハツ</t>
    </rPh>
    <rPh sb="4" eb="6">
      <t>キキン</t>
    </rPh>
    <rPh sb="6" eb="8">
      <t>ゲンザイ</t>
    </rPh>
    <rPh sb="8" eb="9">
      <t>タカ</t>
    </rPh>
    <phoneticPr fontId="33"/>
  </si>
  <si>
    <t>ゴルフ場利用税交付金</t>
  </si>
  <si>
    <t>議会副議長</t>
    <rPh sb="0" eb="2">
      <t>ギカイ</t>
    </rPh>
    <rPh sb="2" eb="3">
      <t>フク</t>
    </rPh>
    <rPh sb="3" eb="5">
      <t>ギチョウ</t>
    </rPh>
    <phoneticPr fontId="5"/>
  </si>
  <si>
    <t>臨時職員</t>
    <rPh sb="0" eb="2">
      <t>リンジ</t>
    </rPh>
    <rPh sb="2" eb="4">
      <t>ショクイン</t>
    </rPh>
    <phoneticPr fontId="5"/>
  </si>
  <si>
    <t>議会議員</t>
    <rPh sb="0" eb="2">
      <t>ギカイ</t>
    </rPh>
    <rPh sb="2" eb="4">
      <t>ギイン</t>
    </rPh>
    <phoneticPr fontId="5"/>
  </si>
  <si>
    <t>減債基金</t>
    <rPh sb="0" eb="1">
      <t>ゲン</t>
    </rPh>
    <rPh sb="1" eb="2">
      <t>サイ</t>
    </rPh>
    <rPh sb="2" eb="4">
      <t>キキン</t>
    </rPh>
    <phoneticPr fontId="5"/>
  </si>
  <si>
    <t>一般会計等の一覧</t>
  </si>
  <si>
    <t>（参考）　普通建設事業費の分析</t>
    <rPh sb="1" eb="3">
      <t>サンコウ</t>
    </rPh>
    <rPh sb="5" eb="7">
      <t>フツウ</t>
    </rPh>
    <rPh sb="7" eb="9">
      <t>ケンセツ</t>
    </rPh>
    <rPh sb="9" eb="11">
      <t>ジギョウ</t>
    </rPh>
    <rPh sb="11" eb="12">
      <t>ヒ</t>
    </rPh>
    <rPh sb="13" eb="15">
      <t>ブンセキ</t>
    </rPh>
    <phoneticPr fontId="5"/>
  </si>
  <si>
    <t>事業会計の一覧</t>
    <rPh sb="0" eb="2">
      <t>ジギョウ</t>
    </rPh>
    <rPh sb="2" eb="4">
      <t>カイケイ</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</si>
  <si>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</si>
  <si>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</si>
  <si>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</si>
  <si>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</si>
  <si>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5"/>
  </si>
  <si>
    <t>会計名</t>
  </si>
  <si>
    <t>大阪府後期高齢者医療広域連合（一般会計）</t>
    <rPh sb="0" eb="3">
      <t>オオサカフ</t>
    </rPh>
    <rPh sb="3" eb="5">
      <t>コウキ</t>
    </rPh>
    <rPh sb="5" eb="8">
      <t>コウレイシャ</t>
    </rPh>
    <rPh sb="8" eb="10">
      <t>イリョウ</t>
    </rPh>
    <rPh sb="10" eb="12">
      <t>コウイキ</t>
    </rPh>
    <rPh sb="12" eb="14">
      <t>レンゴウ</t>
    </rPh>
    <rPh sb="15" eb="17">
      <t>イッパン</t>
    </rPh>
    <rPh sb="17" eb="19">
      <t>カイケイ</t>
    </rPh>
    <phoneticPr fontId="33"/>
  </si>
  <si>
    <t>項番</t>
    <rPh sb="0" eb="2">
      <t>コウバン</t>
    </rPh>
    <phoneticPr fontId="5"/>
  </si>
  <si>
    <t>寄附金</t>
  </si>
  <si>
    <t>実質収支</t>
    <rPh sb="0" eb="2">
      <t>ジッシツ</t>
    </rPh>
    <rPh sb="2" eb="4">
      <t>シュウシ</t>
    </rPh>
    <phoneticPr fontId="5"/>
  </si>
  <si>
    <t>会計名</t>
    <rPh sb="0" eb="2">
      <t>カイケイ</t>
    </rPh>
    <rPh sb="2" eb="3">
      <t>メイ</t>
    </rPh>
    <phoneticPr fontId="5"/>
  </si>
  <si>
    <t>組合等名</t>
  </si>
  <si>
    <t>一時借入金の利子</t>
    <rPh sb="0" eb="2">
      <t>イチジ</t>
    </rPh>
    <rPh sb="2" eb="5">
      <t>カリイレキン</t>
    </rPh>
    <rPh sb="6" eb="8">
      <t>リシ</t>
    </rPh>
    <phoneticPr fontId="35"/>
  </si>
  <si>
    <t>利子補給に係るもの</t>
  </si>
  <si>
    <r>
      <t>(※</t>
    </r>
    <r>
      <rPr>
        <sz val="9"/>
        <color indexed="8"/>
        <rFont val="ＭＳ ゴシック"/>
        <family val="3"/>
        <charset val="128"/>
      </rPr>
      <t>3)</t>
    </r>
  </si>
  <si>
    <t xml:space="preserve"> R04</t>
  </si>
  <si>
    <t>令和5年度</t>
    <rPh sb="0" eb="2">
      <t>レイワ</t>
    </rPh>
    <rPh sb="4" eb="5">
      <t>ド</t>
    </rPh>
    <phoneticPr fontId="5"/>
  </si>
  <si>
    <t>（注釈）</t>
    <rPh sb="1" eb="3">
      <t>チュウシャク</t>
    </rPh>
    <phoneticPr fontId="5"/>
  </si>
  <si>
    <t>地方債</t>
  </si>
  <si>
    <t>※1：経常収支比率の( )内の数値は、「減収補塡債（特例分）」及び「臨時財政対策債」を除いて算出したものである。</t>
  </si>
  <si>
    <t>　繰出金</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</si>
  <si>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</si>
  <si>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</si>
  <si>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</si>
  <si>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xml:space="preserve"> R03</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</si>
  <si>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</si>
  <si>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1"/>
  </si>
  <si>
    <t>実質赤字額</t>
    <rPh sb="0" eb="2">
      <t>ジッシツ</t>
    </rPh>
    <rPh sb="2" eb="5">
      <t>アカジガク</t>
    </rPh>
    <phoneticPr fontId="5"/>
  </si>
  <si>
    <t>※8：職員の状況については、調査対象年度の地方公務員給与実態調査に基づいている。</t>
  </si>
  <si>
    <t>軽油引取税交付金</t>
  </si>
  <si>
    <t>大阪府太子町</t>
  </si>
  <si>
    <t>歳入の状況（単位 千円・％）</t>
    <rPh sb="0" eb="2">
      <t>サイニュウ</t>
    </rPh>
    <rPh sb="3" eb="5">
      <t>ジョウキョウ</t>
    </rPh>
    <rPh sb="6" eb="8">
      <t>タンイ</t>
    </rPh>
    <rPh sb="9" eb="11">
      <t>センエン</t>
    </rPh>
    <phoneticPr fontId="5"/>
  </si>
  <si>
    <t>構成比</t>
    <rPh sb="0" eb="3">
      <t>コウセイヒ</t>
    </rPh>
    <phoneticPr fontId="5"/>
  </si>
  <si>
    <t xml:space="preserve">連結実質赤字額 </t>
  </si>
  <si>
    <t>経常一般財源等</t>
    <rPh sb="0" eb="2">
      <t>ケイジョウ</t>
    </rPh>
    <rPh sb="2" eb="4">
      <t>イッパン</t>
    </rPh>
    <rPh sb="4" eb="7">
      <t>ザイゲントウ</t>
    </rPh>
    <phoneticPr fontId="5"/>
  </si>
  <si>
    <t>参考</t>
    <rPh sb="0" eb="2">
      <t>サンコウ</t>
    </rPh>
    <phoneticPr fontId="5"/>
  </si>
  <si>
    <t>超過課税分</t>
    <rPh sb="0" eb="2">
      <t>チョウカ</t>
    </rPh>
    <rPh sb="2" eb="4">
      <t>カゼイ</t>
    </rPh>
    <rPh sb="4" eb="5">
      <t>ブン</t>
    </rPh>
    <phoneticPr fontId="5"/>
  </si>
  <si>
    <t>一時借入金利子
（同一団体における会計間の現金運用に係る利子は除く）</t>
  </si>
  <si>
    <t>目的別歳出の状況（単位 千円・％）</t>
  </si>
  <si>
    <t>国民健康保険特別会計</t>
  </si>
  <si>
    <t>R05</t>
  </si>
  <si>
    <t>決算額 (A)</t>
    <rPh sb="0" eb="2">
      <t>ケッサン</t>
    </rPh>
    <rPh sb="2" eb="3">
      <t>ガク</t>
    </rPh>
    <phoneticPr fontId="5"/>
  </si>
  <si>
    <t>(A)のうち充当一般財源等</t>
    <rPh sb="6" eb="8">
      <t>ジュウトウ</t>
    </rPh>
    <rPh sb="8" eb="10">
      <t>イッパン</t>
    </rPh>
    <rPh sb="10" eb="12">
      <t>ザイゲン</t>
    </rPh>
    <rPh sb="12" eb="13">
      <t>ナド</t>
    </rPh>
    <phoneticPr fontId="5"/>
  </si>
  <si>
    <t>　　　所得割</t>
  </si>
  <si>
    <t>　法定普通税</t>
  </si>
  <si>
    <t>ラスパイレス指数</t>
    <rPh sb="6" eb="8">
      <t>シスウ</t>
    </rPh>
    <phoneticPr fontId="42"/>
  </si>
  <si>
    <t>　　市町村民税</t>
  </si>
  <si>
    <t>(注釈)</t>
    <rPh sb="1" eb="2">
      <t>チュウ</t>
    </rPh>
    <rPh sb="2" eb="3">
      <t>シャク</t>
    </rPh>
    <phoneticPr fontId="5"/>
  </si>
  <si>
    <t>配当割交付金</t>
    <rPh sb="0" eb="2">
      <t>ハイトウ</t>
    </rPh>
    <rPh sb="2" eb="3">
      <t>ワリ</t>
    </rPh>
    <rPh sb="3" eb="6">
      <t>コウフキン</t>
    </rPh>
    <phoneticPr fontId="39"/>
  </si>
  <si>
    <t>公債費負担の状況</t>
    <rPh sb="0" eb="3">
      <t>コウサイヒ</t>
    </rPh>
    <rPh sb="3" eb="5">
      <t>フタン</t>
    </rPh>
    <rPh sb="6" eb="8">
      <t>ジョウキョウ</t>
    </rPh>
    <phoneticPr fontId="5"/>
  </si>
  <si>
    <t>　　　個人均等割</t>
  </si>
  <si>
    <t>民生費</t>
  </si>
  <si>
    <t>災害復旧費</t>
  </si>
  <si>
    <t>一部事務組合等</t>
    <rPh sb="0" eb="2">
      <t>イチブ</t>
    </rPh>
    <rPh sb="2" eb="4">
      <t>ジム</t>
    </rPh>
    <rPh sb="4" eb="6">
      <t>クミアイ</t>
    </rPh>
    <rPh sb="6" eb="7">
      <t>トウ</t>
    </rPh>
    <phoneticPr fontId="5"/>
  </si>
  <si>
    <t>株式等譲渡所得割交付金</t>
    <rPh sb="0" eb="2">
      <t>カブシキ</t>
    </rPh>
    <rPh sb="2" eb="3">
      <t>トウ</t>
    </rPh>
    <rPh sb="3" eb="5">
      <t>ジョウト</t>
    </rPh>
    <rPh sb="5" eb="7">
      <t>ショトク</t>
    </rPh>
    <rPh sb="7" eb="8">
      <t>ワリ</t>
    </rPh>
    <rPh sb="8" eb="11">
      <t>コウフキン</t>
    </rPh>
    <phoneticPr fontId="39"/>
  </si>
  <si>
    <t>都道府県支出金</t>
  </si>
  <si>
    <t>分離課税所得割交付金</t>
  </si>
  <si>
    <t>　　　法人均等割</t>
  </si>
  <si>
    <t>労働費</t>
  </si>
  <si>
    <t>地方公社・第三セクター等名</t>
    <rPh sb="12" eb="13">
      <t>メイ</t>
    </rPh>
    <phoneticPr fontId="5"/>
  </si>
  <si>
    <t>地方消費税交付金</t>
  </si>
  <si>
    <t>　うち、健全化法施行規則附則第三条に係る負担見込額</t>
  </si>
  <si>
    <t>　　　法人税割</t>
  </si>
  <si>
    <t>前年度繰上充用金</t>
  </si>
  <si>
    <t>地方独立行政法人に係る将来負担額</t>
  </si>
  <si>
    <t>　　固定資産税</t>
  </si>
  <si>
    <t>交通安全対策特別交付金</t>
  </si>
  <si>
    <t>商工費</t>
  </si>
  <si>
    <t>一部事務組合負担金（補助費等）</t>
    <rPh sb="0" eb="2">
      <t>イチブ</t>
    </rPh>
    <rPh sb="2" eb="4">
      <t>ジム</t>
    </rPh>
    <rPh sb="4" eb="6">
      <t>クミアイ</t>
    </rPh>
    <rPh sb="6" eb="9">
      <t>フタンキン</t>
    </rPh>
    <rPh sb="10" eb="13">
      <t>ホジョヒ</t>
    </rPh>
    <rPh sb="13" eb="14">
      <t>トウ</t>
    </rPh>
    <phoneticPr fontId="5"/>
  </si>
  <si>
    <t>自動車取得税交付金</t>
  </si>
  <si>
    <t>　　　うち純固定資産税</t>
  </si>
  <si>
    <t>当該団体からの債務保証に係る債務残高</t>
    <rPh sb="9" eb="11">
      <t>ホショウ</t>
    </rPh>
    <phoneticPr fontId="5"/>
  </si>
  <si>
    <t>土木費</t>
  </si>
  <si>
    <t>財産収入</t>
  </si>
  <si>
    <t>　　軽自動車税</t>
  </si>
  <si>
    <t>消防費</t>
  </si>
  <si>
    <t>自動車税環境性能割交付金</t>
  </si>
  <si>
    <t>　　市町村たばこ税</t>
  </si>
  <si>
    <t>現年</t>
    <rPh sb="0" eb="1">
      <t>ゲン</t>
    </rPh>
    <rPh sb="1" eb="2">
      <t>ネン</t>
    </rPh>
    <phoneticPr fontId="5"/>
  </si>
  <si>
    <t>大阪府後期高齢者医療広域連合（後期高齢者医療特別会計）</t>
    <rPh sb="15" eb="17">
      <t>コウキ</t>
    </rPh>
    <rPh sb="17" eb="20">
      <t>コウレイシャ</t>
    </rPh>
    <rPh sb="20" eb="22">
      <t>イリョウ</t>
    </rPh>
    <rPh sb="22" eb="24">
      <t>トクベツ</t>
    </rPh>
    <rPh sb="24" eb="26">
      <t>カイケイ</t>
    </rPh>
    <phoneticPr fontId="33"/>
  </si>
  <si>
    <t>教育費</t>
  </si>
  <si>
    <t>類似団体平均（円）</t>
    <rPh sb="0" eb="2">
      <t>ルイジ</t>
    </rPh>
    <rPh sb="2" eb="4">
      <t>ダンタイ</t>
    </rPh>
    <rPh sb="4" eb="6">
      <t>ヘイキン</t>
    </rPh>
    <rPh sb="7" eb="8">
      <t>エン</t>
    </rPh>
    <phoneticPr fontId="5"/>
  </si>
  <si>
    <t>法人事業税交付金</t>
  </si>
  <si>
    <t>人口1人当たり決算額</t>
    <rPh sb="0" eb="2">
      <t>ジンコウ</t>
    </rPh>
    <rPh sb="2" eb="4">
      <t>ヒトリ</t>
    </rPh>
    <rPh sb="4" eb="5">
      <t>ア</t>
    </rPh>
    <rPh sb="7" eb="9">
      <t>ケッサン</t>
    </rPh>
    <rPh sb="9" eb="10">
      <t>ガク</t>
    </rPh>
    <phoneticPr fontId="5"/>
  </si>
  <si>
    <t>　　鉱産税</t>
  </si>
  <si>
    <t>地方特例交付金等</t>
    <rPh sb="7" eb="8">
      <t>トウ</t>
    </rPh>
    <phoneticPr fontId="36"/>
  </si>
  <si>
    <t>　住宅借入金等特別税額控除減収補塡特例交付金</t>
  </si>
  <si>
    <t>諸支出金</t>
    <rPh sb="3" eb="4">
      <t>キン</t>
    </rPh>
    <phoneticPr fontId="33"/>
  </si>
  <si>
    <t>　物件費</t>
  </si>
  <si>
    <t>(3ヵ年平均)</t>
    <rPh sb="3" eb="4">
      <t>ネン</t>
    </rPh>
    <rPh sb="4" eb="6">
      <t>ヘイキン</t>
    </rPh>
    <phoneticPr fontId="5"/>
  </si>
  <si>
    <t>　定額減税減収補塡特例交付金</t>
  </si>
  <si>
    <t>目的税</t>
  </si>
  <si>
    <t>　維持補修費</t>
  </si>
  <si>
    <t>　新型コロナウイルス感染症対策地方税減収補塡特別交付金</t>
  </si>
  <si>
    <t>　法定目的税</t>
  </si>
  <si>
    <t>類似団体平均</t>
    <rPh sb="0" eb="2">
      <t>ルイジ</t>
    </rPh>
    <rPh sb="2" eb="4">
      <t>ダンタイ</t>
    </rPh>
    <rPh sb="4" eb="6">
      <t>ヘイキン</t>
    </rPh>
    <phoneticPr fontId="5"/>
  </si>
  <si>
    <t>地方交付税</t>
  </si>
  <si>
    <t>当該団体
からの
貸付金</t>
  </si>
  <si>
    <t>　　入湯税</t>
  </si>
  <si>
    <t>減債基金積立不足算定額</t>
    <rPh sb="0" eb="2">
      <t>ゲンサイ</t>
    </rPh>
    <rPh sb="2" eb="4">
      <t>キキン</t>
    </rPh>
    <rPh sb="4" eb="6">
      <t>ツミタテ</t>
    </rPh>
    <rPh sb="6" eb="8">
      <t>ブソク</t>
    </rPh>
    <rPh sb="8" eb="10">
      <t>サンテイ</t>
    </rPh>
    <rPh sb="10" eb="11">
      <t>ガク</t>
    </rPh>
    <phoneticPr fontId="5"/>
  </si>
  <si>
    <t>　普通交付税</t>
  </si>
  <si>
    <t>性質別歳出の状況（単位 千円・％）</t>
    <rPh sb="0" eb="2">
      <t>セイシツ</t>
    </rPh>
    <phoneticPr fontId="5"/>
  </si>
  <si>
    <t>充当可能
財源等</t>
    <rPh sb="0" eb="2">
      <t>ジュウトウ</t>
    </rPh>
    <rPh sb="2" eb="3">
      <t>カ</t>
    </rPh>
    <rPh sb="3" eb="4">
      <t>ノウ</t>
    </rPh>
    <rPh sb="5" eb="8">
      <t>ザイゲントウ</t>
    </rPh>
    <phoneticPr fontId="5"/>
  </si>
  <si>
    <t>　特別交付税</t>
  </si>
  <si>
    <t>決算額</t>
  </si>
  <si>
    <t>形式収支</t>
  </si>
  <si>
    <t>構成比</t>
  </si>
  <si>
    <t>その他の経費</t>
    <rPh sb="2" eb="3">
      <t>タ</t>
    </rPh>
    <rPh sb="4" eb="6">
      <t>ケイヒ</t>
    </rPh>
    <phoneticPr fontId="5"/>
  </si>
  <si>
    <t>充当一般財源等</t>
  </si>
  <si>
    <t>対比（差引）</t>
    <rPh sb="0" eb="2">
      <t>タイヒ</t>
    </rPh>
    <rPh sb="3" eb="5">
      <t>サシヒキ</t>
    </rPh>
    <phoneticPr fontId="5"/>
  </si>
  <si>
    <t>経常経費充当一般財源等</t>
  </si>
  <si>
    <t>経常収支比率</t>
    <rPh sb="0" eb="2">
      <t>ケイジョウ</t>
    </rPh>
    <rPh sb="2" eb="4">
      <t>シュウシ</t>
    </rPh>
    <rPh sb="4" eb="6">
      <t>ヒリツ</t>
    </rPh>
    <phoneticPr fontId="38"/>
  </si>
  <si>
    <t>健全化判断比率</t>
    <rPh sb="0" eb="3">
      <t>ケンゼンカ</t>
    </rPh>
    <rPh sb="3" eb="5">
      <t>ハンダン</t>
    </rPh>
    <rPh sb="5" eb="7">
      <t>ヒリツ</t>
    </rPh>
    <phoneticPr fontId="38"/>
  </si>
  <si>
    <t>　震災復興特別交付税</t>
  </si>
  <si>
    <t>義務的経費計</t>
    <rPh sb="0" eb="3">
      <t>ギムテキ</t>
    </rPh>
    <rPh sb="3" eb="5">
      <t>ケイヒ</t>
    </rPh>
    <rPh sb="5" eb="6">
      <t>ケイ</t>
    </rPh>
    <phoneticPr fontId="5"/>
  </si>
  <si>
    <t>　法定外目的税</t>
  </si>
  <si>
    <t>旧法による税</t>
  </si>
  <si>
    <t>　扶助費</t>
  </si>
  <si>
    <t>使用料</t>
  </si>
  <si>
    <t>一般会計等
負担見込額</t>
  </si>
  <si>
    <t>国庫支出金</t>
  </si>
  <si>
    <t>令和6年度</t>
    <rPh sb="0" eb="2">
      <t>レイワ</t>
    </rPh>
    <rPh sb="3" eb="5">
      <t>ネンド</t>
    </rPh>
    <phoneticPr fontId="5"/>
  </si>
  <si>
    <t>　うち元金</t>
  </si>
  <si>
    <t>国有提供交付金(特別区財調交付金)</t>
  </si>
  <si>
    <t>徴収率
(％)</t>
    <rPh sb="0" eb="2">
      <t>チョウシュウ</t>
    </rPh>
    <rPh sb="2" eb="3">
      <t>リツ</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</si>
  <si>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</si>
  <si>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　うち利子</t>
  </si>
  <si>
    <t>市町村民税</t>
    <rPh sb="0" eb="3">
      <t>シチョウソン</t>
    </rPh>
    <rPh sb="3" eb="4">
      <t>ミン</t>
    </rPh>
    <rPh sb="4" eb="5">
      <t>ゼイ</t>
    </rPh>
    <phoneticPr fontId="5"/>
  </si>
  <si>
    <t>一時借入金利子</t>
  </si>
  <si>
    <t>純固定資産税</t>
    <rPh sb="0" eb="1">
      <t>ジュン</t>
    </rPh>
    <rPh sb="1" eb="3">
      <t>コテイ</t>
    </rPh>
    <rPh sb="3" eb="6">
      <t>シサンゼイ</t>
    </rPh>
    <phoneticPr fontId="5"/>
  </si>
  <si>
    <t>繰入金</t>
  </si>
  <si>
    <t>国民健康保険事業会計の状況</t>
    <rPh sb="0" eb="2">
      <t>コクミン</t>
    </rPh>
    <rPh sb="2" eb="4">
      <t>ケンコウ</t>
    </rPh>
    <rPh sb="4" eb="6">
      <t>ホケン</t>
    </rPh>
    <rPh sb="6" eb="8">
      <t>ジギョウ</t>
    </rPh>
    <rPh sb="8" eb="10">
      <t>カイケイ</t>
    </rPh>
    <rPh sb="11" eb="13">
      <t>ジョウキョウ</t>
    </rPh>
    <phoneticPr fontId="5"/>
  </si>
  <si>
    <t>　補助費等</t>
    <rPh sb="1" eb="3">
      <t>ホジョ</t>
    </rPh>
    <rPh sb="3" eb="4">
      <t>ヒ</t>
    </rPh>
    <rPh sb="4" eb="5">
      <t>トウ</t>
    </rPh>
    <phoneticPr fontId="5"/>
  </si>
  <si>
    <t>諸収入</t>
  </si>
  <si>
    <t>被保険者数(人)</t>
  </si>
  <si>
    <t>早期健全化基準</t>
  </si>
  <si>
    <t>再差引収支</t>
    <rPh sb="0" eb="1">
      <t>サイ</t>
    </rPh>
    <rPh sb="1" eb="3">
      <t>サシヒキ</t>
    </rPh>
    <rPh sb="3" eb="5">
      <t>シュウシ</t>
    </rPh>
    <phoneticPr fontId="5"/>
  </si>
  <si>
    <t>加入世帯数(世帯)</t>
  </si>
  <si>
    <t>　うち減収補塡債(特例分)</t>
    <rPh sb="4" eb="5">
      <t>シュウ</t>
    </rPh>
    <rPh sb="9" eb="10">
      <t>トク</t>
    </rPh>
    <rPh sb="10" eb="11">
      <t>レイ</t>
    </rPh>
    <rPh sb="11" eb="12">
      <t>ブン</t>
    </rPh>
    <phoneticPr fontId="36"/>
  </si>
  <si>
    <t>企業債
（地方債）
現在高</t>
  </si>
  <si>
    <t>工業用水道</t>
  </si>
  <si>
    <t>公社・
三セク等</t>
    <rPh sb="0" eb="2">
      <t>コウシャ</t>
    </rPh>
    <rPh sb="4" eb="5">
      <t>サン</t>
    </rPh>
    <rPh sb="7" eb="8">
      <t>トウ</t>
    </rPh>
    <phoneticPr fontId="5"/>
  </si>
  <si>
    <t>増減率(%)(B)</t>
    <rPh sb="0" eb="3">
      <t>ゾウゲンリツ</t>
    </rPh>
    <phoneticPr fontId="5"/>
  </si>
  <si>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</si>
  <si>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</si>
  <si>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交通</t>
  </si>
  <si>
    <t>保険税(料)収入額</t>
  </si>
  <si>
    <t>　投資・出資金・貸付金</t>
  </si>
  <si>
    <t>歳入合計</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</si>
  <si>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</si>
  <si>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5"/>
  </si>
  <si>
    <t>国民健康保険</t>
  </si>
  <si>
    <t>その他</t>
  </si>
  <si>
    <t>投資的経費計</t>
    <rPh sb="5" eb="6">
      <t>ケイ</t>
    </rPh>
    <phoneticPr fontId="5"/>
  </si>
  <si>
    <t>　　うち人件費</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</si>
  <si>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</si>
  <si>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(A)-(B)</t>
  </si>
  <si>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</si>
  <si>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</si>
  <si>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</si>
  <si>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　うち単独</t>
  </si>
  <si>
    <t>災害復旧事業費</t>
  </si>
  <si>
    <t>純資産又は
正味財産</t>
  </si>
  <si>
    <t>計</t>
    <rPh sb="0" eb="1">
      <t>ケイ</t>
    </rPh>
    <phoneticPr fontId="5"/>
  </si>
  <si>
    <t>失業対策事業費</t>
  </si>
  <si>
    <t>(2)各会計、関係団体の財政状況及び健全化判断比率（市町村）</t>
    <rPh sb="26" eb="29">
      <t>シチョウソン</t>
    </rPh>
    <phoneticPr fontId="5"/>
  </si>
  <si>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</si>
  <si>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</si>
  <si>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</si>
  <si>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令和6年度</t>
    <rPh sb="0" eb="2">
      <t>レイワ</t>
    </rPh>
    <rPh sb="3" eb="5">
      <t>ネンド</t>
    </rPh>
    <phoneticPr fontId="38"/>
  </si>
  <si>
    <t>他会計等
からの
繰入金</t>
    <rPh sb="9" eb="11">
      <t>クリイレ</t>
    </rPh>
    <rPh sb="11" eb="12">
      <t>キン</t>
    </rPh>
    <phoneticPr fontId="35"/>
  </si>
  <si>
    <t>備考</t>
    <rPh sb="0" eb="2">
      <t>ビコウ</t>
    </rPh>
    <phoneticPr fontId="5"/>
  </si>
  <si>
    <t>その他の会計</t>
  </si>
  <si>
    <t>経常損益</t>
  </si>
  <si>
    <t>総費用
（歳出）</t>
  </si>
  <si>
    <t>当該団体
からの
補助金</t>
  </si>
  <si>
    <t>いわゆる五省協定等に係るもの</t>
    <rPh sb="4" eb="6">
      <t>ゴショウ</t>
    </rPh>
    <rPh sb="6" eb="9">
      <t>キョウテイトウ</t>
    </rPh>
    <rPh sb="10" eb="11">
      <t>カカ</t>
    </rPh>
    <phoneticPr fontId="35"/>
  </si>
  <si>
    <t>当該団体からの損失補償に係る債務残高</t>
  </si>
  <si>
    <t>一般会計</t>
  </si>
  <si>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</si>
  <si>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</si>
  <si>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</si>
  <si>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</si>
  <si>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総収益
（歳入）</t>
  </si>
  <si>
    <t>令和4年度</t>
    <rPh sb="0" eb="2">
      <t>レイワ</t>
    </rPh>
    <rPh sb="3" eb="5">
      <t>ネンド</t>
    </rPh>
    <phoneticPr fontId="5"/>
  </si>
  <si>
    <t>実質公債費比率</t>
    <rPh sb="0" eb="2">
      <t>ジッシツ</t>
    </rPh>
    <rPh sb="2" eb="5">
      <t>コウサイヒ</t>
    </rPh>
    <rPh sb="5" eb="7">
      <t>ヒリツ</t>
    </rPh>
    <phoneticPr fontId="38"/>
  </si>
  <si>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</si>
  <si>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</si>
  <si>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</si>
  <si>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左のうち
一般会計等
繰入見込額</t>
  </si>
  <si>
    <t>介護保険特別会計</t>
  </si>
  <si>
    <t>(Ｃ)－(Ｄ)</t>
  </si>
  <si>
    <t>後期高齢者医療特別会計</t>
  </si>
  <si>
    <t>当該団体</t>
    <rPh sb="0" eb="2">
      <t>トウガイ</t>
    </rPh>
    <rPh sb="2" eb="4">
      <t>ダンタイ</t>
    </rPh>
    <phoneticPr fontId="5"/>
  </si>
  <si>
    <t>左のうち
一般会計等
負担見込額</t>
  </si>
  <si>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</si>
  <si>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</si>
  <si>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</si>
  <si>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将来負担比率　　（千円・％）</t>
    <rPh sb="0" eb="2">
      <t>ショウライ</t>
    </rPh>
    <rPh sb="2" eb="4">
      <t>フタン</t>
    </rPh>
    <phoneticPr fontId="5"/>
  </si>
  <si>
    <t>公債費に準ずる債務負担行為に係るもの</t>
  </si>
  <si>
    <t>区分</t>
    <rPh sb="0" eb="1">
      <t>ク</t>
    </rPh>
    <rPh sb="1" eb="2">
      <t>ブン</t>
    </rPh>
    <phoneticPr fontId="35"/>
  </si>
  <si>
    <t>準元利償還金</t>
    <rPh sb="0" eb="1">
      <t>ジュン</t>
    </rPh>
    <rPh sb="1" eb="3">
      <t>ガンリ</t>
    </rPh>
    <rPh sb="3" eb="6">
      <t>ショウカンキン</t>
    </rPh>
    <phoneticPr fontId="35"/>
  </si>
  <si>
    <t>令和5年度</t>
    <rPh sb="0" eb="2">
      <t>レイワ</t>
    </rPh>
    <rPh sb="3" eb="5">
      <t>ネンド</t>
    </rPh>
    <phoneticPr fontId="5"/>
  </si>
  <si>
    <t>分母比</t>
    <rPh sb="0" eb="2">
      <t>ブンボ</t>
    </rPh>
    <rPh sb="2" eb="3">
      <t>ヒ</t>
    </rPh>
    <phoneticPr fontId="5"/>
  </si>
  <si>
    <t>内訳</t>
    <rPh sb="0" eb="2">
      <t>ウチワケ</t>
    </rPh>
    <phoneticPr fontId="35"/>
  </si>
  <si>
    <t>PFI事業に係るもの</t>
    <rPh sb="3" eb="5">
      <t>ジギョウ</t>
    </rPh>
    <rPh sb="6" eb="7">
      <t>カカ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</si>
  <si>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</si>
  <si>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 xml:space="preserve">公営企業債等繰入見込額 </t>
    <rPh sb="0" eb="2">
      <t>コウエイ</t>
    </rPh>
    <rPh sb="2" eb="5">
      <t>キギョウサイ</t>
    </rPh>
    <rPh sb="5" eb="6">
      <t>トウ</t>
    </rPh>
    <rPh sb="6" eb="8">
      <t>クリイ</t>
    </rPh>
    <rPh sb="8" eb="11">
      <t>ミコミガク</t>
    </rPh>
    <phoneticPr fontId="35"/>
  </si>
  <si>
    <t>国営土地改良事業に係るもの</t>
    <rPh sb="0" eb="2">
      <t>コクエイ</t>
    </rPh>
    <rPh sb="2" eb="4">
      <t>トチ</t>
    </rPh>
    <rPh sb="4" eb="6">
      <t>カイリョウ</t>
    </rPh>
    <rPh sb="6" eb="8">
      <t>ジギョウ</t>
    </rPh>
    <rPh sb="9" eb="10">
      <t>カカ</t>
    </rPh>
    <phoneticPr fontId="35"/>
  </si>
  <si>
    <t xml:space="preserve">組合等負担等見込額 </t>
    <rPh sb="0" eb="2">
      <t>クミアイ</t>
    </rPh>
    <rPh sb="2" eb="3">
      <t>トウ</t>
    </rPh>
    <rPh sb="3" eb="5">
      <t>フタン</t>
    </rPh>
    <rPh sb="5" eb="6">
      <t>トウ</t>
    </rPh>
    <rPh sb="6" eb="9">
      <t>ミコミガク</t>
    </rPh>
    <phoneticPr fontId="35"/>
  </si>
  <si>
    <t>公債費及び公債費に準ずる費用の分析</t>
    <rPh sb="0" eb="3">
      <t>コウサイヒ</t>
    </rPh>
    <rPh sb="3" eb="4">
      <t>オヨ</t>
    </rPh>
    <rPh sb="5" eb="8">
      <t>コウサイヒ</t>
    </rPh>
    <rPh sb="9" eb="10">
      <t>ジュン</t>
    </rPh>
    <rPh sb="12" eb="14">
      <t>ヒヨウ</t>
    </rPh>
    <rPh sb="15" eb="17">
      <t>ブンセキ</t>
    </rPh>
    <phoneticPr fontId="5"/>
  </si>
  <si>
    <t xml:space="preserve">退職手当負担見込額 </t>
    <rPh sb="0" eb="2">
      <t>タイショク</t>
    </rPh>
    <rPh sb="2" eb="4">
      <t>テアテ</t>
    </rPh>
    <rPh sb="4" eb="6">
      <t>フタン</t>
    </rPh>
    <rPh sb="6" eb="9">
      <t>ミコミガク</t>
    </rPh>
    <phoneticPr fontId="35"/>
  </si>
  <si>
    <t>社会福祉法人の施設建設費に係るもの</t>
    <rPh sb="0" eb="2">
      <t>シャカイ</t>
    </rPh>
    <rPh sb="2" eb="4">
      <t>フクシ</t>
    </rPh>
    <rPh sb="4" eb="6">
      <t>ホウジン</t>
    </rPh>
    <rPh sb="7" eb="9">
      <t>シセツ</t>
    </rPh>
    <rPh sb="9" eb="12">
      <t>ケンセツヒ</t>
    </rPh>
    <rPh sb="13" eb="14">
      <t>カカ</t>
    </rPh>
    <phoneticPr fontId="5"/>
  </si>
  <si>
    <t>その他会計（赤字）</t>
  </si>
  <si>
    <t>(Ａ)</t>
  </si>
  <si>
    <t>(Ｅ)</t>
  </si>
  <si>
    <t>その他上記に準ずるもの</t>
    <rPh sb="2" eb="3">
      <t>タ</t>
    </rPh>
    <rPh sb="3" eb="5">
      <t>ジョウキ</t>
    </rPh>
    <rPh sb="6" eb="7">
      <t>ジュン</t>
    </rPh>
    <phoneticPr fontId="5"/>
  </si>
  <si>
    <t xml:space="preserve">充当可能基金 </t>
    <rPh sb="0" eb="2">
      <t>ジュウトウ</t>
    </rPh>
    <rPh sb="2" eb="4">
      <t>カノウ</t>
    </rPh>
    <rPh sb="4" eb="6">
      <t>キキン</t>
    </rPh>
    <phoneticPr fontId="3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</si>
  <si>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</si>
  <si>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充当可能特定歳入 </t>
    <rPh sb="0" eb="2">
      <t>ジュウトウ</t>
    </rPh>
    <rPh sb="2" eb="4">
      <t>カノウ</t>
    </rPh>
    <rPh sb="4" eb="6">
      <t>トクテイ</t>
    </rPh>
    <rPh sb="6" eb="8">
      <t>サイニュウ</t>
    </rPh>
    <phoneticPr fontId="35"/>
  </si>
  <si>
    <t xml:space="preserve">基準財政需要額算入見込額 </t>
    <rPh sb="0" eb="2">
      <t>キジュン</t>
    </rPh>
    <rPh sb="2" eb="4">
      <t>ザイセイ</t>
    </rPh>
    <rPh sb="4" eb="7">
      <t>ジュヨウガク</t>
    </rPh>
    <rPh sb="7" eb="9">
      <t>サンニュウ</t>
    </rPh>
    <rPh sb="9" eb="12">
      <t>ミコミガク</t>
    </rPh>
    <phoneticPr fontId="35"/>
  </si>
  <si>
    <t>(Ｆ)</t>
  </si>
  <si>
    <t>特定財源の額</t>
    <rPh sb="0" eb="2">
      <t>トクテイ</t>
    </rPh>
    <rPh sb="2" eb="4">
      <t>ザイゲン</t>
    </rPh>
    <rPh sb="5" eb="6">
      <t>ガク</t>
    </rPh>
    <phoneticPr fontId="5"/>
  </si>
  <si>
    <t>(Ｂ)</t>
  </si>
  <si>
    <t>実質赤字比率</t>
    <rPh sb="0" eb="2">
      <t>ジッシツ</t>
    </rPh>
    <rPh sb="2" eb="4">
      <t>アカジ</t>
    </rPh>
    <rPh sb="4" eb="6">
      <t>ヒリツ</t>
    </rPh>
    <phoneticPr fontId="38"/>
  </si>
  <si>
    <t>将来負担比率</t>
    <rPh sb="0" eb="2">
      <t>ショウライ</t>
    </rPh>
    <rPh sb="2" eb="4">
      <t>フタン</t>
    </rPh>
    <rPh sb="4" eb="6">
      <t>ヒリツ</t>
    </rPh>
    <phoneticPr fontId="38"/>
  </si>
  <si>
    <t>(単年度)</t>
    <rPh sb="1" eb="4">
      <t>タンネンド</t>
    </rPh>
    <phoneticPr fontId="5"/>
  </si>
  <si>
    <t>実質公債費比率
（(Ａ)－((Ｂ)＋(Ｄ))）／（(Ｃ)－(Ｄ)）×１００</t>
    <rPh sb="0" eb="2">
      <t>ジッシツ</t>
    </rPh>
    <rPh sb="2" eb="4">
      <t>コウサイ</t>
    </rPh>
    <rPh sb="4" eb="5">
      <t>ヒ</t>
    </rPh>
    <rPh sb="5" eb="7">
      <t>ヒリツ</t>
    </rPh>
    <phoneticPr fontId="5"/>
  </si>
  <si>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</si>
  <si>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</si>
  <si>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</si>
  <si>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</si>
  <si>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</si>
  <si>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</si>
  <si>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▲退職金</t>
    <rPh sb="1" eb="3">
      <t>タイショク</t>
    </rPh>
    <rPh sb="3" eb="4">
      <t>キン</t>
    </rPh>
    <phoneticPr fontId="5"/>
  </si>
  <si>
    <t>人口1,000人当たり職員数（人）</t>
    <rPh sb="0" eb="2">
      <t>ジンコウ</t>
    </rPh>
    <rPh sb="7" eb="8">
      <t>ニン</t>
    </rPh>
    <rPh sb="8" eb="9">
      <t>ア</t>
    </rPh>
    <rPh sb="11" eb="14">
      <t>ショクインスウ</t>
    </rPh>
    <rPh sb="15" eb="16">
      <t>ヒト</t>
    </rPh>
    <phoneticPr fontId="5"/>
  </si>
  <si>
    <t>（注）人口については、各調査対象年度の1月1日現在の住民基本台帳に登載されている人口に基づいている。</t>
    <rPh sb="14" eb="16">
      <t>タイショウ</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</si>
  <si>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</si>
  <si>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</si>
  <si>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</si>
  <si>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</si>
  <si>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5"/>
  </si>
  <si>
    <t>増減率(%)(A)</t>
    <rPh sb="0" eb="3">
      <t>ゾウゲンリツ</t>
    </rPh>
    <phoneticPr fontId="5"/>
  </si>
  <si>
    <t xml:space="preserve"> R02</t>
  </si>
  <si>
    <t>うち単独分</t>
    <rPh sb="2" eb="4">
      <t>タンドク</t>
    </rPh>
    <rPh sb="4" eb="5">
      <t>ブン</t>
    </rPh>
    <phoneticPr fontId="5"/>
  </si>
  <si>
    <t xml:space="preserve"> R06</t>
  </si>
  <si>
    <t xml:space="preserve"> 過去５年間平均</t>
    <rPh sb="1" eb="3">
      <t>カコ</t>
    </rPh>
    <rPh sb="4" eb="6">
      <t>ネンカン</t>
    </rPh>
    <rPh sb="6" eb="8">
      <t>ヘイキン</t>
    </rPh>
    <phoneticPr fontId="5"/>
  </si>
  <si>
    <t>R03</t>
  </si>
  <si>
    <t>▲ 2.99</t>
  </si>
  <si>
    <t>▲ 2.09</t>
  </si>
  <si>
    <t>南河内環境事業組合</t>
    <rPh sb="0" eb="3">
      <t>ミナミカワチ</t>
    </rPh>
    <rPh sb="3" eb="5">
      <t>カンキョウ</t>
    </rPh>
    <rPh sb="5" eb="7">
      <t>ジギョウ</t>
    </rPh>
    <rPh sb="7" eb="9">
      <t>クミアイ</t>
    </rPh>
    <phoneticPr fontId="33"/>
  </si>
  <si>
    <t>大阪広域水道企業団 水道事業会計（水道用水供給事業）</t>
    <rPh sb="0" eb="9">
      <t>オオサカコウイキスイドウキギョウダン</t>
    </rPh>
    <rPh sb="10" eb="14">
      <t>スイドウジギョウ</t>
    </rPh>
    <rPh sb="14" eb="16">
      <t>カイケイ</t>
    </rPh>
    <rPh sb="17" eb="19">
      <t>スイドウ</t>
    </rPh>
    <rPh sb="19" eb="21">
      <t>ヨウスイ</t>
    </rPh>
    <rPh sb="21" eb="23">
      <t>キョウキュウ</t>
    </rPh>
    <rPh sb="23" eb="25">
      <t>ジギョウ</t>
    </rPh>
    <phoneticPr fontId="33"/>
  </si>
  <si>
    <t>大阪広域水道企業団 水道事業会計（市町村域水道事業）太子水道事業</t>
    <rPh sb="17" eb="20">
      <t>シチョウソン</t>
    </rPh>
    <rPh sb="20" eb="21">
      <t>イキ</t>
    </rPh>
    <rPh sb="26" eb="28">
      <t>タイシ</t>
    </rPh>
    <rPh sb="28" eb="32">
      <t>スイドウジギョウ</t>
    </rPh>
    <phoneticPr fontId="33"/>
  </si>
  <si>
    <t>大阪広域水道企業団（工業用水道事業会計）</t>
    <rPh sb="10" eb="13">
      <t>コウギョウヨウ</t>
    </rPh>
    <rPh sb="17" eb="19">
      <t>カイケイ</t>
    </rPh>
    <phoneticPr fontId="33"/>
  </si>
  <si>
    <t>大阪南消防組合</t>
  </si>
  <si>
    <t>公共施設整備基金</t>
    <rPh sb="0" eb="6">
      <t>コウキョウシセツセイビ</t>
    </rPh>
    <rPh sb="6" eb="8">
      <t>キキン</t>
    </rPh>
    <phoneticPr fontId="5"/>
  </si>
  <si>
    <t>太子まちづくり「夢」基金</t>
    <rPh sb="0" eb="2">
      <t>タイシ</t>
    </rPh>
    <rPh sb="8" eb="9">
      <t>ユメ</t>
    </rPh>
    <rPh sb="10" eb="12">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</si>
  <si>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</si>
  <si>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</si>
  <si>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地方債の新規発行を抑制し、将来負担を現在のストックで賄ってきたことにより、将来負担比率は過年度から継続して生じていない。
　また、有形固定資産減価償却率においては、平成30年度から令和２年度にかけて、類似団体内平均値よりもやや高い水準で推移していたが、令和３年度になって低下している。生涯学習施設等の整備にかかる建設事業債の起債により、一時的に将来負担が増加することとなるものの、有形固定資産減価償却率は低下しており、比較的適正な維持管理ができている。
　今後も、公共施設等総合管理計画や個別施設計画に基づき、公共施設等の老朽化対策や長寿命化対策に積極的に取り組んでいく。</t>
  </si>
  <si>
    <t>(　参考　）</t>
    <rPh sb="2" eb="4">
      <t>サンコウ</t>
    </rPh>
    <phoneticPr fontId="5"/>
  </si>
  <si>
    <t>当該団体値</t>
    <rPh sb="0" eb="2">
      <t>トウガイ</t>
    </rPh>
    <rPh sb="2" eb="4">
      <t>ダンタイ</t>
    </rPh>
    <rPh sb="4" eb="5">
      <t>アタイ</t>
    </rPh>
    <phoneticPr fontId="5"/>
  </si>
  <si>
    <t>将来負担比率</t>
  </si>
  <si>
    <t>有形固定資産減価償却率</t>
  </si>
  <si>
    <t>類似団体内平均値</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</si>
  <si>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</si>
  <si>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地方債の新規発行を抑制し、将来負担を現在のストックで賄ってきたことにより、将来負担比率は過年度から継続して生じていない。
　実質公債費比率においても、継続して類似団体内平均値より低い水準にあり、さらに低下傾向となっているが、今後予定される公共施設等の長寿命化や老朽化対策をはじめ、新たな建設事業等にかかる起債については、交付税措置のある事業債を活用できるように事業計画を策定し、下水道事業の経営基盤強化とともに、引き続き公債費の適正化に取り組んでいく必要がある。</t>
  </si>
  <si>
    <t>実質公債費比率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</si>
</sst>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7"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sz val="6"/>
      <name val="ＭＳ ゴシック"/>
      <family val="3"/>
    </font>
    <font>
      <b/>
      <sz val="13"/>
      <color indexed="56"/>
      <name val="ＭＳ ゴシック"/>
      <family val="3"/>
    </font>
    <font>
      <b/>
      <sz val="18"/>
      <color indexed="8"/>
      <name val="ＭＳ ゴシック"/>
      <family val="3"/>
    </font>
    <font>
      <sz val="11"/>
      <name val="ＭＳ Ｐゴシック"/>
      <family val="3"/>
    </font>
    <font>
      <sz val="11"/>
      <color indexed="8"/>
      <name val="ＭＳ Ｐゴシック"/>
      <family val="3"/>
    </font>
    <font>
      <sz val="9"/>
      <color indexed="8"/>
      <name val="ＭＳ ゴシック"/>
      <family val="3"/>
    </font>
    <font>
      <sz val="9"/>
      <name val="ＭＳ ゴシック"/>
      <family val="3"/>
    </font>
    <font>
      <sz val="11"/>
      <name val="ＭＳ ゴシック"/>
      <family val="3"/>
    </font>
    <font>
      <b/>
      <sz val="9"/>
      <color indexed="9"/>
      <name val="ＭＳ ゴシック"/>
      <family val="3"/>
    </font>
    <font>
      <sz val="11"/>
      <color indexed="8"/>
      <name val="ＭＳ ゴシック"/>
      <family val="3"/>
    </font>
    <font>
      <sz val="9"/>
      <color indexed="8"/>
      <name val="ＭＳ ゴシック"/>
      <family val="3"/>
      <charset val="128"/>
    </font>
    <font>
      <sz val="11"/>
      <color theme="1"/>
      <name val="ＭＳ Ｐゴシック"/>
      <family val="3"/>
    </font>
    <font>
      <sz val="6"/>
      <name val="ＭＳ Ｐゴシック"/>
      <family val="3"/>
      <charset val="128"/>
    </font>
    <font>
      <sz val="14"/>
      <color theme="1"/>
      <name val="ＭＳ Ｐ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4" fillId="0" borderId="0">
      <alignment vertical="center"/>
    </xf>
  </cellStyleXfs>
  <cellXfs count="1125">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Border="1">
      <alignment vertical="center"/>
    </xf>
    <xf numFmtId="0" fontId="3" fillId="0" borderId="42" xfId="19" applyFont="1" applyBorder="1">
      <alignment vertical="center"/>
    </xf>
    <xf numFmtId="178" fontId="14" fillId="0" borderId="0" xfId="19" applyNumberFormat="1" applyFont="1">
      <alignment vertical="center"/>
    </xf>
    <xf numFmtId="0" fontId="17" fillId="0" borderId="30" xfId="19" applyFont="1" applyBorder="1">
      <alignment vertical="center"/>
    </xf>
    <xf numFmtId="178" fontId="14" fillId="0" borderId="42" xfId="19" applyNumberFormat="1" applyFont="1" applyBorder="1">
      <alignment vertical="center"/>
    </xf>
    <xf numFmtId="178" fontId="14" fillId="0" borderId="31" xfId="19" applyNumberFormat="1" applyFont="1" applyBorder="1">
      <alignment vertical="center"/>
    </xf>
    <xf numFmtId="0" fontId="14" fillId="0" borderId="0" xfId="19" applyFont="1">
      <alignment vertical="center"/>
    </xf>
    <xf numFmtId="0" fontId="3" fillId="0" borderId="23" xfId="19" applyFont="1" applyBorder="1">
      <alignment vertical="center"/>
    </xf>
    <xf numFmtId="0" fontId="3" fillId="0" borderId="34" xfId="19" applyFont="1" applyBorder="1">
      <alignment vertical="center"/>
    </xf>
    <xf numFmtId="0" fontId="17" fillId="0" borderId="42" xfId="19" applyFont="1" applyBorder="1">
      <alignment vertical="center"/>
    </xf>
    <xf numFmtId="0" fontId="3" fillId="0" borderId="31" xfId="19" applyFont="1" applyBorder="1">
      <alignment vertical="center"/>
    </xf>
    <xf numFmtId="0" fontId="3" fillId="0" borderId="0" xfId="19" applyFont="1">
      <alignment vertical="center"/>
    </xf>
    <xf numFmtId="178" fontId="14" fillId="0" borderId="34" xfId="19" applyNumberFormat="1" applyFont="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Border="1">
      <alignment vertical="center"/>
    </xf>
    <xf numFmtId="0" fontId="14" fillId="0" borderId="0" xfId="19" applyFont="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Border="1" applyAlignment="1">
      <alignment horizontal="right" vertical="center" shrinkToFit="1"/>
    </xf>
    <xf numFmtId="183" fontId="21" fillId="0" borderId="172" xfId="14" applyNumberFormat="1" applyFont="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Border="1" applyAlignment="1">
      <alignment horizontal="right" vertical="center" shrinkToFit="1"/>
    </xf>
    <xf numFmtId="183" fontId="21" fillId="0" borderId="173" xfId="14" applyNumberFormat="1" applyFont="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Border="1" applyAlignment="1">
      <alignment horizontal="center" vertical="center"/>
    </xf>
    <xf numFmtId="188" fontId="21" fillId="0" borderId="74" xfId="19" applyNumberFormat="1" applyFont="1" applyBorder="1" applyAlignment="1">
      <alignment horizontal="right" vertical="center" shrinkToFit="1"/>
    </xf>
    <xf numFmtId="184" fontId="21" fillId="0" borderId="74" xfId="19" applyNumberFormat="1" applyFont="1" applyBorder="1" applyAlignment="1">
      <alignment horizontal="right" vertical="center" shrinkToFit="1"/>
    </xf>
    <xf numFmtId="183" fontId="14" fillId="0" borderId="74" xfId="19" applyNumberFormat="1" applyFont="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Border="1" applyAlignment="1">
      <alignment horizontal="right" vertical="center" shrinkToFit="1"/>
    </xf>
    <xf numFmtId="184" fontId="21" fillId="0" borderId="171" xfId="14" applyNumberFormat="1" applyFont="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Border="1" applyAlignment="1">
      <alignment horizontal="center" vertical="center"/>
    </xf>
    <xf numFmtId="188" fontId="21" fillId="0" borderId="176" xfId="19" applyNumberFormat="1" applyFont="1" applyBorder="1" applyAlignment="1">
      <alignment horizontal="right" vertical="center" shrinkToFit="1"/>
    </xf>
    <xf numFmtId="184" fontId="21" fillId="0" borderId="176" xfId="19" applyNumberFormat="1" applyFont="1" applyBorder="1" applyAlignment="1">
      <alignment horizontal="right" vertical="center" shrinkToFit="1"/>
    </xf>
    <xf numFmtId="189" fontId="14" fillId="0" borderId="0" xfId="19" applyNumberFormat="1" applyFont="1">
      <alignment vertical="center"/>
    </xf>
    <xf numFmtId="189" fontId="14" fillId="0" borderId="34" xfId="19" applyNumberFormat="1" applyFont="1" applyBorder="1">
      <alignment vertical="center"/>
    </xf>
    <xf numFmtId="0" fontId="3" fillId="0" borderId="0" xfId="19" applyFont="1" applyAlignment="1"/>
    <xf numFmtId="178" fontId="10" fillId="0" borderId="177" xfId="13" applyNumberFormat="1" applyFont="1" applyBorder="1" applyAlignment="1">
      <alignment horizontal="center" vertical="center"/>
    </xf>
    <xf numFmtId="183" fontId="21" fillId="0" borderId="177" xfId="14" applyNumberFormat="1" applyFont="1" applyBorder="1" applyAlignment="1">
      <alignment horizontal="right" vertical="center" shrinkToFit="1"/>
    </xf>
    <xf numFmtId="183" fontId="21" fillId="0" borderId="178" xfId="14" applyNumberFormat="1" applyFont="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Border="1" applyAlignment="1">
      <alignment horizontal="center" vertical="center"/>
    </xf>
    <xf numFmtId="188" fontId="14" fillId="0" borderId="174" xfId="19" applyNumberFormat="1" applyFont="1" applyBorder="1" applyAlignment="1">
      <alignment horizontal="right" vertical="center" shrinkToFit="1"/>
    </xf>
    <xf numFmtId="184" fontId="14" fillId="0" borderId="174" xfId="19" applyNumberFormat="1" applyFont="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Border="1" applyAlignment="1">
      <alignment horizontal="right" vertical="center" shrinkToFit="1"/>
    </xf>
    <xf numFmtId="189" fontId="14" fillId="0" borderId="23" xfId="19" applyNumberFormat="1" applyFont="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Border="1" applyAlignment="1">
      <alignment horizontal="right" vertical="center" shrinkToFit="1"/>
    </xf>
    <xf numFmtId="184" fontId="21" fillId="0" borderId="180" xfId="14" applyNumberFormat="1" applyFont="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Border="1">
      <alignment vertical="center"/>
    </xf>
    <xf numFmtId="178" fontId="14" fillId="0" borderId="14" xfId="19" applyNumberFormat="1" applyFont="1" applyBorder="1">
      <alignment vertical="center"/>
    </xf>
    <xf numFmtId="178" fontId="14" fillId="0" borderId="15" xfId="19" applyNumberFormat="1" applyFont="1" applyBorder="1">
      <alignment vertical="center"/>
    </xf>
    <xf numFmtId="0" fontId="3" fillId="0" borderId="16" xfId="19" applyFont="1" applyBorder="1" applyAlignment="1"/>
    <xf numFmtId="0" fontId="3" fillId="0" borderId="14" xfId="19" applyFont="1" applyBorder="1" applyAlignment="1"/>
    <xf numFmtId="0" fontId="3" fillId="0" borderId="15" xfId="19" applyFont="1" applyBorder="1">
      <alignment vertical="center"/>
    </xf>
    <xf numFmtId="0" fontId="22" fillId="6" borderId="6" xfId="6" applyFont="1" applyFill="1" applyBorder="1" applyAlignment="1"/>
    <xf numFmtId="0" fontId="22" fillId="0" borderId="8" xfId="6" applyFont="1" applyBorder="1" applyAlignment="1">
      <alignment horizontal="center" vertical="center" wrapText="1"/>
    </xf>
    <xf numFmtId="0" fontId="22" fillId="0" borderId="12" xfId="6" applyFont="1" applyBorder="1" applyAlignment="1">
      <alignment horizontal="center" vertical="center" wrapText="1"/>
    </xf>
    <xf numFmtId="0" fontId="22" fillId="0" borderId="61" xfId="6" applyFont="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Border="1" applyAlignment="1">
      <alignment horizontal="right" vertical="center" shrinkToFit="1"/>
    </xf>
    <xf numFmtId="185" fontId="22" fillId="0" borderId="4" xfId="6" applyNumberFormat="1" applyFont="1" applyBorder="1" applyAlignment="1">
      <alignment horizontal="right" vertical="center" shrinkToFit="1"/>
    </xf>
    <xf numFmtId="185" fontId="22" fillId="0" borderId="79" xfId="6" applyNumberFormat="1" applyFont="1" applyBorder="1" applyAlignment="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Border="1" applyAlignment="1">
      <alignment horizontal="right" vertical="center" shrinkToFit="1"/>
    </xf>
    <xf numFmtId="185" fontId="22" fillId="0" borderId="27" xfId="6" applyNumberFormat="1" applyFont="1" applyBorder="1" applyAlignment="1">
      <alignment horizontal="right" vertical="center" shrinkToFit="1"/>
    </xf>
    <xf numFmtId="185" fontId="22" fillId="0" borderId="182" xfId="6" applyNumberFormat="1" applyFont="1" applyBorder="1" applyAlignment="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Border="1" applyAlignment="1">
      <alignment horizontal="right" vertical="center" shrinkToFit="1"/>
    </xf>
    <xf numFmtId="185" fontId="22" fillId="0" borderId="48" xfId="6" applyNumberFormat="1" applyFont="1" applyBorder="1" applyAlignment="1">
      <alignment horizontal="right" vertical="center" shrinkToFit="1"/>
    </xf>
    <xf numFmtId="185" fontId="22" fillId="0" borderId="62" xfId="6" applyNumberFormat="1" applyFont="1" applyBorder="1" applyAlignment="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Border="1" applyAlignment="1">
      <alignment vertical="center" wrapText="1"/>
    </xf>
    <xf numFmtId="0" fontId="22" fillId="0" borderId="57" xfId="17" applyFont="1" applyBorder="1">
      <alignment vertical="center"/>
    </xf>
    <xf numFmtId="0" fontId="22" fillId="0" borderId="12" xfId="17" applyFont="1" applyBorder="1">
      <alignment vertical="center"/>
    </xf>
    <xf numFmtId="0" fontId="22" fillId="0" borderId="61" xfId="17" applyFont="1" applyBorder="1">
      <alignment vertical="center"/>
    </xf>
    <xf numFmtId="0" fontId="24" fillId="0" borderId="0" xfId="17" applyFont="1">
      <alignment vertical="center"/>
    </xf>
    <xf numFmtId="0" fontId="22" fillId="7" borderId="18" xfId="17" applyFont="1" applyFill="1" applyBorder="1" applyAlignment="1">
      <alignment horizontal="right" vertical="top"/>
    </xf>
    <xf numFmtId="0" fontId="24" fillId="0" borderId="0" xfId="17" applyFont="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Border="1" applyAlignment="1">
      <alignment horizontal="right" vertical="center" shrinkToFit="1"/>
    </xf>
    <xf numFmtId="185" fontId="22" fillId="0" borderId="184" xfId="17" applyNumberFormat="1" applyFont="1" applyBorder="1" applyAlignment="1">
      <alignment horizontal="right" vertical="center" shrinkToFit="1"/>
    </xf>
    <xf numFmtId="185" fontId="22" fillId="0" borderId="79" xfId="17" applyNumberFormat="1" applyFont="1" applyBorder="1" applyAlignment="1">
      <alignment horizontal="right" vertical="center" shrinkToFit="1"/>
    </xf>
    <xf numFmtId="0" fontId="22" fillId="7" borderId="24" xfId="17" applyFont="1" applyFill="1" applyBorder="1" applyAlignment="1">
      <alignment horizontal="center" vertical="center"/>
    </xf>
    <xf numFmtId="185" fontId="22" fillId="0" borderId="185" xfId="17" applyNumberFormat="1" applyFont="1" applyBorder="1" applyAlignment="1">
      <alignment horizontal="right" vertical="center" shrinkToFit="1"/>
    </xf>
    <xf numFmtId="185" fontId="22" fillId="0" borderId="74" xfId="17" applyNumberFormat="1" applyFont="1" applyBorder="1" applyAlignment="1">
      <alignment horizontal="right" vertical="center" shrinkToFit="1"/>
    </xf>
    <xf numFmtId="185" fontId="22" fillId="0" borderId="182" xfId="17" applyNumberFormat="1" applyFont="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Border="1" applyAlignment="1">
      <alignment horizontal="right" vertical="center" shrinkToFit="1"/>
    </xf>
    <xf numFmtId="185" fontId="22" fillId="0" borderId="187" xfId="17" applyNumberFormat="1" applyFont="1" applyBorder="1" applyAlignment="1">
      <alignment horizontal="right" vertical="center" shrinkToFit="1"/>
    </xf>
    <xf numFmtId="185" fontId="22" fillId="0" borderId="62" xfId="17" applyNumberFormat="1" applyFont="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Border="1" applyAlignment="1">
      <alignment vertical="center" wrapText="1"/>
    </xf>
    <xf numFmtId="0" fontId="24" fillId="0" borderId="32" xfId="8" applyFont="1" applyBorder="1">
      <alignment vertical="center"/>
    </xf>
    <xf numFmtId="0" fontId="24" fillId="0" borderId="30" xfId="8" applyFont="1" applyBorder="1">
      <alignment vertical="center"/>
    </xf>
    <xf numFmtId="0" fontId="24" fillId="0" borderId="33" xfId="8" applyFont="1" applyBorder="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Border="1" applyAlignment="1">
      <alignment horizontal="right" vertical="center" shrinkToFit="1"/>
    </xf>
    <xf numFmtId="183" fontId="24" fillId="0" borderId="184" xfId="8" applyNumberFormat="1" applyFont="1" applyBorder="1" applyAlignment="1">
      <alignment horizontal="right" vertical="center" shrinkToFit="1"/>
    </xf>
    <xf numFmtId="183" fontId="24" fillId="0" borderId="79" xfId="8" applyNumberFormat="1" applyFont="1" applyBorder="1" applyAlignment="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Border="1" applyAlignment="1">
      <alignment horizontal="right" vertical="center" shrinkToFit="1"/>
    </xf>
    <xf numFmtId="183" fontId="24" fillId="0" borderId="74" xfId="8" applyNumberFormat="1" applyFont="1" applyBorder="1" applyAlignment="1">
      <alignment horizontal="right" vertical="center" shrinkToFit="1"/>
    </xf>
    <xf numFmtId="183" fontId="24" fillId="0" borderId="182" xfId="8" applyNumberFormat="1" applyFont="1" applyBorder="1" applyAlignment="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Border="1" applyAlignment="1">
      <alignment horizontal="right" vertical="center" shrinkToFit="1"/>
    </xf>
    <xf numFmtId="183" fontId="24" fillId="0" borderId="187" xfId="8" applyNumberFormat="1" applyFont="1" applyBorder="1" applyAlignment="1">
      <alignment horizontal="right" vertical="center" shrinkToFit="1"/>
    </xf>
    <xf numFmtId="183" fontId="24" fillId="0" borderId="62" xfId="8" applyNumberFormat="1" applyFont="1" applyBorder="1" applyAlignment="1">
      <alignment horizontal="right" vertical="center" shrinkToFit="1"/>
    </xf>
    <xf numFmtId="0" fontId="29" fillId="0" borderId="0" xfId="8"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Alignment="1"/>
    <xf numFmtId="0" fontId="24" fillId="0" borderId="26" xfId="7" applyFont="1" applyBorder="1">
      <alignment vertical="center"/>
    </xf>
    <xf numFmtId="0" fontId="24" fillId="0" borderId="32" xfId="7" applyFont="1" applyBorder="1" applyAlignment="1">
      <alignment vertical="center" wrapText="1"/>
    </xf>
    <xf numFmtId="0" fontId="24" fillId="0" borderId="0" xfId="7" applyFont="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Alignment="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Border="1" applyAlignment="1">
      <alignment horizontal="center" vertical="center" wrapText="1"/>
    </xf>
    <xf numFmtId="0" fontId="30" fillId="0" borderId="12" xfId="6" applyFont="1" applyBorder="1" applyAlignment="1">
      <alignment horizontal="center" vertical="center" wrapText="1"/>
    </xf>
    <xf numFmtId="0" fontId="30" fillId="0" borderId="2" xfId="6" applyFont="1" applyBorder="1" applyAlignment="1">
      <alignment horizontal="center" vertical="center"/>
    </xf>
    <xf numFmtId="0" fontId="30" fillId="0" borderId="5" xfId="6" applyFont="1" applyBorder="1" applyAlignment="1">
      <alignment horizontal="center" vertical="center"/>
    </xf>
    <xf numFmtId="0" fontId="30" fillId="0" borderId="6" xfId="6" applyFont="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1" fillId="0" borderId="27" xfId="1" applyNumberFormat="1" applyFont="1" applyBorder="1" applyAlignment="1">
      <alignment vertical="center"/>
    </xf>
    <xf numFmtId="187" fontId="21" fillId="0" borderId="172" xfId="1" applyNumberFormat="1" applyFont="1" applyBorder="1" applyAlignment="1">
      <alignment vertical="center"/>
    </xf>
    <xf numFmtId="187" fontId="21" fillId="0" borderId="172" xfId="1" applyNumberFormat="1" applyFont="1" applyBorder="1" applyAlignment="1">
      <alignment vertical="center" wrapText="1"/>
    </xf>
    <xf numFmtId="187" fontId="21" fillId="0" borderId="30" xfId="1" applyNumberFormat="1" applyFont="1" applyBorder="1" applyAlignment="1">
      <alignment vertical="center"/>
    </xf>
    <xf numFmtId="187" fontId="21" fillId="0" borderId="173" xfId="1" applyNumberFormat="1" applyFont="1" applyBorder="1" applyAlignment="1">
      <alignment vertical="center"/>
    </xf>
    <xf numFmtId="190" fontId="21" fillId="0" borderId="175" xfId="1" applyNumberFormat="1" applyFont="1" applyBorder="1" applyAlignment="1">
      <alignment vertical="center"/>
    </xf>
    <xf numFmtId="190" fontId="21" fillId="0" borderId="171" xfId="1" applyNumberFormat="1" applyFont="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Border="1" applyAlignment="1">
      <alignment vertical="center"/>
    </xf>
    <xf numFmtId="187" fontId="21" fillId="0" borderId="178" xfId="1" applyNumberFormat="1" applyFont="1" applyBorder="1" applyAlignment="1">
      <alignment vertical="center"/>
    </xf>
    <xf numFmtId="190" fontId="21" fillId="0" borderId="179" xfId="1" applyNumberFormat="1" applyFont="1" applyBorder="1" applyAlignment="1">
      <alignment vertical="center"/>
    </xf>
    <xf numFmtId="190" fontId="21" fillId="0" borderId="180" xfId="1" applyNumberFormat="1" applyFont="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0" fontId="9" fillId="0" borderId="0" xfId="9" applyFont="1" applyAlignment="1">
      <alignment horizontal="left" vertical="center" wrapText="1"/>
    </xf>
    <xf numFmtId="0" fontId="9" fillId="0" borderId="58" xfId="9" applyFont="1" applyBorder="1" applyAlignment="1">
      <alignment horizontal="left" vertical="center" wrapText="1"/>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0" fontId="2" fillId="0" borderId="30" xfId="9" applyFont="1" applyBorder="1" applyAlignment="1">
      <alignment horizontal="center" vertical="center"/>
    </xf>
    <xf numFmtId="0" fontId="2" fillId="0" borderId="23" xfId="9" applyFont="1" applyBorder="1" applyAlignment="1">
      <alignment horizontal="center" vertical="center"/>
    </xf>
    <xf numFmtId="0" fontId="2" fillId="0" borderId="16" xfId="9" applyFont="1" applyBorder="1" applyAlignment="1">
      <alignment horizontal="center" vertical="center"/>
    </xf>
    <xf numFmtId="0" fontId="2" fillId="0" borderId="31" xfId="9" applyFont="1" applyBorder="1" applyAlignment="1">
      <alignment horizontal="center" vertical="center"/>
    </xf>
    <xf numFmtId="0" fontId="2" fillId="0" borderId="34" xfId="9" applyFont="1" applyBorder="1" applyAlignment="1">
      <alignment horizontal="center" vertical="center"/>
    </xf>
    <xf numFmtId="0" fontId="2" fillId="0" borderId="15" xfId="9" applyFont="1" applyBorder="1" applyAlignment="1">
      <alignment horizontal="center" vertical="center"/>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8" xfId="9" applyFont="1" applyBorder="1" applyAlignment="1">
      <alignment horizontal="center" vertical="center"/>
    </xf>
    <xf numFmtId="0" fontId="2" fillId="0" borderId="0" xfId="9" applyFont="1" applyAlignment="1">
      <alignment horizontal="center" vertical="center"/>
    </xf>
    <xf numFmtId="0" fontId="2" fillId="0" borderId="56" xfId="9" applyFont="1" applyBorder="1" applyAlignment="1">
      <alignment horizontal="center" vertical="center"/>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0" xfId="9" applyNumberFormat="1" applyFont="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21" xfId="9"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pplyProtection="1">
      <alignment horizontal="left" vertical="center" wrapText="1"/>
      <protection hidden="1"/>
    </xf>
    <xf numFmtId="176" fontId="2" fillId="0" borderId="0" xfId="9" applyNumberFormat="1" applyFont="1" applyAlignment="1" applyProtection="1">
      <alignment horizontal="center" vertical="center" shrinkToFit="1"/>
      <protection hidden="1"/>
    </xf>
    <xf numFmtId="0" fontId="2" fillId="0" borderId="0" xfId="9" applyFont="1" applyAlignment="1" applyProtection="1">
      <alignment horizontal="center" vertical="center" shrinkToFit="1"/>
      <protection hidden="1"/>
    </xf>
    <xf numFmtId="0" fontId="2" fillId="0" borderId="0" xfId="9" applyFont="1" applyAlignment="1">
      <alignment horizontal="center" vertical="center" shrinkToFit="1"/>
    </xf>
    <xf numFmtId="0" fontId="2" fillId="0" borderId="0" xfId="9" applyFont="1" applyAlignment="1">
      <alignment horizontal="left" vertical="center"/>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32" xfId="9" applyFont="1" applyBorder="1">
      <alignment vertical="center"/>
    </xf>
    <xf numFmtId="0" fontId="2" fillId="0" borderId="35" xfId="9" applyFont="1" applyBorder="1">
      <alignment vertical="center"/>
    </xf>
    <xf numFmtId="0" fontId="2" fillId="0" borderId="37"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0" fontId="11" fillId="0" borderId="35" xfId="9" applyFont="1" applyBorder="1">
      <alignment vertical="center"/>
    </xf>
    <xf numFmtId="0" fontId="11" fillId="0" borderId="37" xfId="9" applyFont="1" applyBorder="1">
      <alignment vertical="center"/>
    </xf>
    <xf numFmtId="0" fontId="2" fillId="0" borderId="8" xfId="9" applyFont="1" applyBorder="1" applyAlignment="1">
      <alignment horizontal="left" vertical="center"/>
    </xf>
    <xf numFmtId="0" fontId="2" fillId="0" borderId="58" xfId="9" applyFont="1" applyBorder="1" applyAlignment="1">
      <alignment horizontal="lef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2" fillId="0" borderId="10" xfId="9" applyFont="1" applyBorder="1" applyAlignment="1">
      <alignment horizontal="center" vertical="center"/>
    </xf>
    <xf numFmtId="0" fontId="2" fillId="0" borderId="29" xfId="9" applyFont="1" applyBorder="1" applyAlignment="1">
      <alignment horizontal="center" vertical="center"/>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5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0" xfId="9" applyFont="1" applyBorder="1">
      <alignment vertical="center"/>
    </xf>
    <xf numFmtId="0" fontId="10" fillId="0" borderId="23" xfId="9" applyFont="1" applyBorder="1">
      <alignment vertical="center"/>
    </xf>
    <xf numFmtId="0" fontId="10" fillId="0" borderId="16"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0" fontId="10" fillId="0" borderId="35" xfId="9" applyFont="1" applyBorder="1">
      <alignment vertical="center"/>
    </xf>
    <xf numFmtId="0" fontId="10" fillId="0" borderId="37" xfId="9" applyFont="1" applyBorder="1">
      <alignment vertical="center"/>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49" fontId="6" fillId="0" borderId="0" xfId="9" applyNumberFormat="1" applyFont="1" applyAlignment="1">
      <alignment horizontal="center" vertical="center"/>
    </xf>
    <xf numFmtId="0" fontId="2" fillId="0" borderId="64" xfId="9" applyFont="1" applyBorder="1" applyAlignment="1">
      <alignment horizontal="center"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0" fontId="3" fillId="0" borderId="67" xfId="4" applyBorder="1" applyAlignment="1">
      <alignment horizontal="right" vertical="center" shrinkToFit="1"/>
    </xf>
    <xf numFmtId="180" fontId="2" fillId="0" borderId="73" xfId="4" applyNumberFormat="1" applyFont="1"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42" xfId="4" applyFont="1" applyBorder="1">
      <alignment vertical="center"/>
    </xf>
    <xf numFmtId="0" fontId="2" fillId="0" borderId="14" xfId="4" applyFont="1" applyBorder="1">
      <alignment vertical="center"/>
    </xf>
    <xf numFmtId="178" fontId="2" fillId="0" borderId="4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2" fillId="0" borderId="70" xfId="4" applyNumberFormat="1" applyFont="1"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178" fontId="2" fillId="0" borderId="15"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0" fontId="3" fillId="0" borderId="14" xfId="4" applyBorder="1" applyAlignment="1">
      <alignment horizontal="right" vertical="center" shrinkToFit="1"/>
    </xf>
    <xf numFmtId="178" fontId="2" fillId="0" borderId="14" xfId="4" applyNumberFormat="1" applyFon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16" xfId="4" applyNumberFormat="1" applyFont="1" applyBorder="1" applyAlignment="1">
      <alignment horizontal="right" vertical="center" shrinkToFit="1"/>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80" fontId="2" fillId="0" borderId="31"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80" fontId="2" fillId="0" borderId="30"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78" fontId="2" fillId="0" borderId="75" xfId="4" applyNumberFormat="1" applyFont="1" applyBorder="1" applyAlignment="1">
      <alignment horizontal="right" vertical="center" shrinkToFit="1"/>
    </xf>
    <xf numFmtId="0" fontId="1" fillId="0" borderId="0" xfId="1" applyAlignment="1">
      <alignment vertical="center"/>
    </xf>
    <xf numFmtId="0" fontId="1" fillId="0" borderId="14" xfId="1" applyBorder="1" applyAlignment="1">
      <alignmen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65"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2"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1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8" xfId="12" applyFont="1" applyFill="1" applyBorder="1" applyAlignment="1">
      <alignment horizontal="left" vertical="center"/>
    </xf>
    <xf numFmtId="0" fontId="17" fillId="3" borderId="0" xfId="12" applyFont="1" applyFill="1" applyAlignment="1">
      <alignment horizontal="left" vertical="center"/>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0" fontId="17" fillId="3" borderId="20" xfId="12" applyFont="1" applyFill="1" applyBorder="1">
      <alignment vertical="center"/>
    </xf>
    <xf numFmtId="0" fontId="17" fillId="3" borderId="17"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43"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42" xfId="12" applyFont="1" applyFill="1" applyBorder="1">
      <alignment vertical="center"/>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0" fontId="17" fillId="3" borderId="11"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39"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30"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0" fontId="17"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14" xfId="12" applyFont="1" applyFill="1" applyBorder="1" applyAlignment="1">
      <alignment horizontal="left" vertical="center"/>
    </xf>
    <xf numFmtId="0" fontId="17" fillId="3" borderId="19" xfId="12" applyFont="1" applyFill="1" applyBorder="1" applyAlignment="1">
      <alignment horizontal="left" vertical="center" wrapText="1"/>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123" xfId="12" applyFont="1" applyFill="1" applyBorder="1" applyAlignment="1" applyProtection="1">
      <alignment horizontal="left" vertical="center" shrinkToFit="1"/>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106" xfId="12"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183" fontId="17" fillId="5" borderId="112" xfId="12"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184" fontId="17" fillId="0" borderId="101" xfId="12" applyNumberFormat="1" applyFont="1" applyBorder="1" applyAlignment="1" applyProtection="1">
      <alignment horizontal="right" vertical="center" shrinkToFit="1"/>
      <protection locked="0"/>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0" fontId="17" fillId="3" borderId="20" xfId="12" applyFont="1" applyFill="1" applyBorder="1" applyAlignment="1">
      <alignment horizontal="left" vertical="center"/>
    </xf>
    <xf numFmtId="183" fontId="17" fillId="5" borderId="97"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4" fillId="3" borderId="32" xfId="19" applyFont="1" applyFill="1" applyBorder="1">
      <alignment vertical="center"/>
    </xf>
    <xf numFmtId="0" fontId="14" fillId="3" borderId="35" xfId="19" applyFont="1" applyFill="1" applyBorder="1">
      <alignment vertical="center"/>
    </xf>
    <xf numFmtId="0" fontId="14" fillId="3" borderId="37" xfId="19" applyFont="1" applyFill="1" applyBorder="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Border="1" applyAlignment="1">
      <alignment vertical="center" wrapText="1"/>
    </xf>
    <xf numFmtId="178" fontId="14" fillId="0" borderId="35" xfId="19" applyNumberFormat="1" applyFont="1" applyBorder="1" applyAlignment="1">
      <alignment vertical="center" wrapText="1"/>
    </xf>
    <xf numFmtId="178" fontId="14" fillId="0" borderId="37" xfId="19" applyNumberFormat="1" applyFont="1" applyBorder="1" applyAlignment="1">
      <alignment vertical="center" wrapText="1"/>
    </xf>
    <xf numFmtId="178" fontId="14" fillId="0" borderId="23" xfId="19" applyNumberFormat="1" applyFont="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0" fontId="22" fillId="0" borderId="19" xfId="6" applyFont="1" applyBorder="1" applyAlignment="1">
      <alignment horizontal="left" vertical="center" wrapText="1"/>
    </xf>
    <xf numFmtId="0" fontId="22" fillId="0" borderId="53" xfId="6" applyFont="1" applyBorder="1" applyAlignment="1">
      <alignment horizontal="left" vertical="center" wrapText="1"/>
    </xf>
    <xf numFmtId="0" fontId="22" fillId="0" borderId="23" xfId="6" applyFont="1" applyBorder="1" applyAlignment="1">
      <alignment horizontal="left" vertical="center"/>
    </xf>
    <xf numFmtId="0" fontId="22" fillId="0" borderId="54" xfId="6" applyFont="1" applyBorder="1" applyAlignment="1">
      <alignment horizontal="left" vertical="center"/>
    </xf>
    <xf numFmtId="0" fontId="22" fillId="0" borderId="36" xfId="6" applyFont="1" applyBorder="1" applyAlignment="1">
      <alignment horizontal="left" vertical="center"/>
    </xf>
    <xf numFmtId="0" fontId="22" fillId="0" borderId="52" xfId="6" applyFont="1" applyBorder="1" applyAlignment="1">
      <alignment horizontal="left" vertical="center"/>
    </xf>
    <xf numFmtId="0" fontId="24" fillId="0" borderId="35" xfId="17" applyFont="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Border="1" applyAlignment="1">
      <alignment horizontal="left" vertical="center" wrapText="1"/>
    </xf>
    <xf numFmtId="0" fontId="24" fillId="0" borderId="52" xfId="17" applyFont="1" applyBorder="1" applyAlignment="1">
      <alignment horizontal="left" vertical="center" wrapText="1"/>
    </xf>
    <xf numFmtId="0" fontId="24" fillId="0" borderId="22" xfId="17" applyFont="1" applyBorder="1" applyAlignment="1">
      <alignment horizontal="left" vertical="center" wrapText="1"/>
    </xf>
    <xf numFmtId="0" fontId="24" fillId="0" borderId="50" xfId="17" applyFont="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Border="1" applyAlignment="1">
      <alignment vertical="center" wrapText="1"/>
    </xf>
    <xf numFmtId="0" fontId="24" fillId="0" borderId="13" xfId="8" applyFont="1" applyBorder="1" applyAlignment="1">
      <alignment vertical="center" wrapText="1"/>
    </xf>
    <xf numFmtId="0" fontId="24" fillId="0" borderId="8" xfId="8" applyFont="1" applyBorder="1" applyAlignment="1">
      <alignment vertical="center" wrapText="1"/>
    </xf>
    <xf numFmtId="0" fontId="24" fillId="0" borderId="14" xfId="8" applyFont="1" applyBorder="1" applyAlignment="1">
      <alignment vertical="center" wrapText="1"/>
    </xf>
    <xf numFmtId="0" fontId="24" fillId="0" borderId="56" xfId="8" applyFont="1" applyBorder="1" applyAlignment="1">
      <alignment vertical="center" wrapText="1"/>
    </xf>
    <xf numFmtId="0" fontId="24" fillId="0" borderId="15" xfId="8" applyFont="1" applyBorder="1" applyAlignment="1">
      <alignment vertical="center" wrapText="1"/>
    </xf>
    <xf numFmtId="0" fontId="24" fillId="0" borderId="35" xfId="8" applyFont="1" applyBorder="1">
      <alignment vertical="center"/>
    </xf>
    <xf numFmtId="0" fontId="24" fillId="0" borderId="51" xfId="8" applyFont="1" applyBorder="1">
      <alignment vertical="center"/>
    </xf>
    <xf numFmtId="0" fontId="24" fillId="0" borderId="57" xfId="8" applyFont="1" applyBorder="1" applyAlignment="1">
      <alignment vertical="center" wrapText="1"/>
    </xf>
    <xf numFmtId="0" fontId="24" fillId="0" borderId="37" xfId="8" applyFont="1" applyBorder="1" applyAlignment="1">
      <alignment vertical="center" wrapText="1"/>
    </xf>
    <xf numFmtId="0" fontId="24" fillId="0" borderId="61" xfId="8" applyFont="1" applyBorder="1">
      <alignment vertical="center"/>
    </xf>
    <xf numFmtId="0" fontId="24" fillId="0" borderId="38" xfId="8" applyFont="1" applyBorder="1">
      <alignment vertical="center"/>
    </xf>
    <xf numFmtId="0" fontId="24" fillId="0" borderId="36" xfId="8" applyFont="1" applyBorder="1">
      <alignment vertical="center"/>
    </xf>
    <xf numFmtId="0" fontId="24" fillId="0" borderId="52" xfId="8" applyFont="1" applyBorder="1">
      <alignment vertical="center"/>
    </xf>
    <xf numFmtId="0" fontId="24" fillId="0" borderId="22" xfId="8" applyFont="1" applyBorder="1">
      <alignment vertical="center"/>
    </xf>
    <xf numFmtId="0" fontId="24" fillId="0" borderId="50" xfId="8" applyFont="1" applyBorder="1">
      <alignment vertical="center"/>
    </xf>
    <xf numFmtId="0" fontId="24" fillId="0" borderId="35" xfId="7" applyFont="1" applyBorder="1" applyAlignment="1">
      <alignment horizontal="left" vertical="center"/>
    </xf>
    <xf numFmtId="0" fontId="24" fillId="0" borderId="51" xfId="7" applyFont="1" applyBorder="1" applyAlignment="1">
      <alignment horizontal="left" vertical="center"/>
    </xf>
    <xf numFmtId="0" fontId="24" fillId="0" borderId="36" xfId="7" applyFont="1" applyBorder="1" applyAlignment="1">
      <alignment horizontal="left" vertical="center"/>
    </xf>
    <xf numFmtId="0" fontId="24" fillId="0" borderId="52" xfId="7" applyFont="1" applyBorder="1" applyAlignment="1">
      <alignment horizontal="left" vertical="center"/>
    </xf>
    <xf numFmtId="0" fontId="24" fillId="0" borderId="12" xfId="7" applyFont="1" applyBorder="1" applyAlignment="1">
      <alignment vertical="center" wrapText="1"/>
    </xf>
    <xf numFmtId="0" fontId="24" fillId="0" borderId="16" xfId="7" applyFont="1" applyBorder="1" applyAlignment="1">
      <alignment vertical="center" wrapText="1"/>
    </xf>
    <xf numFmtId="0" fontId="24" fillId="0" borderId="32" xfId="7" applyFont="1" applyBorder="1" applyAlignment="1">
      <alignment horizontal="center" vertical="center" shrinkToFit="1"/>
    </xf>
    <xf numFmtId="0" fontId="24" fillId="0" borderId="35" xfId="7" applyFont="1" applyBorder="1" applyAlignment="1">
      <alignment horizontal="center" vertical="center" shrinkToFit="1"/>
    </xf>
    <xf numFmtId="0" fontId="24" fillId="0" borderId="51" xfId="7" applyFont="1" applyBorder="1" applyAlignment="1">
      <alignment horizontal="center" vertical="center" shrinkToFit="1"/>
    </xf>
    <xf numFmtId="0" fontId="24" fillId="0" borderId="22" xfId="7" applyFont="1" applyBorder="1" applyAlignment="1">
      <alignment horizontal="left" vertical="center"/>
    </xf>
    <xf numFmtId="0" fontId="24" fillId="0" borderId="50" xfId="7" applyFont="1" applyBorder="1" applyAlignment="1">
      <alignment horizontal="left" vertical="center"/>
    </xf>
    <xf numFmtId="0" fontId="30" fillId="0" borderId="32" xfId="6" applyFont="1" applyBorder="1" applyAlignment="1" applyProtection="1">
      <alignment horizontal="left" vertical="center" wrapText="1"/>
      <protection locked="0"/>
    </xf>
    <xf numFmtId="0" fontId="30" fillId="0" borderId="35" xfId="6" applyFont="1" applyBorder="1" applyAlignment="1" applyProtection="1">
      <alignment horizontal="left" vertical="center" wrapText="1"/>
      <protection locked="0"/>
    </xf>
    <xf numFmtId="0" fontId="30" fillId="0" borderId="51" xfId="6" applyFont="1" applyBorder="1" applyAlignment="1" applyProtection="1">
      <alignment horizontal="left" vertical="center" wrapText="1"/>
      <protection locked="0"/>
    </xf>
    <xf numFmtId="0" fontId="30" fillId="0" borderId="18" xfId="6" applyFont="1" applyBorder="1" applyAlignment="1">
      <alignment horizontal="left" vertical="center"/>
    </xf>
    <xf numFmtId="0" fontId="30" fillId="0" borderId="64" xfId="6" applyFont="1" applyBorder="1" applyAlignment="1">
      <alignment horizontal="left" vertical="center"/>
    </xf>
    <xf numFmtId="0" fontId="30" fillId="0" borderId="19" xfId="6" applyFont="1" applyBorder="1" applyAlignment="1">
      <alignment horizontal="left" vertical="center" wrapText="1"/>
    </xf>
    <xf numFmtId="0" fontId="30" fillId="0" borderId="53" xfId="6" applyFont="1" applyBorder="1" applyAlignment="1">
      <alignment horizontal="left" vertical="center" wrapText="1"/>
    </xf>
    <xf numFmtId="0" fontId="30" fillId="0" borderId="23" xfId="6" applyFont="1" applyBorder="1" applyAlignment="1">
      <alignment horizontal="left" vertical="center"/>
    </xf>
    <xf numFmtId="0" fontId="30" fillId="0" borderId="54" xfId="6" applyFont="1" applyBorder="1" applyAlignment="1">
      <alignment horizontal="left" vertical="center"/>
    </xf>
    <xf numFmtId="0" fontId="30" fillId="0" borderId="35" xfId="6" applyFont="1" applyBorder="1" applyAlignment="1">
      <alignment horizontal="left" vertical="center"/>
    </xf>
    <xf numFmtId="0" fontId="30" fillId="0" borderId="51" xfId="6" applyFont="1" applyBorder="1" applyAlignment="1">
      <alignment horizontal="left" vertical="center"/>
    </xf>
    <xf numFmtId="0" fontId="0" fillId="3" borderId="0" xfId="1" applyFont="1" applyFill="1" applyAlignment="1">
      <alignment vertical="center"/>
    </xf>
    <xf numFmtId="0" fontId="1" fillId="3" borderId="0" xfId="1" applyFill="1" applyAlignment="1" applyProtection="1">
      <alignment vertical="center"/>
      <protection hidden="1"/>
    </xf>
    <xf numFmtId="0" fontId="1" fillId="3" borderId="0" xfId="1" applyFill="1" applyAlignment="1">
      <alignment vertical="center"/>
    </xf>
    <xf numFmtId="0" fontId="3" fillId="0" borderId="30" xfId="19" applyFont="1" applyBorder="1">
      <alignment vertical="center"/>
    </xf>
    <xf numFmtId="189" fontId="3" fillId="0" borderId="23" xfId="19" applyNumberFormat="1" applyFont="1" applyBorder="1">
      <alignment vertical="center"/>
    </xf>
    <xf numFmtId="0" fontId="3" fillId="0" borderId="35" xfId="19" applyFont="1" applyBorder="1">
      <alignment vertical="center"/>
    </xf>
    <xf numFmtId="178" fontId="0" fillId="0" borderId="0" xfId="19" applyNumberFormat="1" applyFont="1">
      <alignment vertical="center"/>
    </xf>
    <xf numFmtId="178" fontId="3" fillId="0" borderId="0" xfId="19" applyNumberFormat="1" applyFont="1">
      <alignment vertical="center"/>
    </xf>
    <xf numFmtId="0" fontId="3" fillId="0" borderId="30" xfId="19" applyFont="1" applyBorder="1" applyAlignment="1" applyProtection="1">
      <alignment horizontal="left" vertical="top" wrapText="1"/>
      <protection locked="0"/>
    </xf>
    <xf numFmtId="0" fontId="3" fillId="0" borderId="23" xfId="19" applyFont="1" applyBorder="1" applyAlignment="1" applyProtection="1">
      <alignment horizontal="left" vertical="top" wrapText="1"/>
      <protection locked="0"/>
    </xf>
    <xf numFmtId="0" fontId="3" fillId="0" borderId="16" xfId="19" applyFont="1" applyBorder="1" applyAlignment="1" applyProtection="1">
      <alignment horizontal="left" vertical="top" wrapText="1"/>
      <protection locked="0"/>
    </xf>
    <xf numFmtId="0" fontId="3" fillId="0" borderId="42" xfId="19" applyFont="1" applyBorder="1" applyAlignment="1" applyProtection="1">
      <alignment horizontal="left" vertical="top" wrapText="1"/>
      <protection locked="0"/>
    </xf>
    <xf numFmtId="0" fontId="3" fillId="0" borderId="0" xfId="19" applyFont="1" applyAlignment="1" applyProtection="1">
      <alignment horizontal="left" vertical="top" wrapText="1"/>
      <protection locked="0"/>
    </xf>
    <xf numFmtId="0" fontId="3" fillId="0" borderId="14" xfId="19" applyFont="1" applyBorder="1" applyAlignment="1" applyProtection="1">
      <alignment horizontal="left" vertical="top" wrapText="1"/>
      <protection locked="0"/>
    </xf>
    <xf numFmtId="0" fontId="3" fillId="0" borderId="31" xfId="19" applyFont="1" applyBorder="1" applyAlignment="1" applyProtection="1">
      <alignment horizontal="left" vertical="top" wrapText="1"/>
      <protection locked="0"/>
    </xf>
    <xf numFmtId="0" fontId="3" fillId="0" borderId="34" xfId="19" applyFont="1" applyBorder="1" applyAlignment="1" applyProtection="1">
      <alignment horizontal="left" vertical="top" wrapText="1"/>
      <protection locked="0"/>
    </xf>
    <xf numFmtId="0" fontId="3" fillId="0" borderId="15" xfId="19" applyFont="1" applyBorder="1" applyAlignment="1" applyProtection="1">
      <alignment horizontal="left" vertical="top" wrapText="1"/>
      <protection locked="0"/>
    </xf>
    <xf numFmtId="187" fontId="3" fillId="3" borderId="0" xfId="18" applyNumberFormat="1" applyFont="1" applyFill="1" applyAlignment="1">
      <alignment vertical="center" wrapText="1"/>
    </xf>
    <xf numFmtId="0" fontId="3" fillId="0" borderId="0" xfId="19" applyFont="1" applyAlignment="1">
      <alignment horizontal="center" vertical="center"/>
    </xf>
    <xf numFmtId="49" fontId="3" fillId="3" borderId="0" xfId="18" applyNumberFormat="1" applyFont="1" applyFill="1" applyAlignment="1">
      <alignment horizontal="center" vertical="center" wrapText="1"/>
    </xf>
    <xf numFmtId="49" fontId="3" fillId="3" borderId="0" xfId="18" applyNumberFormat="1" applyFont="1" applyFill="1" applyAlignment="1">
      <alignment horizontal="center" vertical="center"/>
    </xf>
    <xf numFmtId="0" fontId="3" fillId="0" borderId="32" xfId="19" applyFont="1" applyBorder="1" applyAlignment="1">
      <alignment horizontal="center" vertical="center"/>
    </xf>
    <xf numFmtId="0" fontId="3" fillId="0" borderId="35" xfId="19" applyFont="1" applyBorder="1" applyAlignment="1">
      <alignment horizontal="center" vertical="center"/>
    </xf>
    <xf numFmtId="0" fontId="3" fillId="0" borderId="37" xfId="19" applyFont="1" applyBorder="1" applyAlignment="1">
      <alignment horizontal="center" vertical="center"/>
    </xf>
    <xf numFmtId="0" fontId="3" fillId="0" borderId="74" xfId="19" applyFont="1" applyBorder="1" applyAlignment="1">
      <alignment horizontal="center" vertical="center"/>
    </xf>
    <xf numFmtId="187" fontId="3" fillId="3" borderId="0" xfId="18" applyNumberFormat="1" applyFont="1" applyFill="1" applyAlignment="1">
      <alignment horizontal="center" vertical="center" wrapText="1"/>
    </xf>
    <xf numFmtId="187" fontId="3" fillId="0" borderId="0" xfId="18" applyNumberFormat="1" applyFont="1" applyAlignment="1">
      <alignment horizontal="center" vertical="center" wrapText="1"/>
    </xf>
    <xf numFmtId="184" fontId="3" fillId="3" borderId="0" xfId="18" applyNumberFormat="1" applyFont="1" applyFill="1" applyAlignment="1">
      <alignment horizontal="center" vertical="center"/>
    </xf>
    <xf numFmtId="187" fontId="3" fillId="3" borderId="74" xfId="18" applyNumberFormat="1" applyFont="1" applyFill="1" applyBorder="1" applyAlignment="1">
      <alignment horizontal="center" vertical="center" wrapText="1"/>
    </xf>
    <xf numFmtId="184" fontId="3" fillId="3" borderId="74" xfId="18" applyNumberFormat="1" applyFont="1" applyFill="1" applyBorder="1" applyAlignment="1">
      <alignment horizontal="center" vertical="center"/>
    </xf>
    <xf numFmtId="178" fontId="3" fillId="0" borderId="42" xfId="19" applyNumberFormat="1" applyFont="1" applyBorder="1">
      <alignment vertical="center"/>
    </xf>
    <xf numFmtId="178" fontId="1" fillId="0" borderId="0" xfId="19" applyNumberFormat="1" applyAlignment="1">
      <alignment horizontal="center" vertical="center"/>
    </xf>
    <xf numFmtId="178" fontId="3" fillId="0" borderId="14" xfId="19" applyNumberFormat="1" applyFont="1" applyBorder="1">
      <alignment vertical="center"/>
    </xf>
    <xf numFmtId="191" fontId="3" fillId="0" borderId="0" xfId="19" applyNumberFormat="1" applyFont="1">
      <alignment vertical="center"/>
    </xf>
    <xf numFmtId="178" fontId="3" fillId="0" borderId="31" xfId="19" applyNumberFormat="1" applyFont="1" applyBorder="1">
      <alignment vertical="center"/>
    </xf>
    <xf numFmtId="178" fontId="3" fillId="0" borderId="34" xfId="19" applyNumberFormat="1" applyFont="1" applyBorder="1">
      <alignment vertical="center"/>
    </xf>
    <xf numFmtId="189" fontId="3" fillId="0" borderId="34" xfId="19" applyNumberFormat="1" applyFont="1" applyBorder="1">
      <alignment vertical="center"/>
    </xf>
    <xf numFmtId="178" fontId="3" fillId="0" borderId="15" xfId="19" applyNumberFormat="1" applyFont="1" applyBorder="1">
      <alignment vertical="center"/>
    </xf>
    <xf numFmtId="189" fontId="3" fillId="0" borderId="0" xfId="18" applyNumberFormat="1" applyFont="1">
      <alignment vertical="center"/>
    </xf>
    <xf numFmtId="178" fontId="1" fillId="0" borderId="0" xfId="13" applyNumberFormat="1" applyAlignment="1">
      <alignment vertical="center"/>
    </xf>
    <xf numFmtId="183" fontId="1" fillId="0" borderId="0" xfId="14" applyNumberFormat="1" applyAlignment="1">
      <alignment horizontal="right" vertical="center"/>
    </xf>
    <xf numFmtId="184" fontId="1" fillId="0" borderId="0" xfId="14" applyNumberFormat="1" applyAlignment="1">
      <alignment horizontal="right" vertical="center"/>
    </xf>
    <xf numFmtId="178" fontId="3" fillId="3" borderId="0" xfId="19" applyNumberFormat="1" applyFont="1" applyFill="1" applyAlignment="1">
      <alignment vertical="center" wrapText="1"/>
    </xf>
    <xf numFmtId="178" fontId="1" fillId="0" borderId="0" xfId="19" applyNumberFormat="1" applyAlignment="1">
      <alignment horizontal="center" vertical="center"/>
    </xf>
    <xf numFmtId="184" fontId="3" fillId="3" borderId="0" xfId="18" applyNumberFormat="1" applyFont="1" applyFill="1" applyAlignment="1">
      <alignment horizontal="center" vertical="center" wrapText="1"/>
    </xf>
    <xf numFmtId="184" fontId="3" fillId="0" borderId="0" xfId="19" applyNumberFormat="1" applyFont="1" applyAlignment="1">
      <alignment horizontal="center" vertical="center"/>
    </xf>
    <xf numFmtId="0" fontId="46" fillId="0" borderId="0" xfId="20" applyFont="1">
      <alignment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0" xr:uid="{C05D74A0-2488-4BFE-8C96-78B16C3356A7}"/>
    <cellStyle name="標準_【レイアウト】（県）資料３（Ｐ２）　歳出比較分析表" xfId="19" xr:uid="{00000000-0005-0000-0000-000013000000}"/>
    <cellStyle name="標準_【レイアウト】（市）資料３（Ｐ２）　歳出比較分析表" xfId="18" xr:uid="{00000000-0005-0000-0000-000012000000}"/>
    <cellStyle name="標準_APAHO251300" xfId="13" xr:uid="{00000000-0005-0000-0000-00000D000000}"/>
    <cellStyle name="標準_APAHO252300" xfId="14" xr:uid="{00000000-0005-0000-0000-00000E000000}"/>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9E1C-4D85-8C9B-275118738AC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51302</c:v>
                </c:pt>
                <c:pt idx="1">
                  <c:v>59797</c:v>
                </c:pt>
                <c:pt idx="2">
                  <c:v>21133</c:v>
                </c:pt>
                <c:pt idx="3">
                  <c:v>19256</c:v>
                </c:pt>
                <c:pt idx="4">
                  <c:v>30378</c:v>
                </c:pt>
              </c:numCache>
            </c:numRef>
          </c:val>
          <c:smooth val="0"/>
          <c:extLst>
            <c:ext xmlns:c16="http://schemas.microsoft.com/office/drawing/2014/chart" uri="{C3380CC4-5D6E-409C-BE32-E72D297353CC}">
              <c16:uniqueId val="{00000001-9E1C-4D85-8C9B-275118738ACD}"/>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6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741787178565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1.65</c:v>
                </c:pt>
                <c:pt idx="1">
                  <c:v>5.16</c:v>
                </c:pt>
                <c:pt idx="2">
                  <c:v>4.6500000000000004</c:v>
                </c:pt>
                <c:pt idx="3">
                  <c:v>4.74</c:v>
                </c:pt>
                <c:pt idx="4">
                  <c:v>0.13</c:v>
                </c:pt>
              </c:numCache>
            </c:numRef>
          </c:val>
          <c:extLst>
            <c:ext xmlns:c16="http://schemas.microsoft.com/office/drawing/2014/chart" uri="{C3380CC4-5D6E-409C-BE32-E72D297353CC}">
              <c16:uniqueId val="{00000000-4959-4988-9E72-FDECB28533D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41.49</c:v>
                </c:pt>
                <c:pt idx="1">
                  <c:v>39.71</c:v>
                </c:pt>
                <c:pt idx="2">
                  <c:v>41.71</c:v>
                </c:pt>
                <c:pt idx="3">
                  <c:v>45.25</c:v>
                </c:pt>
                <c:pt idx="4">
                  <c:v>46.32</c:v>
                </c:pt>
              </c:numCache>
            </c:numRef>
          </c:val>
          <c:extLst>
            <c:ext xmlns:c16="http://schemas.microsoft.com/office/drawing/2014/chart" uri="{C3380CC4-5D6E-409C-BE32-E72D297353CC}">
              <c16:uniqueId val="{00000001-4959-4988-9E72-FDECB28533D3}"/>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-2.99</c:v>
                </c:pt>
                <c:pt idx="1">
                  <c:v>4.4000000000000004</c:v>
                </c:pt>
                <c:pt idx="2">
                  <c:v>2.12</c:v>
                </c:pt>
                <c:pt idx="3">
                  <c:v>2.38</c:v>
                </c:pt>
                <c:pt idx="4">
                  <c:v>-2.09</c:v>
                </c:pt>
              </c:numCache>
            </c:numRef>
          </c:val>
          <c:smooth val="0"/>
          <c:extLst>
            <c:ext xmlns:c16="http://schemas.microsoft.com/office/drawing/2014/chart" uri="{C3380CC4-5D6E-409C-BE32-E72D297353CC}">
              <c16:uniqueId val="{00000002-4959-4988-9E72-FDECB28533D3}"/>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B05F-4293-B593-6BA7C004C72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05F-4293-B593-6BA7C004C72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05F-4293-B593-6BA7C004C727}"/>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B05F-4293-B593-6BA7C004C727}"/>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B05F-4293-B593-6BA7C004C727}"/>
            </c:ext>
          </c:extLst>
        </c:ser>
        <c:ser>
          <c:idx val="5"/>
          <c:order val="5"/>
          <c:tx>
            <c:strRef>
              <c:f>データシート!$A$32</c:f>
              <c:strCache>
                <c:ptCount val="1"/>
                <c:pt idx="0">
                  <c:v>一般会計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1.65</c:v>
                </c:pt>
                <c:pt idx="2">
                  <c:v>#N/A</c:v>
                </c:pt>
                <c:pt idx="3">
                  <c:v>5.15</c:v>
                </c:pt>
                <c:pt idx="4">
                  <c:v>#N/A</c:v>
                </c:pt>
                <c:pt idx="5">
                  <c:v>4.6500000000000004</c:v>
                </c:pt>
                <c:pt idx="6">
                  <c:v>#N/A</c:v>
                </c:pt>
                <c:pt idx="7">
                  <c:v>4.7300000000000004</c:v>
                </c:pt>
                <c:pt idx="8">
                  <c:v>#N/A</c:v>
                </c:pt>
                <c:pt idx="9">
                  <c:v>0.12</c:v>
                </c:pt>
              </c:numCache>
            </c:numRef>
          </c:val>
          <c:extLst>
            <c:ext xmlns:c16="http://schemas.microsoft.com/office/drawing/2014/chart" uri="{C3380CC4-5D6E-409C-BE32-E72D297353CC}">
              <c16:uniqueId val="{00000005-B05F-4293-B593-6BA7C004C727}"/>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1.18</c:v>
                </c:pt>
                <c:pt idx="2">
                  <c:v>#N/A</c:v>
                </c:pt>
                <c:pt idx="3">
                  <c:v>1.97</c:v>
                </c:pt>
                <c:pt idx="4">
                  <c:v>#N/A</c:v>
                </c:pt>
                <c:pt idx="5">
                  <c:v>1.1200000000000001</c:v>
                </c:pt>
                <c:pt idx="6">
                  <c:v>#N/A</c:v>
                </c:pt>
                <c:pt idx="7">
                  <c:v>0.33</c:v>
                </c:pt>
                <c:pt idx="8">
                  <c:v>#N/A</c:v>
                </c:pt>
                <c:pt idx="9">
                  <c:v>0.17</c:v>
                </c:pt>
              </c:numCache>
            </c:numRef>
          </c:val>
          <c:extLst>
            <c:ext xmlns:c16="http://schemas.microsoft.com/office/drawing/2014/chart" uri="{C3380CC4-5D6E-409C-BE32-E72D297353CC}">
              <c16:uniqueId val="{00000006-B05F-4293-B593-6BA7C004C727}"/>
            </c:ext>
          </c:extLst>
        </c:ser>
        <c:ser>
          <c:idx val="7"/>
          <c:order val="7"/>
          <c:tx>
            <c:strRef>
              <c:f>データシート!$A$34</c:f>
              <c:strCache>
                <c:ptCount val="1"/>
                <c:pt idx="0">
                  <c:v>後期高齢者医療特別会計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0.21</c:v>
                </c:pt>
                <c:pt idx="2">
                  <c:v>#N/A</c:v>
                </c:pt>
                <c:pt idx="3">
                  <c:v>0.19</c:v>
                </c:pt>
                <c:pt idx="4">
                  <c:v>#N/A</c:v>
                </c:pt>
                <c:pt idx="5">
                  <c:v>0.32</c:v>
                </c:pt>
                <c:pt idx="6">
                  <c:v>#N/A</c:v>
                </c:pt>
                <c:pt idx="7">
                  <c:v>0.28000000000000003</c:v>
                </c:pt>
                <c:pt idx="8">
                  <c:v>#N/A</c:v>
                </c:pt>
                <c:pt idx="9">
                  <c:v>0.34</c:v>
                </c:pt>
              </c:numCache>
            </c:numRef>
          </c:val>
          <c:extLst>
            <c:ext xmlns:c16="http://schemas.microsoft.com/office/drawing/2014/chart" uri="{C3380CC4-5D6E-409C-BE32-E72D297353CC}">
              <c16:uniqueId val="{00000007-B05F-4293-B593-6BA7C004C727}"/>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0.42</c:v>
                </c:pt>
                <c:pt idx="2">
                  <c:v>#N/A</c:v>
                </c:pt>
                <c:pt idx="3">
                  <c:v>0.59</c:v>
                </c:pt>
                <c:pt idx="4">
                  <c:v>#N/A</c:v>
                </c:pt>
                <c:pt idx="5">
                  <c:v>0.83</c:v>
                </c:pt>
                <c:pt idx="6">
                  <c:v>#N/A</c:v>
                </c:pt>
                <c:pt idx="7">
                  <c:v>0.72</c:v>
                </c:pt>
                <c:pt idx="8">
                  <c:v>#N/A</c:v>
                </c:pt>
                <c:pt idx="9">
                  <c:v>0.55000000000000004</c:v>
                </c:pt>
              </c:numCache>
            </c:numRef>
          </c:val>
          <c:extLst>
            <c:ext xmlns:c16="http://schemas.microsoft.com/office/drawing/2014/chart" uri="{C3380CC4-5D6E-409C-BE32-E72D297353CC}">
              <c16:uniqueId val="{00000008-B05F-4293-B593-6BA7C004C727}"/>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0.09</c:v>
                </c:pt>
                <c:pt idx="2">
                  <c:v>#N/A</c:v>
                </c:pt>
                <c:pt idx="3">
                  <c:v>0.08</c:v>
                </c:pt>
                <c:pt idx="4">
                  <c:v>#N/A</c:v>
                </c:pt>
                <c:pt idx="5">
                  <c:v>0.02</c:v>
                </c:pt>
                <c:pt idx="6">
                  <c:v>#N/A</c:v>
                </c:pt>
                <c:pt idx="7">
                  <c:v>0.21</c:v>
                </c:pt>
                <c:pt idx="8">
                  <c:v>#N/A</c:v>
                </c:pt>
                <c:pt idx="9">
                  <c:v>0.68</c:v>
                </c:pt>
              </c:numCache>
            </c:numRef>
          </c:val>
          <c:extLst>
            <c:ext xmlns:c16="http://schemas.microsoft.com/office/drawing/2014/chart" uri="{C3380CC4-5D6E-409C-BE32-E72D297353CC}">
              <c16:uniqueId val="{00000009-B05F-4293-B593-6BA7C004C727}"/>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405</c:v>
                </c:pt>
                <c:pt idx="5">
                  <c:v>402</c:v>
                </c:pt>
                <c:pt idx="8">
                  <c:v>398</c:v>
                </c:pt>
                <c:pt idx="11">
                  <c:v>385</c:v>
                </c:pt>
                <c:pt idx="14">
                  <c:v>371</c:v>
                </c:pt>
              </c:numCache>
            </c:numRef>
          </c:val>
          <c:extLst>
            <c:ext xmlns:c16="http://schemas.microsoft.com/office/drawing/2014/chart" uri="{C3380CC4-5D6E-409C-BE32-E72D297353CC}">
              <c16:uniqueId val="{00000000-7F76-4B00-89B3-8D695CFAEAB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F76-4B00-89B3-8D695CFAEAB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F76-4B00-89B3-8D695CFAEAB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5</c:v>
                </c:pt>
                <c:pt idx="9">
                  <c:v>10</c:v>
                </c:pt>
                <c:pt idx="12">
                  <c:v>41</c:v>
                </c:pt>
              </c:numCache>
            </c:numRef>
          </c:val>
          <c:extLst>
            <c:ext xmlns:c16="http://schemas.microsoft.com/office/drawing/2014/chart" uri="{C3380CC4-5D6E-409C-BE32-E72D297353CC}">
              <c16:uniqueId val="{00000003-7F76-4B00-89B3-8D695CFAEAB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120</c:v>
                </c:pt>
                <c:pt idx="3">
                  <c:v>109</c:v>
                </c:pt>
                <c:pt idx="6">
                  <c:v>98</c:v>
                </c:pt>
                <c:pt idx="9">
                  <c:v>100</c:v>
                </c:pt>
                <c:pt idx="12">
                  <c:v>95</c:v>
                </c:pt>
              </c:numCache>
            </c:numRef>
          </c:val>
          <c:extLst>
            <c:ext xmlns:c16="http://schemas.microsoft.com/office/drawing/2014/chart" uri="{C3380CC4-5D6E-409C-BE32-E72D297353CC}">
              <c16:uniqueId val="{00000004-7F76-4B00-89B3-8D695CFAEAB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F76-4B00-89B3-8D695CFAEAB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F76-4B00-89B3-8D695CFAEAB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431</c:v>
                </c:pt>
                <c:pt idx="3">
                  <c:v>440</c:v>
                </c:pt>
                <c:pt idx="6">
                  <c:v>417</c:v>
                </c:pt>
                <c:pt idx="9">
                  <c:v>407</c:v>
                </c:pt>
                <c:pt idx="12">
                  <c:v>383</c:v>
                </c:pt>
              </c:numCache>
            </c:numRef>
          </c:val>
          <c:extLst>
            <c:ext xmlns:c16="http://schemas.microsoft.com/office/drawing/2014/chart" uri="{C3380CC4-5D6E-409C-BE32-E72D297353CC}">
              <c16:uniqueId val="{00000007-7F76-4B00-89B3-8D695CFAEABE}"/>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146</c:v>
                </c:pt>
                <c:pt idx="2">
                  <c:v>#N/A</c:v>
                </c:pt>
                <c:pt idx="3">
                  <c:v>#N/A</c:v>
                </c:pt>
                <c:pt idx="4">
                  <c:v>147</c:v>
                </c:pt>
                <c:pt idx="5">
                  <c:v>#N/A</c:v>
                </c:pt>
                <c:pt idx="6">
                  <c:v>#N/A</c:v>
                </c:pt>
                <c:pt idx="7">
                  <c:v>122</c:v>
                </c:pt>
                <c:pt idx="8">
                  <c:v>#N/A</c:v>
                </c:pt>
                <c:pt idx="9">
                  <c:v>#N/A</c:v>
                </c:pt>
                <c:pt idx="10">
                  <c:v>132</c:v>
                </c:pt>
                <c:pt idx="11">
                  <c:v>#N/A</c:v>
                </c:pt>
                <c:pt idx="12">
                  <c:v>#N/A</c:v>
                </c:pt>
                <c:pt idx="13">
                  <c:v>148</c:v>
                </c:pt>
                <c:pt idx="14">
                  <c:v>#N/A</c:v>
                </c:pt>
              </c:numCache>
            </c:numRef>
          </c:val>
          <c:smooth val="0"/>
          <c:extLst>
            <c:ext xmlns:c16="http://schemas.microsoft.com/office/drawing/2014/chart" uri="{C3380CC4-5D6E-409C-BE32-E72D297353CC}">
              <c16:uniqueId val="{00000008-7F76-4B00-89B3-8D695CFAEABE}"/>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4184</c:v>
                </c:pt>
                <c:pt idx="5">
                  <c:v>4183</c:v>
                </c:pt>
                <c:pt idx="8">
                  <c:v>3954</c:v>
                </c:pt>
                <c:pt idx="11">
                  <c:v>3818</c:v>
                </c:pt>
                <c:pt idx="14">
                  <c:v>3621</c:v>
                </c:pt>
              </c:numCache>
            </c:numRef>
          </c:val>
          <c:extLst>
            <c:ext xmlns:c16="http://schemas.microsoft.com/office/drawing/2014/chart" uri="{C3380CC4-5D6E-409C-BE32-E72D297353CC}">
              <c16:uniqueId val="{00000000-D4C0-4640-9D57-D207C434666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D4C0-4640-9D57-D207C434666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2907</c:v>
                </c:pt>
                <c:pt idx="5">
                  <c:v>2832</c:v>
                </c:pt>
                <c:pt idx="8">
                  <c:v>3454</c:v>
                </c:pt>
                <c:pt idx="11">
                  <c:v>3768</c:v>
                </c:pt>
                <c:pt idx="14">
                  <c:v>4096</c:v>
                </c:pt>
              </c:numCache>
            </c:numRef>
          </c:val>
          <c:extLst>
            <c:ext xmlns:c16="http://schemas.microsoft.com/office/drawing/2014/chart" uri="{C3380CC4-5D6E-409C-BE32-E72D297353CC}">
              <c16:uniqueId val="{00000002-D4C0-4640-9D57-D207C434666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4C0-4640-9D57-D207C434666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4C0-4640-9D57-D207C434666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4C0-4640-9D57-D207C434666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849</c:v>
                </c:pt>
                <c:pt idx="3">
                  <c:v>862</c:v>
                </c:pt>
                <c:pt idx="6">
                  <c:v>872</c:v>
                </c:pt>
                <c:pt idx="9">
                  <c:v>861</c:v>
                </c:pt>
                <c:pt idx="12">
                  <c:v>838</c:v>
                </c:pt>
              </c:numCache>
            </c:numRef>
          </c:val>
          <c:extLst>
            <c:ext xmlns:c16="http://schemas.microsoft.com/office/drawing/2014/chart" uri="{C3380CC4-5D6E-409C-BE32-E72D297353CC}">
              <c16:uniqueId val="{00000006-D4C0-4640-9D57-D207C434666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55</c:v>
                </c:pt>
                <c:pt idx="3">
                  <c:v>146</c:v>
                </c:pt>
                <c:pt idx="6">
                  <c:v>145</c:v>
                </c:pt>
                <c:pt idx="9">
                  <c:v>145</c:v>
                </c:pt>
                <c:pt idx="12">
                  <c:v>391</c:v>
                </c:pt>
              </c:numCache>
            </c:numRef>
          </c:val>
          <c:extLst>
            <c:ext xmlns:c16="http://schemas.microsoft.com/office/drawing/2014/chart" uri="{C3380CC4-5D6E-409C-BE32-E72D297353CC}">
              <c16:uniqueId val="{00000007-D4C0-4640-9D57-D207C434666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1041</c:v>
                </c:pt>
                <c:pt idx="3">
                  <c:v>833</c:v>
                </c:pt>
                <c:pt idx="6">
                  <c:v>641</c:v>
                </c:pt>
                <c:pt idx="9">
                  <c:v>615</c:v>
                </c:pt>
                <c:pt idx="12">
                  <c:v>593</c:v>
                </c:pt>
              </c:numCache>
            </c:numRef>
          </c:val>
          <c:extLst>
            <c:ext xmlns:c16="http://schemas.microsoft.com/office/drawing/2014/chart" uri="{C3380CC4-5D6E-409C-BE32-E72D297353CC}">
              <c16:uniqueId val="{00000008-D4C0-4640-9D57-D207C434666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D4C0-4640-9D57-D207C434666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4319</c:v>
                </c:pt>
                <c:pt idx="3">
                  <c:v>4417</c:v>
                </c:pt>
                <c:pt idx="6">
                  <c:v>4211</c:v>
                </c:pt>
                <c:pt idx="9">
                  <c:v>3985</c:v>
                </c:pt>
                <c:pt idx="12">
                  <c:v>3798</c:v>
                </c:pt>
              </c:numCache>
            </c:numRef>
          </c:val>
          <c:extLst>
            <c:ext xmlns:c16="http://schemas.microsoft.com/office/drawing/2014/chart" uri="{C3380CC4-5D6E-409C-BE32-E72D297353CC}">
              <c16:uniqueId val="{0000000A-D4C0-4640-9D57-D207C4346661}"/>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4C0-4640-9D57-D207C4346661}"/>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1488</c:v>
                </c:pt>
                <c:pt idx="1">
                  <c:v>1572</c:v>
                </c:pt>
                <c:pt idx="2">
                  <c:v>1657</c:v>
                </c:pt>
              </c:numCache>
            </c:numRef>
          </c:val>
          <c:extLst>
            <c:ext xmlns:c16="http://schemas.microsoft.com/office/drawing/2014/chart" uri="{C3380CC4-5D6E-409C-BE32-E72D297353CC}">
              <c16:uniqueId val="{00000000-A60A-4A54-B1C9-28405807C8E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136</c:v>
                </c:pt>
                <c:pt idx="1">
                  <c:v>154</c:v>
                </c:pt>
                <c:pt idx="2">
                  <c:v>168</c:v>
                </c:pt>
              </c:numCache>
            </c:numRef>
          </c:val>
          <c:extLst>
            <c:ext xmlns:c16="http://schemas.microsoft.com/office/drawing/2014/chart" uri="{C3380CC4-5D6E-409C-BE32-E72D297353CC}">
              <c16:uniqueId val="{00000001-A60A-4A54-B1C9-28405807C8E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1471</c:v>
                </c:pt>
                <c:pt idx="1">
                  <c:v>1669</c:v>
                </c:pt>
                <c:pt idx="2">
                  <c:v>1889</c:v>
                </c:pt>
              </c:numCache>
            </c:numRef>
          </c:val>
          <c:extLst>
            <c:ext xmlns:c16="http://schemas.microsoft.com/office/drawing/2014/chart" uri="{C3380CC4-5D6E-409C-BE32-E72D297353CC}">
              <c16:uniqueId val="{00000002-A60A-4A54-B1C9-28405807C8E7}"/>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41BA-44ED-A6EA-E855921248FB}"/>
              </c:ext>
            </c:extLst>
          </c:dPt>
          <c:dPt>
            <c:idx val="1"/>
            <c:bubble3D val="0"/>
            <c:extLst>
              <c:ext xmlns:c16="http://schemas.microsoft.com/office/drawing/2014/chart" uri="{C3380CC4-5D6E-409C-BE32-E72D297353CC}">
                <c16:uniqueId val="{00000001-41BA-44ED-A6EA-E855921248FB}"/>
              </c:ext>
            </c:extLst>
          </c:dPt>
          <c:dPt>
            <c:idx val="2"/>
            <c:bubble3D val="0"/>
            <c:extLst>
              <c:ext xmlns:c16="http://schemas.microsoft.com/office/drawing/2014/chart" uri="{C3380CC4-5D6E-409C-BE32-E72D297353CC}">
                <c16:uniqueId val="{00000002-41BA-44ED-A6EA-E855921248FB}"/>
              </c:ext>
            </c:extLst>
          </c:dPt>
          <c:dPt>
            <c:idx val="3"/>
            <c:bubble3D val="0"/>
            <c:extLst>
              <c:ext xmlns:c16="http://schemas.microsoft.com/office/drawing/2014/chart" uri="{C3380CC4-5D6E-409C-BE32-E72D297353CC}">
                <c16:uniqueId val="{00000003-41BA-44ED-A6EA-E855921248FB}"/>
              </c:ext>
            </c:extLst>
          </c:dPt>
          <c:dPt>
            <c:idx val="4"/>
            <c:bubble3D val="0"/>
            <c:extLst>
              <c:ext xmlns:c16="http://schemas.microsoft.com/office/drawing/2014/chart" uri="{C3380CC4-5D6E-409C-BE32-E72D297353CC}">
                <c16:uniqueId val="{00000004-41BA-44ED-A6EA-E855921248FB}"/>
              </c:ext>
            </c:extLst>
          </c:dPt>
          <c:dPt>
            <c:idx val="8"/>
            <c:bubble3D val="0"/>
            <c:extLst>
              <c:ext xmlns:c16="http://schemas.microsoft.com/office/drawing/2014/chart" uri="{C3380CC4-5D6E-409C-BE32-E72D297353CC}">
                <c16:uniqueId val="{00000005-41BA-44ED-A6EA-E855921248FB}"/>
              </c:ext>
            </c:extLst>
          </c:dPt>
          <c:dPt>
            <c:idx val="16"/>
            <c:bubble3D val="0"/>
            <c:extLst>
              <c:ext xmlns:c16="http://schemas.microsoft.com/office/drawing/2014/chart" uri="{C3380CC4-5D6E-409C-BE32-E72D297353CC}">
                <c16:uniqueId val="{00000006-41BA-44ED-A6EA-E855921248FB}"/>
              </c:ext>
            </c:extLst>
          </c:dPt>
          <c:dPt>
            <c:idx val="24"/>
            <c:bubble3D val="0"/>
            <c:extLst>
              <c:ext xmlns:c16="http://schemas.microsoft.com/office/drawing/2014/chart" uri="{C3380CC4-5D6E-409C-BE32-E72D297353CC}">
                <c16:uniqueId val="{00000007-41BA-44ED-A6EA-E855921248FB}"/>
              </c:ext>
            </c:extLst>
          </c:dPt>
          <c:dPt>
            <c:idx val="32"/>
            <c:bubble3D val="0"/>
            <c:extLst>
              <c:ext xmlns:c16="http://schemas.microsoft.com/office/drawing/2014/chart" uri="{C3380CC4-5D6E-409C-BE32-E72D297353CC}">
                <c16:uniqueId val="{00000008-41BA-44ED-A6EA-E855921248FB}"/>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41BA-44ED-A6EA-E855921248FB}"/>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41BA-44ED-A6EA-E855921248FB}"/>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41BA-44ED-A6EA-E855921248FB}"/>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41BA-44ED-A6EA-E855921248FB}"/>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41BA-44ED-A6EA-E855921248FB}"/>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41BA-44ED-A6EA-E855921248FB}"/>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41BA-44ED-A6EA-E855921248FB}"/>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41BA-44ED-A6EA-E855921248FB}"/>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41BA-44ED-A6EA-E855921248FB}"/>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62.4</c:v>
                </c:pt>
                <c:pt idx="8">
                  <c:v>60.7</c:v>
                </c:pt>
                <c:pt idx="16">
                  <c:v>62.3</c:v>
                </c:pt>
                <c:pt idx="24">
                  <c:v>64</c:v>
                </c:pt>
                <c:pt idx="32">
                  <c:v>65.3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1BA-44ED-A6EA-E855921248F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41BA-44ED-A6EA-E855921248FB}"/>
              </c:ext>
            </c:extLst>
          </c:dPt>
          <c:dPt>
            <c:idx val="1"/>
            <c:bubble3D val="0"/>
            <c:extLst>
              <c:ext xmlns:c16="http://schemas.microsoft.com/office/drawing/2014/chart" uri="{C3380CC4-5D6E-409C-BE32-E72D297353CC}">
                <c16:uniqueId val="{0000000B-41BA-44ED-A6EA-E855921248FB}"/>
              </c:ext>
            </c:extLst>
          </c:dPt>
          <c:dPt>
            <c:idx val="2"/>
            <c:bubble3D val="0"/>
            <c:extLst>
              <c:ext xmlns:c16="http://schemas.microsoft.com/office/drawing/2014/chart" uri="{C3380CC4-5D6E-409C-BE32-E72D297353CC}">
                <c16:uniqueId val="{0000000C-41BA-44ED-A6EA-E855921248FB}"/>
              </c:ext>
            </c:extLst>
          </c:dPt>
          <c:dPt>
            <c:idx val="3"/>
            <c:bubble3D val="0"/>
            <c:extLst>
              <c:ext xmlns:c16="http://schemas.microsoft.com/office/drawing/2014/chart" uri="{C3380CC4-5D6E-409C-BE32-E72D297353CC}">
                <c16:uniqueId val="{0000000D-41BA-44ED-A6EA-E855921248FB}"/>
              </c:ext>
            </c:extLst>
          </c:dPt>
          <c:dPt>
            <c:idx val="4"/>
            <c:bubble3D val="0"/>
            <c:extLst>
              <c:ext xmlns:c16="http://schemas.microsoft.com/office/drawing/2014/chart" uri="{C3380CC4-5D6E-409C-BE32-E72D297353CC}">
                <c16:uniqueId val="{0000000E-41BA-44ED-A6EA-E855921248FB}"/>
              </c:ext>
            </c:extLst>
          </c:dPt>
          <c:dPt>
            <c:idx val="8"/>
            <c:bubble3D val="0"/>
            <c:extLst>
              <c:ext xmlns:c16="http://schemas.microsoft.com/office/drawing/2014/chart" uri="{C3380CC4-5D6E-409C-BE32-E72D297353CC}">
                <c16:uniqueId val="{0000000F-41BA-44ED-A6EA-E855921248FB}"/>
              </c:ext>
            </c:extLst>
          </c:dPt>
          <c:dPt>
            <c:idx val="16"/>
            <c:bubble3D val="0"/>
            <c:extLst>
              <c:ext xmlns:c16="http://schemas.microsoft.com/office/drawing/2014/chart" uri="{C3380CC4-5D6E-409C-BE32-E72D297353CC}">
                <c16:uniqueId val="{00000010-41BA-44ED-A6EA-E855921248FB}"/>
              </c:ext>
            </c:extLst>
          </c:dPt>
          <c:dPt>
            <c:idx val="24"/>
            <c:bubble3D val="0"/>
            <c:extLst>
              <c:ext xmlns:c16="http://schemas.microsoft.com/office/drawing/2014/chart" uri="{C3380CC4-5D6E-409C-BE32-E72D297353CC}">
                <c16:uniqueId val="{00000011-41BA-44ED-A6EA-E855921248FB}"/>
              </c:ext>
            </c:extLst>
          </c:dPt>
          <c:dPt>
            <c:idx val="32"/>
            <c:bubble3D val="0"/>
            <c:extLst>
              <c:ext xmlns:c16="http://schemas.microsoft.com/office/drawing/2014/chart" uri="{C3380CC4-5D6E-409C-BE32-E72D297353CC}">
                <c16:uniqueId val="{00000012-41BA-44ED-A6EA-E855921248FB}"/>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41BA-44ED-A6EA-E855921248FB}"/>
                </c:ext>
              </c:extLst>
            </c:dLbl>
            <c:dLbl>
              <c:idx val="1"/>
              <c:delete val="1"/>
              <c:extLst>
                <c:ext xmlns:c15="http://schemas.microsoft.com/office/drawing/2012/chart" uri="{CE6537A1-D6FC-4f65-9D91-7224C49458BB}"/>
                <c:ext xmlns:c16="http://schemas.microsoft.com/office/drawing/2014/chart" uri="{C3380CC4-5D6E-409C-BE32-E72D297353CC}">
                  <c16:uniqueId val="{0000000B-41BA-44ED-A6EA-E855921248FB}"/>
                </c:ext>
              </c:extLst>
            </c:dLbl>
            <c:dLbl>
              <c:idx val="2"/>
              <c:delete val="1"/>
              <c:extLst>
                <c:ext xmlns:c15="http://schemas.microsoft.com/office/drawing/2012/chart" uri="{CE6537A1-D6FC-4f65-9D91-7224C49458BB}"/>
                <c:ext xmlns:c16="http://schemas.microsoft.com/office/drawing/2014/chart" uri="{C3380CC4-5D6E-409C-BE32-E72D297353CC}">
                  <c16:uniqueId val="{0000000C-41BA-44ED-A6EA-E855921248FB}"/>
                </c:ext>
              </c:extLst>
            </c:dLbl>
            <c:dLbl>
              <c:idx val="3"/>
              <c:delete val="1"/>
              <c:extLst>
                <c:ext xmlns:c15="http://schemas.microsoft.com/office/drawing/2012/chart" uri="{CE6537A1-D6FC-4f65-9D91-7224C49458BB}"/>
                <c:ext xmlns:c16="http://schemas.microsoft.com/office/drawing/2014/chart" uri="{C3380CC4-5D6E-409C-BE32-E72D297353CC}">
                  <c16:uniqueId val="{0000000D-41BA-44ED-A6EA-E855921248FB}"/>
                </c:ext>
              </c:extLst>
            </c:dLbl>
            <c:dLbl>
              <c:idx val="4"/>
              <c:delete val="1"/>
              <c:extLst>
                <c:ext xmlns:c15="http://schemas.microsoft.com/office/drawing/2012/chart" uri="{CE6537A1-D6FC-4f65-9D91-7224C49458BB}"/>
                <c:ext xmlns:c16="http://schemas.microsoft.com/office/drawing/2014/chart" uri="{C3380CC4-5D6E-409C-BE32-E72D297353CC}">
                  <c16:uniqueId val="{0000000E-41BA-44ED-A6EA-E855921248FB}"/>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41BA-44ED-A6EA-E855921248FB}"/>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41BA-44ED-A6EA-E855921248FB}"/>
                </c:ext>
              </c:extLst>
            </c:dLbl>
            <c:dLbl>
              <c:idx val="24"/>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41BA-44ED-A6EA-E855921248FB}"/>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41BA-44ED-A6EA-E855921248FB}"/>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41BA-44ED-A6EA-E855921248FB}"/>
            </c:ext>
          </c:extLst>
        </c:ser>
        <c:dLbls>
          <c:showLegendKey val="0"/>
          <c:showVal val="1"/>
          <c:showCatName val="0"/>
          <c:showSerName val="0"/>
          <c:showPercent val="0"/>
          <c:showBubbleSize val="0"/>
        </c:dLbls>
        <c:axId val="3"/>
        <c:axId val="2"/>
      </c:scatterChart>
      <c:valAx>
        <c:axId val="3"/>
        <c:scaling>
          <c:orientation val="maxMin"/>
          <c:max val="66"/>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45898995635"/>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2"/>
              <c:y val="0.2508810385188338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47B9-4900-90F8-3B80EDD4A575}"/>
              </c:ext>
            </c:extLst>
          </c:dPt>
          <c:dPt>
            <c:idx val="1"/>
            <c:bubble3D val="0"/>
            <c:extLst>
              <c:ext xmlns:c16="http://schemas.microsoft.com/office/drawing/2014/chart" uri="{C3380CC4-5D6E-409C-BE32-E72D297353CC}">
                <c16:uniqueId val="{00000001-47B9-4900-90F8-3B80EDD4A575}"/>
              </c:ext>
            </c:extLst>
          </c:dPt>
          <c:dPt>
            <c:idx val="2"/>
            <c:bubble3D val="0"/>
            <c:extLst>
              <c:ext xmlns:c16="http://schemas.microsoft.com/office/drawing/2014/chart" uri="{C3380CC4-5D6E-409C-BE32-E72D297353CC}">
                <c16:uniqueId val="{00000002-47B9-4900-90F8-3B80EDD4A575}"/>
              </c:ext>
            </c:extLst>
          </c:dPt>
          <c:dPt>
            <c:idx val="3"/>
            <c:bubble3D val="0"/>
            <c:extLst>
              <c:ext xmlns:c16="http://schemas.microsoft.com/office/drawing/2014/chart" uri="{C3380CC4-5D6E-409C-BE32-E72D297353CC}">
                <c16:uniqueId val="{00000003-47B9-4900-90F8-3B80EDD4A575}"/>
              </c:ext>
            </c:extLst>
          </c:dPt>
          <c:dPt>
            <c:idx val="4"/>
            <c:bubble3D val="0"/>
            <c:extLst>
              <c:ext xmlns:c16="http://schemas.microsoft.com/office/drawing/2014/chart" uri="{C3380CC4-5D6E-409C-BE32-E72D297353CC}">
                <c16:uniqueId val="{00000004-47B9-4900-90F8-3B80EDD4A575}"/>
              </c:ext>
            </c:extLst>
          </c:dPt>
          <c:dPt>
            <c:idx val="8"/>
            <c:bubble3D val="0"/>
            <c:extLst>
              <c:ext xmlns:c16="http://schemas.microsoft.com/office/drawing/2014/chart" uri="{C3380CC4-5D6E-409C-BE32-E72D297353CC}">
                <c16:uniqueId val="{00000005-47B9-4900-90F8-3B80EDD4A575}"/>
              </c:ext>
            </c:extLst>
          </c:dPt>
          <c:dPt>
            <c:idx val="16"/>
            <c:bubble3D val="0"/>
            <c:extLst>
              <c:ext xmlns:c16="http://schemas.microsoft.com/office/drawing/2014/chart" uri="{C3380CC4-5D6E-409C-BE32-E72D297353CC}">
                <c16:uniqueId val="{00000006-47B9-4900-90F8-3B80EDD4A575}"/>
              </c:ext>
            </c:extLst>
          </c:dPt>
          <c:dPt>
            <c:idx val="24"/>
            <c:bubble3D val="0"/>
            <c:extLst>
              <c:ext xmlns:c16="http://schemas.microsoft.com/office/drawing/2014/chart" uri="{C3380CC4-5D6E-409C-BE32-E72D297353CC}">
                <c16:uniqueId val="{00000007-47B9-4900-90F8-3B80EDD4A575}"/>
              </c:ext>
            </c:extLst>
          </c:dPt>
          <c:dPt>
            <c:idx val="32"/>
            <c:bubble3D val="0"/>
            <c:extLst>
              <c:ext xmlns:c16="http://schemas.microsoft.com/office/drawing/2014/chart" uri="{C3380CC4-5D6E-409C-BE32-E72D297353CC}">
                <c16:uniqueId val="{00000008-47B9-4900-90F8-3B80EDD4A575}"/>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47B9-4900-90F8-3B80EDD4A575}"/>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7B9-4900-90F8-3B80EDD4A575}"/>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7B9-4900-90F8-3B80EDD4A575}"/>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7B9-4900-90F8-3B80EDD4A575}"/>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7B9-4900-90F8-3B80EDD4A575}"/>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47B9-4900-90F8-3B80EDD4A575}"/>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47B9-4900-90F8-3B80EDD4A575}"/>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47B9-4900-90F8-3B80EDD4A575}"/>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47B9-4900-90F8-3B80EDD4A575}"/>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6.2</c:v>
                </c:pt>
                <c:pt idx="8">
                  <c:v>5.5</c:v>
                </c:pt>
                <c:pt idx="16">
                  <c:v>4.5</c:v>
                </c:pt>
                <c:pt idx="24">
                  <c:v>4.2</c:v>
                </c:pt>
                <c:pt idx="32">
                  <c:v>4.2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7B9-4900-90F8-3B80EDD4A57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47B9-4900-90F8-3B80EDD4A575}"/>
              </c:ext>
            </c:extLst>
          </c:dPt>
          <c:dPt>
            <c:idx val="1"/>
            <c:bubble3D val="0"/>
            <c:extLst>
              <c:ext xmlns:c16="http://schemas.microsoft.com/office/drawing/2014/chart" uri="{C3380CC4-5D6E-409C-BE32-E72D297353CC}">
                <c16:uniqueId val="{0000000B-47B9-4900-90F8-3B80EDD4A575}"/>
              </c:ext>
            </c:extLst>
          </c:dPt>
          <c:dPt>
            <c:idx val="2"/>
            <c:bubble3D val="0"/>
            <c:extLst>
              <c:ext xmlns:c16="http://schemas.microsoft.com/office/drawing/2014/chart" uri="{C3380CC4-5D6E-409C-BE32-E72D297353CC}">
                <c16:uniqueId val="{0000000C-47B9-4900-90F8-3B80EDD4A575}"/>
              </c:ext>
            </c:extLst>
          </c:dPt>
          <c:dPt>
            <c:idx val="3"/>
            <c:bubble3D val="0"/>
            <c:extLst>
              <c:ext xmlns:c16="http://schemas.microsoft.com/office/drawing/2014/chart" uri="{C3380CC4-5D6E-409C-BE32-E72D297353CC}">
                <c16:uniqueId val="{0000000D-47B9-4900-90F8-3B80EDD4A575}"/>
              </c:ext>
            </c:extLst>
          </c:dPt>
          <c:dPt>
            <c:idx val="4"/>
            <c:bubble3D val="0"/>
            <c:extLst>
              <c:ext xmlns:c16="http://schemas.microsoft.com/office/drawing/2014/chart" uri="{C3380CC4-5D6E-409C-BE32-E72D297353CC}">
                <c16:uniqueId val="{0000000E-47B9-4900-90F8-3B80EDD4A575}"/>
              </c:ext>
            </c:extLst>
          </c:dPt>
          <c:dPt>
            <c:idx val="8"/>
            <c:bubble3D val="0"/>
            <c:extLst>
              <c:ext xmlns:c16="http://schemas.microsoft.com/office/drawing/2014/chart" uri="{C3380CC4-5D6E-409C-BE32-E72D297353CC}">
                <c16:uniqueId val="{0000000F-47B9-4900-90F8-3B80EDD4A575}"/>
              </c:ext>
            </c:extLst>
          </c:dPt>
          <c:dPt>
            <c:idx val="16"/>
            <c:bubble3D val="0"/>
            <c:extLst>
              <c:ext xmlns:c16="http://schemas.microsoft.com/office/drawing/2014/chart" uri="{C3380CC4-5D6E-409C-BE32-E72D297353CC}">
                <c16:uniqueId val="{00000010-47B9-4900-90F8-3B80EDD4A575}"/>
              </c:ext>
            </c:extLst>
          </c:dPt>
          <c:dPt>
            <c:idx val="24"/>
            <c:bubble3D val="0"/>
            <c:extLst>
              <c:ext xmlns:c16="http://schemas.microsoft.com/office/drawing/2014/chart" uri="{C3380CC4-5D6E-409C-BE32-E72D297353CC}">
                <c16:uniqueId val="{00000011-47B9-4900-90F8-3B80EDD4A575}"/>
              </c:ext>
            </c:extLst>
          </c:dPt>
          <c:dPt>
            <c:idx val="32"/>
            <c:bubble3D val="0"/>
            <c:extLst>
              <c:ext xmlns:c16="http://schemas.microsoft.com/office/drawing/2014/chart" uri="{C3380CC4-5D6E-409C-BE32-E72D297353CC}">
                <c16:uniqueId val="{00000012-47B9-4900-90F8-3B80EDD4A575}"/>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47B9-4900-90F8-3B80EDD4A575}"/>
                </c:ext>
              </c:extLst>
            </c:dLbl>
            <c:dLbl>
              <c:idx val="1"/>
              <c:delete val="1"/>
              <c:extLst>
                <c:ext xmlns:c15="http://schemas.microsoft.com/office/drawing/2012/chart" uri="{CE6537A1-D6FC-4f65-9D91-7224C49458BB}"/>
                <c:ext xmlns:c16="http://schemas.microsoft.com/office/drawing/2014/chart" uri="{C3380CC4-5D6E-409C-BE32-E72D297353CC}">
                  <c16:uniqueId val="{0000000B-47B9-4900-90F8-3B80EDD4A575}"/>
                </c:ext>
              </c:extLst>
            </c:dLbl>
            <c:dLbl>
              <c:idx val="2"/>
              <c:delete val="1"/>
              <c:extLst>
                <c:ext xmlns:c15="http://schemas.microsoft.com/office/drawing/2012/chart" uri="{CE6537A1-D6FC-4f65-9D91-7224C49458BB}"/>
                <c:ext xmlns:c16="http://schemas.microsoft.com/office/drawing/2014/chart" uri="{C3380CC4-5D6E-409C-BE32-E72D297353CC}">
                  <c16:uniqueId val="{0000000C-47B9-4900-90F8-3B80EDD4A575}"/>
                </c:ext>
              </c:extLst>
            </c:dLbl>
            <c:dLbl>
              <c:idx val="3"/>
              <c:delete val="1"/>
              <c:extLst>
                <c:ext xmlns:c15="http://schemas.microsoft.com/office/drawing/2012/chart" uri="{CE6537A1-D6FC-4f65-9D91-7224C49458BB}"/>
                <c:ext xmlns:c16="http://schemas.microsoft.com/office/drawing/2014/chart" uri="{C3380CC4-5D6E-409C-BE32-E72D297353CC}">
                  <c16:uniqueId val="{0000000D-47B9-4900-90F8-3B80EDD4A575}"/>
                </c:ext>
              </c:extLst>
            </c:dLbl>
            <c:dLbl>
              <c:idx val="4"/>
              <c:delete val="1"/>
              <c:extLst>
                <c:ext xmlns:c15="http://schemas.microsoft.com/office/drawing/2012/chart" uri="{CE6537A1-D6FC-4f65-9D91-7224C49458BB}"/>
                <c:ext xmlns:c16="http://schemas.microsoft.com/office/drawing/2014/chart" uri="{C3380CC4-5D6E-409C-BE32-E72D297353CC}">
                  <c16:uniqueId val="{0000000E-47B9-4900-90F8-3B80EDD4A575}"/>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47B9-4900-90F8-3B80EDD4A575}"/>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47B9-4900-90F8-3B80EDD4A575}"/>
                </c:ext>
              </c:extLst>
            </c:dLbl>
            <c:dLbl>
              <c:idx val="24"/>
              <c:layout>
                <c:manualLayout>
                  <c:x val="-4.4905057365901141E-2"/>
                  <c:y val="-4.3495921315535896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47B9-4900-90F8-3B80EDD4A575}"/>
                </c:ext>
              </c:extLst>
            </c:dLbl>
            <c:dLbl>
              <c:idx val="32"/>
              <c:layout>
                <c:manualLayout>
                  <c:x val="-1.8235628084249993E-2"/>
                  <c:y val="-8.1337372860052048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47B9-4900-90F8-3B80EDD4A575}"/>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47B9-4900-90F8-3B80EDD4A575}"/>
            </c:ext>
          </c:extLst>
        </c:ser>
        <c:dLbls>
          <c:showLegendKey val="0"/>
          <c:showVal val="1"/>
          <c:showCatName val="0"/>
          <c:showSerName val="0"/>
          <c:showPercent val="0"/>
          <c:showBubbleSize val="0"/>
        </c:dLbls>
        <c:axId val="3"/>
        <c:axId val="2"/>
      </c:scatterChart>
      <c:valAx>
        <c:axId val="3"/>
        <c:scaling>
          <c:orientation val="maxMin"/>
          <c:max val="8.1999999999999993"/>
          <c:min val="7.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9641779305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5956389514239E-2"/>
              <c:y val="0.25115528311404073"/>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大阪府太子町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12,673
12,520
14.17
6,723,204
6,712,246
4,480
3,577,574
3,797,903</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273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273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273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4650"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465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[0.45]</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0.67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人口減少や、長引く景気低迷による個人・法人関係税の減収などから、全国平均及び大阪府平均を下回っているが、類似団体内平均値と比較すると</a:t>
          </a:r>
          <a:r>
            <a:rPr kumimoji="1" lang="en-US" altLang="ja-JP" sz="1300">
              <a:solidFill>
                <a:sysClr val="windowText" lastClr="000000"/>
              </a:solidFill>
              <a:latin typeface="ＭＳ Ｐゴシック"/>
              <a:ea typeface="ＭＳ Ｐゴシック"/>
            </a:rPr>
            <a:t>0.01</a:t>
          </a:r>
          <a:r>
            <a:rPr kumimoji="1" lang="ja-JP" altLang="en-US" sz="1300">
              <a:solidFill>
                <a:sysClr val="windowText" lastClr="000000"/>
              </a:solidFill>
              <a:latin typeface="ＭＳ Ｐゴシック"/>
              <a:ea typeface="ＭＳ Ｐゴシック"/>
            </a:rPr>
            <a:t>ポイント上回っている。</a:t>
          </a:r>
        </a:p>
        <a:p>
          <a:r>
            <a:rPr kumimoji="1" lang="ja-JP" altLang="en-US" sz="1300">
              <a:solidFill>
                <a:sysClr val="windowText" lastClr="000000"/>
              </a:solidFill>
              <a:latin typeface="ＭＳ Ｐゴシック"/>
              <a:ea typeface="ＭＳ Ｐゴシック"/>
            </a:rPr>
            <a:t>　今後も、緊急に必要な事業を峻別し、投資的経費を抑制する等、歳出の徹底的な見直しを実施するとともに、滞納税の圧縮等、更なる徴収業務の強化に取り組み、財政基盤の強化に努める。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32385</xdr:rowOff>
    </xdr:from>
    <xdr:ext cx="762000" cy="252730"/>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73660</xdr:rowOff>
    </xdr:from>
    <xdr:ext cx="762000" cy="259080"/>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42</xdr:row>
      <xdr:rowOff>86360</xdr:rowOff>
    </xdr:from>
    <xdr:to>
      <xdr:col>27</xdr:col>
      <xdr:colOff>184150</xdr:colOff>
      <xdr:row>42</xdr:row>
      <xdr:rowOff>86360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72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114935</xdr:rowOff>
    </xdr:from>
    <xdr:ext cx="762000" cy="259080"/>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2730"/>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26035</xdr:rowOff>
    </xdr:from>
    <xdr:ext cx="762000" cy="259080"/>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67310</xdr:rowOff>
    </xdr:from>
    <xdr:ext cx="762000" cy="259080"/>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109220</xdr:rowOff>
    </xdr:from>
    <xdr:ext cx="762000" cy="252730"/>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852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59055</xdr:rowOff>
    </xdr:from>
    <xdr:to>
      <xdr:col>23</xdr:col>
      <xdr:colOff>133350</xdr:colOff>
      <xdr:row>44</xdr:row>
      <xdr:rowOff>144780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1255"/>
          <a:ext cx="0" cy="14573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116840</xdr:rowOff>
    </xdr:from>
    <xdr:ext cx="762000" cy="259080"/>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0.20</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144780</xdr:rowOff>
    </xdr:from>
    <xdr:to>
      <xdr:col>24</xdr:col>
      <xdr:colOff>12700</xdr:colOff>
      <xdr:row>44</xdr:row>
      <xdr:rowOff>144780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145415</xdr:rowOff>
    </xdr:from>
    <xdr:ext cx="762000" cy="252730"/>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7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59055</xdr:rowOff>
    </xdr:from>
    <xdr:to>
      <xdr:col>24</xdr:col>
      <xdr:colOff>12700</xdr:colOff>
      <xdr:row>36</xdr:row>
      <xdr:rowOff>59055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1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65405</xdr:rowOff>
    </xdr:from>
    <xdr:to>
      <xdr:col>23</xdr:col>
      <xdr:colOff>133350</xdr:colOff>
      <xdr:row>43</xdr:row>
      <xdr:rowOff>65405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43775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167640</xdr:rowOff>
    </xdr:from>
    <xdr:ext cx="762000" cy="252730"/>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368540"/>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43</xdr:row>
      <xdr:rowOff>24130</xdr:rowOff>
    </xdr:from>
    <xdr:to>
      <xdr:col>23</xdr:col>
      <xdr:colOff>184150</xdr:colOff>
      <xdr:row>43</xdr:row>
      <xdr:rowOff>125730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45085</xdr:rowOff>
    </xdr:from>
    <xdr:to>
      <xdr:col>19</xdr:col>
      <xdr:colOff>133350</xdr:colOff>
      <xdr:row>43</xdr:row>
      <xdr:rowOff>65405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41743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34290</xdr:rowOff>
    </xdr:from>
    <xdr:to>
      <xdr:col>19</xdr:col>
      <xdr:colOff>184150</xdr:colOff>
      <xdr:row>43</xdr:row>
      <xdr:rowOff>135890</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120650</xdr:rowOff>
    </xdr:from>
    <xdr:ext cx="736600" cy="252730"/>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9300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24765</xdr:rowOff>
    </xdr:from>
    <xdr:to>
      <xdr:col>15</xdr:col>
      <xdr:colOff>82550</xdr:colOff>
      <xdr:row>43</xdr:row>
      <xdr:rowOff>45085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39711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34290</xdr:rowOff>
    </xdr:from>
    <xdr:to>
      <xdr:col>15</xdr:col>
      <xdr:colOff>133350</xdr:colOff>
      <xdr:row>43</xdr:row>
      <xdr:rowOff>135890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120650</xdr:rowOff>
    </xdr:from>
    <xdr:ext cx="762000" cy="25273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9300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43</xdr:row>
      <xdr:rowOff>5080</xdr:rowOff>
    </xdr:from>
    <xdr:to>
      <xdr:col>11</xdr:col>
      <xdr:colOff>31750</xdr:colOff>
      <xdr:row>43</xdr:row>
      <xdr:rowOff>24765</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37743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24130</xdr:rowOff>
    </xdr:from>
    <xdr:to>
      <xdr:col>11</xdr:col>
      <xdr:colOff>82550</xdr:colOff>
      <xdr:row>43</xdr:row>
      <xdr:rowOff>125730</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110490</xdr:rowOff>
    </xdr:from>
    <xdr:ext cx="762000" cy="25273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48284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43</xdr:row>
      <xdr:rowOff>4445</xdr:rowOff>
    </xdr:from>
    <xdr:to>
      <xdr:col>7</xdr:col>
      <xdr:colOff>31750</xdr:colOff>
      <xdr:row>43</xdr:row>
      <xdr:rowOff>106045</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90805</xdr:rowOff>
    </xdr:from>
    <xdr:ext cx="762000" cy="2584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4631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0.46</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43</xdr:row>
      <xdr:rowOff>14605</xdr:rowOff>
    </xdr:from>
    <xdr:to>
      <xdr:col>23</xdr:col>
      <xdr:colOff>184150</xdr:colOff>
      <xdr:row>43</xdr:row>
      <xdr:rowOff>116205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38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31115</xdr:rowOff>
    </xdr:from>
    <xdr:ext cx="762000" cy="252730"/>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2320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0.45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14605</xdr:rowOff>
    </xdr:from>
    <xdr:to>
      <xdr:col>19</xdr:col>
      <xdr:colOff>184150</xdr:colOff>
      <xdr:row>43</xdr:row>
      <xdr:rowOff>116205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38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126365</xdr:rowOff>
    </xdr:from>
    <xdr:ext cx="736600" cy="259080"/>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1558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42</xdr:row>
      <xdr:rowOff>166370</xdr:rowOff>
    </xdr:from>
    <xdr:to>
      <xdr:col>15</xdr:col>
      <xdr:colOff>133350</xdr:colOff>
      <xdr:row>43</xdr:row>
      <xdr:rowOff>95885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3672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106045</xdr:rowOff>
    </xdr:from>
    <xdr:ext cx="762000" cy="259080"/>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1354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42</xdr:row>
      <xdr:rowOff>145415</xdr:rowOff>
    </xdr:from>
    <xdr:to>
      <xdr:col>11</xdr:col>
      <xdr:colOff>82550</xdr:colOff>
      <xdr:row>43</xdr:row>
      <xdr:rowOff>75565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34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86360</xdr:rowOff>
    </xdr:from>
    <xdr:ext cx="762000" cy="252730"/>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1158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42</xdr:row>
      <xdr:rowOff>125730</xdr:rowOff>
    </xdr:from>
    <xdr:to>
      <xdr:col>7</xdr:col>
      <xdr:colOff>31750</xdr:colOff>
      <xdr:row>43</xdr:row>
      <xdr:rowOff>55880</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32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66040</xdr:rowOff>
    </xdr:from>
    <xdr:ext cx="762000" cy="25273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0954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0.51</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4650" cy="353060"/>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55" y="9163050"/>
          <a:ext cx="164465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[94.0%]</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令和6年度は、普通交付税の大幅な増等により、経常一般財源が増となったものの、人件費、扶助費等の経常経費充当歳出一般財源が増加したこと等により、全国平均と比較すると</a:t>
          </a:r>
          <a:r>
            <a:rPr kumimoji="1" lang="en-US" altLang="ja-JP" sz="1300">
              <a:solidFill>
                <a:sysClr val="windowText" lastClr="000000"/>
              </a:solidFill>
              <a:latin typeface="ＭＳ Ｐゴシック"/>
              <a:ea typeface="ＭＳ Ｐゴシック"/>
            </a:rPr>
            <a:t>0.2</a:t>
          </a:r>
          <a:r>
            <a:rPr kumimoji="1" lang="ja-JP" altLang="en-US" sz="1300">
              <a:solidFill>
                <a:sysClr val="windowText" lastClr="000000"/>
              </a:solidFill>
              <a:latin typeface="ＭＳ Ｐゴシック"/>
              <a:ea typeface="ＭＳ Ｐゴシック"/>
            </a:rPr>
            <a:t>ポイント、類似団体内平均値と比較すると4.8ポイント上回っている。</a:t>
          </a:r>
        </a:p>
        <a:p>
          <a:r>
            <a:rPr kumimoji="1" lang="ja-JP" altLang="en-US" sz="1300">
              <a:solidFill>
                <a:sysClr val="windowText" lastClr="000000"/>
              </a:solidFill>
              <a:latin typeface="ＭＳ Ｐゴシック"/>
              <a:ea typeface="ＭＳ Ｐゴシック"/>
            </a:rPr>
            <a:t>　今後、事務事業の見直しを更に進めるとともに、全ての事務事業の優先度を厳しく点検し、優先度の低い事務事業について計画的に廃止・縮小を進め、経常経費の削減を図る。</a:t>
          </a:r>
        </a:p>
        <a:p>
          <a:endParaRPr kumimoji="1" lang="ja-JP" altLang="en-US" sz="1300">
            <a:solidFill>
              <a:sysClr val="windowText" lastClr="000000"/>
            </a:solidFill>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2730"/>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112395</xdr:rowOff>
    </xdr:from>
    <xdr:to>
      <xdr:col>27</xdr:col>
      <xdr:colOff>184150</xdr:colOff>
      <xdr:row>67</xdr:row>
      <xdr:rowOff>112395</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141605</xdr:rowOff>
    </xdr:from>
    <xdr:ext cx="762000" cy="259080"/>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52705</xdr:rowOff>
    </xdr:from>
    <xdr:to>
      <xdr:col>27</xdr:col>
      <xdr:colOff>184150</xdr:colOff>
      <xdr:row>65</xdr:row>
      <xdr:rowOff>52705</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81915</xdr:rowOff>
    </xdr:from>
    <xdr:ext cx="762000" cy="259080"/>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106045</xdr:rowOff>
    </xdr:from>
    <xdr:to>
      <xdr:col>27</xdr:col>
      <xdr:colOff>184150</xdr:colOff>
      <xdr:row>60</xdr:row>
      <xdr:rowOff>106045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135255</xdr:rowOff>
    </xdr:from>
    <xdr:ext cx="762000" cy="252730"/>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8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46355</xdr:rowOff>
    </xdr:from>
    <xdr:to>
      <xdr:col>27</xdr:col>
      <xdr:colOff>184150</xdr:colOff>
      <xdr:row>58</xdr:row>
      <xdr:rowOff>46355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75565</xdr:rowOff>
    </xdr:from>
    <xdr:ext cx="762000" cy="252730"/>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2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70485</xdr:rowOff>
    </xdr:from>
    <xdr:to>
      <xdr:col>23</xdr:col>
      <xdr:colOff>133350</xdr:colOff>
      <xdr:row>67</xdr:row>
      <xdr:rowOff>107950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585"/>
          <a:ext cx="0" cy="15805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80010</xdr:rowOff>
    </xdr:from>
    <xdr:ext cx="762000" cy="259080"/>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107950</xdr:rowOff>
    </xdr:from>
    <xdr:to>
      <xdr:col>24</xdr:col>
      <xdr:colOff>12700</xdr:colOff>
      <xdr:row>67</xdr:row>
      <xdr:rowOff>107950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156845</xdr:rowOff>
    </xdr:from>
    <xdr:ext cx="762000" cy="252730"/>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04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60.6</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70485</xdr:rowOff>
    </xdr:from>
    <xdr:to>
      <xdr:col>24</xdr:col>
      <xdr:colOff>12700</xdr:colOff>
      <xdr:row>58</xdr:row>
      <xdr:rowOff>70485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18415</xdr:rowOff>
    </xdr:from>
    <xdr:to>
      <xdr:col>23</xdr:col>
      <xdr:colOff>133350</xdr:colOff>
      <xdr:row>66</xdr:row>
      <xdr:rowOff>42545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334115"/>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158115</xdr:rowOff>
    </xdr:from>
    <xdr:ext cx="762000" cy="252730"/>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59465"/>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64</xdr:row>
      <xdr:rowOff>141605</xdr:rowOff>
    </xdr:from>
    <xdr:to>
      <xdr:col>23</xdr:col>
      <xdr:colOff>184150</xdr:colOff>
      <xdr:row>65</xdr:row>
      <xdr:rowOff>71755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139700</xdr:rowOff>
    </xdr:from>
    <xdr:to>
      <xdr:col>19</xdr:col>
      <xdr:colOff>133350</xdr:colOff>
      <xdr:row>66</xdr:row>
      <xdr:rowOff>18415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112500"/>
          <a:ext cx="889000" cy="221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141605</xdr:rowOff>
    </xdr:from>
    <xdr:to>
      <xdr:col>19</xdr:col>
      <xdr:colOff>184150</xdr:colOff>
      <xdr:row>65</xdr:row>
      <xdr:rowOff>71755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81915</xdr:rowOff>
    </xdr:from>
    <xdr:ext cx="736600" cy="259080"/>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832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64</xdr:row>
      <xdr:rowOff>139700</xdr:rowOff>
    </xdr:from>
    <xdr:to>
      <xdr:col>15</xdr:col>
      <xdr:colOff>82550</xdr:colOff>
      <xdr:row>65</xdr:row>
      <xdr:rowOff>4445</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2336800" y="1111250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13335</xdr:rowOff>
    </xdr:from>
    <xdr:ext cx="762000" cy="25908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146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65</xdr:row>
      <xdr:rowOff>4445</xdr:rowOff>
    </xdr:from>
    <xdr:to>
      <xdr:col>11</xdr:col>
      <xdr:colOff>31750</xdr:colOff>
      <xdr:row>67</xdr:row>
      <xdr:rowOff>83820</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148695"/>
          <a:ext cx="889000" cy="422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115570</xdr:rowOff>
    </xdr:from>
    <xdr:to>
      <xdr:col>11</xdr:col>
      <xdr:colOff>82550</xdr:colOff>
      <xdr:row>64</xdr:row>
      <xdr:rowOff>45720</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55880</xdr:rowOff>
    </xdr:from>
    <xdr:ext cx="762000" cy="25908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5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97790</xdr:rowOff>
    </xdr:from>
    <xdr:ext cx="762000" cy="252730"/>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89914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89.6</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2730"/>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273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2730"/>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2730"/>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2730"/>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65</xdr:row>
      <xdr:rowOff>163195</xdr:rowOff>
    </xdr:from>
    <xdr:to>
      <xdr:col>23</xdr:col>
      <xdr:colOff>184150</xdr:colOff>
      <xdr:row>66</xdr:row>
      <xdr:rowOff>93345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30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135255</xdr:rowOff>
    </xdr:from>
    <xdr:ext cx="762000" cy="252730"/>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2795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65</xdr:row>
      <xdr:rowOff>139065</xdr:rowOff>
    </xdr:from>
    <xdr:to>
      <xdr:col>19</xdr:col>
      <xdr:colOff>184150</xdr:colOff>
      <xdr:row>66</xdr:row>
      <xdr:rowOff>69215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28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53975</xdr:rowOff>
    </xdr:from>
    <xdr:ext cx="736600" cy="252730"/>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369675"/>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64</xdr:row>
      <xdr:rowOff>88900</xdr:rowOff>
    </xdr:from>
    <xdr:to>
      <xdr:col>15</xdr:col>
      <xdr:colOff>133350</xdr:colOff>
      <xdr:row>65</xdr:row>
      <xdr:rowOff>19050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06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3810</xdr:rowOff>
    </xdr:from>
    <xdr:ext cx="762000" cy="259080"/>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14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64</xdr:row>
      <xdr:rowOff>125095</xdr:rowOff>
    </xdr:from>
    <xdr:to>
      <xdr:col>11</xdr:col>
      <xdr:colOff>82550</xdr:colOff>
      <xdr:row>65</xdr:row>
      <xdr:rowOff>55245</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109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40640</xdr:rowOff>
    </xdr:from>
    <xdr:ext cx="762000" cy="252730"/>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1848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67</xdr:row>
      <xdr:rowOff>33020</xdr:rowOff>
    </xdr:from>
    <xdr:to>
      <xdr:col>7</xdr:col>
      <xdr:colOff>31750</xdr:colOff>
      <xdr:row>67</xdr:row>
      <xdr:rowOff>134620</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52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119380</xdr:rowOff>
    </xdr:from>
    <xdr:ext cx="762000" cy="259080"/>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606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99.3</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4650" cy="358775"/>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090" y="12973050"/>
          <a:ext cx="164465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[179,537</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151,421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人件費、物件費及び維持補修費の合計額の人口</a:t>
          </a:r>
          <a:r>
            <a:rPr kumimoji="1" lang="en-US" altLang="ja-JP" sz="1300">
              <a:solidFill>
                <a:sysClr val="windowText" lastClr="000000"/>
              </a:solidFill>
              <a:latin typeface="ＭＳ Ｐゴシック"/>
              <a:ea typeface="ＭＳ Ｐゴシック"/>
            </a:rPr>
            <a:t>1</a:t>
          </a:r>
          <a:r>
            <a:rPr kumimoji="1" lang="ja-JP" altLang="en-US" sz="1300">
              <a:solidFill>
                <a:sysClr val="windowText" lastClr="000000"/>
              </a:solidFill>
              <a:latin typeface="ＭＳ Ｐゴシック"/>
              <a:ea typeface="ＭＳ Ｐゴシック"/>
            </a:rPr>
            <a:t>人当たりの金額は、類似団体内平均値を下回っているものの、決算総額に占める割合は高くなっている。</a:t>
          </a:r>
        </a:p>
        <a:p>
          <a:r>
            <a:rPr kumimoji="1" lang="ja-JP" altLang="en-US" sz="1300">
              <a:solidFill>
                <a:sysClr val="windowText" lastClr="000000"/>
              </a:solidFill>
              <a:latin typeface="ＭＳ Ｐゴシック"/>
              <a:ea typeface="ＭＳ Ｐゴシック"/>
            </a:rPr>
            <a:t>　令和5年度と比較して増加となった主な要因は、人件費のうち、人事院勧告による職員給料や退職者増加による退職手当の増加である。</a:t>
          </a:r>
        </a:p>
        <a:p>
          <a:r>
            <a:rPr kumimoji="1" lang="ja-JP" altLang="en-US" sz="1300">
              <a:solidFill>
                <a:sysClr val="windowText" lastClr="000000"/>
              </a:solidFill>
              <a:latin typeface="ＭＳ Ｐゴシック"/>
              <a:ea typeface="ＭＳ Ｐゴシック"/>
            </a:rPr>
            <a:t>　また、基幹系システムの標準化にかかる業務委託費や物価高騰に伴う委託費の増加があり、物件費の増加も要因である。</a:t>
          </a:r>
        </a:p>
      </xdr:txBody>
    </xdr:sp>
    <xdr:clientData/>
  </xdr:twoCellAnchor>
  <xdr:oneCellAnchor>
    <xdr:from>
      <xdr:col>3</xdr:col>
      <xdr:colOff>95250</xdr:colOff>
      <xdr:row>77</xdr:row>
      <xdr:rowOff>6350</xdr:rowOff>
    </xdr:from>
    <xdr:ext cx="349885" cy="21907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8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150495</xdr:rowOff>
    </xdr:from>
    <xdr:to>
      <xdr:col>27</xdr:col>
      <xdr:colOff>184150</xdr:colOff>
      <xdr:row>89</xdr:row>
      <xdr:rowOff>150495</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8255</xdr:rowOff>
    </xdr:from>
    <xdr:ext cx="762000" cy="252730"/>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3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90805</xdr:rowOff>
    </xdr:from>
    <xdr:to>
      <xdr:col>27</xdr:col>
      <xdr:colOff>184150</xdr:colOff>
      <xdr:row>87</xdr:row>
      <xdr:rowOff>90805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120650</xdr:rowOff>
    </xdr:from>
    <xdr:ext cx="762000" cy="252730"/>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53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144145</xdr:rowOff>
    </xdr:from>
    <xdr:to>
      <xdr:col>27</xdr:col>
      <xdr:colOff>184150</xdr:colOff>
      <xdr:row>82</xdr:row>
      <xdr:rowOff>144145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59080"/>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84455</xdr:rowOff>
    </xdr:from>
    <xdr:to>
      <xdr:col>27</xdr:col>
      <xdr:colOff>184150</xdr:colOff>
      <xdr:row>80</xdr:row>
      <xdr:rowOff>84455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113665</xdr:rowOff>
    </xdr:from>
    <xdr:ext cx="762000" cy="2584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163195</xdr:rowOff>
    </xdr:from>
    <xdr:to>
      <xdr:col>23</xdr:col>
      <xdr:colOff>133350</xdr:colOff>
      <xdr:row>88</xdr:row>
      <xdr:rowOff>29845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45"/>
          <a:ext cx="0" cy="10668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1905</xdr:rowOff>
    </xdr:from>
    <xdr:ext cx="762000" cy="259080"/>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654,753</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29845</xdr:rowOff>
    </xdr:from>
    <xdr:to>
      <xdr:col>24</xdr:col>
      <xdr:colOff>12700</xdr:colOff>
      <xdr:row>88</xdr:row>
      <xdr:rowOff>29845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78105</xdr:rowOff>
    </xdr:from>
    <xdr:ext cx="762000" cy="252730"/>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124,319</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163195</xdr:rowOff>
    </xdr:from>
    <xdr:to>
      <xdr:col>24</xdr:col>
      <xdr:colOff>12700</xdr:colOff>
      <xdr:row>81</xdr:row>
      <xdr:rowOff>163195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89535</xdr:rowOff>
    </xdr:from>
    <xdr:to>
      <xdr:col>23</xdr:col>
      <xdr:colOff>133350</xdr:colOff>
      <xdr:row>82</xdr:row>
      <xdr:rowOff>102870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4843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136525</xdr:rowOff>
    </xdr:from>
    <xdr:ext cx="762000" cy="2584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19542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235,447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82</xdr:row>
      <xdr:rowOff>164465</xdr:rowOff>
    </xdr:from>
    <xdr:to>
      <xdr:col>23</xdr:col>
      <xdr:colOff>184150</xdr:colOff>
      <xdr:row>83</xdr:row>
      <xdr:rowOff>94615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89535</xdr:rowOff>
    </xdr:from>
    <xdr:to>
      <xdr:col>19</xdr:col>
      <xdr:colOff>133350</xdr:colOff>
      <xdr:row>82</xdr:row>
      <xdr:rowOff>109855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14843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127635</xdr:rowOff>
    </xdr:from>
    <xdr:to>
      <xdr:col>19</xdr:col>
      <xdr:colOff>184150</xdr:colOff>
      <xdr:row>83</xdr:row>
      <xdr:rowOff>57785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42545</xdr:rowOff>
    </xdr:from>
    <xdr:ext cx="736600" cy="252730"/>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272895"/>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217,227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82</xdr:row>
      <xdr:rowOff>73025</xdr:rowOff>
    </xdr:from>
    <xdr:to>
      <xdr:col>15</xdr:col>
      <xdr:colOff>82550</xdr:colOff>
      <xdr:row>82</xdr:row>
      <xdr:rowOff>109855</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131925"/>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123190</xdr:rowOff>
    </xdr:from>
    <xdr:to>
      <xdr:col>15</xdr:col>
      <xdr:colOff>133350</xdr:colOff>
      <xdr:row>83</xdr:row>
      <xdr:rowOff>53340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38100</xdr:rowOff>
    </xdr:from>
    <xdr:ext cx="762000" cy="259080"/>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268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214,969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82</xdr:row>
      <xdr:rowOff>43180</xdr:rowOff>
    </xdr:from>
    <xdr:to>
      <xdr:col>11</xdr:col>
      <xdr:colOff>31750</xdr:colOff>
      <xdr:row>82</xdr:row>
      <xdr:rowOff>73025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0208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101600</xdr:rowOff>
    </xdr:from>
    <xdr:to>
      <xdr:col>11</xdr:col>
      <xdr:colOff>82550</xdr:colOff>
      <xdr:row>83</xdr:row>
      <xdr:rowOff>31750</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16510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246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204,199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95250</xdr:rowOff>
    </xdr:from>
    <xdr:to>
      <xdr:col>7</xdr:col>
      <xdr:colOff>31750</xdr:colOff>
      <xdr:row>83</xdr:row>
      <xdr:rowOff>25400</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10160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40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201,024</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82</xdr:row>
      <xdr:rowOff>52070</xdr:rowOff>
    </xdr:from>
    <xdr:to>
      <xdr:col>23</xdr:col>
      <xdr:colOff>184150</xdr:colOff>
      <xdr:row>82</xdr:row>
      <xdr:rowOff>153670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11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144780</xdr:rowOff>
    </xdr:from>
    <xdr:ext cx="762000" cy="252730"/>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3223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179,537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82</xdr:row>
      <xdr:rowOff>38735</xdr:rowOff>
    </xdr:from>
    <xdr:to>
      <xdr:col>19</xdr:col>
      <xdr:colOff>184150</xdr:colOff>
      <xdr:row>82</xdr:row>
      <xdr:rowOff>140335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9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150495</xdr:rowOff>
    </xdr:from>
    <xdr:ext cx="736600" cy="25908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664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172,917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82</xdr:row>
      <xdr:rowOff>59055</xdr:rowOff>
    </xdr:from>
    <xdr:to>
      <xdr:col>15</xdr:col>
      <xdr:colOff>133350</xdr:colOff>
      <xdr:row>82</xdr:row>
      <xdr:rowOff>160655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11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170815</xdr:rowOff>
    </xdr:from>
    <xdr:ext cx="762000" cy="2584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868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183,070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82</xdr:row>
      <xdr:rowOff>22225</xdr:rowOff>
    </xdr:from>
    <xdr:to>
      <xdr:col>11</xdr:col>
      <xdr:colOff>82550</xdr:colOff>
      <xdr:row>82</xdr:row>
      <xdr:rowOff>123825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8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133985</xdr:rowOff>
    </xdr:from>
    <xdr:ext cx="762000" cy="252730"/>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499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164,616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163830</xdr:rowOff>
    </xdr:from>
    <xdr:to>
      <xdr:col>7</xdr:col>
      <xdr:colOff>31750</xdr:colOff>
      <xdr:row>82</xdr:row>
      <xdr:rowOff>93980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5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104140</xdr:rowOff>
    </xdr:from>
    <xdr:ext cx="762000" cy="259080"/>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820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149,760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4650" cy="358775"/>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770" y="12973050"/>
          <a:ext cx="164465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[99.2]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これまでに、給与構造の見直しによる職務・職責に応じた構造への転換や給与制度の総合的見直しによる給料表の改正、枠外昇給制度の廃止、</a:t>
          </a:r>
          <a:r>
            <a:rPr kumimoji="1" lang="en-US" altLang="ja-JP" sz="1300">
              <a:solidFill>
                <a:schemeClr val="tx1"/>
              </a:solidFill>
              <a:latin typeface="ＭＳ Ｐゴシック"/>
              <a:ea typeface="ＭＳ Ｐゴシック"/>
            </a:rPr>
            <a:t>55</a:t>
          </a:r>
          <a:r>
            <a:rPr kumimoji="1" lang="ja-JP" altLang="en-US" sz="1300">
              <a:solidFill>
                <a:schemeClr val="tx1"/>
              </a:solidFill>
              <a:latin typeface="ＭＳ Ｐゴシック"/>
              <a:ea typeface="ＭＳ Ｐゴシック"/>
            </a:rPr>
            <a:t>歳昇給抑制を実施した。また、調整手当を廃止し地域手当に移行、令和元年度から初任給を引き下げなど給与の適正化に努め、ラスパイレス指数を</a:t>
          </a:r>
          <a:r>
            <a:rPr kumimoji="1" lang="en-US" altLang="ja-JP" sz="1300">
              <a:solidFill>
                <a:schemeClr val="tx1"/>
              </a:solidFill>
              <a:latin typeface="ＭＳ Ｐゴシック"/>
              <a:ea typeface="ＭＳ Ｐゴシック"/>
            </a:rPr>
            <a:t>100</a:t>
          </a:r>
          <a:r>
            <a:rPr kumimoji="1" lang="ja-JP" altLang="en-US" sz="1300">
              <a:solidFill>
                <a:schemeClr val="tx1"/>
              </a:solidFill>
              <a:latin typeface="ＭＳ Ｐゴシック"/>
              <a:ea typeface="ＭＳ Ｐゴシック"/>
            </a:rPr>
            <a:t>以下に抑制してきた。</a:t>
          </a:r>
        </a:p>
        <a:p>
          <a:r>
            <a:rPr kumimoji="1" lang="ja-JP" altLang="en-US" sz="1300">
              <a:solidFill>
                <a:schemeClr val="tx1"/>
              </a:solidFill>
              <a:latin typeface="ＭＳ Ｐゴシック"/>
              <a:ea typeface="ＭＳ Ｐゴシック"/>
            </a:rPr>
            <a:t>　今後も、国の指針や類似団体の動向、また本町の財政状況を考慮しながら、給与の適正化に努める。</a:t>
          </a:r>
          <a:endParaRPr kumimoji="1" lang="ja-JP" altLang="en-US" sz="1300">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150495</xdr:rowOff>
    </xdr:from>
    <xdr:to>
      <xdr:col>85</xdr:col>
      <xdr:colOff>95250</xdr:colOff>
      <xdr:row>89</xdr:row>
      <xdr:rowOff>150495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8255</xdr:rowOff>
    </xdr:from>
    <xdr:ext cx="762000" cy="25273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3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90805</xdr:rowOff>
    </xdr:from>
    <xdr:to>
      <xdr:col>85</xdr:col>
      <xdr:colOff>95250</xdr:colOff>
      <xdr:row>87</xdr:row>
      <xdr:rowOff>90805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120650</xdr:rowOff>
    </xdr:from>
    <xdr:ext cx="762000" cy="25273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53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60960</xdr:rowOff>
    </xdr:from>
    <xdr:ext cx="762000" cy="25908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144145</xdr:rowOff>
    </xdr:from>
    <xdr:to>
      <xdr:col>85</xdr:col>
      <xdr:colOff>95250</xdr:colOff>
      <xdr:row>82</xdr:row>
      <xdr:rowOff>144145</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62000" cy="259080"/>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84455</xdr:rowOff>
    </xdr:from>
    <xdr:to>
      <xdr:col>85</xdr:col>
      <xdr:colOff>95250</xdr:colOff>
      <xdr:row>80</xdr:row>
      <xdr:rowOff>84455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113665</xdr:rowOff>
    </xdr:from>
    <xdr:ext cx="762000" cy="2584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2730"/>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56515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4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29210</xdr:rowOff>
    </xdr:from>
    <xdr:ext cx="762000" cy="252730"/>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82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101.3</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56515</xdr:rowOff>
    </xdr:from>
    <xdr:to>
      <xdr:col>81</xdr:col>
      <xdr:colOff>133350</xdr:colOff>
      <xdr:row>89</xdr:row>
      <xdr:rowOff>56515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80010</xdr:rowOff>
    </xdr:from>
    <xdr:ext cx="762000" cy="259080"/>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90.6</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118110</xdr:rowOff>
    </xdr:from>
    <xdr:to>
      <xdr:col>81</xdr:col>
      <xdr:colOff>44450</xdr:colOff>
      <xdr:row>88</xdr:row>
      <xdr:rowOff>13335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5034260"/>
          <a:ext cx="8382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64770</xdr:rowOff>
    </xdr:from>
    <xdr:ext cx="762000" cy="252730"/>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466570"/>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48260</xdr:rowOff>
    </xdr:from>
    <xdr:to>
      <xdr:col>81</xdr:col>
      <xdr:colOff>95250</xdr:colOff>
      <xdr:row>85</xdr:row>
      <xdr:rowOff>149860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77470</xdr:rowOff>
    </xdr:from>
    <xdr:to>
      <xdr:col>77</xdr:col>
      <xdr:colOff>44450</xdr:colOff>
      <xdr:row>88</xdr:row>
      <xdr:rowOff>13335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993620"/>
          <a:ext cx="88900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7620</xdr:rowOff>
    </xdr:from>
    <xdr:to>
      <xdr:col>77</xdr:col>
      <xdr:colOff>95250</xdr:colOff>
      <xdr:row>85</xdr:row>
      <xdr:rowOff>109220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0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119380</xdr:rowOff>
    </xdr:from>
    <xdr:ext cx="736600" cy="259080"/>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3497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87</xdr:row>
      <xdr:rowOff>50800</xdr:rowOff>
    </xdr:from>
    <xdr:to>
      <xdr:col>72</xdr:col>
      <xdr:colOff>203200</xdr:colOff>
      <xdr:row>87</xdr:row>
      <xdr:rowOff>77470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96695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20955</xdr:rowOff>
    </xdr:from>
    <xdr:to>
      <xdr:col>73</xdr:col>
      <xdr:colOff>44450</xdr:colOff>
      <xdr:row>85</xdr:row>
      <xdr:rowOff>122555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132715</xdr:rowOff>
    </xdr:from>
    <xdr:ext cx="762000" cy="252730"/>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36306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86</xdr:row>
      <xdr:rowOff>101600</xdr:rowOff>
    </xdr:from>
    <xdr:to>
      <xdr:col>68</xdr:col>
      <xdr:colOff>152400</xdr:colOff>
      <xdr:row>87</xdr:row>
      <xdr:rowOff>50800</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846300"/>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20955</xdr:rowOff>
    </xdr:from>
    <xdr:to>
      <xdr:col>68</xdr:col>
      <xdr:colOff>203200</xdr:colOff>
      <xdr:row>85</xdr:row>
      <xdr:rowOff>122555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132715</xdr:rowOff>
    </xdr:from>
    <xdr:ext cx="762000" cy="25273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36306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74930</xdr:rowOff>
    </xdr:from>
    <xdr:to>
      <xdr:col>64</xdr:col>
      <xdr:colOff>152400</xdr:colOff>
      <xdr:row>86</xdr:row>
      <xdr:rowOff>5080</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4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15240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417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87</xdr:row>
      <xdr:rowOff>67310</xdr:rowOff>
    </xdr:from>
    <xdr:to>
      <xdr:col>81</xdr:col>
      <xdr:colOff>95250</xdr:colOff>
      <xdr:row>87</xdr:row>
      <xdr:rowOff>168910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98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39370</xdr:rowOff>
    </xdr:from>
    <xdr:ext cx="762000" cy="259080"/>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955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87</xdr:row>
      <xdr:rowOff>133985</xdr:rowOff>
    </xdr:from>
    <xdr:to>
      <xdr:col>77</xdr:col>
      <xdr:colOff>95250</xdr:colOff>
      <xdr:row>88</xdr:row>
      <xdr:rowOff>64135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505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48895</xdr:rowOff>
    </xdr:from>
    <xdr:ext cx="736600" cy="25908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51364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87</xdr:row>
      <xdr:rowOff>26670</xdr:rowOff>
    </xdr:from>
    <xdr:to>
      <xdr:col>73</xdr:col>
      <xdr:colOff>44450</xdr:colOff>
      <xdr:row>87</xdr:row>
      <xdr:rowOff>128270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94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113030</xdr:rowOff>
    </xdr:from>
    <xdr:ext cx="762000" cy="25908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029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87</xdr:row>
      <xdr:rowOff>0</xdr:rowOff>
    </xdr:from>
    <xdr:to>
      <xdr:col>68</xdr:col>
      <xdr:colOff>203200</xdr:colOff>
      <xdr:row>87</xdr:row>
      <xdr:rowOff>101600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86360</xdr:rowOff>
    </xdr:from>
    <xdr:ext cx="762000" cy="25273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0025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137160</xdr:rowOff>
    </xdr:from>
    <xdr:ext cx="762000" cy="259080"/>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881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4650" cy="353060"/>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570" y="9163050"/>
          <a:ext cx="164465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[7.89</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職員数は、行財政改革の推進により、平成</a:t>
          </a:r>
          <a:r>
            <a:rPr kumimoji="1" lang="en-US" altLang="ja-JP" sz="1300">
              <a:solidFill>
                <a:sysClr val="windowText" lastClr="000000"/>
              </a:solidFill>
              <a:latin typeface="ＭＳ Ｐゴシック"/>
              <a:ea typeface="ＭＳ Ｐゴシック"/>
            </a:rPr>
            <a:t>14</a:t>
          </a:r>
          <a:r>
            <a:rPr kumimoji="1" lang="ja-JP" altLang="en-US" sz="1300">
              <a:solidFill>
                <a:sysClr val="windowText" lastClr="000000"/>
              </a:solidFill>
              <a:latin typeface="ＭＳ Ｐゴシック"/>
              <a:ea typeface="ＭＳ Ｐゴシック"/>
            </a:rPr>
            <a:t>年度（</a:t>
          </a:r>
          <a:r>
            <a:rPr kumimoji="1" lang="en-US" altLang="ja-JP" sz="1300">
              <a:solidFill>
                <a:sysClr val="windowText" lastClr="000000"/>
              </a:solidFill>
              <a:latin typeface="ＭＳ Ｐゴシック"/>
              <a:ea typeface="ＭＳ Ｐゴシック"/>
            </a:rPr>
            <a:t>144</a:t>
          </a:r>
          <a:r>
            <a:rPr kumimoji="1" lang="ja-JP" altLang="en-US" sz="1300">
              <a:solidFill>
                <a:sysClr val="windowText" lastClr="000000"/>
              </a:solidFill>
              <a:latin typeface="ＭＳ Ｐゴシック"/>
              <a:ea typeface="ＭＳ Ｐゴシック"/>
            </a:rPr>
            <a:t>人）をピークに年々減少（令和6年度</a:t>
          </a:r>
          <a:r>
            <a:rPr kumimoji="1" lang="en-US" altLang="ja-JP" sz="1300">
              <a:solidFill>
                <a:sysClr val="windowText" lastClr="000000"/>
              </a:solidFill>
              <a:latin typeface="ＭＳ Ｐゴシック"/>
              <a:ea typeface="ＭＳ Ｐゴシック"/>
            </a:rPr>
            <a:t>116</a:t>
          </a:r>
          <a:r>
            <a:rPr kumimoji="1" lang="ja-JP" altLang="en-US" sz="1300">
              <a:solidFill>
                <a:sysClr val="windowText" lastClr="000000"/>
              </a:solidFill>
              <a:latin typeface="ＭＳ Ｐゴシック"/>
              <a:ea typeface="ＭＳ Ｐゴシック"/>
            </a:rPr>
            <a:t>人 累計△</a:t>
          </a:r>
          <a:r>
            <a:rPr kumimoji="1" lang="en-US" altLang="ja-JP" sz="1300">
              <a:solidFill>
                <a:sysClr val="windowText" lastClr="000000"/>
              </a:solidFill>
              <a:latin typeface="ＭＳ Ｐゴシック"/>
              <a:ea typeface="ＭＳ Ｐゴシック"/>
            </a:rPr>
            <a:t>28</a:t>
          </a:r>
          <a:r>
            <a:rPr kumimoji="1" lang="ja-JP" altLang="en-US" sz="1300">
              <a:solidFill>
                <a:sysClr val="windowText" lastClr="000000"/>
              </a:solidFill>
              <a:latin typeface="ＭＳ Ｐゴシック"/>
              <a:ea typeface="ＭＳ Ｐゴシック"/>
            </a:rPr>
            <a:t>人）し、全国平均を下回っている状況である。また、集中改革プランにおける数値目標（平成</a:t>
          </a:r>
          <a:r>
            <a:rPr kumimoji="1" lang="en-US" altLang="ja-JP" sz="1300">
              <a:solidFill>
                <a:sysClr val="windowText" lastClr="000000"/>
              </a:solidFill>
              <a:latin typeface="ＭＳ Ｐゴシック"/>
              <a:ea typeface="ＭＳ Ｐゴシック"/>
            </a:rPr>
            <a:t>17</a:t>
          </a:r>
          <a:r>
            <a:rPr kumimoji="1" lang="ja-JP" altLang="en-US" sz="1300">
              <a:solidFill>
                <a:sysClr val="windowText" lastClr="000000"/>
              </a:solidFill>
              <a:latin typeface="ＭＳ Ｐゴシック"/>
              <a:ea typeface="ＭＳ Ｐゴシック"/>
            </a:rPr>
            <a:t>年度職員数から</a:t>
          </a:r>
          <a:r>
            <a:rPr kumimoji="1" lang="en-US" altLang="ja-JP" sz="1300">
              <a:solidFill>
                <a:sysClr val="windowText" lastClr="000000"/>
              </a:solidFill>
              <a:latin typeface="ＭＳ Ｐゴシック"/>
              <a:ea typeface="ＭＳ Ｐゴシック"/>
            </a:rPr>
            <a:t>8</a:t>
          </a:r>
          <a:r>
            <a:rPr kumimoji="1" lang="ja-JP" altLang="en-US" sz="1300">
              <a:solidFill>
                <a:sysClr val="windowText" lastClr="000000"/>
              </a:solidFill>
              <a:latin typeface="ＭＳ Ｐゴシック"/>
              <a:ea typeface="ＭＳ Ｐゴシック"/>
            </a:rPr>
            <a:t>人以上の削減）は、平成</a:t>
          </a:r>
          <a:r>
            <a:rPr kumimoji="1" lang="en-US" altLang="ja-JP" sz="1300">
              <a:solidFill>
                <a:sysClr val="windowText" lastClr="000000"/>
              </a:solidFill>
              <a:latin typeface="ＭＳ Ｐゴシック"/>
              <a:ea typeface="ＭＳ Ｐゴシック"/>
            </a:rPr>
            <a:t>21</a:t>
          </a:r>
          <a:r>
            <a:rPr kumimoji="1" lang="ja-JP" altLang="en-US" sz="1300">
              <a:solidFill>
                <a:sysClr val="windowText" lastClr="000000"/>
              </a:solidFill>
              <a:latin typeface="ＭＳ Ｐゴシック"/>
              <a:ea typeface="ＭＳ Ｐゴシック"/>
            </a:rPr>
            <a:t>年度に達成した。</a:t>
          </a:r>
        </a:p>
        <a:p>
          <a:r>
            <a:rPr kumimoji="1" lang="ja-JP" altLang="en-US" sz="1300">
              <a:solidFill>
                <a:sysClr val="windowText" lastClr="000000"/>
              </a:solidFill>
              <a:latin typeface="ＭＳ Ｐゴシック"/>
              <a:ea typeface="ＭＳ Ｐゴシック"/>
            </a:rPr>
            <a:t>　今後、定年退職者の増加が見込まれることから、定員適正化計画（目標職員数</a:t>
          </a:r>
          <a:r>
            <a:rPr kumimoji="1" lang="en-US" altLang="ja-JP" sz="1300">
              <a:solidFill>
                <a:sysClr val="windowText" lastClr="000000"/>
              </a:solidFill>
              <a:latin typeface="ＭＳ Ｐゴシック"/>
              <a:ea typeface="ＭＳ Ｐゴシック"/>
            </a:rPr>
            <a:t>117</a:t>
          </a:r>
          <a:r>
            <a:rPr kumimoji="1" lang="ja-JP" altLang="en-US" sz="1300">
              <a:solidFill>
                <a:sysClr val="windowText" lastClr="000000"/>
              </a:solidFill>
              <a:latin typeface="ＭＳ Ｐゴシック"/>
              <a:ea typeface="ＭＳ Ｐゴシック"/>
            </a:rPr>
            <a:t>人）に基づき、適切な定員管理に努めている。</a:t>
          </a:r>
        </a:p>
      </xdr:txBody>
    </xdr:sp>
    <xdr:clientData/>
  </xdr:twoCellAnchor>
  <xdr:oneCellAnchor>
    <xdr:from>
      <xdr:col>61</xdr:col>
      <xdr:colOff>6350</xdr:colOff>
      <xdr:row>54</xdr:row>
      <xdr:rowOff>139700</xdr:rowOff>
    </xdr:from>
    <xdr:ext cx="349885" cy="22542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273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60960</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92710</xdr:rowOff>
    </xdr:from>
    <xdr:ext cx="762000" cy="25908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124460</xdr:rowOff>
    </xdr:from>
    <xdr:ext cx="762000" cy="259080"/>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156210</xdr:rowOff>
    </xdr:from>
    <xdr:ext cx="762000" cy="252730"/>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86360</xdr:rowOff>
    </xdr:from>
    <xdr:to>
      <xdr:col>81</xdr:col>
      <xdr:colOff>44450</xdr:colOff>
      <xdr:row>67</xdr:row>
      <xdr:rowOff>98425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360"/>
          <a:ext cx="0" cy="12122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70485</xdr:rowOff>
    </xdr:from>
    <xdr:ext cx="762000" cy="259080"/>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31.38</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98425</xdr:rowOff>
    </xdr:from>
    <xdr:to>
      <xdr:col>81</xdr:col>
      <xdr:colOff>133350</xdr:colOff>
      <xdr:row>67</xdr:row>
      <xdr:rowOff>98425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1270</xdr:rowOff>
    </xdr:from>
    <xdr:ext cx="762000" cy="259080"/>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6.26</a:t>
          </a:r>
          <a:endParaRPr kumimoji="1" lang="ja-JP" altLang="en-US" sz="1000" b="1">
            <a:latin typeface="ＭＳ Ｐゴシック"/>
            <a:ea typeface="ＭＳ Ｐゴシック"/>
          </a:endParaRPr>
        </a:p>
      </xdr:txBody>
    </xdr:sp>
    <xdr:clientData/>
  </xdr:oneCellAnchor>
  <xdr:twoCellAnchor>
    <xdr:from>
      <xdr:col>80</xdr:col>
      <xdr:colOff>165100</xdr:colOff>
      <xdr:row>60</xdr:row>
      <xdr:rowOff>86360</xdr:rowOff>
    </xdr:from>
    <xdr:to>
      <xdr:col>81</xdr:col>
      <xdr:colOff>133350</xdr:colOff>
      <xdr:row>60</xdr:row>
      <xdr:rowOff>86360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165100</xdr:rowOff>
    </xdr:from>
    <xdr:to>
      <xdr:col>81</xdr:col>
      <xdr:colOff>44450</xdr:colOff>
      <xdr:row>60</xdr:row>
      <xdr:rowOff>168275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6179800" y="1045210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69850</xdr:rowOff>
    </xdr:from>
    <xdr:ext cx="762000" cy="259080"/>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5283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11.10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97790</xdr:rowOff>
    </xdr:from>
    <xdr:to>
      <xdr:col>81</xdr:col>
      <xdr:colOff>95250</xdr:colOff>
      <xdr:row>62</xdr:row>
      <xdr:rowOff>27940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160020</xdr:rowOff>
    </xdr:from>
    <xdr:to>
      <xdr:col>77</xdr:col>
      <xdr:colOff>44450</xdr:colOff>
      <xdr:row>60</xdr:row>
      <xdr:rowOff>168275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44702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86360</xdr:rowOff>
    </xdr:from>
    <xdr:to>
      <xdr:col>77</xdr:col>
      <xdr:colOff>95250</xdr:colOff>
      <xdr:row>62</xdr:row>
      <xdr:rowOff>15875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4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635</xdr:rowOff>
    </xdr:from>
    <xdr:ext cx="736600" cy="259080"/>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6305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60</xdr:row>
      <xdr:rowOff>145415</xdr:rowOff>
    </xdr:from>
    <xdr:to>
      <xdr:col>72</xdr:col>
      <xdr:colOff>203200</xdr:colOff>
      <xdr:row>60</xdr:row>
      <xdr:rowOff>160020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43241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81915</xdr:rowOff>
    </xdr:from>
    <xdr:to>
      <xdr:col>73</xdr:col>
      <xdr:colOff>44450</xdr:colOff>
      <xdr:row>62</xdr:row>
      <xdr:rowOff>12065</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168275</xdr:rowOff>
    </xdr:from>
    <xdr:ext cx="762000" cy="252730"/>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62672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60</xdr:row>
      <xdr:rowOff>140970</xdr:rowOff>
    </xdr:from>
    <xdr:to>
      <xdr:col>68</xdr:col>
      <xdr:colOff>152400</xdr:colOff>
      <xdr:row>60</xdr:row>
      <xdr:rowOff>145415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42797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76200</xdr:rowOff>
    </xdr:from>
    <xdr:to>
      <xdr:col>68</xdr:col>
      <xdr:colOff>203200</xdr:colOff>
      <xdr:row>62</xdr:row>
      <xdr:rowOff>6350</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162560</xdr:rowOff>
    </xdr:from>
    <xdr:ext cx="762000" cy="259080"/>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621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75565</xdr:rowOff>
    </xdr:from>
    <xdr:to>
      <xdr:col>64</xdr:col>
      <xdr:colOff>152400</xdr:colOff>
      <xdr:row>62</xdr:row>
      <xdr:rowOff>6350</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0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161925</xdr:rowOff>
    </xdr:from>
    <xdr:ext cx="762000" cy="259080"/>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6203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273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2730"/>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2730"/>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2730"/>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2730"/>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60</xdr:row>
      <xdr:rowOff>114300</xdr:rowOff>
    </xdr:from>
    <xdr:to>
      <xdr:col>81</xdr:col>
      <xdr:colOff>95250</xdr:colOff>
      <xdr:row>61</xdr:row>
      <xdr:rowOff>44450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35560</xdr:rowOff>
    </xdr:from>
    <xdr:ext cx="762000" cy="259080"/>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322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7.89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60</xdr:row>
      <xdr:rowOff>117475</xdr:rowOff>
    </xdr:from>
    <xdr:to>
      <xdr:col>77</xdr:col>
      <xdr:colOff>95250</xdr:colOff>
      <xdr:row>61</xdr:row>
      <xdr:rowOff>47625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40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57785</xdr:rowOff>
    </xdr:from>
    <xdr:ext cx="736600" cy="259080"/>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1733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60</xdr:row>
      <xdr:rowOff>109220</xdr:rowOff>
    </xdr:from>
    <xdr:to>
      <xdr:col>73</xdr:col>
      <xdr:colOff>44450</xdr:colOff>
      <xdr:row>61</xdr:row>
      <xdr:rowOff>39370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49530</xdr:rowOff>
    </xdr:from>
    <xdr:ext cx="762000" cy="259080"/>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165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60</xdr:row>
      <xdr:rowOff>94615</xdr:rowOff>
    </xdr:from>
    <xdr:to>
      <xdr:col>68</xdr:col>
      <xdr:colOff>203200</xdr:colOff>
      <xdr:row>61</xdr:row>
      <xdr:rowOff>24765</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38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34925</xdr:rowOff>
    </xdr:from>
    <xdr:ext cx="762000" cy="259080"/>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1504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60</xdr:row>
      <xdr:rowOff>90170</xdr:rowOff>
    </xdr:from>
    <xdr:to>
      <xdr:col>64</xdr:col>
      <xdr:colOff>152400</xdr:colOff>
      <xdr:row>61</xdr:row>
      <xdr:rowOff>20320</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37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30480</xdr:rowOff>
    </xdr:from>
    <xdr:ext cx="762000" cy="252730"/>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14603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4650" cy="35877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640" y="5353050"/>
          <a:ext cx="164465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太子町総合計画のもと、地域住民との意見交換を図り、適量・適切な事業実施により、類似団体内平均値を下回っている。</a:t>
          </a:r>
        </a:p>
        <a:p>
          <a:r>
            <a:rPr kumimoji="1" lang="ja-JP" altLang="en-US" sz="1300">
              <a:solidFill>
                <a:schemeClr val="tx1"/>
              </a:solidFill>
              <a:latin typeface="ＭＳ Ｐゴシック"/>
              <a:ea typeface="ＭＳ Ｐゴシック"/>
            </a:rPr>
            <a:t>　令和</a:t>
          </a:r>
          <a:r>
            <a:rPr kumimoji="1" lang="en-US" altLang="ja-JP" sz="1300">
              <a:solidFill>
                <a:schemeClr val="tx1"/>
              </a:solidFill>
              <a:latin typeface="ＭＳ Ｐゴシック"/>
              <a:ea typeface="ＭＳ Ｐゴシック"/>
            </a:rPr>
            <a:t>2</a:t>
          </a:r>
          <a:r>
            <a:rPr kumimoji="1" lang="ja-JP" altLang="en-US" sz="1300">
              <a:solidFill>
                <a:schemeClr val="tx1"/>
              </a:solidFill>
              <a:latin typeface="ＭＳ Ｐゴシック"/>
              <a:ea typeface="ＭＳ Ｐゴシック"/>
            </a:rPr>
            <a:t>年度から令和</a:t>
          </a:r>
          <a:r>
            <a:rPr kumimoji="1" lang="en-US" altLang="ja-JP" sz="1300">
              <a:solidFill>
                <a:schemeClr val="tx1"/>
              </a:solidFill>
              <a:latin typeface="ＭＳ Ｐゴシック"/>
              <a:ea typeface="ＭＳ Ｐゴシック"/>
            </a:rPr>
            <a:t>4</a:t>
          </a:r>
          <a:r>
            <a:rPr kumimoji="1" lang="ja-JP" altLang="en-US" sz="1300">
              <a:solidFill>
                <a:schemeClr val="tx1"/>
              </a:solidFill>
              <a:latin typeface="ＭＳ Ｐゴシック"/>
              <a:ea typeface="ＭＳ Ｐゴシック"/>
            </a:rPr>
            <a:t>年度にかけて実施した、生涯学習施設等整備事業に係る元金償還が今後の負担となる見込みであり、今後とも、緊急度・住民ニーズを的確に把握した事業の選択により、地方債に大きく頼ることのない財政運営に努める。</a:t>
          </a:r>
          <a:endParaRPr kumimoji="1" lang="ja-JP" altLang="en-US" sz="1300">
            <a:latin typeface="ＭＳ Ｐゴシック"/>
            <a:ea typeface="ＭＳ Ｐゴシック"/>
          </a:endParaRPr>
        </a:p>
      </xdr:txBody>
    </xdr:sp>
    <xdr:clientData/>
  </xdr:twoCellAnchor>
  <xdr:oneCellAnchor>
    <xdr:from>
      <xdr:col>61</xdr:col>
      <xdr:colOff>6350</xdr:colOff>
      <xdr:row>32</xdr:row>
      <xdr:rowOff>101600</xdr:rowOff>
    </xdr:from>
    <xdr:ext cx="298450" cy="224790"/>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22860</xdr:rowOff>
    </xdr:from>
    <xdr:ext cx="762000" cy="259080"/>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54610</xdr:rowOff>
    </xdr:from>
    <xdr:ext cx="762000" cy="252730"/>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86360</xdr:rowOff>
    </xdr:from>
    <xdr:ext cx="762000" cy="252730"/>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118110</xdr:rowOff>
    </xdr:from>
    <xdr:ext cx="762000" cy="259080"/>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12700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68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156210</xdr:rowOff>
    </xdr:from>
    <xdr:ext cx="762000" cy="252730"/>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0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15.2</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12700</xdr:rowOff>
    </xdr:from>
    <xdr:to>
      <xdr:col>81</xdr:col>
      <xdr:colOff>133350</xdr:colOff>
      <xdr:row>45</xdr:row>
      <xdr:rowOff>12700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7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3810</xdr:rowOff>
    </xdr:from>
    <xdr:ext cx="762000" cy="259080"/>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151130</xdr:rowOff>
    </xdr:from>
    <xdr:to>
      <xdr:col>81</xdr:col>
      <xdr:colOff>44450</xdr:colOff>
      <xdr:row>38</xdr:row>
      <xdr:rowOff>151130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666623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106045</xdr:rowOff>
    </xdr:from>
    <xdr:ext cx="762000" cy="259080"/>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96404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133985</xdr:rowOff>
    </xdr:from>
    <xdr:to>
      <xdr:col>81</xdr:col>
      <xdr:colOff>95250</xdr:colOff>
      <xdr:row>41</xdr:row>
      <xdr:rowOff>64135</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151130</xdr:rowOff>
    </xdr:from>
    <xdr:to>
      <xdr:col>77</xdr:col>
      <xdr:colOff>44450</xdr:colOff>
      <xdr:row>39</xdr:row>
      <xdr:rowOff>8890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5290800" y="666623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133985</xdr:rowOff>
    </xdr:from>
    <xdr:to>
      <xdr:col>77</xdr:col>
      <xdr:colOff>95250</xdr:colOff>
      <xdr:row>41</xdr:row>
      <xdr:rowOff>64135</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48895</xdr:rowOff>
    </xdr:from>
    <xdr:ext cx="736600" cy="259080"/>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70783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39</xdr:row>
      <xdr:rowOff>8890</xdr:rowOff>
    </xdr:from>
    <xdr:to>
      <xdr:col>72</xdr:col>
      <xdr:colOff>203200</xdr:colOff>
      <xdr:row>39</xdr:row>
      <xdr:rowOff>105410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4401800" y="6695440"/>
          <a:ext cx="8890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39370</xdr:rowOff>
    </xdr:from>
    <xdr:ext cx="762000" cy="259080"/>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7068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39</xdr:row>
      <xdr:rowOff>105410</xdr:rowOff>
    </xdr:from>
    <xdr:to>
      <xdr:col>68</xdr:col>
      <xdr:colOff>152400</xdr:colOff>
      <xdr:row>40</xdr:row>
      <xdr:rowOff>1270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3512800" y="6791960"/>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39370</xdr:rowOff>
    </xdr:from>
    <xdr:ext cx="762000" cy="259080"/>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7068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40</xdr:row>
      <xdr:rowOff>114935</xdr:rowOff>
    </xdr:from>
    <xdr:to>
      <xdr:col>64</xdr:col>
      <xdr:colOff>152400</xdr:colOff>
      <xdr:row>41</xdr:row>
      <xdr:rowOff>45085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29845</xdr:rowOff>
    </xdr:from>
    <xdr:ext cx="762000" cy="25273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705929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38</xdr:row>
      <xdr:rowOff>100330</xdr:rowOff>
    </xdr:from>
    <xdr:to>
      <xdr:col>81</xdr:col>
      <xdr:colOff>95250</xdr:colOff>
      <xdr:row>39</xdr:row>
      <xdr:rowOff>30480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661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116840</xdr:rowOff>
    </xdr:from>
    <xdr:ext cx="762000" cy="259080"/>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4604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38</xdr:row>
      <xdr:rowOff>100330</xdr:rowOff>
    </xdr:from>
    <xdr:to>
      <xdr:col>77</xdr:col>
      <xdr:colOff>95250</xdr:colOff>
      <xdr:row>39</xdr:row>
      <xdr:rowOff>30480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61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40640</xdr:rowOff>
    </xdr:from>
    <xdr:ext cx="736600" cy="252730"/>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38429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38</xdr:row>
      <xdr:rowOff>129540</xdr:rowOff>
    </xdr:from>
    <xdr:to>
      <xdr:col>73</xdr:col>
      <xdr:colOff>44450</xdr:colOff>
      <xdr:row>39</xdr:row>
      <xdr:rowOff>59690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69850</xdr:rowOff>
    </xdr:from>
    <xdr:ext cx="7620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413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39</xdr:row>
      <xdr:rowOff>54610</xdr:rowOff>
    </xdr:from>
    <xdr:to>
      <xdr:col>68</xdr:col>
      <xdr:colOff>203200</xdr:colOff>
      <xdr:row>39</xdr:row>
      <xdr:rowOff>156210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166370</xdr:rowOff>
    </xdr:from>
    <xdr:ext cx="762000" cy="25273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51002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39</xdr:row>
      <xdr:rowOff>121920</xdr:rowOff>
    </xdr:from>
    <xdr:to>
      <xdr:col>64</xdr:col>
      <xdr:colOff>152400</xdr:colOff>
      <xdr:row>40</xdr:row>
      <xdr:rowOff>52070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80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62230</xdr:rowOff>
    </xdr:from>
    <xdr:ext cx="762000" cy="25908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577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4650" cy="35877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55" y="1543050"/>
          <a:ext cx="164465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令和6年度も将来負担比率は生じておらず、一般会計等が将来負担すべき実質的な負債は、標準財政規模に対して適正な範囲であると考えられる。</a:t>
          </a:r>
        </a:p>
        <a:p>
          <a:r>
            <a:rPr kumimoji="1" lang="ja-JP" altLang="en-US" sz="1300">
              <a:solidFill>
                <a:sysClr val="windowText" lastClr="000000"/>
              </a:solidFill>
              <a:latin typeface="ＭＳ Ｐゴシック"/>
              <a:ea typeface="ＭＳ Ｐゴシック"/>
            </a:rPr>
            <a:t>　今後も、公債費等義務的経費の削減を中心とする行財政改革を進め、財政の健全化に努める。</a:t>
          </a:r>
        </a:p>
        <a:p>
          <a:endParaRPr kumimoji="1" lang="ja-JP" altLang="en-US" sz="1300">
            <a:solidFill>
              <a:sysClr val="windowText" lastClr="000000"/>
            </a:solidFill>
            <a:latin typeface="ＭＳ Ｐゴシック"/>
            <a:ea typeface="ＭＳ Ｐゴシック"/>
          </a:endParaRPr>
        </a:p>
      </xdr:txBody>
    </xdr:sp>
    <xdr:clientData/>
  </xdr:twoCellAnchor>
  <xdr:oneCellAnchor>
    <xdr:from>
      <xdr:col>61</xdr:col>
      <xdr:colOff>6350</xdr:colOff>
      <xdr:row>10</xdr:row>
      <xdr:rowOff>63500</xdr:rowOff>
    </xdr:from>
    <xdr:ext cx="298450" cy="21907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45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156210</xdr:rowOff>
    </xdr:from>
    <xdr:ext cx="762000" cy="25273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16510</xdr:rowOff>
    </xdr:from>
    <xdr:ext cx="762000" cy="25908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48260</xdr:rowOff>
    </xdr:from>
    <xdr:ext cx="762000" cy="25908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80010</xdr:rowOff>
    </xdr:from>
    <xdr:ext cx="762000" cy="25908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66675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9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38735</xdr:rowOff>
    </xdr:from>
    <xdr:ext cx="762000" cy="259080"/>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20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161.5</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66675</xdr:rowOff>
    </xdr:from>
    <xdr:to>
      <xdr:col>81</xdr:col>
      <xdr:colOff>133350</xdr:colOff>
      <xdr:row>23</xdr:row>
      <xdr:rowOff>66675</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10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86360</xdr:rowOff>
    </xdr:from>
    <xdr:ext cx="762000" cy="252730"/>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143510</xdr:rowOff>
    </xdr:from>
    <xdr:ext cx="762000" cy="252730"/>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372360"/>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111760</xdr:rowOff>
    </xdr:from>
    <xdr:ext cx="736600" cy="252730"/>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16916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111760</xdr:rowOff>
    </xdr:from>
    <xdr:ext cx="762000" cy="252730"/>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1691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14</xdr:row>
      <xdr:rowOff>66675</xdr:rowOff>
    </xdr:from>
    <xdr:to>
      <xdr:col>68</xdr:col>
      <xdr:colOff>203200</xdr:colOff>
      <xdr:row>14</xdr:row>
      <xdr:rowOff>168275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466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6985</xdr:rowOff>
    </xdr:from>
    <xdr:ext cx="762000" cy="252730"/>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2358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132080</xdr:rowOff>
    </xdr:from>
    <xdr:to>
      <xdr:col>64</xdr:col>
      <xdr:colOff>152400</xdr:colOff>
      <xdr:row>15</xdr:row>
      <xdr:rowOff>62230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3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72390</xdr:rowOff>
    </xdr:from>
    <xdr:ext cx="762000" cy="259080"/>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301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大阪府太子町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12,673
12,520
14.17
6,723,204
6,712,246
4,480
3,577,574
3,797,903</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0000" cy="25273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0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0120" cy="25273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01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515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5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843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784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人件費に係る経常収支比率は30.1％で、前年度より0</a:t>
          </a:r>
          <a:r>
            <a:rPr kumimoji="1" lang="en-US" altLang="ja-JP" sz="1300">
              <a:solidFill>
                <a:sysClr val="windowText" lastClr="000000"/>
              </a:solidFill>
              <a:latin typeface="ＭＳ Ｐゴシック"/>
              <a:ea typeface="ＭＳ Ｐゴシック"/>
            </a:rPr>
            <a:t>.1</a:t>
          </a:r>
          <a:r>
            <a:rPr kumimoji="1" lang="ja-JP" altLang="en-US" sz="1300">
              <a:solidFill>
                <a:sysClr val="windowText" lastClr="000000"/>
              </a:solidFill>
              <a:latin typeface="ＭＳ Ｐゴシック"/>
              <a:ea typeface="ＭＳ Ｐゴシック"/>
            </a:rPr>
            <a:t>ポイント減少したが、類似団体内平均値と比較しても4</a:t>
          </a:r>
          <a:r>
            <a:rPr kumimoji="1" lang="en-US" altLang="ja-JP" sz="1300">
              <a:solidFill>
                <a:sysClr val="windowText" lastClr="000000"/>
              </a:solidFill>
              <a:latin typeface="ＭＳ Ｐゴシック"/>
              <a:ea typeface="ＭＳ Ｐゴシック"/>
            </a:rPr>
            <a:t>.7</a:t>
          </a:r>
          <a:r>
            <a:rPr kumimoji="1" lang="ja-JP" altLang="en-US" sz="1300">
              <a:solidFill>
                <a:sysClr val="windowText" lastClr="000000"/>
              </a:solidFill>
              <a:latin typeface="ＭＳ Ｐゴシック"/>
              <a:ea typeface="ＭＳ Ｐゴシック"/>
            </a:rPr>
            <a:t>ポイント上回っており、高い水準で推移している。この要因としては、会計年度任用職員の増加等が影響していると考えられる。</a:t>
          </a:r>
        </a:p>
        <a:p>
          <a:r>
            <a:rPr kumimoji="1" lang="ja-JP" altLang="en-US" sz="1300">
              <a:solidFill>
                <a:sysClr val="windowText" lastClr="000000"/>
              </a:solidFill>
              <a:latin typeface="ＭＳ Ｐゴシック"/>
              <a:ea typeface="ＭＳ Ｐゴシック"/>
            </a:rPr>
            <a:t>　また、定年退職者数は年度間で増減があることから、退職手当基金の効率的な活用を図るとともに、事務の委託化や、定員管理・給与適正化により、人件費の抑制に努める。</a:t>
          </a:r>
        </a:p>
      </xdr:txBody>
    </xdr:sp>
    <xdr:clientData/>
  </xdr:twoCellAnchor>
  <xdr:oneCellAnchor>
    <xdr:from>
      <xdr:col>3</xdr:col>
      <xdr:colOff>123825</xdr:colOff>
      <xdr:row>29</xdr:row>
      <xdr:rowOff>107950</xdr:rowOff>
    </xdr:from>
    <xdr:ext cx="29210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1650" cy="25273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501650"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501650"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1650" cy="25273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501650"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501650"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1650" cy="252730"/>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129540</xdr:rowOff>
    </xdr:from>
    <xdr:ext cx="762000" cy="259080"/>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45.8</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106680</xdr:rowOff>
    </xdr:from>
    <xdr:ext cx="762000" cy="259080"/>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15.2</a:t>
          </a:r>
          <a:endParaRPr kumimoji="1" lang="ja-JP" altLang="en-US" sz="1000" b="1">
            <a:latin typeface="ＭＳ Ｐゴシック"/>
            <a:ea typeface="ＭＳ Ｐゴシック"/>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73660</xdr:rowOff>
    </xdr:from>
    <xdr:to>
      <xdr:col>24</xdr:col>
      <xdr:colOff>25400</xdr:colOff>
      <xdr:row>37</xdr:row>
      <xdr:rowOff>77470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41731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31750</xdr:rowOff>
    </xdr:from>
    <xdr:ext cx="762000" cy="252730"/>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32500"/>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146050</xdr:rowOff>
    </xdr:from>
    <xdr:to>
      <xdr:col>19</xdr:col>
      <xdr:colOff>187325</xdr:colOff>
      <xdr:row>37</xdr:row>
      <xdr:rowOff>77470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18250"/>
          <a:ext cx="88900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100330</xdr:rowOff>
    </xdr:from>
    <xdr:ext cx="730250" cy="25273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29630"/>
          <a:ext cx="7302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36</xdr:row>
      <xdr:rowOff>146050</xdr:rowOff>
    </xdr:from>
    <xdr:to>
      <xdr:col>15</xdr:col>
      <xdr:colOff>98425</xdr:colOff>
      <xdr:row>37</xdr:row>
      <xdr:rowOff>20320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31825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85090</xdr:rowOff>
    </xdr:from>
    <xdr:ext cx="762000" cy="259080"/>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14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37</xdr:row>
      <xdr:rowOff>20320</xdr:rowOff>
    </xdr:from>
    <xdr:to>
      <xdr:col>11</xdr:col>
      <xdr:colOff>9525</xdr:colOff>
      <xdr:row>37</xdr:row>
      <xdr:rowOff>146050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63970"/>
          <a:ext cx="88900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69850</xdr:rowOff>
    </xdr:from>
    <xdr:ext cx="755650"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9915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146050</xdr:rowOff>
    </xdr:from>
    <xdr:ext cx="755650" cy="25273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75350"/>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565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37</xdr:row>
      <xdr:rowOff>22860</xdr:rowOff>
    </xdr:from>
    <xdr:to>
      <xdr:col>24</xdr:col>
      <xdr:colOff>76200</xdr:colOff>
      <xdr:row>37</xdr:row>
      <xdr:rowOff>124460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6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166370</xdr:rowOff>
    </xdr:from>
    <xdr:ext cx="762000" cy="252730"/>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385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30.1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37</xdr:row>
      <xdr:rowOff>26670</xdr:rowOff>
    </xdr:from>
    <xdr:to>
      <xdr:col>20</xdr:col>
      <xdr:colOff>38100</xdr:colOff>
      <xdr:row>37</xdr:row>
      <xdr:rowOff>128270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113030</xdr:rowOff>
    </xdr:from>
    <xdr:ext cx="730250"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56680"/>
          <a:ext cx="730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36</xdr:row>
      <xdr:rowOff>95250</xdr:rowOff>
    </xdr:from>
    <xdr:to>
      <xdr:col>15</xdr:col>
      <xdr:colOff>149225</xdr:colOff>
      <xdr:row>37</xdr:row>
      <xdr:rowOff>25400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6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10160</xdr:rowOff>
    </xdr:from>
    <xdr:ext cx="76200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53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36</xdr:row>
      <xdr:rowOff>140970</xdr:rowOff>
    </xdr:from>
    <xdr:to>
      <xdr:col>11</xdr:col>
      <xdr:colOff>60325</xdr:colOff>
      <xdr:row>37</xdr:row>
      <xdr:rowOff>71120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1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55880</xdr:rowOff>
    </xdr:from>
    <xdr:ext cx="755650"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9953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37</xdr:row>
      <xdr:rowOff>95250</xdr:rowOff>
    </xdr:from>
    <xdr:to>
      <xdr:col>6</xdr:col>
      <xdr:colOff>171450</xdr:colOff>
      <xdr:row>38</xdr:row>
      <xdr:rowOff>25400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10160</xdr:rowOff>
    </xdr:from>
    <xdr:ext cx="755650"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252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13.8</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a:t>
          </a:r>
          <a:r>
            <a:rPr kumimoji="1" lang="ja-JP" altLang="en-US" sz="1200">
              <a:solidFill>
                <a:sysClr val="windowText" lastClr="000000"/>
              </a:solidFill>
              <a:latin typeface="ＭＳ Ｐゴシック"/>
              <a:ea typeface="ＭＳ Ｐゴシック"/>
            </a:rPr>
            <a:t>物件費に係る経常収支比率は15.0％で、前年度より2.7ポイント減少したが、類似団体内平均値及び大阪府平均全てにおいて上回っている。</a:t>
          </a:r>
        </a:p>
        <a:p>
          <a:r>
            <a:rPr kumimoji="1" lang="ja-JP" altLang="en-US" sz="1200">
              <a:solidFill>
                <a:sysClr val="windowText" lastClr="000000"/>
              </a:solidFill>
              <a:latin typeface="ＭＳ Ｐゴシック"/>
              <a:ea typeface="ＭＳ Ｐゴシック"/>
            </a:rPr>
            <a:t>　これは、常備消防に係る経費が事務委託から一部事務組合負担金になったことにより大きく減少したが、業務委託費に占める割合が高く、特にごみ収集に係る委託費や給食事業に係る委託費が多大であることが主な要因となっている。今後、各種業務委託費の推移を注視し、効率的な予算執行に努める必要がある。</a:t>
          </a:r>
        </a:p>
      </xdr:txBody>
    </xdr:sp>
    <xdr:clientData/>
  </xdr:twoCellAnchor>
  <xdr:oneCellAnchor>
    <xdr:from>
      <xdr:col>62</xdr:col>
      <xdr:colOff>6350</xdr:colOff>
      <xdr:row>9</xdr:row>
      <xdr:rowOff>107950</xdr:rowOff>
    </xdr:from>
    <xdr:ext cx="292100"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1650" cy="25273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99060</xdr:rowOff>
    </xdr:from>
    <xdr:ext cx="501650" cy="25273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1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156210</xdr:rowOff>
    </xdr:from>
    <xdr:ext cx="501650" cy="25273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41910</xdr:rowOff>
    </xdr:from>
    <xdr:ext cx="501650" cy="25273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1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1650" cy="25273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156210</xdr:rowOff>
    </xdr:from>
    <xdr:ext cx="501650" cy="25273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1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41910</xdr:rowOff>
    </xdr:from>
    <xdr:ext cx="501650" cy="252730"/>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99060</xdr:rowOff>
    </xdr:from>
    <xdr:ext cx="501650" cy="252730"/>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1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1650" cy="252730"/>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70485</xdr:rowOff>
    </xdr:from>
    <xdr:ext cx="762000" cy="259080"/>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22.5</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166370</xdr:rowOff>
    </xdr:from>
    <xdr:ext cx="762000" cy="252730"/>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232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69850</xdr:rowOff>
    </xdr:from>
    <xdr:to>
      <xdr:col>82</xdr:col>
      <xdr:colOff>107950</xdr:colOff>
      <xdr:row>18</xdr:row>
      <xdr:rowOff>155575</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5671800" y="2984500"/>
          <a:ext cx="838200" cy="257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6985</xdr:rowOff>
    </xdr:from>
    <xdr:ext cx="762000" cy="252730"/>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50185"/>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127000</xdr:rowOff>
    </xdr:from>
    <xdr:to>
      <xdr:col>78</xdr:col>
      <xdr:colOff>69850</xdr:colOff>
      <xdr:row>18</xdr:row>
      <xdr:rowOff>155575</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3041650"/>
          <a:ext cx="889000" cy="200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73660</xdr:rowOff>
    </xdr:from>
    <xdr:ext cx="736600" cy="25908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6454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17</xdr:row>
      <xdr:rowOff>12700</xdr:rowOff>
    </xdr:from>
    <xdr:to>
      <xdr:col>73</xdr:col>
      <xdr:colOff>180975</xdr:colOff>
      <xdr:row>17</xdr:row>
      <xdr:rowOff>127000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92735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64135</xdr:rowOff>
    </xdr:from>
    <xdr:ext cx="762000" cy="25273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6358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17</xdr:row>
      <xdr:rowOff>12700</xdr:rowOff>
    </xdr:from>
    <xdr:to>
      <xdr:col>69</xdr:col>
      <xdr:colOff>92075</xdr:colOff>
      <xdr:row>18</xdr:row>
      <xdr:rowOff>98425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927350"/>
          <a:ext cx="889000" cy="257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102235</xdr:rowOff>
    </xdr:from>
    <xdr:ext cx="755650" cy="2584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502535"/>
          <a:ext cx="755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29210</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24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140335</xdr:rowOff>
    </xdr:from>
    <xdr:ext cx="76200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540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5650" cy="259080"/>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5650"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565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162560</xdr:rowOff>
    </xdr:from>
    <xdr:ext cx="762000" cy="259080"/>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905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18</xdr:row>
      <xdr:rowOff>104775</xdr:rowOff>
    </xdr:from>
    <xdr:to>
      <xdr:col>78</xdr:col>
      <xdr:colOff>120650</xdr:colOff>
      <xdr:row>19</xdr:row>
      <xdr:rowOff>34925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319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19685</xdr:rowOff>
    </xdr:from>
    <xdr:ext cx="736600" cy="25273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3277235"/>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17</xdr:row>
      <xdr:rowOff>76200</xdr:rowOff>
    </xdr:from>
    <xdr:to>
      <xdr:col>74</xdr:col>
      <xdr:colOff>31750</xdr:colOff>
      <xdr:row>18</xdr:row>
      <xdr:rowOff>6350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99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162560</xdr:rowOff>
    </xdr:from>
    <xdr:ext cx="76200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3077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16</xdr:row>
      <xdr:rowOff>133350</xdr:rowOff>
    </xdr:from>
    <xdr:to>
      <xdr:col>69</xdr:col>
      <xdr:colOff>142875</xdr:colOff>
      <xdr:row>17</xdr:row>
      <xdr:rowOff>63500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87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48260</xdr:rowOff>
    </xdr:from>
    <xdr:ext cx="755650" cy="259080"/>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96291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18</xdr:row>
      <xdr:rowOff>47625</xdr:rowOff>
    </xdr:from>
    <xdr:to>
      <xdr:col>65</xdr:col>
      <xdr:colOff>53975</xdr:colOff>
      <xdr:row>18</xdr:row>
      <xdr:rowOff>149225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313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133985</xdr:rowOff>
    </xdr:from>
    <xdr:ext cx="762000" cy="252730"/>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32200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扶助費に係る経常収支比率は10.3％で、前年度より1</a:t>
          </a:r>
          <a:r>
            <a:rPr kumimoji="1" lang="en-US" altLang="ja-JP" sz="1300">
              <a:solidFill>
                <a:sysClr val="windowText" lastClr="000000"/>
              </a:solidFill>
              <a:latin typeface="ＭＳ Ｐゴシック"/>
              <a:ea typeface="ＭＳ Ｐゴシック"/>
            </a:rPr>
            <a:t>.2</a:t>
          </a:r>
          <a:r>
            <a:rPr kumimoji="1" lang="ja-JP" altLang="en-US" sz="1300">
              <a:solidFill>
                <a:sysClr val="windowText" lastClr="000000"/>
              </a:solidFill>
              <a:latin typeface="ＭＳ Ｐゴシック"/>
              <a:ea typeface="ＭＳ Ｐゴシック"/>
            </a:rPr>
            <a:t>ポイント増加し、類似団体内平均値と比較しても3.8ポイント上回っており、高い水準で推移している。この要因として、介護給付・訓練等給付費や障がい児通所支援給付費が増加傾向にあることなどが挙げられる。</a:t>
          </a:r>
        </a:p>
        <a:p>
          <a:r>
            <a:rPr kumimoji="1" lang="ja-JP" altLang="en-US" sz="1300">
              <a:solidFill>
                <a:sysClr val="windowText" lastClr="000000"/>
              </a:solidFill>
              <a:latin typeface="ＭＳ Ｐゴシック"/>
              <a:ea typeface="ＭＳ Ｐゴシック"/>
            </a:rPr>
            <a:t>　なお、全国平均及び大阪府平均を下回っている要因は、本町には福祉事務所がなく、生活保護費の支給がないためである。</a:t>
          </a:r>
        </a:p>
      </xdr:txBody>
    </xdr:sp>
    <xdr:clientData/>
  </xdr:twoCellAnchor>
  <xdr:oneCellAnchor>
    <xdr:from>
      <xdr:col>3</xdr:col>
      <xdr:colOff>123825</xdr:colOff>
      <xdr:row>49</xdr:row>
      <xdr:rowOff>107950</xdr:rowOff>
    </xdr:from>
    <xdr:ext cx="292100" cy="22542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1650" cy="25273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1650" cy="25908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87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1650" cy="25273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48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1650" cy="2584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455"/>
          <a:ext cx="501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1650" cy="25908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7065"/>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1650" cy="252730"/>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675"/>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1650" cy="259080"/>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65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135255</xdr:rowOff>
    </xdr:from>
    <xdr:to>
      <xdr:col>24</xdr:col>
      <xdr:colOff>25400</xdr:colOff>
      <xdr:row>61</xdr:row>
      <xdr:rowOff>113665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105"/>
          <a:ext cx="0" cy="1350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86360</xdr:rowOff>
    </xdr:from>
    <xdr:ext cx="762000" cy="252730"/>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48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14.2</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113665</xdr:rowOff>
    </xdr:from>
    <xdr:to>
      <xdr:col>24</xdr:col>
      <xdr:colOff>114300</xdr:colOff>
      <xdr:row>61</xdr:row>
      <xdr:rowOff>113665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2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50165</xdr:rowOff>
    </xdr:from>
    <xdr:ext cx="762000" cy="259080"/>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135255</xdr:rowOff>
    </xdr:from>
    <xdr:to>
      <xdr:col>24</xdr:col>
      <xdr:colOff>114300</xdr:colOff>
      <xdr:row>53</xdr:row>
      <xdr:rowOff>135255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72390</xdr:rowOff>
    </xdr:from>
    <xdr:to>
      <xdr:col>24</xdr:col>
      <xdr:colOff>25400</xdr:colOff>
      <xdr:row>59</xdr:row>
      <xdr:rowOff>31750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987800" y="10016490"/>
          <a:ext cx="83820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98425</xdr:rowOff>
    </xdr:from>
    <xdr:ext cx="762000" cy="252730"/>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528175"/>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81915</xdr:rowOff>
    </xdr:from>
    <xdr:to>
      <xdr:col>24</xdr:col>
      <xdr:colOff>76200</xdr:colOff>
      <xdr:row>57</xdr:row>
      <xdr:rowOff>12065</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3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156845</xdr:rowOff>
    </xdr:from>
    <xdr:to>
      <xdr:col>19</xdr:col>
      <xdr:colOff>187325</xdr:colOff>
      <xdr:row>58</xdr:row>
      <xdr:rowOff>72390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098800" y="9929495"/>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59690</xdr:rowOff>
    </xdr:from>
    <xdr:to>
      <xdr:col>20</xdr:col>
      <xdr:colOff>38100</xdr:colOff>
      <xdr:row>56</xdr:row>
      <xdr:rowOff>161290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0</xdr:rowOff>
    </xdr:from>
    <xdr:ext cx="730250" cy="259080"/>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429750"/>
          <a:ext cx="730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57</xdr:row>
      <xdr:rowOff>146050</xdr:rowOff>
    </xdr:from>
    <xdr:to>
      <xdr:col>15</xdr:col>
      <xdr:colOff>98425</xdr:colOff>
      <xdr:row>57</xdr:row>
      <xdr:rowOff>156845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2209800" y="991870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16510</xdr:rowOff>
    </xdr:from>
    <xdr:to>
      <xdr:col>15</xdr:col>
      <xdr:colOff>149225</xdr:colOff>
      <xdr:row>56</xdr:row>
      <xdr:rowOff>118110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128270</xdr:rowOff>
    </xdr:from>
    <xdr:ext cx="762000"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386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57</xdr:row>
      <xdr:rowOff>146050</xdr:rowOff>
    </xdr:from>
    <xdr:to>
      <xdr:col>11</xdr:col>
      <xdr:colOff>9525</xdr:colOff>
      <xdr:row>57</xdr:row>
      <xdr:rowOff>146050</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a:off x="1320800" y="99187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6350</xdr:rowOff>
    </xdr:from>
    <xdr:to>
      <xdr:col>11</xdr:col>
      <xdr:colOff>60325</xdr:colOff>
      <xdr:row>56</xdr:row>
      <xdr:rowOff>107315</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7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117475</xdr:rowOff>
    </xdr:from>
    <xdr:ext cx="75565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37577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149860</xdr:rowOff>
    </xdr:from>
    <xdr:ext cx="75565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4081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5650" cy="259080"/>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58</xdr:row>
      <xdr:rowOff>152400</xdr:rowOff>
    </xdr:from>
    <xdr:to>
      <xdr:col>24</xdr:col>
      <xdr:colOff>76200</xdr:colOff>
      <xdr:row>59</xdr:row>
      <xdr:rowOff>82550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124460</xdr:rowOff>
    </xdr:from>
    <xdr:ext cx="762000" cy="259080"/>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10068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58</xdr:row>
      <xdr:rowOff>21590</xdr:rowOff>
    </xdr:from>
    <xdr:to>
      <xdr:col>20</xdr:col>
      <xdr:colOff>38100</xdr:colOff>
      <xdr:row>58</xdr:row>
      <xdr:rowOff>123190</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96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107950</xdr:rowOff>
    </xdr:from>
    <xdr:ext cx="730250" cy="259080"/>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10052050"/>
          <a:ext cx="730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57</xdr:row>
      <xdr:rowOff>106045</xdr:rowOff>
    </xdr:from>
    <xdr:to>
      <xdr:col>15</xdr:col>
      <xdr:colOff>149225</xdr:colOff>
      <xdr:row>58</xdr:row>
      <xdr:rowOff>36195</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87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20955</xdr:rowOff>
    </xdr:from>
    <xdr:ext cx="762000" cy="252730"/>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96505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57</xdr:row>
      <xdr:rowOff>95250</xdr:rowOff>
    </xdr:from>
    <xdr:to>
      <xdr:col>11</xdr:col>
      <xdr:colOff>60325</xdr:colOff>
      <xdr:row>58</xdr:row>
      <xdr:rowOff>25400</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10160</xdr:rowOff>
    </xdr:from>
    <xdr:ext cx="755650" cy="259080"/>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9542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57</xdr:row>
      <xdr:rowOff>95250</xdr:rowOff>
    </xdr:from>
    <xdr:to>
      <xdr:col>6</xdr:col>
      <xdr:colOff>171450</xdr:colOff>
      <xdr:row>58</xdr:row>
      <xdr:rowOff>25400</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10160</xdr:rowOff>
    </xdr:from>
    <xdr:ext cx="755650" cy="259080"/>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9542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その他に係る経常収支比率は13.0％で、前年度より0.1ポイント増加し、類似団体内平均値を2</a:t>
          </a:r>
          <a:r>
            <a:rPr kumimoji="1" lang="en-US" altLang="ja-JP" sz="1300">
              <a:solidFill>
                <a:sysClr val="windowText" lastClr="000000"/>
              </a:solidFill>
              <a:latin typeface="ＭＳ Ｐゴシック"/>
              <a:ea typeface="ＭＳ Ｐゴシック"/>
            </a:rPr>
            <a:t>.0</a:t>
          </a:r>
          <a:r>
            <a:rPr kumimoji="1" lang="ja-JP" altLang="en-US" sz="1300">
              <a:solidFill>
                <a:sysClr val="windowText" lastClr="000000"/>
              </a:solidFill>
              <a:latin typeface="ＭＳ Ｐゴシック"/>
              <a:ea typeface="ＭＳ Ｐゴシック"/>
            </a:rPr>
            <a:t>ポイント上回っている。</a:t>
          </a:r>
        </a:p>
        <a:p>
          <a:r>
            <a:rPr kumimoji="1" lang="ja-JP" altLang="en-US" sz="1300">
              <a:solidFill>
                <a:sysClr val="windowText" lastClr="000000"/>
              </a:solidFill>
              <a:latin typeface="ＭＳ Ｐゴシック"/>
              <a:ea typeface="ＭＳ Ｐゴシック"/>
            </a:rPr>
            <a:t>　その他の内訳は、国民健康保険事業や介護保険事業等の特別会計に対する一般会計からの繰出金が大きな割合を占めており、今後も各特別会計における保険給付事業の適正化を図るとともに、事務経費などの削減に取り組み、繰出金の低減に努める。</a:t>
          </a:r>
        </a:p>
      </xdr:txBody>
    </xdr:sp>
    <xdr:clientData/>
  </xdr:twoCellAnchor>
  <xdr:oneCellAnchor>
    <xdr:from>
      <xdr:col>62</xdr:col>
      <xdr:colOff>6350</xdr:colOff>
      <xdr:row>49</xdr:row>
      <xdr:rowOff>107950</xdr:rowOff>
    </xdr:from>
    <xdr:ext cx="292100" cy="22542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1650" cy="252730"/>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62</xdr:row>
      <xdr:rowOff>29210</xdr:rowOff>
    </xdr:from>
    <xdr:to>
      <xdr:col>85</xdr:col>
      <xdr:colOff>66675</xdr:colOff>
      <xdr:row>62</xdr:row>
      <xdr:rowOff>29210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58420</xdr:rowOff>
    </xdr:from>
    <xdr:ext cx="501650" cy="259080"/>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87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60</xdr:row>
      <xdr:rowOff>45085</xdr:rowOff>
    </xdr:from>
    <xdr:to>
      <xdr:col>85</xdr:col>
      <xdr:colOff>66675</xdr:colOff>
      <xdr:row>60</xdr:row>
      <xdr:rowOff>45085</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74930</xdr:rowOff>
    </xdr:from>
    <xdr:ext cx="501650" cy="252730"/>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48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61595</xdr:rowOff>
    </xdr:from>
    <xdr:to>
      <xdr:col>85</xdr:col>
      <xdr:colOff>66675</xdr:colOff>
      <xdr:row>58</xdr:row>
      <xdr:rowOff>61595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90805</xdr:rowOff>
    </xdr:from>
    <xdr:ext cx="501650" cy="2584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455"/>
          <a:ext cx="501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78105</xdr:rowOff>
    </xdr:from>
    <xdr:to>
      <xdr:col>85</xdr:col>
      <xdr:colOff>66675</xdr:colOff>
      <xdr:row>56</xdr:row>
      <xdr:rowOff>78105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107315</xdr:rowOff>
    </xdr:from>
    <xdr:ext cx="501650" cy="259080"/>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7065"/>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54</xdr:row>
      <xdr:rowOff>94615</xdr:rowOff>
    </xdr:from>
    <xdr:to>
      <xdr:col>85</xdr:col>
      <xdr:colOff>66675</xdr:colOff>
      <xdr:row>54</xdr:row>
      <xdr:rowOff>94615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123825</xdr:rowOff>
    </xdr:from>
    <xdr:ext cx="501650" cy="252730"/>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675"/>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110490</xdr:rowOff>
    </xdr:from>
    <xdr:to>
      <xdr:col>85</xdr:col>
      <xdr:colOff>66675</xdr:colOff>
      <xdr:row>52</xdr:row>
      <xdr:rowOff>110490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139700</xdr:rowOff>
    </xdr:from>
    <xdr:ext cx="501650" cy="259080"/>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65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1650" cy="252730"/>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67310</xdr:rowOff>
    </xdr:from>
    <xdr:to>
      <xdr:col>82</xdr:col>
      <xdr:colOff>107950</xdr:colOff>
      <xdr:row>61</xdr:row>
      <xdr:rowOff>113665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710"/>
          <a:ext cx="0" cy="1589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86360</xdr:rowOff>
    </xdr:from>
    <xdr:ext cx="762000" cy="252730"/>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48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113665</xdr:rowOff>
    </xdr:from>
    <xdr:to>
      <xdr:col>82</xdr:col>
      <xdr:colOff>196850</xdr:colOff>
      <xdr:row>61</xdr:row>
      <xdr:rowOff>113665</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2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153670</xdr:rowOff>
    </xdr:from>
    <xdr:ext cx="762000" cy="259080"/>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67310</xdr:rowOff>
    </xdr:from>
    <xdr:to>
      <xdr:col>82</xdr:col>
      <xdr:colOff>196850</xdr:colOff>
      <xdr:row>52</xdr:row>
      <xdr:rowOff>67310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159385</xdr:rowOff>
    </xdr:from>
    <xdr:to>
      <xdr:col>82</xdr:col>
      <xdr:colOff>107950</xdr:colOff>
      <xdr:row>58</xdr:row>
      <xdr:rowOff>170815</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5671800" y="10103485"/>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90170</xdr:rowOff>
    </xdr:from>
    <xdr:ext cx="762000" cy="259080"/>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6913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73660</xdr:rowOff>
    </xdr:from>
    <xdr:to>
      <xdr:col>82</xdr:col>
      <xdr:colOff>158750</xdr:colOff>
      <xdr:row>58</xdr:row>
      <xdr:rowOff>3810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105410</xdr:rowOff>
    </xdr:from>
    <xdr:to>
      <xdr:col>78</xdr:col>
      <xdr:colOff>69850</xdr:colOff>
      <xdr:row>58</xdr:row>
      <xdr:rowOff>159385</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4782800" y="10049510"/>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54610</xdr:rowOff>
    </xdr:from>
    <xdr:to>
      <xdr:col>78</xdr:col>
      <xdr:colOff>120650</xdr:colOff>
      <xdr:row>58</xdr:row>
      <xdr:rowOff>156210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166370</xdr:rowOff>
    </xdr:from>
    <xdr:ext cx="736600" cy="252730"/>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976757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58</xdr:row>
      <xdr:rowOff>105410</xdr:rowOff>
    </xdr:from>
    <xdr:to>
      <xdr:col>73</xdr:col>
      <xdr:colOff>180975</xdr:colOff>
      <xdr:row>58</xdr:row>
      <xdr:rowOff>105410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893800" y="100495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54610</xdr:rowOff>
    </xdr:from>
    <xdr:to>
      <xdr:col>74</xdr:col>
      <xdr:colOff>31750</xdr:colOff>
      <xdr:row>58</xdr:row>
      <xdr:rowOff>156210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166370</xdr:rowOff>
    </xdr:from>
    <xdr:ext cx="762000" cy="25273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97675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58</xdr:row>
      <xdr:rowOff>105410</xdr:rowOff>
    </xdr:from>
    <xdr:to>
      <xdr:col>69</xdr:col>
      <xdr:colOff>92075</xdr:colOff>
      <xdr:row>59</xdr:row>
      <xdr:rowOff>86360</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flipV="1">
          <a:off x="13004800" y="10049510"/>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65405</xdr:rowOff>
    </xdr:from>
    <xdr:to>
      <xdr:col>69</xdr:col>
      <xdr:colOff>142875</xdr:colOff>
      <xdr:row>58</xdr:row>
      <xdr:rowOff>167005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151765</xdr:rowOff>
    </xdr:from>
    <xdr:ext cx="75565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9586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163195</xdr:rowOff>
    </xdr:from>
    <xdr:to>
      <xdr:col>65</xdr:col>
      <xdr:colOff>53975</xdr:colOff>
      <xdr:row>59</xdr:row>
      <xdr:rowOff>93345</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107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103505</xdr:rowOff>
    </xdr:from>
    <xdr:ext cx="762000"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8761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565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5650" cy="259080"/>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5650" cy="259080"/>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58</xdr:row>
      <xdr:rowOff>120650</xdr:rowOff>
    </xdr:from>
    <xdr:to>
      <xdr:col>82</xdr:col>
      <xdr:colOff>158750</xdr:colOff>
      <xdr:row>59</xdr:row>
      <xdr:rowOff>50165</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100647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92075</xdr:rowOff>
    </xdr:from>
    <xdr:ext cx="762000" cy="259080"/>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10036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58</xdr:row>
      <xdr:rowOff>109220</xdr:rowOff>
    </xdr:from>
    <xdr:to>
      <xdr:col>78</xdr:col>
      <xdr:colOff>120650</xdr:colOff>
      <xdr:row>59</xdr:row>
      <xdr:rowOff>38735</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100533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23495</xdr:rowOff>
    </xdr:from>
    <xdr:ext cx="736600" cy="259080"/>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101390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58</xdr:row>
      <xdr:rowOff>54610</xdr:rowOff>
    </xdr:from>
    <xdr:to>
      <xdr:col>74</xdr:col>
      <xdr:colOff>31750</xdr:colOff>
      <xdr:row>58</xdr:row>
      <xdr:rowOff>156210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999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140970</xdr:rowOff>
    </xdr:from>
    <xdr:ext cx="762000" cy="259080"/>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10085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58</xdr:row>
      <xdr:rowOff>54610</xdr:rowOff>
    </xdr:from>
    <xdr:to>
      <xdr:col>69</xdr:col>
      <xdr:colOff>142875</xdr:colOff>
      <xdr:row>58</xdr:row>
      <xdr:rowOff>156210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999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166370</xdr:rowOff>
    </xdr:from>
    <xdr:ext cx="755650" cy="252730"/>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9767570"/>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59</xdr:row>
      <xdr:rowOff>35560</xdr:rowOff>
    </xdr:from>
    <xdr:to>
      <xdr:col>65</xdr:col>
      <xdr:colOff>53975</xdr:colOff>
      <xdr:row>59</xdr:row>
      <xdr:rowOff>137160</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1015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121920</xdr:rowOff>
    </xdr:from>
    <xdr:ext cx="762000" cy="252730"/>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102374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a:t>
          </a:r>
          <a:r>
            <a:rPr kumimoji="1" lang="ja-JP" altLang="en-US" sz="1100">
              <a:solidFill>
                <a:sysClr val="windowText" lastClr="000000"/>
              </a:solidFill>
              <a:latin typeface="ＭＳ Ｐゴシック"/>
              <a:ea typeface="ＭＳ Ｐゴシック"/>
            </a:rPr>
            <a:t>補助費等に係る経常収支比率は15.1％で、前年度より3.2ポイント増加し、類似団体内平均値を1.8ポイント下回っているが、全国平均及び大阪府平均との比較では上回っている。</a:t>
          </a:r>
        </a:p>
        <a:p>
          <a:r>
            <a:rPr kumimoji="1" lang="ja-JP" altLang="en-US" sz="1100">
              <a:solidFill>
                <a:sysClr val="windowText" lastClr="000000"/>
              </a:solidFill>
              <a:latin typeface="ＭＳ Ｐゴシック"/>
              <a:ea typeface="ＭＳ Ｐゴシック"/>
            </a:rPr>
            <a:t>　これは、常備消防に係る経費が事務委託から一部事務組合負担金になったことが大きく影響している。他にもごみの共同処理等を行う一部事務組合や地域公共交通活性化協議会に対する負担金などが影響しており、業務内容や負担金の精査に努める必要がある。また、各種団体への補助金等についても、より一層適正な執行がなされるよう留意する。</a:t>
          </a:r>
        </a:p>
      </xdr:txBody>
    </xdr:sp>
    <xdr:clientData/>
  </xdr:twoCellAnchor>
  <xdr:oneCellAnchor>
    <xdr:from>
      <xdr:col>62</xdr:col>
      <xdr:colOff>6350</xdr:colOff>
      <xdr:row>29</xdr:row>
      <xdr:rowOff>107950</xdr:rowOff>
    </xdr:from>
    <xdr:ext cx="292100" cy="22542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1650" cy="252730"/>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1650" cy="252730"/>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1650" cy="252730"/>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1650" cy="252730"/>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1650" cy="252730"/>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168275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9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140335</xdr:rowOff>
    </xdr:from>
    <xdr:ext cx="762000" cy="259080"/>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28.4</a:t>
          </a:r>
          <a:endParaRPr kumimoji="1" lang="ja-JP" altLang="en-US" sz="1000" b="1">
            <a:latin typeface="ＭＳ Ｐゴシック"/>
            <a:ea typeface="ＭＳ Ｐゴシック"/>
          </a:endParaRPr>
        </a:p>
      </xdr:txBody>
    </xdr:sp>
    <xdr:clientData/>
  </xdr:oneCellAnchor>
  <xdr:twoCellAnchor>
    <xdr:from>
      <xdr:col>82</xdr:col>
      <xdr:colOff>19050</xdr:colOff>
      <xdr:row>40</xdr:row>
      <xdr:rowOff>168275</xdr:rowOff>
    </xdr:from>
    <xdr:to>
      <xdr:col>82</xdr:col>
      <xdr:colOff>196850</xdr:colOff>
      <xdr:row>40</xdr:row>
      <xdr:rowOff>168275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41910</xdr:rowOff>
    </xdr:from>
    <xdr:ext cx="762000" cy="252730"/>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5.0</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99695</xdr:rowOff>
    </xdr:from>
    <xdr:to>
      <xdr:col>82</xdr:col>
      <xdr:colOff>107950</xdr:colOff>
      <xdr:row>37</xdr:row>
      <xdr:rowOff>74930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5671800" y="6271895"/>
          <a:ext cx="83820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78105</xdr:rowOff>
    </xdr:from>
    <xdr:ext cx="762000" cy="252730"/>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421755"/>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106045</xdr:rowOff>
    </xdr:from>
    <xdr:to>
      <xdr:col>82</xdr:col>
      <xdr:colOff>158750</xdr:colOff>
      <xdr:row>38</xdr:row>
      <xdr:rowOff>36195</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99695</xdr:rowOff>
    </xdr:from>
    <xdr:to>
      <xdr:col>78</xdr:col>
      <xdr:colOff>69850</xdr:colOff>
      <xdr:row>36</xdr:row>
      <xdr:rowOff>132080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4782800" y="627189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60325</xdr:rowOff>
    </xdr:from>
    <xdr:to>
      <xdr:col>78</xdr:col>
      <xdr:colOff>120650</xdr:colOff>
      <xdr:row>37</xdr:row>
      <xdr:rowOff>161925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146685</xdr:rowOff>
    </xdr:from>
    <xdr:ext cx="736600" cy="252730"/>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490335"/>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36</xdr:row>
      <xdr:rowOff>132080</xdr:rowOff>
    </xdr:from>
    <xdr:to>
      <xdr:col>73</xdr:col>
      <xdr:colOff>180975</xdr:colOff>
      <xdr:row>36</xdr:row>
      <xdr:rowOff>135890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893800" y="630428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105410</xdr:rowOff>
    </xdr:from>
    <xdr:ext cx="76200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449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36</xdr:row>
      <xdr:rowOff>135890</xdr:rowOff>
    </xdr:from>
    <xdr:to>
      <xdr:col>69</xdr:col>
      <xdr:colOff>92075</xdr:colOff>
      <xdr:row>37</xdr:row>
      <xdr:rowOff>65405</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308090"/>
          <a:ext cx="8890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163195</xdr:rowOff>
    </xdr:from>
    <xdr:to>
      <xdr:col>69</xdr:col>
      <xdr:colOff>142875</xdr:colOff>
      <xdr:row>37</xdr:row>
      <xdr:rowOff>93345</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78105</xdr:rowOff>
    </xdr:from>
    <xdr:ext cx="755650" cy="25273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421755"/>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37</xdr:row>
      <xdr:rowOff>46355</xdr:rowOff>
    </xdr:from>
    <xdr:to>
      <xdr:col>65</xdr:col>
      <xdr:colOff>53975</xdr:colOff>
      <xdr:row>37</xdr:row>
      <xdr:rowOff>147955</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9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132715</xdr:rowOff>
    </xdr:from>
    <xdr:ext cx="762000" cy="25273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47636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5650"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5650" cy="259080"/>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5650" cy="259080"/>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37</xdr:row>
      <xdr:rowOff>23495</xdr:rowOff>
    </xdr:from>
    <xdr:to>
      <xdr:col>82</xdr:col>
      <xdr:colOff>158750</xdr:colOff>
      <xdr:row>37</xdr:row>
      <xdr:rowOff>125095</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36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40640</xdr:rowOff>
    </xdr:from>
    <xdr:ext cx="762000" cy="252730"/>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21284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36</xdr:row>
      <xdr:rowOff>48895</xdr:rowOff>
    </xdr:from>
    <xdr:to>
      <xdr:col>78</xdr:col>
      <xdr:colOff>120650</xdr:colOff>
      <xdr:row>36</xdr:row>
      <xdr:rowOff>150495</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22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160655</xdr:rowOff>
    </xdr:from>
    <xdr:ext cx="736600" cy="259080"/>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59899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36</xdr:row>
      <xdr:rowOff>80645</xdr:rowOff>
    </xdr:from>
    <xdr:to>
      <xdr:col>74</xdr:col>
      <xdr:colOff>31750</xdr:colOff>
      <xdr:row>37</xdr:row>
      <xdr:rowOff>10795</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25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20955</xdr:rowOff>
    </xdr:from>
    <xdr:ext cx="762000" cy="252730"/>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0217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36</xdr:row>
      <xdr:rowOff>85090</xdr:rowOff>
    </xdr:from>
    <xdr:to>
      <xdr:col>69</xdr:col>
      <xdr:colOff>142875</xdr:colOff>
      <xdr:row>37</xdr:row>
      <xdr:rowOff>15240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25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25400</xdr:rowOff>
    </xdr:from>
    <xdr:ext cx="755650" cy="259080"/>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02615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37</xdr:row>
      <xdr:rowOff>14605</xdr:rowOff>
    </xdr:from>
    <xdr:to>
      <xdr:col>65</xdr:col>
      <xdr:colOff>53975</xdr:colOff>
      <xdr:row>37</xdr:row>
      <xdr:rowOff>116205</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35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126365</xdr:rowOff>
    </xdr:from>
    <xdr:ext cx="762000" cy="259080"/>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1271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公債費に係る経常収支比率は10.5％で、類似団体内平均値、全国平均及び大阪府平均全てにおいて下回っている。</a:t>
          </a:r>
        </a:p>
        <a:p>
          <a:r>
            <a:rPr kumimoji="1" lang="ja-JP" altLang="en-US" sz="1300">
              <a:solidFill>
                <a:sysClr val="windowText" lastClr="000000"/>
              </a:solidFill>
              <a:latin typeface="ＭＳ Ｐゴシック"/>
              <a:ea typeface="ＭＳ Ｐゴシック"/>
            </a:rPr>
            <a:t>　これは、建設事業費に係る地方債の新規発行を抑制してきたためであるが、今後、公共施設等の老朽化対策に要する経費が確実に見込まれることから、引き続き公債費負担の適正化に取り組む。</a:t>
          </a:r>
        </a:p>
      </xdr:txBody>
    </xdr:sp>
    <xdr:clientData/>
  </xdr:twoCellAnchor>
  <xdr:oneCellAnchor>
    <xdr:from>
      <xdr:col>3</xdr:col>
      <xdr:colOff>123825</xdr:colOff>
      <xdr:row>69</xdr:row>
      <xdr:rowOff>107950</xdr:rowOff>
    </xdr:from>
    <xdr:ext cx="292100" cy="22542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1650" cy="252730"/>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501650" cy="252730"/>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501650" cy="252730"/>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501650" cy="252730"/>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501650" cy="252730"/>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63500</xdr:rowOff>
    </xdr:from>
    <xdr:to>
      <xdr:col>24</xdr:col>
      <xdr:colOff>25400</xdr:colOff>
      <xdr:row>80</xdr:row>
      <xdr:rowOff>140970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800"/>
          <a:ext cx="0" cy="1106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113030</xdr:rowOff>
    </xdr:from>
    <xdr:ext cx="762000" cy="259080"/>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9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27.8</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140970</xdr:rowOff>
    </xdr:from>
    <xdr:to>
      <xdr:col>24</xdr:col>
      <xdr:colOff>114300</xdr:colOff>
      <xdr:row>80</xdr:row>
      <xdr:rowOff>140970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149225</xdr:rowOff>
    </xdr:from>
    <xdr:ext cx="762000" cy="259080"/>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63500</xdr:rowOff>
    </xdr:from>
    <xdr:to>
      <xdr:col>24</xdr:col>
      <xdr:colOff>114300</xdr:colOff>
      <xdr:row>74</xdr:row>
      <xdr:rowOff>63500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35560</xdr:rowOff>
    </xdr:from>
    <xdr:to>
      <xdr:col>24</xdr:col>
      <xdr:colOff>25400</xdr:colOff>
      <xdr:row>76</xdr:row>
      <xdr:rowOff>86360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065760"/>
          <a:ext cx="8382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148590</xdr:rowOff>
    </xdr:from>
    <xdr:ext cx="762000" cy="259080"/>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787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5080</xdr:rowOff>
    </xdr:from>
    <xdr:to>
      <xdr:col>24</xdr:col>
      <xdr:colOff>76200</xdr:colOff>
      <xdr:row>77</xdr:row>
      <xdr:rowOff>106680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81280</xdr:rowOff>
    </xdr:from>
    <xdr:to>
      <xdr:col>19</xdr:col>
      <xdr:colOff>187325</xdr:colOff>
      <xdr:row>76</xdr:row>
      <xdr:rowOff>86360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11148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41910</xdr:rowOff>
    </xdr:from>
    <xdr:to>
      <xdr:col>20</xdr:col>
      <xdr:colOff>38100</xdr:colOff>
      <xdr:row>77</xdr:row>
      <xdr:rowOff>143510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128270</xdr:rowOff>
    </xdr:from>
    <xdr:ext cx="730250" cy="25908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329920"/>
          <a:ext cx="730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76</xdr:row>
      <xdr:rowOff>81280</xdr:rowOff>
    </xdr:from>
    <xdr:to>
      <xdr:col>15</xdr:col>
      <xdr:colOff>98425</xdr:colOff>
      <xdr:row>76</xdr:row>
      <xdr:rowOff>122555</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2209800" y="1311148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46355</xdr:rowOff>
    </xdr:from>
    <xdr:to>
      <xdr:col>15</xdr:col>
      <xdr:colOff>149225</xdr:colOff>
      <xdr:row>77</xdr:row>
      <xdr:rowOff>147955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132715</xdr:rowOff>
    </xdr:from>
    <xdr:ext cx="762000" cy="25273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33436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76</xdr:row>
      <xdr:rowOff>122555</xdr:rowOff>
    </xdr:from>
    <xdr:to>
      <xdr:col>11</xdr:col>
      <xdr:colOff>9525</xdr:colOff>
      <xdr:row>76</xdr:row>
      <xdr:rowOff>163830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152755"/>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10160</xdr:rowOff>
    </xdr:from>
    <xdr:to>
      <xdr:col>11</xdr:col>
      <xdr:colOff>60325</xdr:colOff>
      <xdr:row>77</xdr:row>
      <xdr:rowOff>111760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96520</xdr:rowOff>
    </xdr:from>
    <xdr:ext cx="75565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9817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33020</xdr:rowOff>
    </xdr:from>
    <xdr:to>
      <xdr:col>6</xdr:col>
      <xdr:colOff>171450</xdr:colOff>
      <xdr:row>77</xdr:row>
      <xdr:rowOff>134620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119380</xdr:rowOff>
    </xdr:from>
    <xdr:ext cx="75565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2103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5650" cy="25908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75</xdr:row>
      <xdr:rowOff>156210</xdr:rowOff>
    </xdr:from>
    <xdr:to>
      <xdr:col>24</xdr:col>
      <xdr:colOff>76200</xdr:colOff>
      <xdr:row>76</xdr:row>
      <xdr:rowOff>86360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01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1270</xdr:rowOff>
    </xdr:from>
    <xdr:ext cx="762000" cy="259080"/>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860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76</xdr:row>
      <xdr:rowOff>34925</xdr:rowOff>
    </xdr:from>
    <xdr:to>
      <xdr:col>20</xdr:col>
      <xdr:colOff>38100</xdr:colOff>
      <xdr:row>76</xdr:row>
      <xdr:rowOff>136525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06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146685</xdr:rowOff>
    </xdr:from>
    <xdr:ext cx="730250" cy="25273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833985"/>
          <a:ext cx="7302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76</xdr:row>
      <xdr:rowOff>30480</xdr:rowOff>
    </xdr:from>
    <xdr:to>
      <xdr:col>15</xdr:col>
      <xdr:colOff>149225</xdr:colOff>
      <xdr:row>76</xdr:row>
      <xdr:rowOff>132080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142240</xdr:rowOff>
    </xdr:from>
    <xdr:ext cx="762000" cy="259080"/>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829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76</xdr:row>
      <xdr:rowOff>71755</xdr:rowOff>
    </xdr:from>
    <xdr:to>
      <xdr:col>11</xdr:col>
      <xdr:colOff>60325</xdr:colOff>
      <xdr:row>77</xdr:row>
      <xdr:rowOff>1905</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10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12065</xdr:rowOff>
    </xdr:from>
    <xdr:ext cx="755650" cy="259080"/>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87081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76</xdr:row>
      <xdr:rowOff>113030</xdr:rowOff>
    </xdr:from>
    <xdr:to>
      <xdr:col>6</xdr:col>
      <xdr:colOff>171450</xdr:colOff>
      <xdr:row>77</xdr:row>
      <xdr:rowOff>43180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14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53340</xdr:rowOff>
    </xdr:from>
    <xdr:ext cx="755650" cy="252730"/>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912090"/>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公債費以外に係る経常収支比率は83.5％で、前年度より1.7ポイント増加し、類似団体内平均値、全国平均及び大阪府平均全てにおいて上回っている。</a:t>
          </a:r>
        </a:p>
        <a:p>
          <a:r>
            <a:rPr kumimoji="1" lang="ja-JP" altLang="en-US" sz="1300">
              <a:solidFill>
                <a:sysClr val="windowText" lastClr="000000"/>
              </a:solidFill>
              <a:latin typeface="ＭＳ Ｐゴシック"/>
              <a:ea typeface="ＭＳ Ｐゴシック"/>
            </a:rPr>
            <a:t>　本町では、人件費、扶助費、物件費に係る経常収支比率の水準が類似団体平均値と比較して高いことが本数値にあらわれている。これを改善していくためには、更なる歳出経費の削減や財政運営の適正化に努める必要がある。</a:t>
          </a:r>
        </a:p>
      </xdr:txBody>
    </xdr:sp>
    <xdr:clientData/>
  </xdr:twoCellAnchor>
  <xdr:oneCellAnchor>
    <xdr:from>
      <xdr:col>62</xdr:col>
      <xdr:colOff>6350</xdr:colOff>
      <xdr:row>69</xdr:row>
      <xdr:rowOff>107950</xdr:rowOff>
    </xdr:from>
    <xdr:ext cx="292100" cy="22542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1650" cy="252730"/>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1650" cy="252730"/>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1650" cy="252730"/>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1650" cy="252730"/>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1650" cy="252730"/>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1650" cy="252730"/>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38100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7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10160</xdr:rowOff>
    </xdr:from>
    <xdr:ext cx="762000" cy="259080"/>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89.3</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38100</xdr:rowOff>
    </xdr:from>
    <xdr:to>
      <xdr:col>82</xdr:col>
      <xdr:colOff>196850</xdr:colOff>
      <xdr:row>81</xdr:row>
      <xdr:rowOff>38100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19050</xdr:rowOff>
    </xdr:from>
    <xdr:ext cx="762000" cy="252730"/>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0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57.0</a:t>
          </a:r>
          <a:endParaRPr kumimoji="1" lang="ja-JP" altLang="en-US" sz="1000" b="1">
            <a:latin typeface="ＭＳ Ｐゴシック"/>
            <a:ea typeface="ＭＳ Ｐゴシック"/>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38100</xdr:rowOff>
    </xdr:from>
    <xdr:to>
      <xdr:col>82</xdr:col>
      <xdr:colOff>107950</xdr:colOff>
      <xdr:row>79</xdr:row>
      <xdr:rowOff>115570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582650"/>
          <a:ext cx="8382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12700</xdr:rowOff>
    </xdr:from>
    <xdr:ext cx="762000" cy="259080"/>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429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74.5</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167640</xdr:rowOff>
    </xdr:from>
    <xdr:to>
      <xdr:col>82</xdr:col>
      <xdr:colOff>158750</xdr:colOff>
      <xdr:row>77</xdr:row>
      <xdr:rowOff>97790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133985</xdr:rowOff>
    </xdr:from>
    <xdr:to>
      <xdr:col>78</xdr:col>
      <xdr:colOff>69850</xdr:colOff>
      <xdr:row>79</xdr:row>
      <xdr:rowOff>38100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335635"/>
          <a:ext cx="889000" cy="247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130810</xdr:rowOff>
    </xdr:from>
    <xdr:to>
      <xdr:col>78</xdr:col>
      <xdr:colOff>120650</xdr:colOff>
      <xdr:row>77</xdr:row>
      <xdr:rowOff>60960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71120</xdr:rowOff>
    </xdr:from>
    <xdr:ext cx="736600" cy="25908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9298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77</xdr:row>
      <xdr:rowOff>133985</xdr:rowOff>
    </xdr:from>
    <xdr:to>
      <xdr:col>73</xdr:col>
      <xdr:colOff>180975</xdr:colOff>
      <xdr:row>77</xdr:row>
      <xdr:rowOff>133985</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3356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48895</xdr:rowOff>
    </xdr:from>
    <xdr:to>
      <xdr:col>74</xdr:col>
      <xdr:colOff>31750</xdr:colOff>
      <xdr:row>76</xdr:row>
      <xdr:rowOff>150495</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160655</xdr:rowOff>
    </xdr:from>
    <xdr:ext cx="762000"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847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77</xdr:row>
      <xdr:rowOff>133985</xdr:rowOff>
    </xdr:from>
    <xdr:to>
      <xdr:col>69</xdr:col>
      <xdr:colOff>92075</xdr:colOff>
      <xdr:row>80</xdr:row>
      <xdr:rowOff>58420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335635"/>
          <a:ext cx="889000" cy="438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40640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50800</xdr:rowOff>
    </xdr:from>
    <xdr:ext cx="755650"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73810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158750</xdr:rowOff>
    </xdr:from>
    <xdr:to>
      <xdr:col>65</xdr:col>
      <xdr:colOff>53975</xdr:colOff>
      <xdr:row>77</xdr:row>
      <xdr:rowOff>88900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8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99060</xdr:rowOff>
    </xdr:from>
    <xdr:ext cx="762000" cy="25273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9578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5650"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5650"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5650"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79</xdr:row>
      <xdr:rowOff>64770</xdr:rowOff>
    </xdr:from>
    <xdr:to>
      <xdr:col>82</xdr:col>
      <xdr:colOff>158750</xdr:colOff>
      <xdr:row>79</xdr:row>
      <xdr:rowOff>166370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60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36830</xdr:rowOff>
    </xdr:from>
    <xdr:ext cx="762000" cy="259080"/>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581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83.5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78</xdr:row>
      <xdr:rowOff>158750</xdr:rowOff>
    </xdr:from>
    <xdr:to>
      <xdr:col>78</xdr:col>
      <xdr:colOff>120650</xdr:colOff>
      <xdr:row>79</xdr:row>
      <xdr:rowOff>88900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53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73660</xdr:rowOff>
    </xdr:from>
    <xdr:ext cx="736600" cy="259080"/>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6182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77</xdr:row>
      <xdr:rowOff>83185</xdr:rowOff>
    </xdr:from>
    <xdr:to>
      <xdr:col>74</xdr:col>
      <xdr:colOff>31750</xdr:colOff>
      <xdr:row>78</xdr:row>
      <xdr:rowOff>13335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28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169545</xdr:rowOff>
    </xdr:from>
    <xdr:ext cx="762000" cy="252730"/>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37119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77</xdr:row>
      <xdr:rowOff>83185</xdr:rowOff>
    </xdr:from>
    <xdr:to>
      <xdr:col>69</xdr:col>
      <xdr:colOff>142875</xdr:colOff>
      <xdr:row>78</xdr:row>
      <xdr:rowOff>13335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28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169545</xdr:rowOff>
    </xdr:from>
    <xdr:ext cx="755650" cy="252730"/>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371195"/>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80</xdr:row>
      <xdr:rowOff>7620</xdr:rowOff>
    </xdr:from>
    <xdr:to>
      <xdr:col>65</xdr:col>
      <xdr:colOff>53975</xdr:colOff>
      <xdr:row>80</xdr:row>
      <xdr:rowOff>109220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72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93980</xdr:rowOff>
    </xdr:from>
    <xdr:ext cx="762000" cy="259080"/>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809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86.0</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大阪府太子町</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5130" cy="26987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513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a:xfrm>
          <a:off x="2159000" y="34798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32385</xdr:rowOff>
    </xdr:from>
    <xdr:ext cx="762000" cy="252730"/>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a:xfrm>
          <a:off x="2159000" y="30226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89535</xdr:rowOff>
    </xdr:from>
    <xdr:ext cx="762000" cy="252730"/>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a:xfrm>
          <a:off x="2159000" y="25654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146685</xdr:rowOff>
    </xdr:from>
    <xdr:ext cx="762000" cy="252730"/>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a:xfrm>
          <a:off x="2159000" y="21082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32385</xdr:rowOff>
    </xdr:from>
    <xdr:ext cx="762000" cy="252730"/>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2730"/>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167640</xdr:rowOff>
    </xdr:from>
    <xdr:to>
      <xdr:col>29</xdr:col>
      <xdr:colOff>127000</xdr:colOff>
      <xdr:row>18</xdr:row>
      <xdr:rowOff>10160</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flipV="1">
          <a:off x="5651500" y="2101215"/>
          <a:ext cx="0" cy="10426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153670</xdr:rowOff>
    </xdr:from>
    <xdr:ext cx="755650" cy="259080"/>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594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73,456</a:t>
          </a:r>
          <a:endParaRPr kumimoji="1" lang="ja-JP" altLang="en-US" sz="1000" b="1">
            <a:latin typeface="ＭＳ Ｐゴシック"/>
            <a:ea typeface="ＭＳ Ｐゴシック"/>
          </a:endParaRPr>
        </a:p>
      </xdr:txBody>
    </xdr:sp>
    <xdr:clientData/>
  </xdr:oneCellAnchor>
  <xdr:twoCellAnchor>
    <xdr:from>
      <xdr:col>29</xdr:col>
      <xdr:colOff>38100</xdr:colOff>
      <xdr:row>18</xdr:row>
      <xdr:rowOff>10160</xdr:rowOff>
    </xdr:from>
    <xdr:to>
      <xdr:col>30</xdr:col>
      <xdr:colOff>25400</xdr:colOff>
      <xdr:row>18</xdr:row>
      <xdr:rowOff>10160</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a:xfrm>
          <a:off x="5562600" y="314388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82550</xdr:rowOff>
    </xdr:from>
    <xdr:ext cx="755650" cy="259080"/>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7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301,534</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167640</xdr:rowOff>
    </xdr:from>
    <xdr:to>
      <xdr:col>30</xdr:col>
      <xdr:colOff>25400</xdr:colOff>
      <xdr:row>11</xdr:row>
      <xdr:rowOff>167640</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a:xfrm>
          <a:off x="5562600" y="210121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160655</xdr:rowOff>
    </xdr:from>
    <xdr:to>
      <xdr:col>29</xdr:col>
      <xdr:colOff>127000</xdr:colOff>
      <xdr:row>17</xdr:row>
      <xdr:rowOff>71755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flipV="1">
          <a:off x="5003800" y="2951480"/>
          <a:ext cx="647700" cy="825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19050</xdr:rowOff>
    </xdr:from>
    <xdr:ext cx="755650" cy="252730"/>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638425"/>
          <a:ext cx="75565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139,017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2540</xdr:rowOff>
    </xdr:from>
    <xdr:to>
      <xdr:col>29</xdr:col>
      <xdr:colOff>177800</xdr:colOff>
      <xdr:row>16</xdr:row>
      <xdr:rowOff>104140</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a:xfrm>
          <a:off x="5600700" y="2793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71755</xdr:rowOff>
    </xdr:from>
    <xdr:to>
      <xdr:col>26</xdr:col>
      <xdr:colOff>50800</xdr:colOff>
      <xdr:row>17</xdr:row>
      <xdr:rowOff>89535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4305300" y="3034030"/>
          <a:ext cx="698500" cy="177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52070</xdr:rowOff>
    </xdr:from>
    <xdr:to>
      <xdr:col>26</xdr:col>
      <xdr:colOff>101600</xdr:colOff>
      <xdr:row>16</xdr:row>
      <xdr:rowOff>153670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a:xfrm>
          <a:off x="4953000" y="2842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163830</xdr:rowOff>
    </xdr:from>
    <xdr:ext cx="736600" cy="259080"/>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6117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128,199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17</xdr:row>
      <xdr:rowOff>89535</xdr:rowOff>
    </xdr:from>
    <xdr:to>
      <xdr:col>22</xdr:col>
      <xdr:colOff>114300</xdr:colOff>
      <xdr:row>17</xdr:row>
      <xdr:rowOff>95885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3606800" y="3051810"/>
          <a:ext cx="698500" cy="63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68580</xdr:rowOff>
    </xdr:from>
    <xdr:to>
      <xdr:col>22</xdr:col>
      <xdr:colOff>165100</xdr:colOff>
      <xdr:row>16</xdr:row>
      <xdr:rowOff>170180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254500" y="28594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8890</xdr:rowOff>
    </xdr:from>
    <xdr:ext cx="762000" cy="252730"/>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62826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124,572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17</xdr:row>
      <xdr:rowOff>95885</xdr:rowOff>
    </xdr:from>
    <xdr:to>
      <xdr:col>18</xdr:col>
      <xdr:colOff>177800</xdr:colOff>
      <xdr:row>17</xdr:row>
      <xdr:rowOff>116205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2908300" y="3058160"/>
          <a:ext cx="698500" cy="203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77470</xdr:rowOff>
    </xdr:from>
    <xdr:to>
      <xdr:col>19</xdr:col>
      <xdr:colOff>38100</xdr:colOff>
      <xdr:row>17</xdr:row>
      <xdr:rowOff>7620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3556000" y="28682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17780</xdr:rowOff>
    </xdr:from>
    <xdr:ext cx="762000" cy="25273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63715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122,579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16</xdr:row>
      <xdr:rowOff>85090</xdr:rowOff>
    </xdr:from>
    <xdr:to>
      <xdr:col>15</xdr:col>
      <xdr:colOff>101600</xdr:colOff>
      <xdr:row>17</xdr:row>
      <xdr:rowOff>15240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a:xfrm>
          <a:off x="2857500" y="28759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25400</xdr:rowOff>
    </xdr:from>
    <xdr:ext cx="762000" cy="259080"/>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644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121,006</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565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16</xdr:row>
      <xdr:rowOff>109855</xdr:rowOff>
    </xdr:from>
    <xdr:to>
      <xdr:col>29</xdr:col>
      <xdr:colOff>177800</xdr:colOff>
      <xdr:row>17</xdr:row>
      <xdr:rowOff>40640</xdr:rowOff>
    </xdr:to>
    <xdr:sp macro="" textlink="">
      <xdr:nvSpPr>
        <xdr:cNvPr id="66" name="楕円 65">
          <a:extLst>
            <a:ext uri="{FF2B5EF4-FFF2-40B4-BE49-F238E27FC236}">
              <a16:creationId xmlns:a16="http://schemas.microsoft.com/office/drawing/2014/main" id="{00000000-0008-0000-0500-000042000000}"/>
            </a:ext>
          </a:extLst>
        </xdr:cNvPr>
        <xdr:cNvSpPr/>
      </xdr:nvSpPr>
      <xdr:spPr>
        <a:xfrm>
          <a:off x="5600700" y="290068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81915</xdr:rowOff>
    </xdr:from>
    <xdr:ext cx="755650" cy="259080"/>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87274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115,539</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17</xdr:row>
      <xdr:rowOff>20955</xdr:rowOff>
    </xdr:from>
    <xdr:to>
      <xdr:col>26</xdr:col>
      <xdr:colOff>101600</xdr:colOff>
      <xdr:row>17</xdr:row>
      <xdr:rowOff>122555</xdr:rowOff>
    </xdr:to>
    <xdr:sp macro="" textlink="">
      <xdr:nvSpPr>
        <xdr:cNvPr id="68" name="楕円 67">
          <a:extLst>
            <a:ext uri="{FF2B5EF4-FFF2-40B4-BE49-F238E27FC236}">
              <a16:creationId xmlns:a16="http://schemas.microsoft.com/office/drawing/2014/main" id="{00000000-0008-0000-0500-000044000000}"/>
            </a:ext>
          </a:extLst>
        </xdr:cNvPr>
        <xdr:cNvSpPr/>
      </xdr:nvSpPr>
      <xdr:spPr>
        <a:xfrm>
          <a:off x="4953000" y="29832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107315</xdr:rowOff>
    </xdr:from>
    <xdr:ext cx="736600" cy="259080"/>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30695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97,539</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17</xdr:row>
      <xdr:rowOff>38735</xdr:rowOff>
    </xdr:from>
    <xdr:to>
      <xdr:col>22</xdr:col>
      <xdr:colOff>165100</xdr:colOff>
      <xdr:row>17</xdr:row>
      <xdr:rowOff>140335</xdr:rowOff>
    </xdr:to>
    <xdr:sp macro="" textlink="">
      <xdr:nvSpPr>
        <xdr:cNvPr id="70" name="楕円 69">
          <a:extLst>
            <a:ext uri="{FF2B5EF4-FFF2-40B4-BE49-F238E27FC236}">
              <a16:creationId xmlns:a16="http://schemas.microsoft.com/office/drawing/2014/main" id="{00000000-0008-0000-0500-000046000000}"/>
            </a:ext>
          </a:extLst>
        </xdr:cNvPr>
        <xdr:cNvSpPr/>
      </xdr:nvSpPr>
      <xdr:spPr>
        <a:xfrm>
          <a:off x="4254500" y="30010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125095</xdr:rowOff>
    </xdr:from>
    <xdr:ext cx="762000" cy="2584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30873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93,585</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17</xdr:row>
      <xdr:rowOff>45085</xdr:rowOff>
    </xdr:from>
    <xdr:to>
      <xdr:col>19</xdr:col>
      <xdr:colOff>38100</xdr:colOff>
      <xdr:row>17</xdr:row>
      <xdr:rowOff>146685</xdr:rowOff>
    </xdr:to>
    <xdr:sp macro="" textlink="">
      <xdr:nvSpPr>
        <xdr:cNvPr id="72" name="楕円 71">
          <a:extLst>
            <a:ext uri="{FF2B5EF4-FFF2-40B4-BE49-F238E27FC236}">
              <a16:creationId xmlns:a16="http://schemas.microsoft.com/office/drawing/2014/main" id="{00000000-0008-0000-0500-000048000000}"/>
            </a:ext>
          </a:extLst>
        </xdr:cNvPr>
        <xdr:cNvSpPr/>
      </xdr:nvSpPr>
      <xdr:spPr>
        <a:xfrm>
          <a:off x="3556000" y="30073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132080</xdr:rowOff>
    </xdr:from>
    <xdr:ext cx="762000" cy="252730"/>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309435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92,194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17</xdr:row>
      <xdr:rowOff>65405</xdr:rowOff>
    </xdr:from>
    <xdr:to>
      <xdr:col>15</xdr:col>
      <xdr:colOff>101600</xdr:colOff>
      <xdr:row>17</xdr:row>
      <xdr:rowOff>167005</xdr:rowOff>
    </xdr:to>
    <xdr:sp macro="" textlink="">
      <xdr:nvSpPr>
        <xdr:cNvPr id="74" name="楕円 73">
          <a:extLst>
            <a:ext uri="{FF2B5EF4-FFF2-40B4-BE49-F238E27FC236}">
              <a16:creationId xmlns:a16="http://schemas.microsoft.com/office/drawing/2014/main" id="{00000000-0008-0000-0500-00004A000000}"/>
            </a:ext>
          </a:extLst>
        </xdr:cNvPr>
        <xdr:cNvSpPr/>
      </xdr:nvSpPr>
      <xdr:spPr>
        <a:xfrm>
          <a:off x="2857500" y="30276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151765</xdr:rowOff>
    </xdr:from>
    <xdr:ext cx="762000" cy="259080"/>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3114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87,844</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5130" cy="275590"/>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0513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288925</xdr:rowOff>
    </xdr:from>
    <xdr:ext cx="762000" cy="25908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2000" cy="25971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2000" cy="25527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2000" cy="25971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2000" cy="259080"/>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273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89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250190</xdr:rowOff>
    </xdr:from>
    <xdr:to>
      <xdr:col>29</xdr:col>
      <xdr:colOff>127000</xdr:colOff>
      <xdr:row>38</xdr:row>
      <xdr:rowOff>36830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a:xfrm flipV="1">
          <a:off x="5651500" y="6174740"/>
          <a:ext cx="0" cy="132969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8890</xdr:rowOff>
    </xdr:from>
    <xdr:ext cx="755650" cy="254000"/>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490"/>
          <a:ext cx="7556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2,744</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36830</xdr:rowOff>
    </xdr:from>
    <xdr:to>
      <xdr:col>30</xdr:col>
      <xdr:colOff>25400</xdr:colOff>
      <xdr:row>38</xdr:row>
      <xdr:rowOff>36830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5562600" y="75044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165100</xdr:rowOff>
    </xdr:from>
    <xdr:ext cx="755650" cy="259080"/>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20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72,544</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250190</xdr:rowOff>
    </xdr:from>
    <xdr:to>
      <xdr:col>30</xdr:col>
      <xdr:colOff>25400</xdr:colOff>
      <xdr:row>33</xdr:row>
      <xdr:rowOff>250190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5562600" y="617474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209550</xdr:rowOff>
    </xdr:from>
    <xdr:to>
      <xdr:col>29</xdr:col>
      <xdr:colOff>127000</xdr:colOff>
      <xdr:row>37</xdr:row>
      <xdr:rowOff>236855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a:xfrm flipV="1">
          <a:off x="5003800" y="7334250"/>
          <a:ext cx="647700" cy="273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243205</xdr:rowOff>
    </xdr:from>
    <xdr:ext cx="755650" cy="259080"/>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53555"/>
          <a:ext cx="75565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26,115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36</xdr:row>
      <xdr:rowOff>55245</xdr:rowOff>
    </xdr:from>
    <xdr:to>
      <xdr:col>29</xdr:col>
      <xdr:colOff>177800</xdr:colOff>
      <xdr:row>36</xdr:row>
      <xdr:rowOff>156845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a:xfrm>
          <a:off x="5600700" y="7008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236855</xdr:rowOff>
    </xdr:from>
    <xdr:to>
      <xdr:col>26</xdr:col>
      <xdr:colOff>50800</xdr:colOff>
      <xdr:row>37</xdr:row>
      <xdr:rowOff>252730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flipV="1">
          <a:off x="4305300" y="7361555"/>
          <a:ext cx="698500" cy="158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33020</xdr:rowOff>
    </xdr:from>
    <xdr:to>
      <xdr:col>26</xdr:col>
      <xdr:colOff>101600</xdr:colOff>
      <xdr:row>36</xdr:row>
      <xdr:rowOff>134620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4953000" y="69862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145415</xdr:rowOff>
    </xdr:from>
    <xdr:ext cx="736600" cy="252730"/>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55765"/>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27,253</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37</xdr:row>
      <xdr:rowOff>216535</xdr:rowOff>
    </xdr:from>
    <xdr:to>
      <xdr:col>22</xdr:col>
      <xdr:colOff>114300</xdr:colOff>
      <xdr:row>37</xdr:row>
      <xdr:rowOff>252730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a:xfrm>
          <a:off x="3606800" y="7341235"/>
          <a:ext cx="698500" cy="361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45085</xdr:rowOff>
    </xdr:from>
    <xdr:to>
      <xdr:col>22</xdr:col>
      <xdr:colOff>165100</xdr:colOff>
      <xdr:row>36</xdr:row>
      <xdr:rowOff>146685</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a:xfrm>
          <a:off x="4254500" y="6998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157480</xdr:rowOff>
    </xdr:from>
    <xdr:ext cx="762000" cy="252730"/>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6783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26,618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37</xdr:row>
      <xdr:rowOff>216535</xdr:rowOff>
    </xdr:from>
    <xdr:to>
      <xdr:col>18</xdr:col>
      <xdr:colOff>177800</xdr:colOff>
      <xdr:row>37</xdr:row>
      <xdr:rowOff>219075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a:xfrm flipV="1">
          <a:off x="2908300" y="7341235"/>
          <a:ext cx="698500" cy="25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71755</xdr:rowOff>
    </xdr:from>
    <xdr:to>
      <xdr:col>19</xdr:col>
      <xdr:colOff>38100</xdr:colOff>
      <xdr:row>37</xdr:row>
      <xdr:rowOff>1270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a:xfrm>
          <a:off x="3556000" y="702500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182880</xdr:rowOff>
    </xdr:from>
    <xdr:ext cx="762000" cy="259080"/>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93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25,231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36</xdr:row>
      <xdr:rowOff>117475</xdr:rowOff>
    </xdr:from>
    <xdr:to>
      <xdr:col>15</xdr:col>
      <xdr:colOff>101600</xdr:colOff>
      <xdr:row>37</xdr:row>
      <xdr:rowOff>46990</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2857500" y="70707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228600</xdr:rowOff>
    </xdr:from>
    <xdr:ext cx="762000" cy="259080"/>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38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22,830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5650" cy="259080"/>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37</xdr:row>
      <xdr:rowOff>160020</xdr:rowOff>
    </xdr:from>
    <xdr:to>
      <xdr:col>29</xdr:col>
      <xdr:colOff>177800</xdr:colOff>
      <xdr:row>37</xdr:row>
      <xdr:rowOff>260985</xdr:rowOff>
    </xdr:to>
    <xdr:sp macro="" textlink="">
      <xdr:nvSpPr>
        <xdr:cNvPr id="128" name="楕円 127">
          <a:extLst>
            <a:ext uri="{FF2B5EF4-FFF2-40B4-BE49-F238E27FC236}">
              <a16:creationId xmlns:a16="http://schemas.microsoft.com/office/drawing/2014/main" id="{00000000-0008-0000-0500-000080000000}"/>
            </a:ext>
          </a:extLst>
        </xdr:cNvPr>
        <xdr:cNvSpPr/>
      </xdr:nvSpPr>
      <xdr:spPr>
        <a:xfrm>
          <a:off x="5600700" y="728472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132080</xdr:rowOff>
    </xdr:from>
    <xdr:ext cx="755650" cy="252730"/>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256780"/>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11,631</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37</xdr:row>
      <xdr:rowOff>185420</xdr:rowOff>
    </xdr:from>
    <xdr:to>
      <xdr:col>26</xdr:col>
      <xdr:colOff>101600</xdr:colOff>
      <xdr:row>37</xdr:row>
      <xdr:rowOff>286385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4953000" y="731012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271780</xdr:rowOff>
    </xdr:from>
    <xdr:ext cx="736600" cy="25463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39648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10,262</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37</xdr:row>
      <xdr:rowOff>201930</xdr:rowOff>
    </xdr:from>
    <xdr:to>
      <xdr:col>22</xdr:col>
      <xdr:colOff>165100</xdr:colOff>
      <xdr:row>37</xdr:row>
      <xdr:rowOff>304165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4254500" y="732663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287655</xdr:rowOff>
    </xdr:from>
    <xdr:ext cx="762000" cy="259080"/>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412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9,391</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37</xdr:row>
      <xdr:rowOff>165100</xdr:rowOff>
    </xdr:from>
    <xdr:to>
      <xdr:col>19</xdr:col>
      <xdr:colOff>38100</xdr:colOff>
      <xdr:row>37</xdr:row>
      <xdr:rowOff>266065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3556000" y="728980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251460</xdr:rowOff>
    </xdr:from>
    <xdr:ext cx="762000" cy="25908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376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11,344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169545</xdr:rowOff>
    </xdr:from>
    <xdr:to>
      <xdr:col>15</xdr:col>
      <xdr:colOff>101600</xdr:colOff>
      <xdr:row>37</xdr:row>
      <xdr:rowOff>270510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2857500" y="729424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255270</xdr:rowOff>
    </xdr:from>
    <xdr:ext cx="762000" cy="259080"/>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379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11,130</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大阪府太子町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12,673
12,520
14.17
6,723,204
6,712,246
4,480
3,577,574
3,797,903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273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273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88,428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3535" cy="21907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37</xdr:row>
      <xdr:rowOff>168910</xdr:rowOff>
    </xdr:from>
    <xdr:ext cx="242570" cy="252730"/>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080" y="6512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35</xdr:row>
      <xdr:rowOff>54610</xdr:rowOff>
    </xdr:from>
    <xdr:ext cx="589280" cy="252730"/>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370" y="60553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32</xdr:row>
      <xdr:rowOff>111760</xdr:rowOff>
    </xdr:from>
    <xdr:ext cx="589280" cy="252730"/>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370" y="55981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168910</xdr:rowOff>
    </xdr:from>
    <xdr:ext cx="589280" cy="252730"/>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370" y="51409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89280" cy="252730"/>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370" y="4683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97790</xdr:rowOff>
    </xdr:from>
    <xdr:to>
      <xdr:col>24</xdr:col>
      <xdr:colOff>62865</xdr:colOff>
      <xdr:row>37</xdr:row>
      <xdr:rowOff>1270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1290"/>
          <a:ext cx="1270" cy="1103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5080</xdr:rowOff>
    </xdr:from>
    <xdr:ext cx="534670" cy="259080"/>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87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67,717</a:t>
          </a:r>
          <a:endParaRPr kumimoji="1" lang="ja-JP" altLang="en-US" sz="1000" b="1">
            <a:latin typeface="ＭＳ Ｐゴシック"/>
            <a:ea typeface="ＭＳ Ｐゴシック"/>
          </a:endParaRPr>
        </a:p>
      </xdr:txBody>
    </xdr:sp>
    <xdr:clientData/>
  </xdr:oneCellAnchor>
  <xdr:twoCellAnchor>
    <xdr:from>
      <xdr:col>23</xdr:col>
      <xdr:colOff>165100</xdr:colOff>
      <xdr:row>37</xdr:row>
      <xdr:rowOff>1270</xdr:rowOff>
    </xdr:from>
    <xdr:to>
      <xdr:col>24</xdr:col>
      <xdr:colOff>152400</xdr:colOff>
      <xdr:row>37</xdr:row>
      <xdr:rowOff>1270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4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43815</xdr:rowOff>
    </xdr:from>
    <xdr:ext cx="598805" cy="252730"/>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86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309,334</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97790</xdr:rowOff>
    </xdr:from>
    <xdr:to>
      <xdr:col>24</xdr:col>
      <xdr:colOff>152400</xdr:colOff>
      <xdr:row>30</xdr:row>
      <xdr:rowOff>97790</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1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31750</xdr:rowOff>
    </xdr:from>
    <xdr:to>
      <xdr:col>24</xdr:col>
      <xdr:colOff>63500</xdr:colOff>
      <xdr:row>36</xdr:row>
      <xdr:rowOff>52705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203950"/>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73660</xdr:rowOff>
    </xdr:from>
    <xdr:ext cx="598805" cy="259080"/>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590296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120,794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50800</xdr:rowOff>
    </xdr:from>
    <xdr:to>
      <xdr:col>24</xdr:col>
      <xdr:colOff>114300</xdr:colOff>
      <xdr:row>35</xdr:row>
      <xdr:rowOff>152400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52705</xdr:rowOff>
    </xdr:from>
    <xdr:to>
      <xdr:col>19</xdr:col>
      <xdr:colOff>177800</xdr:colOff>
      <xdr:row>36</xdr:row>
      <xdr:rowOff>76200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224905"/>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95885</xdr:rowOff>
    </xdr:from>
    <xdr:to>
      <xdr:col>20</xdr:col>
      <xdr:colOff>38100</xdr:colOff>
      <xdr:row>36</xdr:row>
      <xdr:rowOff>26035</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34</xdr:row>
      <xdr:rowOff>42545</xdr:rowOff>
    </xdr:from>
    <xdr:ext cx="592455" cy="252730"/>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580" y="5871845"/>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111,034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76200</xdr:rowOff>
    </xdr:from>
    <xdr:to>
      <xdr:col>15</xdr:col>
      <xdr:colOff>50800</xdr:colOff>
      <xdr:row>36</xdr:row>
      <xdr:rowOff>76200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019300" y="62484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106045</xdr:rowOff>
    </xdr:from>
    <xdr:to>
      <xdr:col>15</xdr:col>
      <xdr:colOff>101600</xdr:colOff>
      <xdr:row>36</xdr:row>
      <xdr:rowOff>36195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34</xdr:row>
      <xdr:rowOff>52705</xdr:rowOff>
    </xdr:from>
    <xdr:ext cx="592455" cy="252730"/>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580" y="5882005"/>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108,757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36</xdr:row>
      <xdr:rowOff>76200</xdr:rowOff>
    </xdr:from>
    <xdr:to>
      <xdr:col>10</xdr:col>
      <xdr:colOff>114300</xdr:colOff>
      <xdr:row>36</xdr:row>
      <xdr:rowOff>76200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2484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114300</xdr:rowOff>
    </xdr:from>
    <xdr:to>
      <xdr:col>10</xdr:col>
      <xdr:colOff>165100</xdr:colOff>
      <xdr:row>36</xdr:row>
      <xdr:rowOff>44450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34</xdr:row>
      <xdr:rowOff>60960</xdr:rowOff>
    </xdr:from>
    <xdr:ext cx="592455" cy="259080"/>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580" y="58902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106,927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120650</xdr:rowOff>
    </xdr:from>
    <xdr:to>
      <xdr:col>6</xdr:col>
      <xdr:colOff>38100</xdr:colOff>
      <xdr:row>36</xdr:row>
      <xdr:rowOff>50800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34</xdr:row>
      <xdr:rowOff>67310</xdr:rowOff>
    </xdr:from>
    <xdr:ext cx="592455" cy="259080"/>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580" y="589661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105,491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152400</xdr:rowOff>
    </xdr:from>
    <xdr:to>
      <xdr:col>24</xdr:col>
      <xdr:colOff>114300</xdr:colOff>
      <xdr:row>36</xdr:row>
      <xdr:rowOff>82550</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15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130810</xdr:rowOff>
    </xdr:from>
    <xdr:ext cx="534670" cy="259080"/>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61315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98,663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1905</xdr:rowOff>
    </xdr:from>
    <xdr:to>
      <xdr:col>20</xdr:col>
      <xdr:colOff>38100</xdr:colOff>
      <xdr:row>36</xdr:row>
      <xdr:rowOff>103505</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17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36</xdr:row>
      <xdr:rowOff>94615</xdr:rowOff>
    </xdr:from>
    <xdr:ext cx="528320" cy="25908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529965" y="626681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93,969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25400</xdr:rowOff>
    </xdr:from>
    <xdr:to>
      <xdr:col>15</xdr:col>
      <xdr:colOff>101600</xdr:colOff>
      <xdr:row>36</xdr:row>
      <xdr:rowOff>127000</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36</xdr:row>
      <xdr:rowOff>118110</xdr:rowOff>
    </xdr:from>
    <xdr:ext cx="528320" cy="259080"/>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40965" y="62903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88,919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25400</xdr:rowOff>
    </xdr:from>
    <xdr:to>
      <xdr:col>10</xdr:col>
      <xdr:colOff>165100</xdr:colOff>
      <xdr:row>36</xdr:row>
      <xdr:rowOff>127000</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36</xdr:row>
      <xdr:rowOff>118110</xdr:rowOff>
    </xdr:from>
    <xdr:ext cx="528320" cy="259080"/>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51965" y="62903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88,932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25400</xdr:rowOff>
    </xdr:from>
    <xdr:to>
      <xdr:col>6</xdr:col>
      <xdr:colOff>38100</xdr:colOff>
      <xdr:row>36</xdr:row>
      <xdr:rowOff>127000</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36</xdr:row>
      <xdr:rowOff>118745</xdr:rowOff>
    </xdr:from>
    <xdr:ext cx="528320" cy="259080"/>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62965" y="629094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88,822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60,517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3535" cy="219075"/>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99060</xdr:rowOff>
    </xdr:from>
    <xdr:to>
      <xdr:col>28</xdr:col>
      <xdr:colOff>114300</xdr:colOff>
      <xdr:row>59</xdr:row>
      <xdr:rowOff>99060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128270</xdr:rowOff>
    </xdr:from>
    <xdr:ext cx="242570" cy="259080"/>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080" y="1007237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144145</xdr:rowOff>
    </xdr:from>
    <xdr:ext cx="589280" cy="25273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370" y="9745345"/>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160655</xdr:rowOff>
    </xdr:from>
    <xdr:ext cx="589280" cy="25908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370" y="9418955"/>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89280" cy="25273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370" y="909320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89280" cy="2584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8766175"/>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89280" cy="25908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84391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9280" cy="252730"/>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112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10795</xdr:rowOff>
    </xdr:from>
    <xdr:to>
      <xdr:col>24</xdr:col>
      <xdr:colOff>62865</xdr:colOff>
      <xdr:row>58</xdr:row>
      <xdr:rowOff>91440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4745"/>
          <a:ext cx="1270" cy="1280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95250</xdr:rowOff>
    </xdr:from>
    <xdr:ext cx="534670" cy="259080"/>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54,854</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91440</xdr:rowOff>
    </xdr:from>
    <xdr:to>
      <xdr:col>24</xdr:col>
      <xdr:colOff>152400</xdr:colOff>
      <xdr:row>58</xdr:row>
      <xdr:rowOff>91440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128905</xdr:rowOff>
    </xdr:from>
    <xdr:ext cx="598805" cy="259080"/>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299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446,881</a:t>
          </a:r>
          <a:endParaRPr kumimoji="1" lang="ja-JP" altLang="en-US" sz="1000" b="1">
            <a:latin typeface="ＭＳ Ｐゴシック"/>
            <a:ea typeface="ＭＳ Ｐゴシック"/>
          </a:endParaRPr>
        </a:p>
      </xdr:txBody>
    </xdr:sp>
    <xdr:clientData/>
  </xdr:oneCellAnchor>
  <xdr:twoCellAnchor>
    <xdr:from>
      <xdr:col>23</xdr:col>
      <xdr:colOff>165100</xdr:colOff>
      <xdr:row>51</xdr:row>
      <xdr:rowOff>10795</xdr:rowOff>
    </xdr:from>
    <xdr:to>
      <xdr:col>24</xdr:col>
      <xdr:colOff>152400</xdr:colOff>
      <xdr:row>51</xdr:row>
      <xdr:rowOff>10795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4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166370</xdr:rowOff>
    </xdr:from>
    <xdr:to>
      <xdr:col>24</xdr:col>
      <xdr:colOff>63500</xdr:colOff>
      <xdr:row>58</xdr:row>
      <xdr:rowOff>5080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939020"/>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48260</xdr:rowOff>
    </xdr:from>
    <xdr:ext cx="598805" cy="259080"/>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4946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111,890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25400</xdr:rowOff>
    </xdr:from>
    <xdr:to>
      <xdr:col>24</xdr:col>
      <xdr:colOff>114300</xdr:colOff>
      <xdr:row>57</xdr:row>
      <xdr:rowOff>127000</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132715</xdr:rowOff>
    </xdr:from>
    <xdr:to>
      <xdr:col>19</xdr:col>
      <xdr:colOff>177800</xdr:colOff>
      <xdr:row>58</xdr:row>
      <xdr:rowOff>5080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90536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52705</xdr:rowOff>
    </xdr:from>
    <xdr:to>
      <xdr:col>20</xdr:col>
      <xdr:colOff>38100</xdr:colOff>
      <xdr:row>57</xdr:row>
      <xdr:rowOff>154940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3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55</xdr:row>
      <xdr:rowOff>170815</xdr:rowOff>
    </xdr:from>
    <xdr:ext cx="592455" cy="2584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580" y="960056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103,535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132715</xdr:rowOff>
    </xdr:from>
    <xdr:to>
      <xdr:col>15</xdr:col>
      <xdr:colOff>50800</xdr:colOff>
      <xdr:row>58</xdr:row>
      <xdr:rowOff>19050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905365"/>
          <a:ext cx="8890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49530</xdr:rowOff>
    </xdr:from>
    <xdr:to>
      <xdr:col>15</xdr:col>
      <xdr:colOff>101600</xdr:colOff>
      <xdr:row>57</xdr:row>
      <xdr:rowOff>151130</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55</xdr:row>
      <xdr:rowOff>167640</xdr:rowOff>
    </xdr:from>
    <xdr:ext cx="592455" cy="252730"/>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580" y="959739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104,552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58</xdr:row>
      <xdr:rowOff>19050</xdr:rowOff>
    </xdr:from>
    <xdr:to>
      <xdr:col>10</xdr:col>
      <xdr:colOff>114300</xdr:colOff>
      <xdr:row>58</xdr:row>
      <xdr:rowOff>50800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6315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77470</xdr:rowOff>
    </xdr:from>
    <xdr:to>
      <xdr:col>10</xdr:col>
      <xdr:colOff>165100</xdr:colOff>
      <xdr:row>58</xdr:row>
      <xdr:rowOff>7620</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24130</xdr:rowOff>
    </xdr:from>
    <xdr:ext cx="528320" cy="259080"/>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1965" y="962533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95,980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80010</xdr:rowOff>
    </xdr:from>
    <xdr:to>
      <xdr:col>6</xdr:col>
      <xdr:colOff>38100</xdr:colOff>
      <xdr:row>58</xdr:row>
      <xdr:rowOff>10160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26670</xdr:rowOff>
    </xdr:from>
    <xdr:ext cx="528320" cy="25908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2965" y="96278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95,183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114935</xdr:rowOff>
    </xdr:from>
    <xdr:to>
      <xdr:col>24</xdr:col>
      <xdr:colOff>114300</xdr:colOff>
      <xdr:row>58</xdr:row>
      <xdr:rowOff>45085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8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29845</xdr:rowOff>
    </xdr:from>
    <xdr:ext cx="534670" cy="252730"/>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0249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84,498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125730</xdr:rowOff>
    </xdr:from>
    <xdr:to>
      <xdr:col>20</xdr:col>
      <xdr:colOff>38100</xdr:colOff>
      <xdr:row>58</xdr:row>
      <xdr:rowOff>55880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9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46990</xdr:rowOff>
    </xdr:from>
    <xdr:ext cx="528320" cy="25908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29965" y="999109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81,291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81915</xdr:rowOff>
    </xdr:from>
    <xdr:to>
      <xdr:col>15</xdr:col>
      <xdr:colOff>101600</xdr:colOff>
      <xdr:row>58</xdr:row>
      <xdr:rowOff>12065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5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3175</xdr:rowOff>
    </xdr:from>
    <xdr:ext cx="528320" cy="259080"/>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0965" y="994727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94,726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139700</xdr:rowOff>
    </xdr:from>
    <xdr:to>
      <xdr:col>10</xdr:col>
      <xdr:colOff>165100</xdr:colOff>
      <xdr:row>58</xdr:row>
      <xdr:rowOff>69850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1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60960</xdr:rowOff>
    </xdr:from>
    <xdr:ext cx="528320" cy="25908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1965" y="100050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76,970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171450</xdr:rowOff>
    </xdr:from>
    <xdr:to>
      <xdr:col>6</xdr:col>
      <xdr:colOff>38100</xdr:colOff>
      <xdr:row>58</xdr:row>
      <xdr:rowOff>101600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92710</xdr:rowOff>
    </xdr:from>
    <xdr:ext cx="528320" cy="259080"/>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2965" y="100368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67,249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3535" cy="219075"/>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77</xdr:row>
      <xdr:rowOff>168910</xdr:rowOff>
    </xdr:from>
    <xdr:ext cx="242570" cy="252730"/>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080" y="13370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75</xdr:row>
      <xdr:rowOff>54610</xdr:rowOff>
    </xdr:from>
    <xdr:ext cx="531495" cy="252730"/>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505" y="129133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72</xdr:row>
      <xdr:rowOff>111760</xdr:rowOff>
    </xdr:from>
    <xdr:ext cx="531495" cy="25273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505" y="124561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168910</xdr:rowOff>
    </xdr:from>
    <xdr:ext cx="531495" cy="252730"/>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505" y="119989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2730"/>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505" y="11541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144780</xdr:rowOff>
    </xdr:from>
    <xdr:to>
      <xdr:col>24</xdr:col>
      <xdr:colOff>62865</xdr:colOff>
      <xdr:row>78</xdr:row>
      <xdr:rowOff>120650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30"/>
          <a:ext cx="1270" cy="1176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124460</xdr:rowOff>
    </xdr:from>
    <xdr:ext cx="378460" cy="259080"/>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5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832</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120650</xdr:rowOff>
    </xdr:from>
    <xdr:to>
      <xdr:col>24</xdr:col>
      <xdr:colOff>152400</xdr:colOff>
      <xdr:row>78</xdr:row>
      <xdr:rowOff>120650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91440</xdr:rowOff>
    </xdr:from>
    <xdr:ext cx="534670" cy="259080"/>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52,278</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144780</xdr:rowOff>
    </xdr:from>
    <xdr:to>
      <xdr:col>24</xdr:col>
      <xdr:colOff>152400</xdr:colOff>
      <xdr:row>71</xdr:row>
      <xdr:rowOff>144780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98425</xdr:rowOff>
    </xdr:from>
    <xdr:to>
      <xdr:col>24</xdr:col>
      <xdr:colOff>63500</xdr:colOff>
      <xdr:row>78</xdr:row>
      <xdr:rowOff>107950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471525"/>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113665</xdr:rowOff>
    </xdr:from>
    <xdr:ext cx="469900" cy="2584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4386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90805</xdr:rowOff>
    </xdr:from>
    <xdr:to>
      <xdr:col>24</xdr:col>
      <xdr:colOff>114300</xdr:colOff>
      <xdr:row>78</xdr:row>
      <xdr:rowOff>20955</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100330</xdr:rowOff>
    </xdr:from>
    <xdr:to>
      <xdr:col>19</xdr:col>
      <xdr:colOff>177800</xdr:colOff>
      <xdr:row>78</xdr:row>
      <xdr:rowOff>107950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47343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99695</xdr:rowOff>
    </xdr:from>
    <xdr:to>
      <xdr:col>20</xdr:col>
      <xdr:colOff>38100</xdr:colOff>
      <xdr:row>78</xdr:row>
      <xdr:rowOff>29845</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46355</xdr:rowOff>
    </xdr:from>
    <xdr:ext cx="463550" cy="259080"/>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350" y="1307655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100330</xdr:rowOff>
    </xdr:from>
    <xdr:to>
      <xdr:col>15</xdr:col>
      <xdr:colOff>50800</xdr:colOff>
      <xdr:row>78</xdr:row>
      <xdr:rowOff>102870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7343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99695</xdr:rowOff>
    </xdr:from>
    <xdr:to>
      <xdr:col>15</xdr:col>
      <xdr:colOff>101600</xdr:colOff>
      <xdr:row>78</xdr:row>
      <xdr:rowOff>29845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46355</xdr:rowOff>
    </xdr:from>
    <xdr:ext cx="463550" cy="259080"/>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350" y="1307655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101600</xdr:rowOff>
    </xdr:from>
    <xdr:to>
      <xdr:col>10</xdr:col>
      <xdr:colOff>114300</xdr:colOff>
      <xdr:row>78</xdr:row>
      <xdr:rowOff>102870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47470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103505</xdr:rowOff>
    </xdr:from>
    <xdr:to>
      <xdr:col>10</xdr:col>
      <xdr:colOff>165100</xdr:colOff>
      <xdr:row>78</xdr:row>
      <xdr:rowOff>33655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50165</xdr:rowOff>
    </xdr:from>
    <xdr:ext cx="463550" cy="259080"/>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350" y="1308036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122555</xdr:rowOff>
    </xdr:from>
    <xdr:to>
      <xdr:col>6</xdr:col>
      <xdr:colOff>38100</xdr:colOff>
      <xdr:row>78</xdr:row>
      <xdr:rowOff>52705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69850</xdr:rowOff>
    </xdr:from>
    <xdr:ext cx="463550" cy="259080"/>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350" y="1310005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47625</xdr:rowOff>
    </xdr:from>
    <xdr:to>
      <xdr:col>24</xdr:col>
      <xdr:colOff>114300</xdr:colOff>
      <xdr:row>78</xdr:row>
      <xdr:rowOff>149225</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2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133985</xdr:rowOff>
    </xdr:from>
    <xdr:ext cx="469900" cy="252730"/>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3563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1,794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57150</xdr:rowOff>
    </xdr:from>
    <xdr:to>
      <xdr:col>20</xdr:col>
      <xdr:colOff>38100</xdr:colOff>
      <xdr:row>78</xdr:row>
      <xdr:rowOff>158750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3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149860</xdr:rowOff>
    </xdr:from>
    <xdr:ext cx="46355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350" y="135229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49530</xdr:rowOff>
    </xdr:from>
    <xdr:to>
      <xdr:col>15</xdr:col>
      <xdr:colOff>101600</xdr:colOff>
      <xdr:row>78</xdr:row>
      <xdr:rowOff>151130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2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142240</xdr:rowOff>
    </xdr:from>
    <xdr:ext cx="463550" cy="25908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350" y="1351534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52070</xdr:rowOff>
    </xdr:from>
    <xdr:to>
      <xdr:col>10</xdr:col>
      <xdr:colOff>165100</xdr:colOff>
      <xdr:row>78</xdr:row>
      <xdr:rowOff>153670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2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144780</xdr:rowOff>
    </xdr:from>
    <xdr:ext cx="463550" cy="25273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350" y="1351788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50800</xdr:rowOff>
    </xdr:from>
    <xdr:to>
      <xdr:col>6</xdr:col>
      <xdr:colOff>38100</xdr:colOff>
      <xdr:row>78</xdr:row>
      <xdr:rowOff>152400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2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143510</xdr:rowOff>
    </xdr:from>
    <xdr:ext cx="463550" cy="252730"/>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350" y="1351661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197,298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3535" cy="219075"/>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2570" cy="252730"/>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080" y="172567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2730"/>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505" y="1660334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31495" cy="25908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89280" cy="25273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370" y="1595120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89280" cy="2584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5624175"/>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89280" cy="25908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2971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9280" cy="252730"/>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4970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88900</xdr:rowOff>
    </xdr:from>
    <xdr:to>
      <xdr:col>24</xdr:col>
      <xdr:colOff>62865</xdr:colOff>
      <xdr:row>99</xdr:row>
      <xdr:rowOff>115570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400"/>
          <a:ext cx="1270" cy="1569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119380</xdr:rowOff>
    </xdr:from>
    <xdr:ext cx="534670" cy="259080"/>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29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28,449</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115570</xdr:rowOff>
    </xdr:from>
    <xdr:to>
      <xdr:col>24</xdr:col>
      <xdr:colOff>152400</xdr:colOff>
      <xdr:row>99</xdr:row>
      <xdr:rowOff>115570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35560</xdr:rowOff>
    </xdr:from>
    <xdr:ext cx="598805" cy="259080"/>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6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172,640</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88900</xdr:rowOff>
    </xdr:from>
    <xdr:to>
      <xdr:col>24</xdr:col>
      <xdr:colOff>152400</xdr:colOff>
      <xdr:row>90</xdr:row>
      <xdr:rowOff>88900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5080</xdr:rowOff>
    </xdr:from>
    <xdr:to>
      <xdr:col>24</xdr:col>
      <xdr:colOff>63500</xdr:colOff>
      <xdr:row>95</xdr:row>
      <xdr:rowOff>6350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121380"/>
          <a:ext cx="838200" cy="172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95885</xdr:rowOff>
    </xdr:from>
    <xdr:ext cx="598805" cy="259080"/>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1218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102,353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117475</xdr:rowOff>
    </xdr:from>
    <xdr:to>
      <xdr:col>24</xdr:col>
      <xdr:colOff>114300</xdr:colOff>
      <xdr:row>95</xdr:row>
      <xdr:rowOff>47625</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3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6350</xdr:rowOff>
    </xdr:from>
    <xdr:to>
      <xdr:col>19</xdr:col>
      <xdr:colOff>177800</xdr:colOff>
      <xdr:row>95</xdr:row>
      <xdr:rowOff>120650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29410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16510</xdr:rowOff>
    </xdr:from>
    <xdr:to>
      <xdr:col>20</xdr:col>
      <xdr:colOff>38100</xdr:colOff>
      <xdr:row>95</xdr:row>
      <xdr:rowOff>118110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109220</xdr:rowOff>
    </xdr:from>
    <xdr:ext cx="528320" cy="252730"/>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29965" y="1639697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95,909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94</xdr:row>
      <xdr:rowOff>140970</xdr:rowOff>
    </xdr:from>
    <xdr:to>
      <xdr:col>15</xdr:col>
      <xdr:colOff>50800</xdr:colOff>
      <xdr:row>95</xdr:row>
      <xdr:rowOff>120650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257270"/>
          <a:ext cx="889000" cy="151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107950</xdr:rowOff>
    </xdr:from>
    <xdr:to>
      <xdr:col>15</xdr:col>
      <xdr:colOff>101600</xdr:colOff>
      <xdr:row>96</xdr:row>
      <xdr:rowOff>38100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29210</xdr:rowOff>
    </xdr:from>
    <xdr:ext cx="528320" cy="252730"/>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0965" y="1648841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87,474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94</xdr:row>
      <xdr:rowOff>140970</xdr:rowOff>
    </xdr:from>
    <xdr:to>
      <xdr:col>10</xdr:col>
      <xdr:colOff>114300</xdr:colOff>
      <xdr:row>96</xdr:row>
      <xdr:rowOff>106045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257270"/>
          <a:ext cx="889000" cy="307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167005</xdr:rowOff>
    </xdr:from>
    <xdr:to>
      <xdr:col>10</xdr:col>
      <xdr:colOff>165100</xdr:colOff>
      <xdr:row>95</xdr:row>
      <xdr:rowOff>97790</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3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88265</xdr:rowOff>
    </xdr:from>
    <xdr:ext cx="528320" cy="252730"/>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1965" y="1637601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97,838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60960</xdr:rowOff>
    </xdr:from>
    <xdr:to>
      <xdr:col>6</xdr:col>
      <xdr:colOff>38100</xdr:colOff>
      <xdr:row>96</xdr:row>
      <xdr:rowOff>162560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153670</xdr:rowOff>
    </xdr:from>
    <xdr:ext cx="528320" cy="259080"/>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2965" y="166128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76,071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93</xdr:row>
      <xdr:rowOff>125730</xdr:rowOff>
    </xdr:from>
    <xdr:to>
      <xdr:col>24</xdr:col>
      <xdr:colOff>114300</xdr:colOff>
      <xdr:row>94</xdr:row>
      <xdr:rowOff>55880</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07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148590</xdr:rowOff>
    </xdr:from>
    <xdr:ext cx="598805" cy="259080"/>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9219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117,376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94</xdr:row>
      <xdr:rowOff>126365</xdr:rowOff>
    </xdr:from>
    <xdr:to>
      <xdr:col>20</xdr:col>
      <xdr:colOff>38100</xdr:colOff>
      <xdr:row>95</xdr:row>
      <xdr:rowOff>56515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242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93</xdr:row>
      <xdr:rowOff>73025</xdr:rowOff>
    </xdr:from>
    <xdr:ext cx="592455"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580" y="1601787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101,550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95</xdr:row>
      <xdr:rowOff>69215</xdr:rowOff>
    </xdr:from>
    <xdr:to>
      <xdr:col>15</xdr:col>
      <xdr:colOff>101600</xdr:colOff>
      <xdr:row>95</xdr:row>
      <xdr:rowOff>170815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35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15875</xdr:rowOff>
    </xdr:from>
    <xdr:ext cx="528320" cy="25908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0965" y="1613217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91,076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94</xdr:row>
      <xdr:rowOff>90170</xdr:rowOff>
    </xdr:from>
    <xdr:to>
      <xdr:col>10</xdr:col>
      <xdr:colOff>165100</xdr:colOff>
      <xdr:row>95</xdr:row>
      <xdr:rowOff>20320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20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93</xdr:row>
      <xdr:rowOff>36830</xdr:rowOff>
    </xdr:from>
    <xdr:ext cx="592455" cy="25908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580" y="1598168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104,876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96</xdr:row>
      <xdr:rowOff>55245</xdr:rowOff>
    </xdr:from>
    <xdr:to>
      <xdr:col>6</xdr:col>
      <xdr:colOff>38100</xdr:colOff>
      <xdr:row>96</xdr:row>
      <xdr:rowOff>156845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51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1905</xdr:rowOff>
    </xdr:from>
    <xdr:ext cx="528320" cy="259080"/>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2965" y="1628965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76,591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49,008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3535" cy="21907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2570" cy="259080"/>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080" y="664337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144145</xdr:rowOff>
    </xdr:from>
    <xdr:ext cx="589280" cy="252730"/>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370" y="6316345"/>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34</xdr:row>
      <xdr:rowOff>160655</xdr:rowOff>
    </xdr:from>
    <xdr:ext cx="589280" cy="259080"/>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370" y="5989955"/>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6350</xdr:rowOff>
    </xdr:from>
    <xdr:ext cx="589280" cy="252730"/>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370" y="566420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22225</xdr:rowOff>
    </xdr:from>
    <xdr:ext cx="589280" cy="2584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370" y="5337175"/>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38100</xdr:rowOff>
    </xdr:from>
    <xdr:ext cx="589280" cy="259080"/>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370" y="50101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89280" cy="252730"/>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370" y="4683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121285</xdr:rowOff>
    </xdr:from>
    <xdr:to>
      <xdr:col>54</xdr:col>
      <xdr:colOff>189865</xdr:colOff>
      <xdr:row>38</xdr:row>
      <xdr:rowOff>92710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785"/>
          <a:ext cx="1270" cy="1343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96520</xdr:rowOff>
    </xdr:from>
    <xdr:ext cx="534670" cy="259080"/>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6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54,425</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92710</xdr:rowOff>
    </xdr:from>
    <xdr:to>
      <xdr:col>55</xdr:col>
      <xdr:colOff>88900</xdr:colOff>
      <xdr:row>38</xdr:row>
      <xdr:rowOff>92710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67945</xdr:rowOff>
    </xdr:from>
    <xdr:ext cx="598805" cy="2584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465,666</a:t>
          </a:r>
          <a:endParaRPr kumimoji="1" lang="ja-JP" altLang="en-US" sz="1000" b="1">
            <a:latin typeface="ＭＳ Ｐゴシック"/>
            <a:ea typeface="ＭＳ Ｐゴシック"/>
          </a:endParaRPr>
        </a:p>
      </xdr:txBody>
    </xdr:sp>
    <xdr:clientData/>
  </xdr:oneCellAnchor>
  <xdr:twoCellAnchor>
    <xdr:from>
      <xdr:col>54</xdr:col>
      <xdr:colOff>101600</xdr:colOff>
      <xdr:row>30</xdr:row>
      <xdr:rowOff>121285</xdr:rowOff>
    </xdr:from>
    <xdr:to>
      <xdr:col>55</xdr:col>
      <xdr:colOff>88900</xdr:colOff>
      <xdr:row>30</xdr:row>
      <xdr:rowOff>121285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33655</xdr:rowOff>
    </xdr:from>
    <xdr:to>
      <xdr:col>55</xdr:col>
      <xdr:colOff>0</xdr:colOff>
      <xdr:row>38</xdr:row>
      <xdr:rowOff>59690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548755"/>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171450</xdr:rowOff>
    </xdr:from>
    <xdr:ext cx="598805" cy="259080"/>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722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126,758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148590</xdr:rowOff>
    </xdr:from>
    <xdr:to>
      <xdr:col>55</xdr:col>
      <xdr:colOff>50800</xdr:colOff>
      <xdr:row>37</xdr:row>
      <xdr:rowOff>78740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59690</xdr:rowOff>
    </xdr:from>
    <xdr:to>
      <xdr:col>50</xdr:col>
      <xdr:colOff>114300</xdr:colOff>
      <xdr:row>38</xdr:row>
      <xdr:rowOff>68580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57479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15240</xdr:rowOff>
    </xdr:from>
    <xdr:to>
      <xdr:col>50</xdr:col>
      <xdr:colOff>165100</xdr:colOff>
      <xdr:row>37</xdr:row>
      <xdr:rowOff>116840</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35</xdr:row>
      <xdr:rowOff>133350</xdr:rowOff>
    </xdr:from>
    <xdr:ext cx="592455" cy="252730"/>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580" y="613410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115,033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68580</xdr:rowOff>
    </xdr:from>
    <xdr:to>
      <xdr:col>45</xdr:col>
      <xdr:colOff>177800</xdr:colOff>
      <xdr:row>38</xdr:row>
      <xdr:rowOff>86360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58368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20320</xdr:rowOff>
    </xdr:from>
    <xdr:to>
      <xdr:col>46</xdr:col>
      <xdr:colOff>38100</xdr:colOff>
      <xdr:row>37</xdr:row>
      <xdr:rowOff>121920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35</xdr:row>
      <xdr:rowOff>138430</xdr:rowOff>
    </xdr:from>
    <xdr:ext cx="592455" cy="259080"/>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580" y="613918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113,561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36</xdr:row>
      <xdr:rowOff>74930</xdr:rowOff>
    </xdr:from>
    <xdr:to>
      <xdr:col>41</xdr:col>
      <xdr:colOff>50800</xdr:colOff>
      <xdr:row>38</xdr:row>
      <xdr:rowOff>86360</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247130"/>
          <a:ext cx="889000" cy="354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42545</xdr:rowOff>
    </xdr:from>
    <xdr:to>
      <xdr:col>41</xdr:col>
      <xdr:colOff>101600</xdr:colOff>
      <xdr:row>37</xdr:row>
      <xdr:rowOff>144145</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35</xdr:row>
      <xdr:rowOff>160655</xdr:rowOff>
    </xdr:from>
    <xdr:ext cx="592455" cy="259080"/>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580" y="616140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106,617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35</xdr:row>
      <xdr:rowOff>55245</xdr:rowOff>
    </xdr:from>
    <xdr:to>
      <xdr:col>36</xdr:col>
      <xdr:colOff>165100</xdr:colOff>
      <xdr:row>35</xdr:row>
      <xdr:rowOff>156845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34</xdr:row>
      <xdr:rowOff>1905</xdr:rowOff>
    </xdr:from>
    <xdr:ext cx="592455" cy="25908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580" y="583120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207,855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154940</xdr:rowOff>
    </xdr:from>
    <xdr:to>
      <xdr:col>55</xdr:col>
      <xdr:colOff>50800</xdr:colOff>
      <xdr:row>38</xdr:row>
      <xdr:rowOff>84455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498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69215</xdr:rowOff>
    </xdr:from>
    <xdr:ext cx="534670" cy="259080"/>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4128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72,505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8890</xdr:rowOff>
    </xdr:from>
    <xdr:to>
      <xdr:col>50</xdr:col>
      <xdr:colOff>165100</xdr:colOff>
      <xdr:row>38</xdr:row>
      <xdr:rowOff>110490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52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38</xdr:row>
      <xdr:rowOff>101600</xdr:rowOff>
    </xdr:from>
    <xdr:ext cx="528320" cy="259080"/>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1965" y="661670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64,466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17780</xdr:rowOff>
    </xdr:from>
    <xdr:to>
      <xdr:col>46</xdr:col>
      <xdr:colOff>38100</xdr:colOff>
      <xdr:row>38</xdr:row>
      <xdr:rowOff>119380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38</xdr:row>
      <xdr:rowOff>110490</xdr:rowOff>
    </xdr:from>
    <xdr:ext cx="528320" cy="252730"/>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2965" y="662559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61,850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35560</xdr:rowOff>
    </xdr:from>
    <xdr:to>
      <xdr:col>41</xdr:col>
      <xdr:colOff>101600</xdr:colOff>
      <xdr:row>38</xdr:row>
      <xdr:rowOff>137160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55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38</xdr:row>
      <xdr:rowOff>128270</xdr:rowOff>
    </xdr:from>
    <xdr:ext cx="528320" cy="259080"/>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3965" y="66433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56,310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36</xdr:row>
      <xdr:rowOff>24130</xdr:rowOff>
    </xdr:from>
    <xdr:to>
      <xdr:col>36</xdr:col>
      <xdr:colOff>165100</xdr:colOff>
      <xdr:row>36</xdr:row>
      <xdr:rowOff>125730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19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36</xdr:row>
      <xdr:rowOff>116840</xdr:rowOff>
    </xdr:from>
    <xdr:ext cx="592455" cy="259080"/>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580" y="628904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164,863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58,197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3535" cy="21907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168910</xdr:rowOff>
    </xdr:from>
    <xdr:ext cx="242570" cy="252730"/>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080" y="9941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54610</xdr:rowOff>
    </xdr:from>
    <xdr:ext cx="589280" cy="252730"/>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370" y="94843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111760</xdr:rowOff>
    </xdr:from>
    <xdr:ext cx="589280" cy="252730"/>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370" y="90271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168910</xdr:rowOff>
    </xdr:from>
    <xdr:ext cx="589280" cy="252730"/>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370" y="85699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9280" cy="252730"/>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370" y="8112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139065</xdr:rowOff>
    </xdr:from>
    <xdr:to>
      <xdr:col>54</xdr:col>
      <xdr:colOff>189865</xdr:colOff>
      <xdr:row>58</xdr:row>
      <xdr:rowOff>121285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015"/>
          <a:ext cx="1270" cy="1182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125095</xdr:rowOff>
    </xdr:from>
    <xdr:ext cx="469900" cy="2584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1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8,134</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121285</xdr:rowOff>
    </xdr:from>
    <xdr:to>
      <xdr:col>55</xdr:col>
      <xdr:colOff>88900</xdr:colOff>
      <xdr:row>58</xdr:row>
      <xdr:rowOff>121285</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86360</xdr:rowOff>
    </xdr:from>
    <xdr:ext cx="598805" cy="252730"/>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86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525,194</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139065</xdr:rowOff>
    </xdr:from>
    <xdr:to>
      <xdr:col>55</xdr:col>
      <xdr:colOff>88900</xdr:colOff>
      <xdr:row>51</xdr:row>
      <xdr:rowOff>139065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70485</xdr:rowOff>
    </xdr:from>
    <xdr:to>
      <xdr:col>55</xdr:col>
      <xdr:colOff>0</xdr:colOff>
      <xdr:row>58</xdr:row>
      <xdr:rowOff>95885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10014585"/>
          <a:ext cx="8382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25400</xdr:rowOff>
    </xdr:from>
    <xdr:ext cx="598805" cy="259080"/>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66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112,678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2540</xdr:rowOff>
    </xdr:from>
    <xdr:to>
      <xdr:col>55</xdr:col>
      <xdr:colOff>50800</xdr:colOff>
      <xdr:row>57</xdr:row>
      <xdr:rowOff>104140</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91440</xdr:rowOff>
    </xdr:from>
    <xdr:to>
      <xdr:col>50</xdr:col>
      <xdr:colOff>114300</xdr:colOff>
      <xdr:row>58</xdr:row>
      <xdr:rowOff>95885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1003554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22860</xdr:rowOff>
    </xdr:from>
    <xdr:to>
      <xdr:col>50</xdr:col>
      <xdr:colOff>165100</xdr:colOff>
      <xdr:row>57</xdr:row>
      <xdr:rowOff>124460</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55</xdr:row>
      <xdr:rowOff>140970</xdr:rowOff>
    </xdr:from>
    <xdr:ext cx="592455" cy="259080"/>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580" y="957072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103,975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3175</xdr:rowOff>
    </xdr:from>
    <xdr:to>
      <xdr:col>45</xdr:col>
      <xdr:colOff>177800</xdr:colOff>
      <xdr:row>58</xdr:row>
      <xdr:rowOff>91440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947275"/>
          <a:ext cx="8890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52070</xdr:rowOff>
    </xdr:from>
    <xdr:to>
      <xdr:col>46</xdr:col>
      <xdr:colOff>38100</xdr:colOff>
      <xdr:row>57</xdr:row>
      <xdr:rowOff>153035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7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169545</xdr:rowOff>
    </xdr:from>
    <xdr:ext cx="528320" cy="252730"/>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2965" y="959929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91,338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3175</xdr:rowOff>
    </xdr:from>
    <xdr:to>
      <xdr:col>41</xdr:col>
      <xdr:colOff>50800</xdr:colOff>
      <xdr:row>58</xdr:row>
      <xdr:rowOff>22225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94727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36830</xdr:rowOff>
    </xdr:from>
    <xdr:to>
      <xdr:col>41</xdr:col>
      <xdr:colOff>101600</xdr:colOff>
      <xdr:row>57</xdr:row>
      <xdr:rowOff>138430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154940</xdr:rowOff>
    </xdr:from>
    <xdr:ext cx="528320" cy="252730"/>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3965" y="958469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97,758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163830</xdr:rowOff>
    </xdr:from>
    <xdr:to>
      <xdr:col>36</xdr:col>
      <xdr:colOff>165100</xdr:colOff>
      <xdr:row>57</xdr:row>
      <xdr:rowOff>93980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55</xdr:row>
      <xdr:rowOff>110490</xdr:rowOff>
    </xdr:from>
    <xdr:ext cx="592455" cy="252730"/>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580" y="954024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117,234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19685</xdr:rowOff>
    </xdr:from>
    <xdr:to>
      <xdr:col>55</xdr:col>
      <xdr:colOff>50800</xdr:colOff>
      <xdr:row>58</xdr:row>
      <xdr:rowOff>121285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96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106045</xdr:rowOff>
    </xdr:from>
    <xdr:ext cx="534670" cy="259080"/>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78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30,378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45085</xdr:rowOff>
    </xdr:from>
    <xdr:to>
      <xdr:col>50</xdr:col>
      <xdr:colOff>165100</xdr:colOff>
      <xdr:row>58</xdr:row>
      <xdr:rowOff>146685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98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137795</xdr:rowOff>
    </xdr:from>
    <xdr:ext cx="528320" cy="2590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1965" y="1008189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19,256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40640</xdr:rowOff>
    </xdr:from>
    <xdr:to>
      <xdr:col>46</xdr:col>
      <xdr:colOff>38100</xdr:colOff>
      <xdr:row>58</xdr:row>
      <xdr:rowOff>142240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8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133350</xdr:rowOff>
    </xdr:from>
    <xdr:ext cx="528320" cy="252730"/>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2965" y="1007745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21,133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123825</xdr:rowOff>
    </xdr:from>
    <xdr:to>
      <xdr:col>41</xdr:col>
      <xdr:colOff>101600</xdr:colOff>
      <xdr:row>58</xdr:row>
      <xdr:rowOff>53975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89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45085</xdr:rowOff>
    </xdr:from>
    <xdr:ext cx="528320" cy="2584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3965" y="998918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59,797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143510</xdr:rowOff>
    </xdr:from>
    <xdr:to>
      <xdr:col>36</xdr:col>
      <xdr:colOff>165100</xdr:colOff>
      <xdr:row>58</xdr:row>
      <xdr:rowOff>73025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9161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64135</xdr:rowOff>
    </xdr:from>
    <xdr:ext cx="528320" cy="252730"/>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4965" y="1000823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51,302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15,680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3535" cy="21907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54610</xdr:rowOff>
    </xdr:from>
    <xdr:ext cx="242570" cy="252730"/>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080" y="132562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168910</xdr:rowOff>
    </xdr:from>
    <xdr:ext cx="589280" cy="252730"/>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370" y="12684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70</xdr:row>
      <xdr:rowOff>111760</xdr:rowOff>
    </xdr:from>
    <xdr:ext cx="589280" cy="252730"/>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370" y="121132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9280" cy="252730"/>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370" y="11541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74930</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7880"/>
          <a:ext cx="1270" cy="1150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29210</xdr:rowOff>
    </xdr:from>
    <xdr:ext cx="249555" cy="252730"/>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1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21590</xdr:rowOff>
    </xdr:from>
    <xdr:ext cx="598805" cy="259080"/>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0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201,290</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74930</xdr:rowOff>
    </xdr:from>
    <xdr:to>
      <xdr:col>55</xdr:col>
      <xdr:colOff>88900</xdr:colOff>
      <xdr:row>71</xdr:row>
      <xdr:rowOff>74930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7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635</xdr:rowOff>
    </xdr:from>
    <xdr:to>
      <xdr:col>55</xdr:col>
      <xdr:colOff>0</xdr:colOff>
      <xdr:row>78</xdr:row>
      <xdr:rowOff>12065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373735"/>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151130</xdr:rowOff>
    </xdr:from>
    <xdr:ext cx="534670" cy="259080"/>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098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33,074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128270</xdr:rowOff>
    </xdr:from>
    <xdr:to>
      <xdr:col>55</xdr:col>
      <xdr:colOff>50800</xdr:colOff>
      <xdr:row>77</xdr:row>
      <xdr:rowOff>58420</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12065</xdr:rowOff>
    </xdr:from>
    <xdr:to>
      <xdr:col>50</xdr:col>
      <xdr:colOff>114300</xdr:colOff>
      <xdr:row>78</xdr:row>
      <xdr:rowOff>12065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3851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3810</xdr:rowOff>
    </xdr:from>
    <xdr:to>
      <xdr:col>50</xdr:col>
      <xdr:colOff>165100</xdr:colOff>
      <xdr:row>77</xdr:row>
      <xdr:rowOff>105410</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121920</xdr:rowOff>
    </xdr:from>
    <xdr:ext cx="528320" cy="252730"/>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1965" y="1298067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24,858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76</xdr:row>
      <xdr:rowOff>119380</xdr:rowOff>
    </xdr:from>
    <xdr:to>
      <xdr:col>45</xdr:col>
      <xdr:colOff>177800</xdr:colOff>
      <xdr:row>78</xdr:row>
      <xdr:rowOff>12065</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149580"/>
          <a:ext cx="889000" cy="235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168275</xdr:rowOff>
    </xdr:from>
    <xdr:to>
      <xdr:col>46</xdr:col>
      <xdr:colOff>38100</xdr:colOff>
      <xdr:row>77</xdr:row>
      <xdr:rowOff>98425</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114935</xdr:rowOff>
    </xdr:from>
    <xdr:ext cx="528320" cy="259080"/>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2965" y="1297368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26,063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76</xdr:row>
      <xdr:rowOff>119380</xdr:rowOff>
    </xdr:from>
    <xdr:to>
      <xdr:col>41</xdr:col>
      <xdr:colOff>50800</xdr:colOff>
      <xdr:row>77</xdr:row>
      <xdr:rowOff>1270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14958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127000</xdr:rowOff>
    </xdr:from>
    <xdr:to>
      <xdr:col>41</xdr:col>
      <xdr:colOff>101600</xdr:colOff>
      <xdr:row>77</xdr:row>
      <xdr:rowOff>57150</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48260</xdr:rowOff>
    </xdr:from>
    <xdr:ext cx="528320" cy="259080"/>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3965" y="132499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33,373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60960</xdr:rowOff>
    </xdr:from>
    <xdr:to>
      <xdr:col>36</xdr:col>
      <xdr:colOff>165100</xdr:colOff>
      <xdr:row>76</xdr:row>
      <xdr:rowOff>162560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7620</xdr:rowOff>
    </xdr:from>
    <xdr:ext cx="528320" cy="252730"/>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4965" y="1286637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121285</xdr:rowOff>
    </xdr:from>
    <xdr:to>
      <xdr:col>55</xdr:col>
      <xdr:colOff>50800</xdr:colOff>
      <xdr:row>78</xdr:row>
      <xdr:rowOff>52070</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229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36195</xdr:rowOff>
    </xdr:from>
    <xdr:ext cx="469900" cy="259080"/>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378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4,343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132715</xdr:rowOff>
    </xdr:from>
    <xdr:to>
      <xdr:col>50</xdr:col>
      <xdr:colOff>165100</xdr:colOff>
      <xdr:row>78</xdr:row>
      <xdr:rowOff>63500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343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53975</xdr:rowOff>
    </xdr:from>
    <xdr:ext cx="463550" cy="25273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350" y="1342707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2,309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132715</xdr:rowOff>
    </xdr:from>
    <xdr:to>
      <xdr:col>46</xdr:col>
      <xdr:colOff>38100</xdr:colOff>
      <xdr:row>78</xdr:row>
      <xdr:rowOff>63500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343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54610</xdr:rowOff>
    </xdr:from>
    <xdr:ext cx="463550" cy="25273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350" y="1342771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76</xdr:row>
      <xdr:rowOff>68580</xdr:rowOff>
    </xdr:from>
    <xdr:to>
      <xdr:col>41</xdr:col>
      <xdr:colOff>101600</xdr:colOff>
      <xdr:row>76</xdr:row>
      <xdr:rowOff>170180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15240</xdr:rowOff>
    </xdr:from>
    <xdr:ext cx="528320" cy="25908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3965" y="1287399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43,572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76</xdr:row>
      <xdr:rowOff>121920</xdr:rowOff>
    </xdr:from>
    <xdr:to>
      <xdr:col>36</xdr:col>
      <xdr:colOff>165100</xdr:colOff>
      <xdr:row>77</xdr:row>
      <xdr:rowOff>52070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43180</xdr:rowOff>
    </xdr:from>
    <xdr:ext cx="528320" cy="25273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4965" y="1324483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34,209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33,209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3535" cy="21907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42570" cy="252730"/>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080" y="16799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95</xdr:row>
      <xdr:rowOff>54610</xdr:rowOff>
    </xdr:from>
    <xdr:ext cx="589280" cy="252730"/>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370" y="163423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92</xdr:row>
      <xdr:rowOff>111760</xdr:rowOff>
    </xdr:from>
    <xdr:ext cx="589280" cy="252730"/>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370" y="158851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168910</xdr:rowOff>
    </xdr:from>
    <xdr:ext cx="589280" cy="252730"/>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370" y="154279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9280" cy="252730"/>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370" y="14970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153035</xdr:rowOff>
    </xdr:from>
    <xdr:to>
      <xdr:col>54</xdr:col>
      <xdr:colOff>189865</xdr:colOff>
      <xdr:row>98</xdr:row>
      <xdr:rowOff>121920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4985"/>
          <a:ext cx="1270" cy="1169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125730</xdr:rowOff>
    </xdr:from>
    <xdr:ext cx="469900" cy="259080"/>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8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7,737</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121920</xdr:rowOff>
    </xdr:from>
    <xdr:to>
      <xdr:col>55</xdr:col>
      <xdr:colOff>88900</xdr:colOff>
      <xdr:row>98</xdr:row>
      <xdr:rowOff>121920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99695</xdr:rowOff>
    </xdr:from>
    <xdr:ext cx="598805" cy="252730"/>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19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519,147</a:t>
          </a:r>
          <a:endParaRPr kumimoji="1" lang="ja-JP" altLang="en-US" sz="1000" b="1">
            <a:latin typeface="ＭＳ Ｐゴシック"/>
            <a:ea typeface="ＭＳ Ｐゴシック"/>
          </a:endParaRPr>
        </a:p>
      </xdr:txBody>
    </xdr:sp>
    <xdr:clientData/>
  </xdr:oneCellAnchor>
  <xdr:twoCellAnchor>
    <xdr:from>
      <xdr:col>54</xdr:col>
      <xdr:colOff>101600</xdr:colOff>
      <xdr:row>91</xdr:row>
      <xdr:rowOff>153035</xdr:rowOff>
    </xdr:from>
    <xdr:to>
      <xdr:col>55</xdr:col>
      <xdr:colOff>88900</xdr:colOff>
      <xdr:row>91</xdr:row>
      <xdr:rowOff>153035</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4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81280</xdr:rowOff>
    </xdr:from>
    <xdr:to>
      <xdr:col>55</xdr:col>
      <xdr:colOff>0</xdr:colOff>
      <xdr:row>98</xdr:row>
      <xdr:rowOff>100965</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883380"/>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121285</xdr:rowOff>
    </xdr:from>
    <xdr:ext cx="534670" cy="252730"/>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485"/>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70,742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97</xdr:row>
      <xdr:rowOff>98425</xdr:rowOff>
    </xdr:from>
    <xdr:to>
      <xdr:col>55</xdr:col>
      <xdr:colOff>50800</xdr:colOff>
      <xdr:row>98</xdr:row>
      <xdr:rowOff>29210</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0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96520</xdr:rowOff>
    </xdr:from>
    <xdr:to>
      <xdr:col>50</xdr:col>
      <xdr:colOff>114300</xdr:colOff>
      <xdr:row>98</xdr:row>
      <xdr:rowOff>100965</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89862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101600</xdr:rowOff>
    </xdr:from>
    <xdr:to>
      <xdr:col>50</xdr:col>
      <xdr:colOff>165100</xdr:colOff>
      <xdr:row>98</xdr:row>
      <xdr:rowOff>31750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48260</xdr:rowOff>
    </xdr:from>
    <xdr:ext cx="528320" cy="259080"/>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1965" y="165074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69,475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96520</xdr:rowOff>
    </xdr:from>
    <xdr:to>
      <xdr:col>45</xdr:col>
      <xdr:colOff>177800</xdr:colOff>
      <xdr:row>98</xdr:row>
      <xdr:rowOff>102870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89862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135255</xdr:rowOff>
    </xdr:from>
    <xdr:to>
      <xdr:col>46</xdr:col>
      <xdr:colOff>38100</xdr:colOff>
      <xdr:row>98</xdr:row>
      <xdr:rowOff>65405</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81915</xdr:rowOff>
    </xdr:from>
    <xdr:ext cx="528320" cy="259080"/>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2965" y="1654111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54,752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100965</xdr:rowOff>
    </xdr:from>
    <xdr:to>
      <xdr:col>41</xdr:col>
      <xdr:colOff>50800</xdr:colOff>
      <xdr:row>98</xdr:row>
      <xdr:rowOff>102870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90306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135890</xdr:rowOff>
    </xdr:from>
    <xdr:to>
      <xdr:col>41</xdr:col>
      <xdr:colOff>101600</xdr:colOff>
      <xdr:row>98</xdr:row>
      <xdr:rowOff>66040</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82550</xdr:rowOff>
    </xdr:from>
    <xdr:ext cx="528320" cy="259080"/>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3965" y="1654175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54,444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118745</xdr:rowOff>
    </xdr:from>
    <xdr:to>
      <xdr:col>36</xdr:col>
      <xdr:colOff>165100</xdr:colOff>
      <xdr:row>98</xdr:row>
      <xdr:rowOff>48895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65405</xdr:rowOff>
    </xdr:from>
    <xdr:ext cx="528320" cy="252730"/>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4965" y="1652460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61,878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98</xdr:row>
      <xdr:rowOff>30480</xdr:rowOff>
    </xdr:from>
    <xdr:to>
      <xdr:col>55</xdr:col>
      <xdr:colOff>50800</xdr:colOff>
      <xdr:row>98</xdr:row>
      <xdr:rowOff>132080</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83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116840</xdr:rowOff>
    </xdr:from>
    <xdr:ext cx="534670" cy="259080"/>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474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25,619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98</xdr:row>
      <xdr:rowOff>50165</xdr:rowOff>
    </xdr:from>
    <xdr:to>
      <xdr:col>50</xdr:col>
      <xdr:colOff>165100</xdr:colOff>
      <xdr:row>98</xdr:row>
      <xdr:rowOff>151765</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85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143510</xdr:rowOff>
    </xdr:from>
    <xdr:ext cx="528320" cy="25273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1965" y="1694561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16,892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98</xdr:row>
      <xdr:rowOff>45720</xdr:rowOff>
    </xdr:from>
    <xdr:to>
      <xdr:col>46</xdr:col>
      <xdr:colOff>38100</xdr:colOff>
      <xdr:row>98</xdr:row>
      <xdr:rowOff>147320</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84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138430</xdr:rowOff>
    </xdr:from>
    <xdr:ext cx="528320" cy="259080"/>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2965" y="1694053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18,776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52070</xdr:rowOff>
    </xdr:from>
    <xdr:to>
      <xdr:col>41</xdr:col>
      <xdr:colOff>101600</xdr:colOff>
      <xdr:row>98</xdr:row>
      <xdr:rowOff>153670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5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144780</xdr:rowOff>
    </xdr:from>
    <xdr:ext cx="528320" cy="25273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3965" y="1694688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16,190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98</xdr:row>
      <xdr:rowOff>50165</xdr:rowOff>
    </xdr:from>
    <xdr:to>
      <xdr:col>36</xdr:col>
      <xdr:colOff>165100</xdr:colOff>
      <xdr:row>98</xdr:row>
      <xdr:rowOff>151765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85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143510</xdr:rowOff>
    </xdr:from>
    <xdr:ext cx="528320" cy="25273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4965" y="1694561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16,937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3535" cy="21907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168910</xdr:rowOff>
    </xdr:from>
    <xdr:ext cx="242570" cy="252730"/>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080" y="6512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54610</xdr:rowOff>
    </xdr:from>
    <xdr:ext cx="531495" cy="252730"/>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505" y="60553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111760</xdr:rowOff>
    </xdr:from>
    <xdr:ext cx="531495" cy="252730"/>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505" y="55981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168910</xdr:rowOff>
    </xdr:from>
    <xdr:ext cx="531495" cy="252730"/>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505" y="51409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2730"/>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505" y="4683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57785</xdr:rowOff>
    </xdr:from>
    <xdr:to>
      <xdr:col>85</xdr:col>
      <xdr:colOff>126365</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35"/>
          <a:ext cx="1270" cy="1282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143510</xdr:rowOff>
    </xdr:from>
    <xdr:ext cx="249555" cy="252730"/>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1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4445</xdr:rowOff>
    </xdr:from>
    <xdr:ext cx="534670" cy="259080"/>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56,083</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57785</xdr:rowOff>
    </xdr:from>
    <xdr:to>
      <xdr:col>86</xdr:col>
      <xdr:colOff>25400</xdr:colOff>
      <xdr:row>31</xdr:row>
      <xdr:rowOff>57785</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121920</xdr:rowOff>
    </xdr:from>
    <xdr:to>
      <xdr:col>85</xdr:col>
      <xdr:colOff>127000</xdr:colOff>
      <xdr:row>38</xdr:row>
      <xdr:rowOff>138430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3702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50800</xdr:rowOff>
    </xdr:from>
    <xdr:ext cx="469900" cy="259080"/>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4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2,673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27940</xdr:rowOff>
    </xdr:from>
    <xdr:to>
      <xdr:col>85</xdr:col>
      <xdr:colOff>177800</xdr:colOff>
      <xdr:row>38</xdr:row>
      <xdr:rowOff>129540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121920</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63702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155575</xdr:rowOff>
    </xdr:from>
    <xdr:to>
      <xdr:col>81</xdr:col>
      <xdr:colOff>101600</xdr:colOff>
      <xdr:row>38</xdr:row>
      <xdr:rowOff>86360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2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102235</xdr:rowOff>
    </xdr:from>
    <xdr:ext cx="463550" cy="2584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350" y="6274435"/>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104140</xdr:rowOff>
    </xdr:from>
    <xdr:to>
      <xdr:col>76</xdr:col>
      <xdr:colOff>165100</xdr:colOff>
      <xdr:row>38</xdr:row>
      <xdr:rowOff>34290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50800</xdr:rowOff>
    </xdr:from>
    <xdr:ext cx="463550" cy="259080"/>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350" y="622300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102235</xdr:rowOff>
    </xdr:from>
    <xdr:to>
      <xdr:col>72</xdr:col>
      <xdr:colOff>38100</xdr:colOff>
      <xdr:row>38</xdr:row>
      <xdr:rowOff>32385</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48895</xdr:rowOff>
    </xdr:from>
    <xdr:ext cx="463550" cy="259080"/>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350" y="622109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140335</xdr:rowOff>
    </xdr:from>
    <xdr:to>
      <xdr:col>67</xdr:col>
      <xdr:colOff>101600</xdr:colOff>
      <xdr:row>38</xdr:row>
      <xdr:rowOff>70485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86995</xdr:rowOff>
    </xdr:from>
    <xdr:ext cx="463550" cy="252730"/>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350" y="625919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87630</xdr:rowOff>
    </xdr:from>
    <xdr:to>
      <xdr:col>85</xdr:col>
      <xdr:colOff>177800</xdr:colOff>
      <xdr:row>39</xdr:row>
      <xdr:rowOff>17780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6350</xdr:rowOff>
    </xdr:from>
    <xdr:ext cx="313690" cy="252730"/>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450"/>
          <a:ext cx="3136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71120</xdr:rowOff>
    </xdr:from>
    <xdr:to>
      <xdr:col>81</xdr:col>
      <xdr:colOff>101600</xdr:colOff>
      <xdr:row>39</xdr:row>
      <xdr:rowOff>1270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38</xdr:row>
      <xdr:rowOff>163830</xdr:rowOff>
    </xdr:from>
    <xdr:ext cx="378460" cy="259080"/>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2070" y="66789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39</xdr:row>
      <xdr:rowOff>10160</xdr:rowOff>
    </xdr:from>
    <xdr:ext cx="243205" cy="259080"/>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840" y="6696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39</xdr:row>
      <xdr:rowOff>10160</xdr:rowOff>
    </xdr:from>
    <xdr:ext cx="243205" cy="259080"/>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840" y="6696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39</xdr:row>
      <xdr:rowOff>10160</xdr:rowOff>
    </xdr:from>
    <xdr:ext cx="243205" cy="259080"/>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840" y="6696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3535" cy="21907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2570" cy="252730"/>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080" y="92557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2570" cy="252730"/>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080" y="81127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3205" cy="259080"/>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84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3205" cy="259080"/>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84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3205" cy="259080"/>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84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3205" cy="259080"/>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84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3205"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84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3205" cy="25908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84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3205" cy="25908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84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3205" cy="25908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84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45,490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3535" cy="21907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2570" cy="252730"/>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080" y="13370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75</xdr:row>
      <xdr:rowOff>54610</xdr:rowOff>
    </xdr:from>
    <xdr:ext cx="589280" cy="252730"/>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370" y="129133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72</xdr:row>
      <xdr:rowOff>111760</xdr:rowOff>
    </xdr:from>
    <xdr:ext cx="589280" cy="252730"/>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370" y="124561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168910</xdr:rowOff>
    </xdr:from>
    <xdr:ext cx="589280" cy="252730"/>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370" y="119989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9280" cy="252730"/>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370" y="11541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100330</xdr:rowOff>
    </xdr:from>
    <xdr:to>
      <xdr:col>85</xdr:col>
      <xdr:colOff>126365</xdr:colOff>
      <xdr:row>78</xdr:row>
      <xdr:rowOff>74930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730"/>
          <a:ext cx="1270" cy="1003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78105</xdr:rowOff>
    </xdr:from>
    <xdr:ext cx="534670" cy="252730"/>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20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14,251</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74930</xdr:rowOff>
    </xdr:from>
    <xdr:to>
      <xdr:col>86</xdr:col>
      <xdr:colOff>25400</xdr:colOff>
      <xdr:row>78</xdr:row>
      <xdr:rowOff>74930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8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46990</xdr:rowOff>
    </xdr:from>
    <xdr:ext cx="598805" cy="259080"/>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199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233,582</a:t>
          </a:r>
          <a:endParaRPr kumimoji="1" lang="ja-JP" altLang="en-US" sz="1000" b="1">
            <a:latin typeface="ＭＳ Ｐゴシック"/>
            <a:ea typeface="ＭＳ Ｐゴシック"/>
          </a:endParaRPr>
        </a:p>
      </xdr:txBody>
    </xdr:sp>
    <xdr:clientData/>
  </xdr:oneCellAnchor>
  <xdr:twoCellAnchor>
    <xdr:from>
      <xdr:col>85</xdr:col>
      <xdr:colOff>38100</xdr:colOff>
      <xdr:row>72</xdr:row>
      <xdr:rowOff>100330</xdr:rowOff>
    </xdr:from>
    <xdr:to>
      <xdr:col>86</xdr:col>
      <xdr:colOff>25400</xdr:colOff>
      <xdr:row>72</xdr:row>
      <xdr:rowOff>100330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166370</xdr:rowOff>
    </xdr:from>
    <xdr:to>
      <xdr:col>85</xdr:col>
      <xdr:colOff>127000</xdr:colOff>
      <xdr:row>78</xdr:row>
      <xdr:rowOff>1270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36802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164465</xdr:rowOff>
    </xdr:from>
    <xdr:ext cx="534670" cy="259080"/>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0232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63,527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141605</xdr:rowOff>
    </xdr:from>
    <xdr:to>
      <xdr:col>85</xdr:col>
      <xdr:colOff>177800</xdr:colOff>
      <xdr:row>77</xdr:row>
      <xdr:rowOff>71755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164465</xdr:rowOff>
    </xdr:from>
    <xdr:to>
      <xdr:col>81</xdr:col>
      <xdr:colOff>50800</xdr:colOff>
      <xdr:row>77</xdr:row>
      <xdr:rowOff>166370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4592300" y="1336611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137160</xdr:rowOff>
    </xdr:from>
    <xdr:to>
      <xdr:col>81</xdr:col>
      <xdr:colOff>101600</xdr:colOff>
      <xdr:row>77</xdr:row>
      <xdr:rowOff>67310</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83820</xdr:rowOff>
    </xdr:from>
    <xdr:ext cx="528320" cy="259080"/>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3965" y="129425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64,511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77</xdr:row>
      <xdr:rowOff>157480</xdr:rowOff>
    </xdr:from>
    <xdr:to>
      <xdr:col>76</xdr:col>
      <xdr:colOff>114300</xdr:colOff>
      <xdr:row>77</xdr:row>
      <xdr:rowOff>164465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3703300" y="1335913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143510</xdr:rowOff>
    </xdr:from>
    <xdr:to>
      <xdr:col>76</xdr:col>
      <xdr:colOff>165100</xdr:colOff>
      <xdr:row>77</xdr:row>
      <xdr:rowOff>73660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75</xdr:row>
      <xdr:rowOff>90170</xdr:rowOff>
    </xdr:from>
    <xdr:ext cx="528320" cy="259080"/>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4965" y="1294892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63,120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77</xdr:row>
      <xdr:rowOff>157480</xdr:rowOff>
    </xdr:from>
    <xdr:to>
      <xdr:col>71</xdr:col>
      <xdr:colOff>177800</xdr:colOff>
      <xdr:row>77</xdr:row>
      <xdr:rowOff>162560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35913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158115</xdr:rowOff>
    </xdr:from>
    <xdr:to>
      <xdr:col>72</xdr:col>
      <xdr:colOff>38100</xdr:colOff>
      <xdr:row>77</xdr:row>
      <xdr:rowOff>88265</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75</xdr:row>
      <xdr:rowOff>104775</xdr:rowOff>
    </xdr:from>
    <xdr:ext cx="528320" cy="259080"/>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5965" y="1296352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59,801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167005</xdr:rowOff>
    </xdr:from>
    <xdr:to>
      <xdr:col>67</xdr:col>
      <xdr:colOff>101600</xdr:colOff>
      <xdr:row>77</xdr:row>
      <xdr:rowOff>97790</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75</xdr:row>
      <xdr:rowOff>113665</xdr:rowOff>
    </xdr:from>
    <xdr:ext cx="528320" cy="2584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6965" y="1297241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57,899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121920</xdr:rowOff>
    </xdr:from>
    <xdr:to>
      <xdr:col>85</xdr:col>
      <xdr:colOff>177800</xdr:colOff>
      <xdr:row>78</xdr:row>
      <xdr:rowOff>52070</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32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37465</xdr:rowOff>
    </xdr:from>
    <xdr:ext cx="534670" cy="259080"/>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2391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30,210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114935</xdr:rowOff>
    </xdr:from>
    <xdr:to>
      <xdr:col>81</xdr:col>
      <xdr:colOff>101600</xdr:colOff>
      <xdr:row>78</xdr:row>
      <xdr:rowOff>45085</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31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78</xdr:row>
      <xdr:rowOff>36195</xdr:rowOff>
    </xdr:from>
    <xdr:ext cx="528320" cy="259080"/>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3965" y="1340929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31,751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113665</xdr:rowOff>
    </xdr:from>
    <xdr:to>
      <xdr:col>76</xdr:col>
      <xdr:colOff>165100</xdr:colOff>
      <xdr:row>78</xdr:row>
      <xdr:rowOff>43815</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31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78</xdr:row>
      <xdr:rowOff>34925</xdr:rowOff>
    </xdr:from>
    <xdr:ext cx="528320" cy="25908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4965" y="1340802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32,140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106680</xdr:rowOff>
    </xdr:from>
    <xdr:to>
      <xdr:col>72</xdr:col>
      <xdr:colOff>38100</xdr:colOff>
      <xdr:row>78</xdr:row>
      <xdr:rowOff>36830</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30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78</xdr:row>
      <xdr:rowOff>27940</xdr:rowOff>
    </xdr:from>
    <xdr:ext cx="528320" cy="259080"/>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5965" y="134010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33,680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111760</xdr:rowOff>
    </xdr:from>
    <xdr:to>
      <xdr:col>67</xdr:col>
      <xdr:colOff>101600</xdr:colOff>
      <xdr:row>78</xdr:row>
      <xdr:rowOff>41910</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31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78</xdr:row>
      <xdr:rowOff>33020</xdr:rowOff>
    </xdr:from>
    <xdr:ext cx="528320" cy="259080"/>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6965" y="1340612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32,528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15,526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3535" cy="21907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2570" cy="259080"/>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080" y="1687576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96</xdr:row>
      <xdr:rowOff>35560</xdr:rowOff>
    </xdr:from>
    <xdr:ext cx="589280" cy="259080"/>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370" y="16494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89280" cy="252730"/>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370" y="16113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89280" cy="259080"/>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370" y="15732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89280" cy="259080"/>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370" y="15351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9280" cy="252730"/>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370" y="14970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132715</xdr:rowOff>
    </xdr:from>
    <xdr:to>
      <xdr:col>85</xdr:col>
      <xdr:colOff>126365</xdr:colOff>
      <xdr:row>99</xdr:row>
      <xdr:rowOff>42545</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665"/>
          <a:ext cx="1270" cy="1281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46355</xdr:rowOff>
    </xdr:from>
    <xdr:ext cx="378460" cy="259080"/>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199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423</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42545</xdr:rowOff>
    </xdr:from>
    <xdr:to>
      <xdr:col>86</xdr:col>
      <xdr:colOff>25400</xdr:colOff>
      <xdr:row>99</xdr:row>
      <xdr:rowOff>42545</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79375</xdr:rowOff>
    </xdr:from>
    <xdr:ext cx="598805" cy="2584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8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336,888</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132715</xdr:rowOff>
    </xdr:from>
    <xdr:to>
      <xdr:col>86</xdr:col>
      <xdr:colOff>25400</xdr:colOff>
      <xdr:row>91</xdr:row>
      <xdr:rowOff>132715</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41275</xdr:rowOff>
    </xdr:from>
    <xdr:to>
      <xdr:col>85</xdr:col>
      <xdr:colOff>127000</xdr:colOff>
      <xdr:row>98</xdr:row>
      <xdr:rowOff>57150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843375"/>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10160</xdr:rowOff>
    </xdr:from>
    <xdr:ext cx="534670" cy="259080"/>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08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46,656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158750</xdr:rowOff>
    </xdr:from>
    <xdr:to>
      <xdr:col>85</xdr:col>
      <xdr:colOff>177800</xdr:colOff>
      <xdr:row>98</xdr:row>
      <xdr:rowOff>88900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163195</xdr:rowOff>
    </xdr:from>
    <xdr:to>
      <xdr:col>81</xdr:col>
      <xdr:colOff>50800</xdr:colOff>
      <xdr:row>98</xdr:row>
      <xdr:rowOff>57150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79384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8890</xdr:rowOff>
    </xdr:from>
    <xdr:to>
      <xdr:col>81</xdr:col>
      <xdr:colOff>101600</xdr:colOff>
      <xdr:row>98</xdr:row>
      <xdr:rowOff>110490</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101600</xdr:rowOff>
    </xdr:from>
    <xdr:ext cx="528320" cy="259080"/>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3965" y="1690370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41,066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163195</xdr:rowOff>
    </xdr:from>
    <xdr:to>
      <xdr:col>76</xdr:col>
      <xdr:colOff>114300</xdr:colOff>
      <xdr:row>98</xdr:row>
      <xdr:rowOff>153670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3703300" y="16793845"/>
          <a:ext cx="889000" cy="161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4445</xdr:rowOff>
    </xdr:from>
    <xdr:to>
      <xdr:col>76</xdr:col>
      <xdr:colOff>165100</xdr:colOff>
      <xdr:row>98</xdr:row>
      <xdr:rowOff>106045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97790</xdr:rowOff>
    </xdr:from>
    <xdr:ext cx="528320" cy="252730"/>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4965" y="1689989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42,124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153670</xdr:rowOff>
    </xdr:from>
    <xdr:to>
      <xdr:col>71</xdr:col>
      <xdr:colOff>177800</xdr:colOff>
      <xdr:row>99</xdr:row>
      <xdr:rowOff>37465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95577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160655</xdr:rowOff>
    </xdr:from>
    <xdr:to>
      <xdr:col>72</xdr:col>
      <xdr:colOff>38100</xdr:colOff>
      <xdr:row>98</xdr:row>
      <xdr:rowOff>90805</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107315</xdr:rowOff>
    </xdr:from>
    <xdr:ext cx="528320" cy="259080"/>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5965" y="1656651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60960</xdr:rowOff>
    </xdr:from>
    <xdr:to>
      <xdr:col>67</xdr:col>
      <xdr:colOff>101600</xdr:colOff>
      <xdr:row>98</xdr:row>
      <xdr:rowOff>162560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7620</xdr:rowOff>
    </xdr:from>
    <xdr:ext cx="528320" cy="252730"/>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6965" y="1663827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27,337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161925</xdr:rowOff>
    </xdr:from>
    <xdr:to>
      <xdr:col>85</xdr:col>
      <xdr:colOff>177800</xdr:colOff>
      <xdr:row>98</xdr:row>
      <xdr:rowOff>92075</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79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140335</xdr:rowOff>
    </xdr:from>
    <xdr:ext cx="534670" cy="259080"/>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7709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45,898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6350</xdr:rowOff>
    </xdr:from>
    <xdr:to>
      <xdr:col>81</xdr:col>
      <xdr:colOff>101600</xdr:colOff>
      <xdr:row>98</xdr:row>
      <xdr:rowOff>107950</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80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124460</xdr:rowOff>
    </xdr:from>
    <xdr:ext cx="528320" cy="259080"/>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3965" y="165836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41,633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112395</xdr:rowOff>
    </xdr:from>
    <xdr:to>
      <xdr:col>76</xdr:col>
      <xdr:colOff>165100</xdr:colOff>
      <xdr:row>98</xdr:row>
      <xdr:rowOff>42545</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74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59055</xdr:rowOff>
    </xdr:from>
    <xdr:ext cx="528320" cy="259080"/>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4965" y="1651825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58,834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102870</xdr:rowOff>
    </xdr:from>
    <xdr:to>
      <xdr:col>72</xdr:col>
      <xdr:colOff>38100</xdr:colOff>
      <xdr:row>99</xdr:row>
      <xdr:rowOff>33020</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90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99</xdr:row>
      <xdr:rowOff>24130</xdr:rowOff>
    </xdr:from>
    <xdr:ext cx="528320" cy="259080"/>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5965" y="1699768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16,402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158115</xdr:rowOff>
    </xdr:from>
    <xdr:to>
      <xdr:col>67</xdr:col>
      <xdr:colOff>101600</xdr:colOff>
      <xdr:row>99</xdr:row>
      <xdr:rowOff>88265</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96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99</xdr:row>
      <xdr:rowOff>79375</xdr:rowOff>
    </xdr:from>
    <xdr:ext cx="463550" cy="2584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79350" y="17052925"/>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3535" cy="21907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2570" cy="252730"/>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080" y="6512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2730"/>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505" y="60553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2730"/>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505" y="55981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2730"/>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505" y="51409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2730"/>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505" y="4683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36195</xdr:rowOff>
    </xdr:from>
    <xdr:to>
      <xdr:col>116</xdr:col>
      <xdr:colOff>62865</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695"/>
          <a:ext cx="1270" cy="1475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2730"/>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1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154940</xdr:rowOff>
    </xdr:from>
    <xdr:ext cx="534670" cy="252730"/>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554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32,266</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36195</xdr:rowOff>
    </xdr:from>
    <xdr:to>
      <xdr:col>116</xdr:col>
      <xdr:colOff>152400</xdr:colOff>
      <xdr:row>30</xdr:row>
      <xdr:rowOff>36195</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169545</xdr:rowOff>
    </xdr:from>
    <xdr:ext cx="469900" cy="252730"/>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341745"/>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2,481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146685</xdr:rowOff>
    </xdr:from>
    <xdr:to>
      <xdr:col>116</xdr:col>
      <xdr:colOff>114300</xdr:colOff>
      <xdr:row>38</xdr:row>
      <xdr:rowOff>76835</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121285</xdr:rowOff>
    </xdr:from>
    <xdr:ext cx="463550" cy="252730"/>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350" y="629348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11430</xdr:rowOff>
    </xdr:from>
    <xdr:to>
      <xdr:col>107</xdr:col>
      <xdr:colOff>101600</xdr:colOff>
      <xdr:row>38</xdr:row>
      <xdr:rowOff>113030</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129540</xdr:rowOff>
    </xdr:from>
    <xdr:ext cx="463550" cy="259080"/>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350" y="630174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171450</xdr:rowOff>
    </xdr:from>
    <xdr:to>
      <xdr:col>102</xdr:col>
      <xdr:colOff>165100</xdr:colOff>
      <xdr:row>38</xdr:row>
      <xdr:rowOff>101600</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118110</xdr:rowOff>
    </xdr:from>
    <xdr:ext cx="463550" cy="259080"/>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350" y="62903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161925</xdr:rowOff>
    </xdr:from>
    <xdr:to>
      <xdr:col>98</xdr:col>
      <xdr:colOff>38100</xdr:colOff>
      <xdr:row>38</xdr:row>
      <xdr:rowOff>92075</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109220</xdr:rowOff>
    </xdr:from>
    <xdr:ext cx="463550" cy="252730"/>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350" y="628142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2,150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3810</xdr:rowOff>
    </xdr:from>
    <xdr:ext cx="249555" cy="259080"/>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3205" cy="259080"/>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98840" y="6696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3205" cy="259080"/>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309840" y="6696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3205" cy="259080"/>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420840" y="6696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3205" cy="259080"/>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531840" y="6696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3535" cy="21907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2570" cy="259080"/>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080" y="1001776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1495" cy="259080"/>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1495" cy="252730"/>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505" y="9255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1495" cy="259080"/>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1495" cy="259080"/>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2730"/>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505" y="8112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70485</xdr:rowOff>
    </xdr:from>
    <xdr:to>
      <xdr:col>116</xdr:col>
      <xdr:colOff>62865</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2985"/>
          <a:ext cx="1270" cy="1517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9555" cy="259080"/>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17780</xdr:rowOff>
    </xdr:from>
    <xdr:ext cx="534670" cy="252730"/>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83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39,816</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70485</xdr:rowOff>
    </xdr:from>
    <xdr:to>
      <xdr:col>116</xdr:col>
      <xdr:colOff>152400</xdr:colOff>
      <xdr:row>50</xdr:row>
      <xdr:rowOff>70485</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2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10160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100965</xdr:rowOff>
    </xdr:from>
    <xdr:ext cx="469900" cy="252730"/>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73615"/>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2,278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78105</xdr:rowOff>
    </xdr:from>
    <xdr:to>
      <xdr:col>116</xdr:col>
      <xdr:colOff>114300</xdr:colOff>
      <xdr:row>59</xdr:row>
      <xdr:rowOff>8255</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71120</xdr:rowOff>
    </xdr:from>
    <xdr:to>
      <xdr:col>112</xdr:col>
      <xdr:colOff>38100</xdr:colOff>
      <xdr:row>59</xdr:row>
      <xdr:rowOff>1270</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17780</xdr:rowOff>
    </xdr:from>
    <xdr:ext cx="463550" cy="252730"/>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350" y="979043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55880</xdr:rowOff>
    </xdr:from>
    <xdr:to>
      <xdr:col>107</xdr:col>
      <xdr:colOff>101600</xdr:colOff>
      <xdr:row>58</xdr:row>
      <xdr:rowOff>157480</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2540</xdr:rowOff>
    </xdr:from>
    <xdr:ext cx="463550" cy="259080"/>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350" y="977519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55880</xdr:rowOff>
    </xdr:from>
    <xdr:to>
      <xdr:col>102</xdr:col>
      <xdr:colOff>165100</xdr:colOff>
      <xdr:row>58</xdr:row>
      <xdr:rowOff>157480</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2540</xdr:rowOff>
    </xdr:from>
    <xdr:ext cx="463550" cy="259080"/>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350" y="977519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2,868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5080</xdr:rowOff>
    </xdr:from>
    <xdr:ext cx="463550" cy="259080"/>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350" y="977773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2,800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80010</xdr:rowOff>
    </xdr:from>
    <xdr:ext cx="249555" cy="259080"/>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10024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59</xdr:row>
      <xdr:rowOff>86360</xdr:rowOff>
    </xdr:from>
    <xdr:ext cx="243205" cy="252730"/>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98840" y="1020191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59</xdr:row>
      <xdr:rowOff>86360</xdr:rowOff>
    </xdr:from>
    <xdr:ext cx="243205" cy="252730"/>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309840" y="1020191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59</xdr:row>
      <xdr:rowOff>86360</xdr:rowOff>
    </xdr:from>
    <xdr:ext cx="243205" cy="252730"/>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420840" y="1020191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59</xdr:row>
      <xdr:rowOff>86360</xdr:rowOff>
    </xdr:from>
    <xdr:ext cx="243205" cy="25273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531840" y="1020191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45,579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3535" cy="21907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78</xdr:row>
      <xdr:rowOff>73660</xdr:rowOff>
    </xdr:from>
    <xdr:ext cx="242570" cy="259080"/>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080" y="1344676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31495" cy="259080"/>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168910</xdr:rowOff>
    </xdr:from>
    <xdr:ext cx="531495" cy="252730"/>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505" y="12684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31495" cy="259080"/>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92710</xdr:rowOff>
    </xdr:from>
    <xdr:ext cx="531495" cy="259080"/>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89280" cy="252730"/>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370" y="11541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70485</xdr:rowOff>
    </xdr:from>
    <xdr:to>
      <xdr:col>116</xdr:col>
      <xdr:colOff>62865</xdr:colOff>
      <xdr:row>78</xdr:row>
      <xdr:rowOff>145415</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1985"/>
          <a:ext cx="1270" cy="1446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149225</xdr:rowOff>
    </xdr:from>
    <xdr:ext cx="469900" cy="259080"/>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3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3,685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145415</xdr:rowOff>
    </xdr:from>
    <xdr:to>
      <xdr:col>116</xdr:col>
      <xdr:colOff>152400</xdr:colOff>
      <xdr:row>78</xdr:row>
      <xdr:rowOff>145415</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17780</xdr:rowOff>
    </xdr:from>
    <xdr:ext cx="534670" cy="252730"/>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83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79,627</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70485</xdr:rowOff>
    </xdr:from>
    <xdr:to>
      <xdr:col>116</xdr:col>
      <xdr:colOff>152400</xdr:colOff>
      <xdr:row>70</xdr:row>
      <xdr:rowOff>70485</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1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153670</xdr:rowOff>
    </xdr:from>
    <xdr:to>
      <xdr:col>116</xdr:col>
      <xdr:colOff>63500</xdr:colOff>
      <xdr:row>74</xdr:row>
      <xdr:rowOff>40640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1323300" y="12669520"/>
          <a:ext cx="8382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34290</xdr:rowOff>
    </xdr:from>
    <xdr:ext cx="534670" cy="259080"/>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3786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53,051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73</xdr:row>
      <xdr:rowOff>11430</xdr:rowOff>
    </xdr:from>
    <xdr:to>
      <xdr:col>116</xdr:col>
      <xdr:colOff>114300</xdr:colOff>
      <xdr:row>73</xdr:row>
      <xdr:rowOff>113030</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40640</xdr:rowOff>
    </xdr:from>
    <xdr:to>
      <xdr:col>111</xdr:col>
      <xdr:colOff>177800</xdr:colOff>
      <xdr:row>74</xdr:row>
      <xdr:rowOff>80645</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0434300" y="1272794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71120</xdr:rowOff>
    </xdr:from>
    <xdr:to>
      <xdr:col>112</xdr:col>
      <xdr:colOff>38100</xdr:colOff>
      <xdr:row>73</xdr:row>
      <xdr:rowOff>1270</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71</xdr:row>
      <xdr:rowOff>17780</xdr:rowOff>
    </xdr:from>
    <xdr:ext cx="528320" cy="252730"/>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5965" y="1219073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58,949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74</xdr:row>
      <xdr:rowOff>80645</xdr:rowOff>
    </xdr:from>
    <xdr:to>
      <xdr:col>107</xdr:col>
      <xdr:colOff>50800</xdr:colOff>
      <xdr:row>74</xdr:row>
      <xdr:rowOff>118745</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19545300" y="1276794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31115</xdr:rowOff>
    </xdr:from>
    <xdr:to>
      <xdr:col>107</xdr:col>
      <xdr:colOff>101600</xdr:colOff>
      <xdr:row>72</xdr:row>
      <xdr:rowOff>132715</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70</xdr:row>
      <xdr:rowOff>149225</xdr:rowOff>
    </xdr:from>
    <xdr:ext cx="528320" cy="259080"/>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6965" y="1215072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61,045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74</xdr:row>
      <xdr:rowOff>118745</xdr:rowOff>
    </xdr:from>
    <xdr:to>
      <xdr:col>102</xdr:col>
      <xdr:colOff>114300</xdr:colOff>
      <xdr:row>74</xdr:row>
      <xdr:rowOff>121285</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18656300" y="1280604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70</xdr:row>
      <xdr:rowOff>161290</xdr:rowOff>
    </xdr:from>
    <xdr:ext cx="528320" cy="259080"/>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7965" y="1216279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60,400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72</xdr:row>
      <xdr:rowOff>38735</xdr:rowOff>
    </xdr:from>
    <xdr:to>
      <xdr:col>98</xdr:col>
      <xdr:colOff>38100</xdr:colOff>
      <xdr:row>72</xdr:row>
      <xdr:rowOff>140335</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70</xdr:row>
      <xdr:rowOff>156845</xdr:rowOff>
    </xdr:from>
    <xdr:ext cx="528320" cy="252730"/>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8965" y="1215834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60,627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73</xdr:row>
      <xdr:rowOff>102870</xdr:rowOff>
    </xdr:from>
    <xdr:to>
      <xdr:col>116</xdr:col>
      <xdr:colOff>114300</xdr:colOff>
      <xdr:row>74</xdr:row>
      <xdr:rowOff>33020</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61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81280</xdr:rowOff>
    </xdr:from>
    <xdr:ext cx="534670" cy="259080"/>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5971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48,279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73</xdr:row>
      <xdr:rowOff>161290</xdr:rowOff>
    </xdr:from>
    <xdr:to>
      <xdr:col>112</xdr:col>
      <xdr:colOff>38100</xdr:colOff>
      <xdr:row>74</xdr:row>
      <xdr:rowOff>91440</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67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74</xdr:row>
      <xdr:rowOff>82550</xdr:rowOff>
    </xdr:from>
    <xdr:ext cx="528320" cy="259080"/>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5965" y="1276985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45,188</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74</xdr:row>
      <xdr:rowOff>29845</xdr:rowOff>
    </xdr:from>
    <xdr:to>
      <xdr:col>107</xdr:col>
      <xdr:colOff>101600</xdr:colOff>
      <xdr:row>74</xdr:row>
      <xdr:rowOff>132080</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7171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122555</xdr:rowOff>
    </xdr:from>
    <xdr:ext cx="528320" cy="252730"/>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6965" y="1280985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43,088</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74</xdr:row>
      <xdr:rowOff>67945</xdr:rowOff>
    </xdr:from>
    <xdr:to>
      <xdr:col>102</xdr:col>
      <xdr:colOff>165100</xdr:colOff>
      <xdr:row>74</xdr:row>
      <xdr:rowOff>169545</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75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160655</xdr:rowOff>
    </xdr:from>
    <xdr:ext cx="528320" cy="259080"/>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7965" y="1284795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41,111</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74</xdr:row>
      <xdr:rowOff>70485</xdr:rowOff>
    </xdr:from>
    <xdr:to>
      <xdr:col>98</xdr:col>
      <xdr:colOff>38100</xdr:colOff>
      <xdr:row>75</xdr:row>
      <xdr:rowOff>635</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75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163195</xdr:rowOff>
    </xdr:from>
    <xdr:ext cx="528320" cy="259080"/>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8965" y="1285049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40,974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3535" cy="21907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2570" cy="252730"/>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080" y="161137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2570" cy="25273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080" y="149707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3205" cy="259080"/>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840" y="16297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3205" cy="259080"/>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840" y="16297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3205" cy="259080"/>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840" y="16297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3205" cy="259080"/>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840" y="16297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3205" cy="259080"/>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840" y="15980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3205"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840" y="15980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3205"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840" y="15980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3205"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840" y="15980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歳出決算総額は、住民一人当たり529,649円となった。</a:t>
          </a:r>
        </a:p>
        <a:p>
          <a:r>
            <a:rPr kumimoji="1" lang="ja-JP" altLang="en-US" sz="1300">
              <a:solidFill>
                <a:sysClr val="windowText" lastClr="000000"/>
              </a:solidFill>
              <a:latin typeface="ＭＳ Ｐゴシック"/>
              <a:ea typeface="ＭＳ Ｐゴシック"/>
            </a:rPr>
            <a:t>　人件費は、住民一人当たり98,663円となり、類似団体内平均値を下回る水準で推移している。これは、類似団体と比較して、人口</a:t>
          </a:r>
          <a:r>
            <a:rPr kumimoji="1" lang="en-US" altLang="ja-JP" sz="1300">
              <a:solidFill>
                <a:sysClr val="windowText" lastClr="000000"/>
              </a:solidFill>
              <a:latin typeface="ＭＳ Ｐゴシック"/>
              <a:ea typeface="ＭＳ Ｐゴシック"/>
            </a:rPr>
            <a:t>1,000</a:t>
          </a:r>
          <a:r>
            <a:rPr kumimoji="1" lang="ja-JP" altLang="en-US" sz="1300">
              <a:solidFill>
                <a:sysClr val="windowText" lastClr="000000"/>
              </a:solidFill>
              <a:latin typeface="ＭＳ Ｐゴシック"/>
              <a:ea typeface="ＭＳ Ｐゴシック"/>
            </a:rPr>
            <a:t>人当たり職員数が少ないことが影響している。</a:t>
          </a:r>
        </a:p>
        <a:p>
          <a:r>
            <a:rPr kumimoji="1" lang="ja-JP" altLang="en-US" sz="1300">
              <a:solidFill>
                <a:sysClr val="windowText" lastClr="000000"/>
              </a:solidFill>
              <a:latin typeface="ＭＳ Ｐゴシック"/>
              <a:ea typeface="ＭＳ Ｐゴシック"/>
            </a:rPr>
            <a:t>　扶助費は、住民一人当たり117,376円となり、類似団体内平均値を上回る水準で推移している。これは、高齢者施策や障がい児者施策に係る給付費等が増加し続けていることなどが影響している。</a:t>
          </a:r>
        </a:p>
        <a:p>
          <a:r>
            <a:rPr kumimoji="1" lang="ja-JP" altLang="en-US" sz="1300">
              <a:solidFill>
                <a:sysClr val="windowText" lastClr="000000"/>
              </a:solidFill>
              <a:latin typeface="ＭＳ Ｐゴシック"/>
              <a:ea typeface="ＭＳ Ｐゴシック"/>
            </a:rPr>
            <a:t>　普通建設事業費は、住民一人当たり30,378円となり、類似団体平均値を大きく下回る水準となっているが、前年度より11,122円増加した。これは、庁舎と歴史資料館の長寿命化工事を行ったことが影響している。</a:t>
          </a:r>
          <a:endParaRPr kumimoji="1" lang="en-US" altLang="ja-JP" sz="1300">
            <a:solidFill>
              <a:sysClr val="windowText" lastClr="000000"/>
            </a:solidFill>
            <a:latin typeface="ＭＳ Ｐゴシック"/>
            <a:ea typeface="ＭＳ Ｐゴシック"/>
          </a:endParaRPr>
        </a:p>
        <a:p>
          <a:r>
            <a:rPr kumimoji="1" lang="ja-JP" altLang="en-US" sz="1300">
              <a:solidFill>
                <a:sysClr val="windowText" lastClr="000000"/>
              </a:solidFill>
              <a:latin typeface="ＭＳ Ｐゴシック"/>
              <a:ea typeface="ＭＳ Ｐゴシック"/>
            </a:rPr>
            <a:t>　積立金は、住民一人当たり45,898円となり、類似団体平均値を下回る水準となっているが、前年度より4,265円増加した。これは、今後の施設の長寿命化経費に備えるため、特定目的基金への積み立てを行ったことなどが影響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大阪府太子町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12,673
12,520
14.17
6,723,204
6,712,246
4,480
3,577,574
3,797,903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273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273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1,789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3535" cy="219075"/>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1010" cy="25273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1010"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887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1010"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2077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61010" cy="25273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82676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130810</xdr:rowOff>
    </xdr:from>
    <xdr:ext cx="531495"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31495" cy="2590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52730"/>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505" y="4683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27305</xdr:rowOff>
    </xdr:from>
    <xdr:to>
      <xdr:col>24</xdr:col>
      <xdr:colOff>62865</xdr:colOff>
      <xdr:row>38</xdr:row>
      <xdr:rowOff>129540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255"/>
          <a:ext cx="1270" cy="13023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133350</xdr:rowOff>
    </xdr:from>
    <xdr:ext cx="469900" cy="252730"/>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45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4,452</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129540</xdr:rowOff>
    </xdr:from>
    <xdr:to>
      <xdr:col>24</xdr:col>
      <xdr:colOff>152400</xdr:colOff>
      <xdr:row>38</xdr:row>
      <xdr:rowOff>129540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145415</xdr:rowOff>
    </xdr:from>
    <xdr:ext cx="534670" cy="252730"/>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46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11,291</a:t>
          </a:r>
          <a:endParaRPr kumimoji="1" lang="ja-JP" altLang="en-US" sz="1000" b="1">
            <a:latin typeface="ＭＳ Ｐゴシック"/>
          </a:endParaRPr>
        </a:p>
      </xdr:txBody>
    </xdr:sp>
    <xdr:clientData/>
  </xdr:oneCellAnchor>
  <xdr:twoCellAnchor>
    <xdr:from>
      <xdr:col>23</xdr:col>
      <xdr:colOff>165100</xdr:colOff>
      <xdr:row>31</xdr:row>
      <xdr:rowOff>27305</xdr:rowOff>
    </xdr:from>
    <xdr:to>
      <xdr:col>24</xdr:col>
      <xdr:colOff>152400</xdr:colOff>
      <xdr:row>31</xdr:row>
      <xdr:rowOff>27305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154940</xdr:rowOff>
    </xdr:from>
    <xdr:to>
      <xdr:col>24</xdr:col>
      <xdr:colOff>63500</xdr:colOff>
      <xdr:row>36</xdr:row>
      <xdr:rowOff>33655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155690"/>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87630</xdr:rowOff>
    </xdr:from>
    <xdr:ext cx="469900" cy="252730"/>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16930"/>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7,226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64770</xdr:rowOff>
    </xdr:from>
    <xdr:to>
      <xdr:col>24</xdr:col>
      <xdr:colOff>114300</xdr:colOff>
      <xdr:row>35</xdr:row>
      <xdr:rowOff>166370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144145</xdr:rowOff>
    </xdr:from>
    <xdr:to>
      <xdr:col>19</xdr:col>
      <xdr:colOff>177800</xdr:colOff>
      <xdr:row>35</xdr:row>
      <xdr:rowOff>154940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973445"/>
          <a:ext cx="889000" cy="182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130175</xdr:rowOff>
    </xdr:from>
    <xdr:to>
      <xdr:col>20</xdr:col>
      <xdr:colOff>38100</xdr:colOff>
      <xdr:row>36</xdr:row>
      <xdr:rowOff>60325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52070</xdr:rowOff>
    </xdr:from>
    <xdr:ext cx="463550" cy="252730"/>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350" y="622427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34</xdr:row>
      <xdr:rowOff>144145</xdr:rowOff>
    </xdr:from>
    <xdr:to>
      <xdr:col>15</xdr:col>
      <xdr:colOff>50800</xdr:colOff>
      <xdr:row>35</xdr:row>
      <xdr:rowOff>165100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73445"/>
          <a:ext cx="889000" cy="192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144780</xdr:rowOff>
    </xdr:from>
    <xdr:to>
      <xdr:col>15</xdr:col>
      <xdr:colOff>101600</xdr:colOff>
      <xdr:row>36</xdr:row>
      <xdr:rowOff>74930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66040</xdr:rowOff>
    </xdr:from>
    <xdr:ext cx="463550" cy="252730"/>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350" y="623824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6,807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35</xdr:row>
      <xdr:rowOff>165100</xdr:rowOff>
    </xdr:from>
    <xdr:to>
      <xdr:col>10</xdr:col>
      <xdr:colOff>114300</xdr:colOff>
      <xdr:row>36</xdr:row>
      <xdr:rowOff>55245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65850"/>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12700</xdr:rowOff>
    </xdr:from>
    <xdr:to>
      <xdr:col>10</xdr:col>
      <xdr:colOff>165100</xdr:colOff>
      <xdr:row>36</xdr:row>
      <xdr:rowOff>114300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105410</xdr:rowOff>
    </xdr:from>
    <xdr:ext cx="463550" cy="25908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350" y="62776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12065</xdr:rowOff>
    </xdr:from>
    <xdr:to>
      <xdr:col>6</xdr:col>
      <xdr:colOff>38100</xdr:colOff>
      <xdr:row>36</xdr:row>
      <xdr:rowOff>113665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104775</xdr:rowOff>
    </xdr:from>
    <xdr:ext cx="463550"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350" y="627697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154940</xdr:rowOff>
    </xdr:from>
    <xdr:to>
      <xdr:col>24</xdr:col>
      <xdr:colOff>114300</xdr:colOff>
      <xdr:row>36</xdr:row>
      <xdr:rowOff>84455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556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132715</xdr:rowOff>
    </xdr:from>
    <xdr:ext cx="469900" cy="252730"/>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3346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6,758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103505</xdr:rowOff>
    </xdr:from>
    <xdr:to>
      <xdr:col>20</xdr:col>
      <xdr:colOff>38100</xdr:colOff>
      <xdr:row>36</xdr:row>
      <xdr:rowOff>33655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0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34</xdr:row>
      <xdr:rowOff>50165</xdr:rowOff>
    </xdr:from>
    <xdr:ext cx="463550" cy="25908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350" y="587946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93345</xdr:rowOff>
    </xdr:from>
    <xdr:to>
      <xdr:col>15</xdr:col>
      <xdr:colOff>101600</xdr:colOff>
      <xdr:row>35</xdr:row>
      <xdr:rowOff>23495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22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33</xdr:row>
      <xdr:rowOff>40640</xdr:rowOff>
    </xdr:from>
    <xdr:ext cx="463550" cy="25273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350" y="569849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7,978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114300</xdr:rowOff>
    </xdr:from>
    <xdr:to>
      <xdr:col>10</xdr:col>
      <xdr:colOff>165100</xdr:colOff>
      <xdr:row>36</xdr:row>
      <xdr:rowOff>44450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1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60960</xdr:rowOff>
    </xdr:from>
    <xdr:ext cx="463550" cy="25908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350" y="58902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4445</xdr:rowOff>
    </xdr:from>
    <xdr:to>
      <xdr:col>6</xdr:col>
      <xdr:colOff>38100</xdr:colOff>
      <xdr:row>36</xdr:row>
      <xdr:rowOff>106045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7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122555</xdr:rowOff>
    </xdr:from>
    <xdr:ext cx="463550" cy="252730"/>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350" y="595185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47,900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3535" cy="21907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2570" cy="25908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080" y="1001776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89280" cy="259080"/>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636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89280" cy="25273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255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89280" cy="259080"/>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874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89280" cy="259080"/>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493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79450" cy="252730"/>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200" y="8112760"/>
          <a:ext cx="6794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109220</xdr:rowOff>
    </xdr:from>
    <xdr:to>
      <xdr:col>24</xdr:col>
      <xdr:colOff>62865</xdr:colOff>
      <xdr:row>58</xdr:row>
      <xdr:rowOff>109220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170"/>
          <a:ext cx="1270" cy="1200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670" cy="259080"/>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56,009</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109220</xdr:rowOff>
    </xdr:from>
    <xdr:to>
      <xdr:col>24</xdr:col>
      <xdr:colOff>152400</xdr:colOff>
      <xdr:row>58</xdr:row>
      <xdr:rowOff>109220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55880</xdr:rowOff>
    </xdr:from>
    <xdr:ext cx="598805" cy="259080"/>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3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685,843</a:t>
          </a:r>
          <a:endParaRPr kumimoji="1" lang="ja-JP" altLang="en-US" sz="1000" b="1">
            <a:latin typeface="ＭＳ Ｐゴシック"/>
          </a:endParaRPr>
        </a:p>
      </xdr:txBody>
    </xdr:sp>
    <xdr:clientData/>
  </xdr:oneCellAnchor>
  <xdr:twoCellAnchor>
    <xdr:from>
      <xdr:col>23</xdr:col>
      <xdr:colOff>165100</xdr:colOff>
      <xdr:row>51</xdr:row>
      <xdr:rowOff>109220</xdr:rowOff>
    </xdr:from>
    <xdr:to>
      <xdr:col>24</xdr:col>
      <xdr:colOff>152400</xdr:colOff>
      <xdr:row>51</xdr:row>
      <xdr:rowOff>109220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118745</xdr:rowOff>
    </xdr:from>
    <xdr:to>
      <xdr:col>24</xdr:col>
      <xdr:colOff>63500</xdr:colOff>
      <xdr:row>57</xdr:row>
      <xdr:rowOff>170815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91395"/>
          <a:ext cx="8382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64770</xdr:rowOff>
    </xdr:from>
    <xdr:ext cx="598805" cy="252730"/>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5970"/>
          <a:ext cx="59880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154,673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41910</xdr:rowOff>
    </xdr:from>
    <xdr:to>
      <xdr:col>24</xdr:col>
      <xdr:colOff>114300</xdr:colOff>
      <xdr:row>57</xdr:row>
      <xdr:rowOff>143510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128270</xdr:rowOff>
    </xdr:from>
    <xdr:to>
      <xdr:col>19</xdr:col>
      <xdr:colOff>177800</xdr:colOff>
      <xdr:row>57</xdr:row>
      <xdr:rowOff>170815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0092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67310</xdr:rowOff>
    </xdr:from>
    <xdr:to>
      <xdr:col>20</xdr:col>
      <xdr:colOff>38100</xdr:colOff>
      <xdr:row>57</xdr:row>
      <xdr:rowOff>168910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13970</xdr:rowOff>
    </xdr:from>
    <xdr:ext cx="592455" cy="259080"/>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580" y="961517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141,375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128270</xdr:rowOff>
    </xdr:from>
    <xdr:to>
      <xdr:col>15</xdr:col>
      <xdr:colOff>50800</xdr:colOff>
      <xdr:row>58</xdr:row>
      <xdr:rowOff>63500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00920"/>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70485</xdr:rowOff>
    </xdr:from>
    <xdr:to>
      <xdr:col>15</xdr:col>
      <xdr:colOff>101600</xdr:colOff>
      <xdr:row>58</xdr:row>
      <xdr:rowOff>635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17780</xdr:rowOff>
    </xdr:from>
    <xdr:ext cx="592455" cy="252730"/>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580" y="961898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139,683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50800</xdr:rowOff>
    </xdr:from>
    <xdr:to>
      <xdr:col>10</xdr:col>
      <xdr:colOff>114300</xdr:colOff>
      <xdr:row>58</xdr:row>
      <xdr:rowOff>63500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23450"/>
          <a:ext cx="889000" cy="184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67310</xdr:rowOff>
    </xdr:from>
    <xdr:to>
      <xdr:col>10</xdr:col>
      <xdr:colOff>165100</xdr:colOff>
      <xdr:row>57</xdr:row>
      <xdr:rowOff>168910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13970</xdr:rowOff>
    </xdr:from>
    <xdr:ext cx="592455"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580" y="961517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141,354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70485</xdr:rowOff>
    </xdr:from>
    <xdr:to>
      <xdr:col>6</xdr:col>
      <xdr:colOff>38100</xdr:colOff>
      <xdr:row>57</xdr:row>
      <xdr:rowOff>635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17780</xdr:rowOff>
    </xdr:from>
    <xdr:ext cx="592455" cy="25273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580" y="944753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229,637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67945</xdr:rowOff>
    </xdr:from>
    <xdr:to>
      <xdr:col>24</xdr:col>
      <xdr:colOff>114300</xdr:colOff>
      <xdr:row>57</xdr:row>
      <xdr:rowOff>169545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4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46355</xdr:rowOff>
    </xdr:from>
    <xdr:ext cx="598805" cy="259080"/>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190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140,847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120650</xdr:rowOff>
    </xdr:from>
    <xdr:to>
      <xdr:col>20</xdr:col>
      <xdr:colOff>38100</xdr:colOff>
      <xdr:row>58</xdr:row>
      <xdr:rowOff>50165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933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58</xdr:row>
      <xdr:rowOff>41275</xdr:rowOff>
    </xdr:from>
    <xdr:ext cx="592455" cy="25273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580" y="9985375"/>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113,628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77470</xdr:rowOff>
    </xdr:from>
    <xdr:to>
      <xdr:col>15</xdr:col>
      <xdr:colOff>101600</xdr:colOff>
      <xdr:row>58</xdr:row>
      <xdr:rowOff>7620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5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57</xdr:row>
      <xdr:rowOff>170180</xdr:rowOff>
    </xdr:from>
    <xdr:ext cx="592455" cy="25908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580" y="994283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136,097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12065</xdr:rowOff>
    </xdr:from>
    <xdr:to>
      <xdr:col>10</xdr:col>
      <xdr:colOff>165100</xdr:colOff>
      <xdr:row>58</xdr:row>
      <xdr:rowOff>113665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5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104775</xdr:rowOff>
    </xdr:from>
    <xdr:ext cx="528320" cy="259080"/>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1965" y="1004887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80,220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56</xdr:row>
      <xdr:rowOff>171450</xdr:rowOff>
    </xdr:from>
    <xdr:to>
      <xdr:col>6</xdr:col>
      <xdr:colOff>38100</xdr:colOff>
      <xdr:row>57</xdr:row>
      <xdr:rowOff>101600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57</xdr:row>
      <xdr:rowOff>92710</xdr:rowOff>
    </xdr:from>
    <xdr:ext cx="592455" cy="259080"/>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580" y="98653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176,725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273,014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3535" cy="21907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89280" cy="25273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827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73660</xdr:rowOff>
    </xdr:from>
    <xdr:ext cx="589280" cy="259080"/>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446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35560</xdr:rowOff>
    </xdr:from>
    <xdr:ext cx="589280" cy="25908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3065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168910</xdr:rowOff>
    </xdr:from>
    <xdr:ext cx="589280" cy="25273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684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130810</xdr:rowOff>
    </xdr:from>
    <xdr:ext cx="589280" cy="25908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303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89280" cy="25908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922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9280" cy="252730"/>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541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130810</xdr:rowOff>
    </xdr:from>
    <xdr:to>
      <xdr:col>24</xdr:col>
      <xdr:colOff>62865</xdr:colOff>
      <xdr:row>79</xdr:row>
      <xdr:rowOff>53340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310"/>
          <a:ext cx="1270" cy="14655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57150</xdr:rowOff>
    </xdr:from>
    <xdr:ext cx="598805" cy="259080"/>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7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148,850</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53340</xdr:rowOff>
    </xdr:from>
    <xdr:to>
      <xdr:col>24</xdr:col>
      <xdr:colOff>152400</xdr:colOff>
      <xdr:row>79</xdr:row>
      <xdr:rowOff>53340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77470</xdr:rowOff>
    </xdr:from>
    <xdr:ext cx="598805" cy="252730"/>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52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341,130</a:t>
          </a:r>
          <a:endParaRPr kumimoji="1" lang="ja-JP" altLang="en-US" sz="1000" b="1">
            <a:latin typeface="ＭＳ Ｐゴシック"/>
          </a:endParaRPr>
        </a:p>
      </xdr:txBody>
    </xdr:sp>
    <xdr:clientData/>
  </xdr:oneCellAnchor>
  <xdr:twoCellAnchor>
    <xdr:from>
      <xdr:col>23</xdr:col>
      <xdr:colOff>165100</xdr:colOff>
      <xdr:row>70</xdr:row>
      <xdr:rowOff>130810</xdr:rowOff>
    </xdr:from>
    <xdr:to>
      <xdr:col>24</xdr:col>
      <xdr:colOff>152400</xdr:colOff>
      <xdr:row>70</xdr:row>
      <xdr:rowOff>130810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17780</xdr:rowOff>
    </xdr:from>
    <xdr:to>
      <xdr:col>24</xdr:col>
      <xdr:colOff>63500</xdr:colOff>
      <xdr:row>78</xdr:row>
      <xdr:rowOff>20955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219430"/>
          <a:ext cx="838200" cy="174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101600</xdr:rowOff>
    </xdr:from>
    <xdr:ext cx="598805" cy="259080"/>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6035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206,347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78740</xdr:rowOff>
    </xdr:from>
    <xdr:to>
      <xdr:col>24</xdr:col>
      <xdr:colOff>114300</xdr:colOff>
      <xdr:row>77</xdr:row>
      <xdr:rowOff>8890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20955</xdr:rowOff>
    </xdr:from>
    <xdr:to>
      <xdr:col>19</xdr:col>
      <xdr:colOff>177800</xdr:colOff>
      <xdr:row>78</xdr:row>
      <xdr:rowOff>121285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94055"/>
          <a:ext cx="8890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166370</xdr:rowOff>
    </xdr:from>
    <xdr:to>
      <xdr:col>20</xdr:col>
      <xdr:colOff>38100</xdr:colOff>
      <xdr:row>77</xdr:row>
      <xdr:rowOff>96520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113030</xdr:rowOff>
    </xdr:from>
    <xdr:ext cx="592455" cy="259080"/>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580" y="1297178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194,826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76835</xdr:rowOff>
    </xdr:from>
    <xdr:to>
      <xdr:col>15</xdr:col>
      <xdr:colOff>50800</xdr:colOff>
      <xdr:row>78</xdr:row>
      <xdr:rowOff>121285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449935"/>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72390</xdr:rowOff>
    </xdr:from>
    <xdr:to>
      <xdr:col>15</xdr:col>
      <xdr:colOff>101600</xdr:colOff>
      <xdr:row>78</xdr:row>
      <xdr:rowOff>2540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76</xdr:row>
      <xdr:rowOff>19050</xdr:rowOff>
    </xdr:from>
    <xdr:ext cx="592455" cy="252730"/>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580" y="1304925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184,679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76835</xdr:rowOff>
    </xdr:from>
    <xdr:to>
      <xdr:col>10</xdr:col>
      <xdr:colOff>114300</xdr:colOff>
      <xdr:row>79</xdr:row>
      <xdr:rowOff>107950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449935"/>
          <a:ext cx="889000" cy="202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22225</xdr:rowOff>
    </xdr:from>
    <xdr:to>
      <xdr:col>10</xdr:col>
      <xdr:colOff>165100</xdr:colOff>
      <xdr:row>77</xdr:row>
      <xdr:rowOff>123825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140335</xdr:rowOff>
    </xdr:from>
    <xdr:ext cx="592455" cy="25908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580" y="1299908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191,223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46355</xdr:rowOff>
    </xdr:from>
    <xdr:to>
      <xdr:col>6</xdr:col>
      <xdr:colOff>38100</xdr:colOff>
      <xdr:row>78</xdr:row>
      <xdr:rowOff>147955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1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164465</xdr:rowOff>
    </xdr:from>
    <xdr:ext cx="592455"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580" y="1319466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165,587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137795</xdr:rowOff>
    </xdr:from>
    <xdr:to>
      <xdr:col>24</xdr:col>
      <xdr:colOff>114300</xdr:colOff>
      <xdr:row>77</xdr:row>
      <xdr:rowOff>67945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6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116205</xdr:rowOff>
    </xdr:from>
    <xdr:ext cx="598805" cy="259080"/>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464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198,618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141605</xdr:rowOff>
    </xdr:from>
    <xdr:to>
      <xdr:col>20</xdr:col>
      <xdr:colOff>38100</xdr:colOff>
      <xdr:row>78</xdr:row>
      <xdr:rowOff>71755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34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78</xdr:row>
      <xdr:rowOff>63500</xdr:rowOff>
    </xdr:from>
    <xdr:ext cx="592455" cy="252730"/>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580" y="1343660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175,560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70485</xdr:rowOff>
    </xdr:from>
    <xdr:to>
      <xdr:col>15</xdr:col>
      <xdr:colOff>101600</xdr:colOff>
      <xdr:row>79</xdr:row>
      <xdr:rowOff>635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44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78</xdr:row>
      <xdr:rowOff>163195</xdr:rowOff>
    </xdr:from>
    <xdr:ext cx="592455" cy="25908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580" y="1353629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162,378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26035</xdr:rowOff>
    </xdr:from>
    <xdr:to>
      <xdr:col>10</xdr:col>
      <xdr:colOff>165100</xdr:colOff>
      <xdr:row>78</xdr:row>
      <xdr:rowOff>127635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39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78</xdr:row>
      <xdr:rowOff>118745</xdr:rowOff>
    </xdr:from>
    <xdr:ext cx="592455" cy="25908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580" y="1349184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168,243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79</xdr:row>
      <xdr:rowOff>57150</xdr:rowOff>
    </xdr:from>
    <xdr:to>
      <xdr:col>6</xdr:col>
      <xdr:colOff>38100</xdr:colOff>
      <xdr:row>79</xdr:row>
      <xdr:rowOff>158750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60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79</xdr:row>
      <xdr:rowOff>149860</xdr:rowOff>
    </xdr:from>
    <xdr:ext cx="592455" cy="259080"/>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580" y="1369441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141,677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37,798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3535" cy="21907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97</xdr:row>
      <xdr:rowOff>168910</xdr:rowOff>
    </xdr:from>
    <xdr:ext cx="242570" cy="252730"/>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080" y="16799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95</xdr:row>
      <xdr:rowOff>54610</xdr:rowOff>
    </xdr:from>
    <xdr:ext cx="589280" cy="252730"/>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370" y="163423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92</xdr:row>
      <xdr:rowOff>111760</xdr:rowOff>
    </xdr:from>
    <xdr:ext cx="589280" cy="252730"/>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370" y="158851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168910</xdr:rowOff>
    </xdr:from>
    <xdr:ext cx="589280" cy="252730"/>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370" y="154279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9280" cy="252730"/>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370" y="14970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89535</xdr:rowOff>
    </xdr:from>
    <xdr:to>
      <xdr:col>24</xdr:col>
      <xdr:colOff>62865</xdr:colOff>
      <xdr:row>98</xdr:row>
      <xdr:rowOff>15240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485"/>
          <a:ext cx="1270" cy="1125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19050</xdr:rowOff>
    </xdr:from>
    <xdr:ext cx="534670" cy="252730"/>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15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27,170</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15240</xdr:rowOff>
    </xdr:from>
    <xdr:to>
      <xdr:col>24</xdr:col>
      <xdr:colOff>152400</xdr:colOff>
      <xdr:row>98</xdr:row>
      <xdr:rowOff>15240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36195</xdr:rowOff>
    </xdr:from>
    <xdr:ext cx="598805" cy="259080"/>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6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273,445</a:t>
          </a:r>
          <a:endParaRPr kumimoji="1" lang="ja-JP" altLang="en-US" sz="1000" b="1">
            <a:latin typeface="ＭＳ Ｐゴシック"/>
          </a:endParaRPr>
        </a:p>
      </xdr:txBody>
    </xdr:sp>
    <xdr:clientData/>
  </xdr:oneCellAnchor>
  <xdr:twoCellAnchor>
    <xdr:from>
      <xdr:col>23</xdr:col>
      <xdr:colOff>165100</xdr:colOff>
      <xdr:row>91</xdr:row>
      <xdr:rowOff>89535</xdr:rowOff>
    </xdr:from>
    <xdr:to>
      <xdr:col>24</xdr:col>
      <xdr:colOff>152400</xdr:colOff>
      <xdr:row>91</xdr:row>
      <xdr:rowOff>89535</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142240</xdr:rowOff>
    </xdr:from>
    <xdr:to>
      <xdr:col>24</xdr:col>
      <xdr:colOff>63500</xdr:colOff>
      <xdr:row>97</xdr:row>
      <xdr:rowOff>146685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77289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120650</xdr:rowOff>
    </xdr:from>
    <xdr:ext cx="534670" cy="252730"/>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408400"/>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73,242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97790</xdr:rowOff>
    </xdr:from>
    <xdr:to>
      <xdr:col>24</xdr:col>
      <xdr:colOff>114300</xdr:colOff>
      <xdr:row>97</xdr:row>
      <xdr:rowOff>27305</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9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128270</xdr:rowOff>
    </xdr:from>
    <xdr:to>
      <xdr:col>19</xdr:col>
      <xdr:colOff>177800</xdr:colOff>
      <xdr:row>97</xdr:row>
      <xdr:rowOff>142240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75892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117475</xdr:rowOff>
    </xdr:from>
    <xdr:to>
      <xdr:col>20</xdr:col>
      <xdr:colOff>38100</xdr:colOff>
      <xdr:row>97</xdr:row>
      <xdr:rowOff>47625</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64135</xdr:rowOff>
    </xdr:from>
    <xdr:ext cx="528320" cy="252730"/>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29965" y="1635188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68,710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122555</xdr:rowOff>
    </xdr:from>
    <xdr:to>
      <xdr:col>15</xdr:col>
      <xdr:colOff>50800</xdr:colOff>
      <xdr:row>97</xdr:row>
      <xdr:rowOff>128270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75320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115570</xdr:rowOff>
    </xdr:from>
    <xdr:to>
      <xdr:col>15</xdr:col>
      <xdr:colOff>101600</xdr:colOff>
      <xdr:row>97</xdr:row>
      <xdr:rowOff>45720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62230</xdr:rowOff>
    </xdr:from>
    <xdr:ext cx="528320" cy="259080"/>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0965" y="1634998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69,190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122555</xdr:rowOff>
    </xdr:from>
    <xdr:to>
      <xdr:col>10</xdr:col>
      <xdr:colOff>114300</xdr:colOff>
      <xdr:row>98</xdr:row>
      <xdr:rowOff>635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753205"/>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121285</xdr:rowOff>
    </xdr:from>
    <xdr:to>
      <xdr:col>10</xdr:col>
      <xdr:colOff>165100</xdr:colOff>
      <xdr:row>97</xdr:row>
      <xdr:rowOff>52070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4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67945</xdr:rowOff>
    </xdr:from>
    <xdr:ext cx="528320" cy="2584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1965" y="1635569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67,970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153035</xdr:rowOff>
    </xdr:from>
    <xdr:to>
      <xdr:col>6</xdr:col>
      <xdr:colOff>38100</xdr:colOff>
      <xdr:row>97</xdr:row>
      <xdr:rowOff>83185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1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99695</xdr:rowOff>
    </xdr:from>
    <xdr:ext cx="528320" cy="25273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2965" y="1638744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60,966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97</xdr:row>
      <xdr:rowOff>95885</xdr:rowOff>
    </xdr:from>
    <xdr:to>
      <xdr:col>24</xdr:col>
      <xdr:colOff>114300</xdr:colOff>
      <xdr:row>98</xdr:row>
      <xdr:rowOff>26035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72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10795</xdr:rowOff>
    </xdr:from>
    <xdr:ext cx="534670" cy="2584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6414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36,033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91440</xdr:rowOff>
    </xdr:from>
    <xdr:to>
      <xdr:col>20</xdr:col>
      <xdr:colOff>38100</xdr:colOff>
      <xdr:row>98</xdr:row>
      <xdr:rowOff>21590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72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12700</xdr:rowOff>
    </xdr:from>
    <xdr:ext cx="52832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29965" y="1681480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36,908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77470</xdr:rowOff>
    </xdr:from>
    <xdr:to>
      <xdr:col>15</xdr:col>
      <xdr:colOff>101600</xdr:colOff>
      <xdr:row>98</xdr:row>
      <xdr:rowOff>7620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70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170180</xdr:rowOff>
    </xdr:from>
    <xdr:ext cx="528320"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0965" y="1680083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39,974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71755</xdr:rowOff>
    </xdr:from>
    <xdr:to>
      <xdr:col>10</xdr:col>
      <xdr:colOff>165100</xdr:colOff>
      <xdr:row>98</xdr:row>
      <xdr:rowOff>1905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70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164465</xdr:rowOff>
    </xdr:from>
    <xdr:ext cx="528320" cy="259080"/>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1965" y="1679511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41,261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121285</xdr:rowOff>
    </xdr:from>
    <xdr:to>
      <xdr:col>6</xdr:col>
      <xdr:colOff>38100</xdr:colOff>
      <xdr:row>98</xdr:row>
      <xdr:rowOff>52070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7519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43180</xdr:rowOff>
    </xdr:from>
    <xdr:ext cx="528320" cy="252730"/>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2965" y="1684528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30,348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3535" cy="219075"/>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2570" cy="259080"/>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080" y="664337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61010" cy="252730"/>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640" y="631634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61010" cy="259080"/>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640" y="598995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61010" cy="252730"/>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640" y="566420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22225</xdr:rowOff>
    </xdr:from>
    <xdr:ext cx="461010" cy="2584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640" y="5337175"/>
          <a:ext cx="4610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38100</xdr:rowOff>
    </xdr:from>
    <xdr:ext cx="461010" cy="259080"/>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640" y="501015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1010" cy="252730"/>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640" y="468376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26035</xdr:rowOff>
    </xdr:from>
    <xdr:to>
      <xdr:col>54</xdr:col>
      <xdr:colOff>189865</xdr:colOff>
      <xdr:row>39</xdr:row>
      <xdr:rowOff>99060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985"/>
          <a:ext cx="1270" cy="1444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9555" cy="259080"/>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144145</xdr:rowOff>
    </xdr:from>
    <xdr:ext cx="469900" cy="252730"/>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619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4,424</a:t>
          </a:r>
          <a:endParaRPr kumimoji="1" lang="ja-JP" altLang="en-US" sz="1000" b="1">
            <a:latin typeface="ＭＳ Ｐゴシック"/>
          </a:endParaRPr>
        </a:p>
      </xdr:txBody>
    </xdr:sp>
    <xdr:clientData/>
  </xdr:oneCellAnchor>
  <xdr:twoCellAnchor>
    <xdr:from>
      <xdr:col>54</xdr:col>
      <xdr:colOff>101600</xdr:colOff>
      <xdr:row>31</xdr:row>
      <xdr:rowOff>26035</xdr:rowOff>
    </xdr:from>
    <xdr:to>
      <xdr:col>55</xdr:col>
      <xdr:colOff>88900</xdr:colOff>
      <xdr:row>31</xdr:row>
      <xdr:rowOff>26035</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99060</xdr:rowOff>
    </xdr:from>
    <xdr:to>
      <xdr:col>55</xdr:col>
      <xdr:colOff>0</xdr:colOff>
      <xdr:row>39</xdr:row>
      <xdr:rowOff>99060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95250</xdr:rowOff>
    </xdr:from>
    <xdr:ext cx="378460" cy="259080"/>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3890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72390</xdr:rowOff>
    </xdr:from>
    <xdr:to>
      <xdr:col>55</xdr:col>
      <xdr:colOff>50800</xdr:colOff>
      <xdr:row>39</xdr:row>
      <xdr:rowOff>2540</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99060</xdr:rowOff>
    </xdr:from>
    <xdr:to>
      <xdr:col>50</xdr:col>
      <xdr:colOff>114300</xdr:colOff>
      <xdr:row>39</xdr:row>
      <xdr:rowOff>99060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69215</xdr:rowOff>
    </xdr:from>
    <xdr:to>
      <xdr:col>50</xdr:col>
      <xdr:colOff>165100</xdr:colOff>
      <xdr:row>38</xdr:row>
      <xdr:rowOff>170815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37</xdr:row>
      <xdr:rowOff>15875</xdr:rowOff>
    </xdr:from>
    <xdr:ext cx="378460" cy="259080"/>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70" y="63595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99060</xdr:rowOff>
    </xdr:from>
    <xdr:to>
      <xdr:col>45</xdr:col>
      <xdr:colOff>177800</xdr:colOff>
      <xdr:row>39</xdr:row>
      <xdr:rowOff>99060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31115</xdr:rowOff>
    </xdr:from>
    <xdr:to>
      <xdr:col>46</xdr:col>
      <xdr:colOff>38100</xdr:colOff>
      <xdr:row>38</xdr:row>
      <xdr:rowOff>132715</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36</xdr:row>
      <xdr:rowOff>149860</xdr:rowOff>
    </xdr:from>
    <xdr:ext cx="378460" cy="259080"/>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70" y="63220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99060</xdr:rowOff>
    </xdr:from>
    <xdr:to>
      <xdr:col>41</xdr:col>
      <xdr:colOff>50800</xdr:colOff>
      <xdr:row>39</xdr:row>
      <xdr:rowOff>99060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149860</xdr:rowOff>
    </xdr:from>
    <xdr:to>
      <xdr:col>41</xdr:col>
      <xdr:colOff>101600</xdr:colOff>
      <xdr:row>38</xdr:row>
      <xdr:rowOff>80010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96520</xdr:rowOff>
    </xdr:from>
    <xdr:ext cx="378460" cy="25908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70" y="62687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48895</xdr:rowOff>
    </xdr:from>
    <xdr:to>
      <xdr:col>36</xdr:col>
      <xdr:colOff>165100</xdr:colOff>
      <xdr:row>38</xdr:row>
      <xdr:rowOff>150495</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167005</xdr:rowOff>
    </xdr:from>
    <xdr:ext cx="378460" cy="25273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70" y="633920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48260</xdr:rowOff>
    </xdr:from>
    <xdr:to>
      <xdr:col>55</xdr:col>
      <xdr:colOff>50800</xdr:colOff>
      <xdr:row>39</xdr:row>
      <xdr:rowOff>149860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134620</xdr:rowOff>
    </xdr:from>
    <xdr:ext cx="249555" cy="252730"/>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72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48260</xdr:rowOff>
    </xdr:from>
    <xdr:to>
      <xdr:col>50</xdr:col>
      <xdr:colOff>165100</xdr:colOff>
      <xdr:row>39</xdr:row>
      <xdr:rowOff>149860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180340</xdr:colOff>
      <xdr:row>39</xdr:row>
      <xdr:rowOff>140970</xdr:rowOff>
    </xdr:from>
    <xdr:ext cx="243205" cy="25908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840" y="682752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39</xdr:row>
      <xdr:rowOff>48260</xdr:rowOff>
    </xdr:from>
    <xdr:to>
      <xdr:col>46</xdr:col>
      <xdr:colOff>38100</xdr:colOff>
      <xdr:row>39</xdr:row>
      <xdr:rowOff>149860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53340</xdr:colOff>
      <xdr:row>39</xdr:row>
      <xdr:rowOff>140970</xdr:rowOff>
    </xdr:from>
    <xdr:ext cx="243205" cy="259080"/>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840" y="682752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39</xdr:row>
      <xdr:rowOff>48260</xdr:rowOff>
    </xdr:from>
    <xdr:to>
      <xdr:col>41</xdr:col>
      <xdr:colOff>101600</xdr:colOff>
      <xdr:row>39</xdr:row>
      <xdr:rowOff>149860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116840</xdr:colOff>
      <xdr:row>39</xdr:row>
      <xdr:rowOff>140970</xdr:rowOff>
    </xdr:from>
    <xdr:ext cx="243205" cy="259080"/>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840" y="682752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39</xdr:row>
      <xdr:rowOff>48260</xdr:rowOff>
    </xdr:from>
    <xdr:to>
      <xdr:col>36</xdr:col>
      <xdr:colOff>165100</xdr:colOff>
      <xdr:row>39</xdr:row>
      <xdr:rowOff>149860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180340</xdr:colOff>
      <xdr:row>39</xdr:row>
      <xdr:rowOff>140970</xdr:rowOff>
    </xdr:from>
    <xdr:ext cx="243205" cy="259080"/>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840" y="682752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3535" cy="21907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2570" cy="259080"/>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080" y="1001776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52730"/>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505" y="9255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89280" cy="259080"/>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370" y="8493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9280" cy="252730"/>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370" y="8112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73660</xdr:rowOff>
    </xdr:from>
    <xdr:to>
      <xdr:col>54</xdr:col>
      <xdr:colOff>189865</xdr:colOff>
      <xdr:row>59</xdr:row>
      <xdr:rowOff>31750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160"/>
          <a:ext cx="127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35560</xdr:rowOff>
    </xdr:from>
    <xdr:ext cx="378460" cy="259080"/>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1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983</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31750</xdr:rowOff>
    </xdr:from>
    <xdr:to>
      <xdr:col>55</xdr:col>
      <xdr:colOff>88900</xdr:colOff>
      <xdr:row>59</xdr:row>
      <xdr:rowOff>31750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20320</xdr:rowOff>
    </xdr:from>
    <xdr:ext cx="598805" cy="252730"/>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37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119,209</a:t>
          </a:r>
          <a:endParaRPr kumimoji="1" lang="ja-JP" altLang="en-US" sz="1000" b="1">
            <a:latin typeface="ＭＳ Ｐゴシック"/>
          </a:endParaRPr>
        </a:p>
      </xdr:txBody>
    </xdr:sp>
    <xdr:clientData/>
  </xdr:oneCellAnchor>
  <xdr:twoCellAnchor>
    <xdr:from>
      <xdr:col>54</xdr:col>
      <xdr:colOff>101600</xdr:colOff>
      <xdr:row>50</xdr:row>
      <xdr:rowOff>73660</xdr:rowOff>
    </xdr:from>
    <xdr:to>
      <xdr:col>55</xdr:col>
      <xdr:colOff>88900</xdr:colOff>
      <xdr:row>50</xdr:row>
      <xdr:rowOff>73660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151765</xdr:rowOff>
    </xdr:from>
    <xdr:to>
      <xdr:col>55</xdr:col>
      <xdr:colOff>0</xdr:colOff>
      <xdr:row>58</xdr:row>
      <xdr:rowOff>158750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10095865"/>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133985</xdr:rowOff>
    </xdr:from>
    <xdr:ext cx="534670" cy="252730"/>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63735"/>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31,236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111125</xdr:rowOff>
    </xdr:from>
    <xdr:to>
      <xdr:col>55</xdr:col>
      <xdr:colOff>50800</xdr:colOff>
      <xdr:row>57</xdr:row>
      <xdr:rowOff>41275</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158750</xdr:rowOff>
    </xdr:from>
    <xdr:to>
      <xdr:col>50</xdr:col>
      <xdr:colOff>114300</xdr:colOff>
      <xdr:row>58</xdr:row>
      <xdr:rowOff>166370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1010285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117475</xdr:rowOff>
    </xdr:from>
    <xdr:to>
      <xdr:col>50</xdr:col>
      <xdr:colOff>165100</xdr:colOff>
      <xdr:row>57</xdr:row>
      <xdr:rowOff>47625</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64135</xdr:rowOff>
    </xdr:from>
    <xdr:ext cx="528320" cy="252730"/>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1965" y="949388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30,753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166370</xdr:rowOff>
    </xdr:from>
    <xdr:to>
      <xdr:col>45</xdr:col>
      <xdr:colOff>177800</xdr:colOff>
      <xdr:row>58</xdr:row>
      <xdr:rowOff>170815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1011047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110490</xdr:rowOff>
    </xdr:from>
    <xdr:to>
      <xdr:col>46</xdr:col>
      <xdr:colOff>38100</xdr:colOff>
      <xdr:row>57</xdr:row>
      <xdr:rowOff>40640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57150</xdr:rowOff>
    </xdr:from>
    <xdr:ext cx="528320" cy="259080"/>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2965" y="948690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31,283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163830</xdr:rowOff>
    </xdr:from>
    <xdr:to>
      <xdr:col>41</xdr:col>
      <xdr:colOff>50800</xdr:colOff>
      <xdr:row>58</xdr:row>
      <xdr:rowOff>170815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1010793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123825</xdr:rowOff>
    </xdr:from>
    <xdr:to>
      <xdr:col>41</xdr:col>
      <xdr:colOff>101600</xdr:colOff>
      <xdr:row>57</xdr:row>
      <xdr:rowOff>53975</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70485</xdr:rowOff>
    </xdr:from>
    <xdr:ext cx="528320" cy="259080"/>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3965" y="950023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86995</xdr:rowOff>
    </xdr:from>
    <xdr:to>
      <xdr:col>36</xdr:col>
      <xdr:colOff>165100</xdr:colOff>
      <xdr:row>57</xdr:row>
      <xdr:rowOff>17780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881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33655</xdr:rowOff>
    </xdr:from>
    <xdr:ext cx="528320" cy="2584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4965" y="946340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33,133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100965</xdr:rowOff>
    </xdr:from>
    <xdr:to>
      <xdr:col>55</xdr:col>
      <xdr:colOff>50800</xdr:colOff>
      <xdr:row>59</xdr:row>
      <xdr:rowOff>31115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1004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15875</xdr:rowOff>
    </xdr:from>
    <xdr:ext cx="469900" cy="259080"/>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9599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5,040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107950</xdr:rowOff>
    </xdr:from>
    <xdr:to>
      <xdr:col>50</xdr:col>
      <xdr:colOff>165100</xdr:colOff>
      <xdr:row>59</xdr:row>
      <xdr:rowOff>38100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1005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59</xdr:row>
      <xdr:rowOff>29210</xdr:rowOff>
    </xdr:from>
    <xdr:ext cx="463550" cy="25273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04350" y="1014476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4,484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115570</xdr:rowOff>
    </xdr:from>
    <xdr:to>
      <xdr:col>46</xdr:col>
      <xdr:colOff>38100</xdr:colOff>
      <xdr:row>59</xdr:row>
      <xdr:rowOff>45720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1005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59</xdr:row>
      <xdr:rowOff>36830</xdr:rowOff>
    </xdr:from>
    <xdr:ext cx="463550" cy="259080"/>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15350" y="1015238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3,879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120650</xdr:rowOff>
    </xdr:from>
    <xdr:to>
      <xdr:col>41</xdr:col>
      <xdr:colOff>101600</xdr:colOff>
      <xdr:row>59</xdr:row>
      <xdr:rowOff>50165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100647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59</xdr:row>
      <xdr:rowOff>41275</xdr:rowOff>
    </xdr:from>
    <xdr:ext cx="463550" cy="252730"/>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350" y="1015682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3,552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113030</xdr:rowOff>
    </xdr:from>
    <xdr:to>
      <xdr:col>36</xdr:col>
      <xdr:colOff>165100</xdr:colOff>
      <xdr:row>59</xdr:row>
      <xdr:rowOff>43180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1005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59</xdr:row>
      <xdr:rowOff>34290</xdr:rowOff>
    </xdr:from>
    <xdr:ext cx="463550" cy="259080"/>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37350" y="1014984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4,119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12,016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3535" cy="21907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2570" cy="259080"/>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080" y="1344676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76</xdr:row>
      <xdr:rowOff>35560</xdr:rowOff>
    </xdr:from>
    <xdr:ext cx="589280" cy="259080"/>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370" y="13065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168910</xdr:rowOff>
    </xdr:from>
    <xdr:ext cx="589280" cy="252730"/>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370" y="12684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130810</xdr:rowOff>
    </xdr:from>
    <xdr:ext cx="589280" cy="259080"/>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370" y="12303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92710</xdr:rowOff>
    </xdr:from>
    <xdr:ext cx="589280" cy="259080"/>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370" y="11922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9280" cy="252730"/>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370" y="11541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113665</xdr:rowOff>
    </xdr:from>
    <xdr:to>
      <xdr:col>54</xdr:col>
      <xdr:colOff>189865</xdr:colOff>
      <xdr:row>79</xdr:row>
      <xdr:rowOff>37465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65"/>
          <a:ext cx="1270" cy="1466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41275</xdr:rowOff>
    </xdr:from>
    <xdr:ext cx="469900" cy="252730"/>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8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1,899</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37465</xdr:rowOff>
    </xdr:from>
    <xdr:to>
      <xdr:col>55</xdr:col>
      <xdr:colOff>88900</xdr:colOff>
      <xdr:row>79</xdr:row>
      <xdr:rowOff>37465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2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60325</xdr:rowOff>
    </xdr:from>
    <xdr:ext cx="598805" cy="259080"/>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386,849</a:t>
          </a:r>
          <a:endParaRPr kumimoji="1" lang="ja-JP" altLang="en-US" sz="1000" b="1">
            <a:latin typeface="ＭＳ Ｐゴシック"/>
          </a:endParaRPr>
        </a:p>
      </xdr:txBody>
    </xdr:sp>
    <xdr:clientData/>
  </xdr:oneCellAnchor>
  <xdr:twoCellAnchor>
    <xdr:from>
      <xdr:col>54</xdr:col>
      <xdr:colOff>101600</xdr:colOff>
      <xdr:row>70</xdr:row>
      <xdr:rowOff>113665</xdr:rowOff>
    </xdr:from>
    <xdr:to>
      <xdr:col>55</xdr:col>
      <xdr:colOff>88900</xdr:colOff>
      <xdr:row>70</xdr:row>
      <xdr:rowOff>113665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24130</xdr:rowOff>
    </xdr:from>
    <xdr:to>
      <xdr:col>55</xdr:col>
      <xdr:colOff>0</xdr:colOff>
      <xdr:row>79</xdr:row>
      <xdr:rowOff>24765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356868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116205</xdr:rowOff>
    </xdr:from>
    <xdr:ext cx="534670" cy="259080"/>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3178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18,801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78</xdr:row>
      <xdr:rowOff>93345</xdr:rowOff>
    </xdr:from>
    <xdr:to>
      <xdr:col>55</xdr:col>
      <xdr:colOff>50800</xdr:colOff>
      <xdr:row>79</xdr:row>
      <xdr:rowOff>23495</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6350</xdr:rowOff>
    </xdr:from>
    <xdr:to>
      <xdr:col>50</xdr:col>
      <xdr:colOff>114300</xdr:colOff>
      <xdr:row>79</xdr:row>
      <xdr:rowOff>24765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55090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86360</xdr:rowOff>
    </xdr:from>
    <xdr:to>
      <xdr:col>50</xdr:col>
      <xdr:colOff>165100</xdr:colOff>
      <xdr:row>79</xdr:row>
      <xdr:rowOff>16510</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33020</xdr:rowOff>
    </xdr:from>
    <xdr:ext cx="528320" cy="259080"/>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1965" y="132346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20,675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79</xdr:row>
      <xdr:rowOff>6350</xdr:rowOff>
    </xdr:from>
    <xdr:to>
      <xdr:col>45</xdr:col>
      <xdr:colOff>177800</xdr:colOff>
      <xdr:row>79</xdr:row>
      <xdr:rowOff>13970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55090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60960</xdr:rowOff>
    </xdr:from>
    <xdr:to>
      <xdr:col>46</xdr:col>
      <xdr:colOff>38100</xdr:colOff>
      <xdr:row>78</xdr:row>
      <xdr:rowOff>162560</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7620</xdr:rowOff>
    </xdr:from>
    <xdr:ext cx="528320" cy="252730"/>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2965" y="1320927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27,360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79</xdr:row>
      <xdr:rowOff>13970</xdr:rowOff>
    </xdr:from>
    <xdr:to>
      <xdr:col>41</xdr:col>
      <xdr:colOff>50800</xdr:colOff>
      <xdr:row>79</xdr:row>
      <xdr:rowOff>18415</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355852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64770</xdr:rowOff>
    </xdr:from>
    <xdr:to>
      <xdr:col>41</xdr:col>
      <xdr:colOff>101600</xdr:colOff>
      <xdr:row>78</xdr:row>
      <xdr:rowOff>166370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11430</xdr:rowOff>
    </xdr:from>
    <xdr:ext cx="528320" cy="259080"/>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3965" y="1321308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26,368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78</xdr:row>
      <xdr:rowOff>55245</xdr:rowOff>
    </xdr:from>
    <xdr:to>
      <xdr:col>36</xdr:col>
      <xdr:colOff>165100</xdr:colOff>
      <xdr:row>78</xdr:row>
      <xdr:rowOff>156845</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28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1905</xdr:rowOff>
    </xdr:from>
    <xdr:ext cx="528320" cy="25908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4965" y="1320355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28,831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144780</xdr:rowOff>
    </xdr:from>
    <xdr:to>
      <xdr:col>55</xdr:col>
      <xdr:colOff>50800</xdr:colOff>
      <xdr:row>79</xdr:row>
      <xdr:rowOff>74930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71755</xdr:rowOff>
    </xdr:from>
    <xdr:ext cx="469900" cy="259080"/>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4448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5,350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145415</xdr:rowOff>
    </xdr:from>
    <xdr:to>
      <xdr:col>50</xdr:col>
      <xdr:colOff>165100</xdr:colOff>
      <xdr:row>79</xdr:row>
      <xdr:rowOff>75565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51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79</xdr:row>
      <xdr:rowOff>66675</xdr:rowOff>
    </xdr:from>
    <xdr:ext cx="463550" cy="25273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04350" y="1361122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127000</xdr:rowOff>
    </xdr:from>
    <xdr:to>
      <xdr:col>46</xdr:col>
      <xdr:colOff>38100</xdr:colOff>
      <xdr:row>79</xdr:row>
      <xdr:rowOff>57150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50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79</xdr:row>
      <xdr:rowOff>48260</xdr:rowOff>
    </xdr:from>
    <xdr:ext cx="528320" cy="259080"/>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2965" y="135928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134620</xdr:rowOff>
    </xdr:from>
    <xdr:to>
      <xdr:col>41</xdr:col>
      <xdr:colOff>101600</xdr:colOff>
      <xdr:row>79</xdr:row>
      <xdr:rowOff>64770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50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55880</xdr:rowOff>
    </xdr:from>
    <xdr:ext cx="463550" cy="259080"/>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26350" y="1360043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8,078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139065</xdr:rowOff>
    </xdr:from>
    <xdr:to>
      <xdr:col>36</xdr:col>
      <xdr:colOff>165100</xdr:colOff>
      <xdr:row>79</xdr:row>
      <xdr:rowOff>69215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51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79</xdr:row>
      <xdr:rowOff>60325</xdr:rowOff>
    </xdr:from>
    <xdr:ext cx="463550" cy="259080"/>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37350" y="1360487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54,266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3535" cy="21907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2570" cy="259080"/>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080" y="1693037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96</xdr:row>
      <xdr:rowOff>144145</xdr:rowOff>
    </xdr:from>
    <xdr:ext cx="589280" cy="252730"/>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370" y="16603345"/>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94</xdr:row>
      <xdr:rowOff>160655</xdr:rowOff>
    </xdr:from>
    <xdr:ext cx="589280" cy="259080"/>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370" y="16276955"/>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6350</xdr:rowOff>
    </xdr:from>
    <xdr:ext cx="589280" cy="252730"/>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370" y="1595120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89280" cy="2584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370" y="15624175"/>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89280" cy="259080"/>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370" y="152971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9280" cy="252730"/>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370" y="14970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128905</xdr:rowOff>
    </xdr:from>
    <xdr:to>
      <xdr:col>54</xdr:col>
      <xdr:colOff>189865</xdr:colOff>
      <xdr:row>99</xdr:row>
      <xdr:rowOff>40640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405"/>
          <a:ext cx="127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44450</xdr:rowOff>
    </xdr:from>
    <xdr:ext cx="534670" cy="259080"/>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17,821</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40640</xdr:rowOff>
    </xdr:from>
    <xdr:to>
      <xdr:col>55</xdr:col>
      <xdr:colOff>88900</xdr:colOff>
      <xdr:row>99</xdr:row>
      <xdr:rowOff>40640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75565</xdr:rowOff>
    </xdr:from>
    <xdr:ext cx="598805" cy="252730"/>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61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463,264</a:t>
          </a:r>
          <a:endParaRPr kumimoji="1" lang="ja-JP" altLang="en-US" sz="1000" b="1">
            <a:latin typeface="ＭＳ Ｐゴシック"/>
          </a:endParaRPr>
        </a:p>
      </xdr:txBody>
    </xdr:sp>
    <xdr:clientData/>
  </xdr:oneCellAnchor>
  <xdr:twoCellAnchor>
    <xdr:from>
      <xdr:col>54</xdr:col>
      <xdr:colOff>101600</xdr:colOff>
      <xdr:row>90</xdr:row>
      <xdr:rowOff>128905</xdr:rowOff>
    </xdr:from>
    <xdr:to>
      <xdr:col>55</xdr:col>
      <xdr:colOff>88900</xdr:colOff>
      <xdr:row>90</xdr:row>
      <xdr:rowOff>128905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10160</xdr:rowOff>
    </xdr:from>
    <xdr:to>
      <xdr:col>55</xdr:col>
      <xdr:colOff>0</xdr:colOff>
      <xdr:row>99</xdr:row>
      <xdr:rowOff>26035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9639300" y="16983710"/>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4445</xdr:rowOff>
    </xdr:from>
    <xdr:ext cx="534670" cy="259080"/>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6350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72,843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97</xdr:row>
      <xdr:rowOff>153035</xdr:rowOff>
    </xdr:from>
    <xdr:to>
      <xdr:col>55</xdr:col>
      <xdr:colOff>50800</xdr:colOff>
      <xdr:row>98</xdr:row>
      <xdr:rowOff>83185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10160</xdr:rowOff>
    </xdr:from>
    <xdr:to>
      <xdr:col>50</xdr:col>
      <xdr:colOff>114300</xdr:colOff>
      <xdr:row>99</xdr:row>
      <xdr:rowOff>27940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8750300" y="1698371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170180</xdr:rowOff>
    </xdr:from>
    <xdr:to>
      <xdr:col>50</xdr:col>
      <xdr:colOff>165100</xdr:colOff>
      <xdr:row>98</xdr:row>
      <xdr:rowOff>100330</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116840</xdr:rowOff>
    </xdr:from>
    <xdr:ext cx="528320" cy="259080"/>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1965" y="165760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67,632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99</xdr:row>
      <xdr:rowOff>19050</xdr:rowOff>
    </xdr:from>
    <xdr:to>
      <xdr:col>45</xdr:col>
      <xdr:colOff>177800</xdr:colOff>
      <xdr:row>99</xdr:row>
      <xdr:rowOff>27940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7861300" y="1699260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11430</xdr:rowOff>
    </xdr:from>
    <xdr:to>
      <xdr:col>46</xdr:col>
      <xdr:colOff>38100</xdr:colOff>
      <xdr:row>98</xdr:row>
      <xdr:rowOff>113030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129540</xdr:rowOff>
    </xdr:from>
    <xdr:ext cx="528320" cy="259080"/>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2965" y="165887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63,716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99</xdr:row>
      <xdr:rowOff>19050</xdr:rowOff>
    </xdr:from>
    <xdr:to>
      <xdr:col>41</xdr:col>
      <xdr:colOff>50800</xdr:colOff>
      <xdr:row>99</xdr:row>
      <xdr:rowOff>19050</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972300" y="169926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20955</xdr:rowOff>
    </xdr:from>
    <xdr:to>
      <xdr:col>41</xdr:col>
      <xdr:colOff>101600</xdr:colOff>
      <xdr:row>98</xdr:row>
      <xdr:rowOff>122555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139065</xdr:rowOff>
    </xdr:from>
    <xdr:ext cx="528320"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3965" y="1659826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60,723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98</xdr:row>
      <xdr:rowOff>13335</xdr:rowOff>
    </xdr:from>
    <xdr:to>
      <xdr:col>36</xdr:col>
      <xdr:colOff>165100</xdr:colOff>
      <xdr:row>98</xdr:row>
      <xdr:rowOff>114935</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15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132080</xdr:rowOff>
    </xdr:from>
    <xdr:ext cx="528320" cy="25273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4965" y="1659128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63,134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98</xdr:row>
      <xdr:rowOff>146685</xdr:rowOff>
    </xdr:from>
    <xdr:to>
      <xdr:col>55</xdr:col>
      <xdr:colOff>50800</xdr:colOff>
      <xdr:row>99</xdr:row>
      <xdr:rowOff>76835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94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61595</xdr:rowOff>
    </xdr:from>
    <xdr:ext cx="534670" cy="259080"/>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863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22,320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98</xdr:row>
      <xdr:rowOff>130810</xdr:rowOff>
    </xdr:from>
    <xdr:to>
      <xdr:col>50</xdr:col>
      <xdr:colOff>165100</xdr:colOff>
      <xdr:row>99</xdr:row>
      <xdr:rowOff>60960</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93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99</xdr:row>
      <xdr:rowOff>52070</xdr:rowOff>
    </xdr:from>
    <xdr:ext cx="528320" cy="252730"/>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1965" y="1702562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27,179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98</xdr:row>
      <xdr:rowOff>148590</xdr:rowOff>
    </xdr:from>
    <xdr:to>
      <xdr:col>46</xdr:col>
      <xdr:colOff>38100</xdr:colOff>
      <xdr:row>99</xdr:row>
      <xdr:rowOff>78740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95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99</xdr:row>
      <xdr:rowOff>69850</xdr:rowOff>
    </xdr:from>
    <xdr:ext cx="528320" cy="259080"/>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2965" y="1704340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21,658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139700</xdr:rowOff>
    </xdr:from>
    <xdr:to>
      <xdr:col>41</xdr:col>
      <xdr:colOff>101600</xdr:colOff>
      <xdr:row>99</xdr:row>
      <xdr:rowOff>69850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94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99</xdr:row>
      <xdr:rowOff>61595</xdr:rowOff>
    </xdr:from>
    <xdr:ext cx="528320" cy="259080"/>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3965" y="1703514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24,352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98</xdr:row>
      <xdr:rowOff>139700</xdr:rowOff>
    </xdr:from>
    <xdr:to>
      <xdr:col>36</xdr:col>
      <xdr:colOff>165100</xdr:colOff>
      <xdr:row>99</xdr:row>
      <xdr:rowOff>69850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94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99</xdr:row>
      <xdr:rowOff>60960</xdr:rowOff>
    </xdr:from>
    <xdr:ext cx="528320" cy="259080"/>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4965" y="170345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24,457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15,853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3535" cy="21907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99060</xdr:rowOff>
    </xdr:from>
    <xdr:to>
      <xdr:col>89</xdr:col>
      <xdr:colOff>177800</xdr:colOff>
      <xdr:row>39</xdr:row>
      <xdr:rowOff>99060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128270</xdr:rowOff>
    </xdr:from>
    <xdr:ext cx="242570" cy="259080"/>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080" y="664337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177800</xdr:colOff>
      <xdr:row>37</xdr:row>
      <xdr:rowOff>114935</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144145</xdr:rowOff>
    </xdr:from>
    <xdr:ext cx="531495" cy="252730"/>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505" y="631634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177800</xdr:colOff>
      <xdr:row>35</xdr:row>
      <xdr:rowOff>132080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160655</xdr:rowOff>
    </xdr:from>
    <xdr:ext cx="531495" cy="259080"/>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177800</xdr:colOff>
      <xdr:row>33</xdr:row>
      <xdr:rowOff>147955</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1495" cy="252730"/>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505" y="566420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177800</xdr:colOff>
      <xdr:row>31</xdr:row>
      <xdr:rowOff>164465</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22225</xdr:rowOff>
    </xdr:from>
    <xdr:ext cx="531495" cy="2584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177800</xdr:colOff>
      <xdr:row>30</xdr:row>
      <xdr:rowOff>8890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38100</xdr:rowOff>
    </xdr:from>
    <xdr:ext cx="589280" cy="259080"/>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370" y="50101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89280" cy="252730"/>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370" y="4683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107315</xdr:rowOff>
    </xdr:from>
    <xdr:to>
      <xdr:col>85</xdr:col>
      <xdr:colOff>126365</xdr:colOff>
      <xdr:row>38</xdr:row>
      <xdr:rowOff>42545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365"/>
          <a:ext cx="1270" cy="1478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46355</xdr:rowOff>
    </xdr:from>
    <xdr:ext cx="534670" cy="259080"/>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4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13,941</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42545</xdr:rowOff>
    </xdr:from>
    <xdr:to>
      <xdr:col>86</xdr:col>
      <xdr:colOff>25400</xdr:colOff>
      <xdr:row>38</xdr:row>
      <xdr:rowOff>42545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53975</xdr:rowOff>
    </xdr:from>
    <xdr:ext cx="598805" cy="252730"/>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57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104,467</a:t>
          </a:r>
          <a:endParaRPr kumimoji="1" lang="ja-JP" altLang="en-US" sz="1000" b="1">
            <a:latin typeface="ＭＳ Ｐゴシック"/>
          </a:endParaRPr>
        </a:p>
      </xdr:txBody>
    </xdr:sp>
    <xdr:clientData/>
  </xdr:oneCellAnchor>
  <xdr:twoCellAnchor>
    <xdr:from>
      <xdr:col>85</xdr:col>
      <xdr:colOff>38100</xdr:colOff>
      <xdr:row>29</xdr:row>
      <xdr:rowOff>107315</xdr:rowOff>
    </xdr:from>
    <xdr:to>
      <xdr:col>86</xdr:col>
      <xdr:colOff>25400</xdr:colOff>
      <xdr:row>29</xdr:row>
      <xdr:rowOff>107315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29210</xdr:rowOff>
    </xdr:from>
    <xdr:to>
      <xdr:col>85</xdr:col>
      <xdr:colOff>127000</xdr:colOff>
      <xdr:row>37</xdr:row>
      <xdr:rowOff>126365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72860"/>
          <a:ext cx="838200"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67945</xdr:rowOff>
    </xdr:from>
    <xdr:ext cx="534670" cy="2584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6869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31,699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45085</xdr:rowOff>
    </xdr:from>
    <xdr:to>
      <xdr:col>85</xdr:col>
      <xdr:colOff>177800</xdr:colOff>
      <xdr:row>36</xdr:row>
      <xdr:rowOff>146685</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88265</xdr:rowOff>
    </xdr:from>
    <xdr:to>
      <xdr:col>81</xdr:col>
      <xdr:colOff>50800</xdr:colOff>
      <xdr:row>37</xdr:row>
      <xdr:rowOff>126365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43191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86360</xdr:rowOff>
    </xdr:from>
    <xdr:to>
      <xdr:col>81</xdr:col>
      <xdr:colOff>101600</xdr:colOff>
      <xdr:row>37</xdr:row>
      <xdr:rowOff>16510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33020</xdr:rowOff>
    </xdr:from>
    <xdr:ext cx="528320" cy="259080"/>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3965" y="60337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29,139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88265</xdr:rowOff>
    </xdr:from>
    <xdr:to>
      <xdr:col>76</xdr:col>
      <xdr:colOff>114300</xdr:colOff>
      <xdr:row>37</xdr:row>
      <xdr:rowOff>135255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431915"/>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118110</xdr:rowOff>
    </xdr:from>
    <xdr:to>
      <xdr:col>76</xdr:col>
      <xdr:colOff>165100</xdr:colOff>
      <xdr:row>37</xdr:row>
      <xdr:rowOff>48260</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64770</xdr:rowOff>
    </xdr:from>
    <xdr:ext cx="528320" cy="25273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4965" y="606552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27,213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135255</xdr:rowOff>
    </xdr:from>
    <xdr:to>
      <xdr:col>71</xdr:col>
      <xdr:colOff>177800</xdr:colOff>
      <xdr:row>37</xdr:row>
      <xdr:rowOff>149860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47890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93345</xdr:rowOff>
    </xdr:from>
    <xdr:to>
      <xdr:col>72</xdr:col>
      <xdr:colOff>38100</xdr:colOff>
      <xdr:row>37</xdr:row>
      <xdr:rowOff>23495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40640</xdr:rowOff>
    </xdr:from>
    <xdr:ext cx="528320" cy="252730"/>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5965" y="604139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28,710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36195</xdr:rowOff>
    </xdr:from>
    <xdr:to>
      <xdr:col>67</xdr:col>
      <xdr:colOff>101600</xdr:colOff>
      <xdr:row>36</xdr:row>
      <xdr:rowOff>137795</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08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34</xdr:row>
      <xdr:rowOff>154940</xdr:rowOff>
    </xdr:from>
    <xdr:ext cx="528320" cy="252730"/>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6965" y="598424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32,211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149225</xdr:rowOff>
    </xdr:from>
    <xdr:to>
      <xdr:col>85</xdr:col>
      <xdr:colOff>177800</xdr:colOff>
      <xdr:row>37</xdr:row>
      <xdr:rowOff>79375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127635</xdr:rowOff>
    </xdr:from>
    <xdr:ext cx="534670" cy="259080"/>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2998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25,289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75565</xdr:rowOff>
    </xdr:from>
    <xdr:to>
      <xdr:col>81</xdr:col>
      <xdr:colOff>101600</xdr:colOff>
      <xdr:row>38</xdr:row>
      <xdr:rowOff>6350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192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168275</xdr:rowOff>
    </xdr:from>
    <xdr:ext cx="528320" cy="252730"/>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3965" y="651192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19,304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37465</xdr:rowOff>
    </xdr:from>
    <xdr:to>
      <xdr:col>76</xdr:col>
      <xdr:colOff>165100</xdr:colOff>
      <xdr:row>37</xdr:row>
      <xdr:rowOff>139065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38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130175</xdr:rowOff>
    </xdr:from>
    <xdr:ext cx="528320" cy="259080"/>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4965" y="647382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21,636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84455</xdr:rowOff>
    </xdr:from>
    <xdr:to>
      <xdr:col>72</xdr:col>
      <xdr:colOff>38100</xdr:colOff>
      <xdr:row>38</xdr:row>
      <xdr:rowOff>14605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6350</xdr:rowOff>
    </xdr:from>
    <xdr:ext cx="528320" cy="252730"/>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5965" y="652145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18,770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99060</xdr:rowOff>
    </xdr:from>
    <xdr:to>
      <xdr:col>67</xdr:col>
      <xdr:colOff>101600</xdr:colOff>
      <xdr:row>38</xdr:row>
      <xdr:rowOff>29210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4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20320</xdr:rowOff>
    </xdr:from>
    <xdr:ext cx="528320" cy="252730"/>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6965" y="653542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17,880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79,141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3535" cy="21907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57</xdr:row>
      <xdr:rowOff>168910</xdr:rowOff>
    </xdr:from>
    <xdr:ext cx="242570" cy="252730"/>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080" y="9941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55</xdr:row>
      <xdr:rowOff>54610</xdr:rowOff>
    </xdr:from>
    <xdr:ext cx="589280" cy="252730"/>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370" y="94843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52</xdr:row>
      <xdr:rowOff>111760</xdr:rowOff>
    </xdr:from>
    <xdr:ext cx="589280" cy="252730"/>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370" y="90271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168910</xdr:rowOff>
    </xdr:from>
    <xdr:ext cx="589280" cy="252730"/>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370" y="85699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89280" cy="252730"/>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370" y="8112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119380</xdr:rowOff>
    </xdr:from>
    <xdr:to>
      <xdr:col>85</xdr:col>
      <xdr:colOff>126365</xdr:colOff>
      <xdr:row>57</xdr:row>
      <xdr:rowOff>142240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63330"/>
          <a:ext cx="1270" cy="1051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146050</xdr:rowOff>
    </xdr:from>
    <xdr:ext cx="534670" cy="252730"/>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1870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36,991</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142240</xdr:rowOff>
    </xdr:from>
    <xdr:to>
      <xdr:col>86</xdr:col>
      <xdr:colOff>25400</xdr:colOff>
      <xdr:row>57</xdr:row>
      <xdr:rowOff>142240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14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66040</xdr:rowOff>
    </xdr:from>
    <xdr:ext cx="598805" cy="252730"/>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3854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266,998</a:t>
          </a:r>
          <a:endParaRPr kumimoji="1" lang="ja-JP" altLang="en-US" sz="1000" b="1">
            <a:latin typeface="ＭＳ Ｐゴシック"/>
          </a:endParaRPr>
        </a:p>
      </xdr:txBody>
    </xdr:sp>
    <xdr:clientData/>
  </xdr:oneCellAnchor>
  <xdr:twoCellAnchor>
    <xdr:from>
      <xdr:col>85</xdr:col>
      <xdr:colOff>38100</xdr:colOff>
      <xdr:row>51</xdr:row>
      <xdr:rowOff>119380</xdr:rowOff>
    </xdr:from>
    <xdr:to>
      <xdr:col>86</xdr:col>
      <xdr:colOff>25400</xdr:colOff>
      <xdr:row>51</xdr:row>
      <xdr:rowOff>119380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63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39370</xdr:rowOff>
    </xdr:from>
    <xdr:to>
      <xdr:col>85</xdr:col>
      <xdr:colOff>127000</xdr:colOff>
      <xdr:row>57</xdr:row>
      <xdr:rowOff>40640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81202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45085</xdr:rowOff>
    </xdr:from>
    <xdr:ext cx="534670" cy="2584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7483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89,645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22225</xdr:rowOff>
    </xdr:from>
    <xdr:to>
      <xdr:col>85</xdr:col>
      <xdr:colOff>177800</xdr:colOff>
      <xdr:row>56</xdr:row>
      <xdr:rowOff>123825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39370</xdr:rowOff>
    </xdr:from>
    <xdr:to>
      <xdr:col>81</xdr:col>
      <xdr:colOff>50800</xdr:colOff>
      <xdr:row>57</xdr:row>
      <xdr:rowOff>46990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1202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64770</xdr:rowOff>
    </xdr:from>
    <xdr:to>
      <xdr:col>81</xdr:col>
      <xdr:colOff>101600</xdr:colOff>
      <xdr:row>56</xdr:row>
      <xdr:rowOff>166370</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65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11430</xdr:rowOff>
    </xdr:from>
    <xdr:ext cx="528320" cy="259080"/>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3965" y="944118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80,345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56</xdr:row>
      <xdr:rowOff>50165</xdr:rowOff>
    </xdr:from>
    <xdr:to>
      <xdr:col>76</xdr:col>
      <xdr:colOff>114300</xdr:colOff>
      <xdr:row>57</xdr:row>
      <xdr:rowOff>46990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651365"/>
          <a:ext cx="889000" cy="168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112395</xdr:rowOff>
    </xdr:from>
    <xdr:to>
      <xdr:col>76</xdr:col>
      <xdr:colOff>165100</xdr:colOff>
      <xdr:row>57</xdr:row>
      <xdr:rowOff>42545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13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59055</xdr:rowOff>
    </xdr:from>
    <xdr:ext cx="528320" cy="259080"/>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4965" y="948880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69,819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56</xdr:row>
      <xdr:rowOff>50165</xdr:rowOff>
    </xdr:from>
    <xdr:to>
      <xdr:col>71</xdr:col>
      <xdr:colOff>177800</xdr:colOff>
      <xdr:row>56</xdr:row>
      <xdr:rowOff>96520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651365"/>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114935</xdr:rowOff>
    </xdr:from>
    <xdr:to>
      <xdr:col>72</xdr:col>
      <xdr:colOff>38100</xdr:colOff>
      <xdr:row>57</xdr:row>
      <xdr:rowOff>45085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16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57</xdr:row>
      <xdr:rowOff>36195</xdr:rowOff>
    </xdr:from>
    <xdr:ext cx="528320" cy="25908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5965" y="980884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69,257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65405</xdr:rowOff>
    </xdr:from>
    <xdr:to>
      <xdr:col>67</xdr:col>
      <xdr:colOff>101600</xdr:colOff>
      <xdr:row>56</xdr:row>
      <xdr:rowOff>167005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66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158115</xdr:rowOff>
    </xdr:from>
    <xdr:ext cx="528320" cy="252730"/>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6965" y="975931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80,094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56</xdr:row>
      <xdr:rowOff>161290</xdr:rowOff>
    </xdr:from>
    <xdr:to>
      <xdr:col>85</xdr:col>
      <xdr:colOff>177800</xdr:colOff>
      <xdr:row>57</xdr:row>
      <xdr:rowOff>91440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62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76200</xdr:rowOff>
    </xdr:from>
    <xdr:ext cx="534670" cy="252730"/>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67740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59,136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56</xdr:row>
      <xdr:rowOff>160020</xdr:rowOff>
    </xdr:from>
    <xdr:to>
      <xdr:col>81</xdr:col>
      <xdr:colOff>101600</xdr:colOff>
      <xdr:row>57</xdr:row>
      <xdr:rowOff>90170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57</xdr:row>
      <xdr:rowOff>81280</xdr:rowOff>
    </xdr:from>
    <xdr:ext cx="528320"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3965" y="985393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59,505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56</xdr:row>
      <xdr:rowOff>167640</xdr:rowOff>
    </xdr:from>
    <xdr:to>
      <xdr:col>76</xdr:col>
      <xdr:colOff>165100</xdr:colOff>
      <xdr:row>57</xdr:row>
      <xdr:rowOff>97790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88900</xdr:rowOff>
    </xdr:from>
    <xdr:ext cx="528320" cy="25273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4965" y="986155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57,732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55</xdr:row>
      <xdr:rowOff>170815</xdr:rowOff>
    </xdr:from>
    <xdr:to>
      <xdr:col>72</xdr:col>
      <xdr:colOff>38100</xdr:colOff>
      <xdr:row>56</xdr:row>
      <xdr:rowOff>100965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60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54</xdr:row>
      <xdr:rowOff>117475</xdr:rowOff>
    </xdr:from>
    <xdr:ext cx="528320" cy="259080"/>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5965" y="937577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94,571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56</xdr:row>
      <xdr:rowOff>45720</xdr:rowOff>
    </xdr:from>
    <xdr:to>
      <xdr:col>67</xdr:col>
      <xdr:colOff>101600</xdr:colOff>
      <xdr:row>56</xdr:row>
      <xdr:rowOff>147320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64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54</xdr:row>
      <xdr:rowOff>163830</xdr:rowOff>
    </xdr:from>
    <xdr:ext cx="528320" cy="259080"/>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6965" y="942213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84,483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3535" cy="21907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2570" cy="252730"/>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080" y="13370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54610</xdr:rowOff>
    </xdr:from>
    <xdr:ext cx="531495" cy="252730"/>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505" y="129133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72</xdr:row>
      <xdr:rowOff>111760</xdr:rowOff>
    </xdr:from>
    <xdr:ext cx="531495" cy="252730"/>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505" y="124561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168910</xdr:rowOff>
    </xdr:from>
    <xdr:ext cx="531495" cy="252730"/>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505" y="119989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52730"/>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505" y="11541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57785</xdr:rowOff>
    </xdr:from>
    <xdr:to>
      <xdr:col>85</xdr:col>
      <xdr:colOff>126365</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30735"/>
          <a:ext cx="1270" cy="1282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143510</xdr:rowOff>
    </xdr:from>
    <xdr:ext cx="249555" cy="252730"/>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1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4445</xdr:rowOff>
    </xdr:from>
    <xdr:ext cx="534670" cy="259080"/>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0059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56,083</a:t>
          </a:r>
          <a:endParaRPr kumimoji="1" lang="ja-JP" altLang="en-US" sz="1000" b="1">
            <a:latin typeface="ＭＳ Ｐゴシック"/>
          </a:endParaRPr>
        </a:p>
      </xdr:txBody>
    </xdr:sp>
    <xdr:clientData/>
  </xdr:oneCellAnchor>
  <xdr:twoCellAnchor>
    <xdr:from>
      <xdr:col>85</xdr:col>
      <xdr:colOff>38100</xdr:colOff>
      <xdr:row>71</xdr:row>
      <xdr:rowOff>57785</xdr:rowOff>
    </xdr:from>
    <xdr:to>
      <xdr:col>86</xdr:col>
      <xdr:colOff>25400</xdr:colOff>
      <xdr:row>71</xdr:row>
      <xdr:rowOff>57785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30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121920</xdr:rowOff>
    </xdr:from>
    <xdr:to>
      <xdr:col>85</xdr:col>
      <xdr:colOff>127000</xdr:colOff>
      <xdr:row>78</xdr:row>
      <xdr:rowOff>138430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49502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50800</xdr:rowOff>
    </xdr:from>
    <xdr:ext cx="469900" cy="259080"/>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524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2,673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27940</xdr:rowOff>
    </xdr:from>
    <xdr:to>
      <xdr:col>85</xdr:col>
      <xdr:colOff>177800</xdr:colOff>
      <xdr:row>78</xdr:row>
      <xdr:rowOff>129540</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0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121920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49502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155575</xdr:rowOff>
    </xdr:from>
    <xdr:to>
      <xdr:col>81</xdr:col>
      <xdr:colOff>101600</xdr:colOff>
      <xdr:row>78</xdr:row>
      <xdr:rowOff>86360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572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102235</xdr:rowOff>
    </xdr:from>
    <xdr:ext cx="463550" cy="2584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350" y="13132435"/>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102870</xdr:rowOff>
    </xdr:from>
    <xdr:to>
      <xdr:col>76</xdr:col>
      <xdr:colOff>165100</xdr:colOff>
      <xdr:row>78</xdr:row>
      <xdr:rowOff>33020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49530</xdr:rowOff>
    </xdr:from>
    <xdr:ext cx="463550" cy="259080"/>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350" y="1307973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102235</xdr:rowOff>
    </xdr:from>
    <xdr:to>
      <xdr:col>72</xdr:col>
      <xdr:colOff>38100</xdr:colOff>
      <xdr:row>78</xdr:row>
      <xdr:rowOff>32385</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0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48895</xdr:rowOff>
    </xdr:from>
    <xdr:ext cx="463550" cy="259080"/>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350" y="1307909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140335</xdr:rowOff>
    </xdr:from>
    <xdr:to>
      <xdr:col>67</xdr:col>
      <xdr:colOff>101600</xdr:colOff>
      <xdr:row>78</xdr:row>
      <xdr:rowOff>70485</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34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86995</xdr:rowOff>
    </xdr:from>
    <xdr:ext cx="463550" cy="252730"/>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350" y="1311719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87630</xdr:rowOff>
    </xdr:from>
    <xdr:to>
      <xdr:col>85</xdr:col>
      <xdr:colOff>177800</xdr:colOff>
      <xdr:row>79</xdr:row>
      <xdr:rowOff>17780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6350</xdr:rowOff>
    </xdr:from>
    <xdr:ext cx="313690" cy="252730"/>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379450"/>
          <a:ext cx="3136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71120</xdr:rowOff>
    </xdr:from>
    <xdr:to>
      <xdr:col>81</xdr:col>
      <xdr:colOff>101600</xdr:colOff>
      <xdr:row>79</xdr:row>
      <xdr:rowOff>1270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4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78</xdr:row>
      <xdr:rowOff>163830</xdr:rowOff>
    </xdr:from>
    <xdr:ext cx="378460" cy="259080"/>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92070" y="135369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79</xdr:row>
      <xdr:rowOff>10160</xdr:rowOff>
    </xdr:from>
    <xdr:ext cx="243205" cy="2590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840" y="13554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79</xdr:row>
      <xdr:rowOff>10160</xdr:rowOff>
    </xdr:from>
    <xdr:ext cx="243205"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840" y="13554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79</xdr:row>
      <xdr:rowOff>10160</xdr:rowOff>
    </xdr:from>
    <xdr:ext cx="243205" cy="25908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840" y="13554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45,535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3535" cy="21907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2570" cy="252730"/>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080" y="16799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89280" cy="252730"/>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370" y="163423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89280" cy="252730"/>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370" y="158851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89280" cy="252730"/>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370" y="154279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9280" cy="252730"/>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370" y="14970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100330</xdr:rowOff>
    </xdr:from>
    <xdr:to>
      <xdr:col>85</xdr:col>
      <xdr:colOff>126365</xdr:colOff>
      <xdr:row>98</xdr:row>
      <xdr:rowOff>74930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730"/>
          <a:ext cx="1270" cy="1003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78105</xdr:rowOff>
    </xdr:from>
    <xdr:ext cx="534670" cy="252730"/>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20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14,251</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74930</xdr:rowOff>
    </xdr:from>
    <xdr:to>
      <xdr:col>86</xdr:col>
      <xdr:colOff>25400</xdr:colOff>
      <xdr:row>98</xdr:row>
      <xdr:rowOff>74930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7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46990</xdr:rowOff>
    </xdr:from>
    <xdr:ext cx="598805" cy="259080"/>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89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233,582</a:t>
          </a:r>
          <a:endParaRPr kumimoji="1" lang="ja-JP" altLang="en-US" sz="1000" b="1">
            <a:latin typeface="ＭＳ Ｐゴシック"/>
          </a:endParaRPr>
        </a:p>
      </xdr:txBody>
    </xdr:sp>
    <xdr:clientData/>
  </xdr:oneCellAnchor>
  <xdr:twoCellAnchor>
    <xdr:from>
      <xdr:col>85</xdr:col>
      <xdr:colOff>38100</xdr:colOff>
      <xdr:row>92</xdr:row>
      <xdr:rowOff>100330</xdr:rowOff>
    </xdr:from>
    <xdr:to>
      <xdr:col>86</xdr:col>
      <xdr:colOff>25400</xdr:colOff>
      <xdr:row>92</xdr:row>
      <xdr:rowOff>100330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166370</xdr:rowOff>
    </xdr:from>
    <xdr:to>
      <xdr:col>85</xdr:col>
      <xdr:colOff>127000</xdr:colOff>
      <xdr:row>98</xdr:row>
      <xdr:rowOff>1270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5481300" y="1679702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164465</xdr:rowOff>
    </xdr:from>
    <xdr:ext cx="534670" cy="259080"/>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4522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63,527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141605</xdr:rowOff>
    </xdr:from>
    <xdr:to>
      <xdr:col>85</xdr:col>
      <xdr:colOff>177800</xdr:colOff>
      <xdr:row>97</xdr:row>
      <xdr:rowOff>71755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164465</xdr:rowOff>
    </xdr:from>
    <xdr:to>
      <xdr:col>81</xdr:col>
      <xdr:colOff>50800</xdr:colOff>
      <xdr:row>97</xdr:row>
      <xdr:rowOff>166370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4592300" y="1679511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136525</xdr:rowOff>
    </xdr:from>
    <xdr:to>
      <xdr:col>81</xdr:col>
      <xdr:colOff>101600</xdr:colOff>
      <xdr:row>97</xdr:row>
      <xdr:rowOff>66675</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83820</xdr:rowOff>
    </xdr:from>
    <xdr:ext cx="528320" cy="259080"/>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3965" y="163715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64,515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157480</xdr:rowOff>
    </xdr:from>
    <xdr:to>
      <xdr:col>76</xdr:col>
      <xdr:colOff>114300</xdr:colOff>
      <xdr:row>97</xdr:row>
      <xdr:rowOff>164465</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3703300" y="1678813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143510</xdr:rowOff>
    </xdr:from>
    <xdr:to>
      <xdr:col>76</xdr:col>
      <xdr:colOff>165100</xdr:colOff>
      <xdr:row>97</xdr:row>
      <xdr:rowOff>73025</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90170</xdr:rowOff>
    </xdr:from>
    <xdr:ext cx="528320" cy="259080"/>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4965" y="1637792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63,126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157480</xdr:rowOff>
    </xdr:from>
    <xdr:to>
      <xdr:col>71</xdr:col>
      <xdr:colOff>177800</xdr:colOff>
      <xdr:row>97</xdr:row>
      <xdr:rowOff>162560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78813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158115</xdr:rowOff>
    </xdr:from>
    <xdr:to>
      <xdr:col>72</xdr:col>
      <xdr:colOff>38100</xdr:colOff>
      <xdr:row>97</xdr:row>
      <xdr:rowOff>88265</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104775</xdr:rowOff>
    </xdr:from>
    <xdr:ext cx="528320" cy="259080"/>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5965" y="1639252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59,801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167005</xdr:rowOff>
    </xdr:from>
    <xdr:to>
      <xdr:col>67</xdr:col>
      <xdr:colOff>101600</xdr:colOff>
      <xdr:row>97</xdr:row>
      <xdr:rowOff>97790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6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95</xdr:row>
      <xdr:rowOff>113665</xdr:rowOff>
    </xdr:from>
    <xdr:ext cx="528320" cy="2584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6965" y="1640141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57,899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121920</xdr:rowOff>
    </xdr:from>
    <xdr:to>
      <xdr:col>85</xdr:col>
      <xdr:colOff>177800</xdr:colOff>
      <xdr:row>98</xdr:row>
      <xdr:rowOff>52070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75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37465</xdr:rowOff>
    </xdr:from>
    <xdr:ext cx="534670" cy="259080"/>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6681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30,210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114935</xdr:rowOff>
    </xdr:from>
    <xdr:to>
      <xdr:col>81</xdr:col>
      <xdr:colOff>101600</xdr:colOff>
      <xdr:row>98</xdr:row>
      <xdr:rowOff>45085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74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36195</xdr:rowOff>
    </xdr:from>
    <xdr:ext cx="528320" cy="25908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3965" y="1683829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31,751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113665</xdr:rowOff>
    </xdr:from>
    <xdr:to>
      <xdr:col>76</xdr:col>
      <xdr:colOff>165100</xdr:colOff>
      <xdr:row>98</xdr:row>
      <xdr:rowOff>43815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74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34925</xdr:rowOff>
    </xdr:from>
    <xdr:ext cx="528320"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4965" y="1683702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32,140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106680</xdr:rowOff>
    </xdr:from>
    <xdr:to>
      <xdr:col>72</xdr:col>
      <xdr:colOff>38100</xdr:colOff>
      <xdr:row>98</xdr:row>
      <xdr:rowOff>36830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73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27940</xdr:rowOff>
    </xdr:from>
    <xdr:ext cx="528320"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5965" y="168300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33,680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111760</xdr:rowOff>
    </xdr:from>
    <xdr:to>
      <xdr:col>67</xdr:col>
      <xdr:colOff>101600</xdr:colOff>
      <xdr:row>98</xdr:row>
      <xdr:rowOff>41910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74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33020</xdr:rowOff>
    </xdr:from>
    <xdr:ext cx="528320" cy="25908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6965" y="1683512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32,528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3535" cy="21907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2570" cy="259080"/>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080" y="664337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144145</xdr:rowOff>
    </xdr:from>
    <xdr:ext cx="461010" cy="252730"/>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640" y="631634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160655</xdr:rowOff>
    </xdr:from>
    <xdr:ext cx="461010" cy="259080"/>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640" y="598995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6350</xdr:rowOff>
    </xdr:from>
    <xdr:ext cx="461010" cy="252730"/>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640" y="566420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22225</xdr:rowOff>
    </xdr:from>
    <xdr:ext cx="461010" cy="2584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640" y="5337175"/>
          <a:ext cx="4610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38100</xdr:rowOff>
    </xdr:from>
    <xdr:ext cx="461010" cy="259080"/>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640" y="501015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61010" cy="252730"/>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640" y="468376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107315</xdr:rowOff>
    </xdr:from>
    <xdr:to>
      <xdr:col>116</xdr:col>
      <xdr:colOff>62865</xdr:colOff>
      <xdr:row>39</xdr:row>
      <xdr:rowOff>99060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815"/>
          <a:ext cx="127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102870</xdr:rowOff>
    </xdr:from>
    <xdr:ext cx="249555" cy="259080"/>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53975</xdr:rowOff>
    </xdr:from>
    <xdr:ext cx="469900" cy="252730"/>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60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4,700</a:t>
          </a:r>
          <a:endParaRPr kumimoji="1" lang="ja-JP" altLang="en-US" sz="1000" b="1">
            <a:latin typeface="ＭＳ Ｐゴシック"/>
          </a:endParaRPr>
        </a:p>
      </xdr:txBody>
    </xdr:sp>
    <xdr:clientData/>
  </xdr:oneCellAnchor>
  <xdr:twoCellAnchor>
    <xdr:from>
      <xdr:col>115</xdr:col>
      <xdr:colOff>165100</xdr:colOff>
      <xdr:row>30</xdr:row>
      <xdr:rowOff>107315</xdr:rowOff>
    </xdr:from>
    <xdr:to>
      <xdr:col>116</xdr:col>
      <xdr:colOff>152400</xdr:colOff>
      <xdr:row>30</xdr:row>
      <xdr:rowOff>107315</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99060</xdr:rowOff>
    </xdr:from>
    <xdr:to>
      <xdr:col>116</xdr:col>
      <xdr:colOff>63500</xdr:colOff>
      <xdr:row>39</xdr:row>
      <xdr:rowOff>99060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9525</xdr:rowOff>
    </xdr:from>
    <xdr:ext cx="378460" cy="252730"/>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24625"/>
          <a:ext cx="37846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158115</xdr:rowOff>
    </xdr:from>
    <xdr:to>
      <xdr:col>116</xdr:col>
      <xdr:colOff>114300</xdr:colOff>
      <xdr:row>39</xdr:row>
      <xdr:rowOff>88265</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177800</xdr:colOff>
      <xdr:row>39</xdr:row>
      <xdr:rowOff>99060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26035</xdr:rowOff>
    </xdr:from>
    <xdr:to>
      <xdr:col>112</xdr:col>
      <xdr:colOff>38100</xdr:colOff>
      <xdr:row>39</xdr:row>
      <xdr:rowOff>127635</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37</xdr:row>
      <xdr:rowOff>144145</xdr:rowOff>
    </xdr:from>
    <xdr:ext cx="313690" cy="252730"/>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455" y="6487795"/>
          <a:ext cx="3136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99060</xdr:rowOff>
    </xdr:from>
    <xdr:to>
      <xdr:col>107</xdr:col>
      <xdr:colOff>50800</xdr:colOff>
      <xdr:row>39</xdr:row>
      <xdr:rowOff>99060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27305</xdr:rowOff>
    </xdr:from>
    <xdr:to>
      <xdr:col>107</xdr:col>
      <xdr:colOff>101600</xdr:colOff>
      <xdr:row>39</xdr:row>
      <xdr:rowOff>128905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37</xdr:row>
      <xdr:rowOff>145415</xdr:rowOff>
    </xdr:from>
    <xdr:ext cx="313690" cy="252730"/>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455" y="6489065"/>
          <a:ext cx="3136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38100</xdr:rowOff>
    </xdr:from>
    <xdr:to>
      <xdr:col>102</xdr:col>
      <xdr:colOff>114300</xdr:colOff>
      <xdr:row>39</xdr:row>
      <xdr:rowOff>99060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2465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10795</xdr:rowOff>
    </xdr:from>
    <xdr:to>
      <xdr:col>102</xdr:col>
      <xdr:colOff>165100</xdr:colOff>
      <xdr:row>39</xdr:row>
      <xdr:rowOff>112395</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128905</xdr:rowOff>
    </xdr:from>
    <xdr:ext cx="378460" cy="259080"/>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70" y="64725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39</xdr:row>
      <xdr:rowOff>33655</xdr:rowOff>
    </xdr:from>
    <xdr:to>
      <xdr:col>98</xdr:col>
      <xdr:colOff>38100</xdr:colOff>
      <xdr:row>39</xdr:row>
      <xdr:rowOff>135255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72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39</xdr:row>
      <xdr:rowOff>126365</xdr:rowOff>
    </xdr:from>
    <xdr:ext cx="313690" cy="259080"/>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455" y="681291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136525</xdr:rowOff>
    </xdr:from>
    <xdr:ext cx="249555" cy="2584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65162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43205" cy="25908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840" y="682752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43205" cy="25908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840" y="682752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140970</xdr:rowOff>
    </xdr:from>
    <xdr:ext cx="243205" cy="25908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840" y="682752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158750</xdr:rowOff>
    </xdr:from>
    <xdr:to>
      <xdr:col>98</xdr:col>
      <xdr:colOff>38100</xdr:colOff>
      <xdr:row>39</xdr:row>
      <xdr:rowOff>88900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37</xdr:row>
      <xdr:rowOff>105410</xdr:rowOff>
    </xdr:from>
    <xdr:ext cx="378460" cy="259080"/>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70" y="64490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3535" cy="21907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2570" cy="252730"/>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080" y="92557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2570" cy="252730"/>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080" y="81127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3205" cy="259080"/>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84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3205" cy="259080"/>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84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3205" cy="259080"/>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84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3205" cy="259080"/>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84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3205" cy="2590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84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3205" cy="25908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84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3205" cy="2590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84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3205" cy="259080"/>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84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令和6年度決算の総務費は、住民一人当たり140,847円となり、前年度より27,219円増加した。これは主に、庁舎の長寿命化工事を行ったことが主な要因である。</a:t>
          </a:r>
        </a:p>
        <a:p>
          <a:r>
            <a:rPr kumimoji="1" lang="ja-JP" altLang="en-US" sz="1300">
              <a:solidFill>
                <a:sysClr val="windowText" lastClr="000000"/>
              </a:solidFill>
              <a:latin typeface="ＭＳ Ｐゴシック"/>
              <a:ea typeface="ＭＳ Ｐゴシック"/>
            </a:rPr>
            <a:t>　本町の目的別歳出のうち全体の</a:t>
          </a:r>
          <a:r>
            <a:rPr kumimoji="1" lang="en-US" altLang="ja-JP" sz="1300">
              <a:solidFill>
                <a:sysClr val="windowText" lastClr="000000"/>
              </a:solidFill>
              <a:latin typeface="ＭＳ Ｐゴシック"/>
              <a:ea typeface="ＭＳ Ｐゴシック"/>
            </a:rPr>
            <a:t>3</a:t>
          </a:r>
          <a:r>
            <a:rPr kumimoji="1" lang="ja-JP" altLang="en-US" sz="1300">
              <a:solidFill>
                <a:sysClr val="windowText" lastClr="000000"/>
              </a:solidFill>
              <a:latin typeface="ＭＳ Ｐゴシック"/>
              <a:ea typeface="ＭＳ Ｐゴシック"/>
            </a:rPr>
            <a:t>割以上を占める民生費は、住民一人当たり198,618円となり、前年度より23,058円増加した。類似団体内平均値と比較すると低い水準で推移しているが、臨時給付金など国施策の影響により、年度間の増減がある。</a:t>
          </a:r>
        </a:p>
        <a:p>
          <a:r>
            <a:rPr kumimoji="1" lang="ja-JP" altLang="en-US" sz="1300">
              <a:solidFill>
                <a:sysClr val="windowText" lastClr="000000"/>
              </a:solidFill>
              <a:latin typeface="ＭＳ Ｐゴシック"/>
              <a:ea typeface="ＭＳ Ｐゴシック"/>
            </a:rPr>
            <a:t>　土木費は、住民一人当たり22</a:t>
          </a:r>
          <a:r>
            <a:rPr kumimoji="1" lang="en-US" altLang="ja-JP" sz="1300">
              <a:solidFill>
                <a:sysClr val="windowText" lastClr="000000"/>
              </a:solidFill>
              <a:latin typeface="ＭＳ Ｐゴシック"/>
              <a:ea typeface="ＭＳ Ｐゴシック"/>
            </a:rPr>
            <a:t>,320</a:t>
          </a:r>
          <a:r>
            <a:rPr kumimoji="1" lang="ja-JP" altLang="en-US" sz="1300">
              <a:solidFill>
                <a:sysClr val="windowText" lastClr="000000"/>
              </a:solidFill>
              <a:latin typeface="ＭＳ Ｐゴシック"/>
              <a:ea typeface="ＭＳ Ｐゴシック"/>
            </a:rPr>
            <a:t>円となり、前年度に比べ4,859円減少した。これは、令和5年度に防災公園を新規整備するために旧公民館を除却したことなどが主な要因である。</a:t>
          </a:r>
        </a:p>
        <a:p>
          <a:r>
            <a:rPr kumimoji="1" lang="ja-JP" altLang="en-US" sz="1300">
              <a:solidFill>
                <a:sysClr val="windowText" lastClr="000000"/>
              </a:solidFill>
              <a:latin typeface="ＭＳ Ｐゴシック"/>
              <a:ea typeface="ＭＳ Ｐゴシック"/>
            </a:rPr>
            <a:t>　農林水産業費や商工費は、低水準で推移しており、関連産業の状況を見極めながら、就労問題や税収確保の観点を踏まえ、政策的に事業費を配分する必要がある。</a:t>
          </a:r>
        </a:p>
        <a:p>
          <a:r>
            <a:rPr kumimoji="1" lang="ja-JP" altLang="en-US" sz="1300">
              <a:solidFill>
                <a:sysClr val="windowText" lastClr="000000"/>
              </a:solidFill>
              <a:latin typeface="ＭＳ Ｐゴシック"/>
              <a:ea typeface="ＭＳ Ｐゴシック"/>
            </a:rPr>
            <a:t>　今後も、社会保障関連経費や施設の整備、老朽化対策等により、歳出需要の増加が見込まれるが、限られた財源のなかで選択と集中による効率的・効果的な行財政運営を行う必要がある。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大阪府太子町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a:ea typeface="ＭＳ ゴシック"/>
            </a:rPr>
            <a:t>　令和6年度決算は、前年度同様、財政調整基金を取り崩すことなく実質単年度収支が黒字となった。</a:t>
          </a:r>
        </a:p>
        <a:p>
          <a:r>
            <a:rPr kumimoji="1" lang="ja-JP" altLang="en-US" sz="1400">
              <a:solidFill>
                <a:sysClr val="windowText" lastClr="000000"/>
              </a:solidFill>
              <a:latin typeface="ＭＳ ゴシック"/>
              <a:ea typeface="ＭＳ ゴシック"/>
            </a:rPr>
            <a:t>　今後、人口減少による税収減や、生涯学習施設整備に要した町債の元利償還金、増加傾向にある扶助費など経常経費の増加が見込まれるため、財政状況の実質的な改善に向けた取組みが必要である。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大阪府太子町</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a:ea typeface="ＭＳ ゴシック"/>
            </a:rPr>
            <a:t>　令和6年度の連結実質赤字比率は生じておらず、早期健全化基準（</a:t>
          </a:r>
          <a:r>
            <a:rPr kumimoji="1" lang="en-US" altLang="ja-JP" sz="1400">
              <a:solidFill>
                <a:sysClr val="windowText" lastClr="000000"/>
              </a:solidFill>
              <a:latin typeface="ＭＳ ゴシック"/>
              <a:ea typeface="ＭＳ ゴシック"/>
            </a:rPr>
            <a:t>20</a:t>
          </a:r>
          <a:r>
            <a:rPr kumimoji="1" lang="ja-JP" altLang="en-US" sz="1400">
              <a:solidFill>
                <a:sysClr val="windowText" lastClr="000000"/>
              </a:solidFill>
              <a:latin typeface="ＭＳ ゴシック"/>
              <a:ea typeface="ＭＳ ゴシック"/>
            </a:rPr>
            <a:t>％）を下回っている。また、一般会計以外についても赤字決算となった会計はない。</a:t>
          </a:r>
        </a:p>
        <a:p>
          <a:r>
            <a:rPr kumimoji="1" lang="ja-JP" altLang="en-US" sz="1400">
              <a:solidFill>
                <a:sysClr val="windowText" lastClr="000000"/>
              </a:solidFill>
              <a:latin typeface="ＭＳ ゴシック"/>
              <a:ea typeface="ＭＳ ゴシック"/>
            </a:rPr>
            <a:t>　特別会計の黒字額の内訳では、国民健康保険特別会計が最も多い20百万円となり、標準財政規模（3</a:t>
          </a:r>
          <a:r>
            <a:rPr kumimoji="1" lang="en-US" altLang="ja-JP" sz="1400">
              <a:solidFill>
                <a:sysClr val="windowText" lastClr="000000"/>
              </a:solidFill>
              <a:latin typeface="ＭＳ ゴシック"/>
              <a:ea typeface="ＭＳ ゴシック"/>
            </a:rPr>
            <a:t>,578</a:t>
          </a:r>
          <a:r>
            <a:rPr kumimoji="1" lang="ja-JP" altLang="en-US" sz="1400">
              <a:solidFill>
                <a:sysClr val="windowText" lastClr="000000"/>
              </a:solidFill>
              <a:latin typeface="ＭＳ ゴシック"/>
              <a:ea typeface="ＭＳ ゴシック"/>
            </a:rPr>
            <a:t>百万円）に対する比率は</a:t>
          </a:r>
          <a:r>
            <a:rPr kumimoji="1" lang="en-US" altLang="ja-JP" sz="1400">
              <a:solidFill>
                <a:sysClr val="windowText" lastClr="000000"/>
              </a:solidFill>
              <a:latin typeface="ＭＳ ゴシック"/>
              <a:ea typeface="ＭＳ ゴシック"/>
            </a:rPr>
            <a:t>0.55</a:t>
          </a:r>
          <a:r>
            <a:rPr kumimoji="1" lang="ja-JP" altLang="en-US" sz="1400">
              <a:solidFill>
                <a:sysClr val="windowText" lastClr="000000"/>
              </a:solidFill>
              <a:latin typeface="ＭＳ ゴシック"/>
              <a:ea typeface="ＭＳ ゴシック"/>
            </a:rPr>
            <a:t>％、次いで後期高齢者医療特別会計が12百万円で、同0.34％となった。</a:t>
          </a:r>
        </a:p>
        <a:p>
          <a:r>
            <a:rPr kumimoji="1" lang="ja-JP" altLang="en-US" sz="1400">
              <a:solidFill>
                <a:sysClr val="windowText" lastClr="000000"/>
              </a:solidFill>
              <a:latin typeface="ＭＳ ゴシック"/>
              <a:ea typeface="ＭＳ ゴシック"/>
            </a:rPr>
            <a:t>　なお、各特別会計においては、一般会計からの財源繰入を行っており、特に下水道事業会計では、公債費の影響も大きいことから基準外繰入を行っている状況である。</a:t>
          </a:r>
        </a:p>
        <a:p>
          <a:r>
            <a:rPr kumimoji="1" lang="ja-JP" altLang="en-US" sz="1400">
              <a:solidFill>
                <a:sysClr val="windowText" lastClr="000000"/>
              </a:solidFill>
              <a:latin typeface="ＭＳ ゴシック"/>
              <a:ea typeface="ＭＳ ゴシック"/>
            </a:rPr>
            <a:t>　そのため、今後においても、徴収事務の強化や保険給付の適正化、広域化・共同化を含む事務事業の効率化を目指し、繰入金（一般会計の負担）の縮減に努める。</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7" name="凡例9">
          <a:extLst>
            <a:ext uri="{FF2B5EF4-FFF2-40B4-BE49-F238E27FC236}">
              <a16:creationId xmlns:a16="http://schemas.microsoft.com/office/drawing/2014/main" id="{00000000-0008-0000-0900-000011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18" name="凡例10">
          <a:extLst>
            <a:ext uri="{FF2B5EF4-FFF2-40B4-BE49-F238E27FC236}">
              <a16:creationId xmlns:a16="http://schemas.microsoft.com/office/drawing/2014/main" id="{00000000-0008-0000-0900-000012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大阪府太子町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a:ea typeface="ＭＳ ゴシック"/>
            </a:rPr>
            <a:t>　令和6年度の実質公債費比率は、早期健全化基準（</a:t>
          </a:r>
          <a:r>
            <a:rPr kumimoji="1" lang="en-US" altLang="ja-JP" sz="1400">
              <a:solidFill>
                <a:sysClr val="windowText" lastClr="000000"/>
              </a:solidFill>
              <a:latin typeface="ＭＳ ゴシック"/>
              <a:ea typeface="ＭＳ ゴシック"/>
            </a:rPr>
            <a:t>25</a:t>
          </a:r>
          <a:r>
            <a:rPr kumimoji="1" lang="ja-JP" altLang="en-US" sz="1400">
              <a:solidFill>
                <a:sysClr val="windowText" lastClr="000000"/>
              </a:solidFill>
              <a:latin typeface="ＭＳ ゴシック"/>
              <a:ea typeface="ＭＳ ゴシック"/>
            </a:rPr>
            <a:t>％）を下回っている。</a:t>
          </a:r>
        </a:p>
        <a:p>
          <a:r>
            <a:rPr kumimoji="1" lang="ja-JP" altLang="en-US" sz="1400">
              <a:solidFill>
                <a:sysClr val="windowText" lastClr="000000"/>
              </a:solidFill>
              <a:latin typeface="ＭＳ ゴシック"/>
              <a:ea typeface="ＭＳ ゴシック"/>
            </a:rPr>
            <a:t>　今後も予定される公共施設等の老朽化対策や、新たな建設事業等に係る地方債では、交付税算入のある事業債を活用できるように事業計画を策定し、下水道事業の経営基盤強化とともに、引き続き実質公債費比率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大阪府太子町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a:ea typeface="ＭＳ ゴシック"/>
            </a:rPr>
            <a:t>　令和6年度の将来負担比率は、昨年度に引き続き生じておらず、早期健全化基準（</a:t>
          </a:r>
          <a:r>
            <a:rPr kumimoji="1" lang="en-US" altLang="ja-JP" sz="1400">
              <a:solidFill>
                <a:sysClr val="windowText" lastClr="000000"/>
              </a:solidFill>
              <a:latin typeface="ＭＳ ゴシック"/>
              <a:ea typeface="ＭＳ ゴシック"/>
            </a:rPr>
            <a:t>350</a:t>
          </a:r>
          <a:r>
            <a:rPr kumimoji="1" lang="ja-JP" altLang="en-US" sz="1400">
              <a:solidFill>
                <a:sysClr val="windowText" lastClr="000000"/>
              </a:solidFill>
              <a:latin typeface="ＭＳ ゴシック"/>
              <a:ea typeface="ＭＳ ゴシック"/>
            </a:rPr>
            <a:t>％）を下回っている。</a:t>
          </a:r>
        </a:p>
        <a:p>
          <a:r>
            <a:rPr kumimoji="1" lang="ja-JP" altLang="en-US" sz="1400">
              <a:solidFill>
                <a:sysClr val="windowText" lastClr="000000"/>
              </a:solidFill>
              <a:latin typeface="ＭＳ ゴシック"/>
              <a:ea typeface="ＭＳ ゴシック"/>
            </a:rPr>
            <a:t>　一般会計等に係る地方債の現在高は、過年度債の償還が進み、令和6年度末時点で</a:t>
          </a:r>
          <a:r>
            <a:rPr kumimoji="1" lang="en-US" altLang="ja-JP" sz="1400">
              <a:solidFill>
                <a:sysClr val="windowText" lastClr="000000"/>
              </a:solidFill>
              <a:latin typeface="ＭＳ ゴシック"/>
              <a:ea typeface="ＭＳ ゴシック"/>
            </a:rPr>
            <a:t>3,798</a:t>
          </a:r>
          <a:r>
            <a:rPr kumimoji="1" lang="ja-JP" altLang="en-US" sz="1400">
              <a:solidFill>
                <a:sysClr val="windowText" lastClr="000000"/>
              </a:solidFill>
              <a:latin typeface="ＭＳ ゴシック"/>
              <a:ea typeface="ＭＳ ゴシック"/>
            </a:rPr>
            <a:t>百万円となり、減少傾向にある。</a:t>
          </a:r>
        </a:p>
        <a:p>
          <a:r>
            <a:rPr kumimoji="1" lang="ja-JP" altLang="en-US" sz="1400">
              <a:solidFill>
                <a:sysClr val="windowText" lastClr="000000"/>
              </a:solidFill>
              <a:latin typeface="ＭＳ ゴシック"/>
              <a:ea typeface="ＭＳ ゴシック"/>
            </a:rPr>
            <a:t>　その一方で、公共施設等の老朽化対策等で新たな需要が見込まれるため、一般会計における建設事業等の地方債では、交付税算入のある事業債を活用することとする。</a:t>
          </a:r>
          <a:endParaRPr kumimoji="1" lang="en-US" altLang="ja-JP" sz="1400">
            <a:solidFill>
              <a:sysClr val="windowText" lastClr="000000"/>
            </a:solidFill>
            <a:latin typeface="ＭＳ ゴシック"/>
            <a:ea typeface="ＭＳ ゴシック"/>
          </a:endParaRPr>
        </a:p>
        <a:p>
          <a:r>
            <a:rPr kumimoji="1" lang="ja-JP" altLang="en-US" sz="1400">
              <a:solidFill>
                <a:sysClr val="windowText" lastClr="000000"/>
              </a:solidFill>
              <a:latin typeface="ＭＳ ゴシック"/>
              <a:ea typeface="ＭＳ ゴシック"/>
            </a:rPr>
            <a:t>　また、退職手当の負担については、退職手当基金を計画的に利活用することにより、将来負担に備えた財政運営に努める。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大阪府太子町</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a:ea typeface="ＭＳ ゴシック"/>
              <a:cs typeface="+mn-cs"/>
            </a:rPr>
            <a:t>（増減理由）</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令和5年度の決算余剰金が発生したことから財政調整基金に85百万円積み立てたこと、財産運用収入などを「公共施設整備基金」に102百万円積立てたこと、ふるさと納税の推進に伴い「ふるさと太子応援基金」が65百万円増加したことなどにより、基金全体としては319百万円の増となった。</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今後、人口減少や少子高齢化等に伴う町税の減少により、歳入総額の減少が見込まれるため、一定額以上の財政調整基金の積み立てを計画的に行う。</a:t>
          </a:r>
        </a:p>
        <a:p>
          <a:r>
            <a:rPr kumimoji="1" lang="ja-JP" altLang="en-US" sz="1300">
              <a:solidFill>
                <a:sysClr val="windowText" lastClr="000000"/>
              </a:solidFill>
              <a:effectLst/>
              <a:latin typeface="ＭＳ ゴシック"/>
              <a:ea typeface="ＭＳ ゴシック"/>
              <a:cs typeface="+mn-cs"/>
            </a:rPr>
            <a:t>　また、特定目的基金では、公共施設の老朽化が進んでいるため、「公共施設整備基金」への積み立てや、定年退職者の増加に備えて「退職手当基金」への積み立てを計画的に行っていく予定。</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a:ea typeface="ＭＳ ゴシック"/>
              <a:cs typeface="+mn-cs"/>
            </a:rPr>
            <a:t>（基金の使途）</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・公共施設整備基金：公共施設の耐震化等を整備することを目的</a:t>
          </a:r>
        </a:p>
        <a:p>
          <a:r>
            <a:rPr kumimoji="1" lang="ja-JP" altLang="en-US" sz="1300">
              <a:solidFill>
                <a:sysClr val="windowText" lastClr="000000"/>
              </a:solidFill>
              <a:effectLst/>
              <a:latin typeface="ＭＳ ゴシック"/>
              <a:ea typeface="ＭＳ ゴシック"/>
              <a:cs typeface="+mn-cs"/>
            </a:rPr>
            <a:t>　・ふるさと太子応援基金：町に対し貢献、応援しようという趣旨の寄附金を財源として、町のまちづくりに資することを目的</a:t>
          </a:r>
        </a:p>
        <a:p>
          <a:r>
            <a:rPr kumimoji="1" lang="ja-JP" altLang="en-US" sz="1300">
              <a:solidFill>
                <a:sysClr val="windowText" lastClr="000000"/>
              </a:solidFill>
              <a:effectLst/>
              <a:latin typeface="ＭＳ ゴシック"/>
              <a:ea typeface="ＭＳ ゴシック"/>
              <a:cs typeface="+mn-cs"/>
            </a:rPr>
            <a:t>　・退職手当基金：職員の退職手当の資金に充てることを目的</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・太子まちづくり「夢」基金：個性的・魅力的な太子町のまちづくりの推進とともに、豊かな発想を育み「夢」の膨らむソフト事業の展開に充てることを目的</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（増減理由）</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・公共施設整備基金：今後の公共施設の老朽化対策に備え、財産運用収入などに伴う積立てを行ったことにより、102百円の増加。</a:t>
          </a:r>
        </a:p>
        <a:p>
          <a:r>
            <a:rPr kumimoji="1" lang="ja-JP" altLang="en-US" sz="1300">
              <a:solidFill>
                <a:sysClr val="windowText" lastClr="000000"/>
              </a:solidFill>
              <a:effectLst/>
              <a:latin typeface="ＭＳ ゴシック"/>
              <a:ea typeface="ＭＳ ゴシック"/>
              <a:cs typeface="+mn-cs"/>
            </a:rPr>
            <a:t>　・ふるさと太子応援基金：ふるさと納税の推進に伴い、寄附金275百万円の積み立てを行い、寄附の目的事業への充当として209百万円の取崩しを行った結果、65百万円の増加。</a:t>
          </a:r>
        </a:p>
        <a:p>
          <a:r>
            <a:rPr kumimoji="1" lang="ja-JP" altLang="en-US" sz="1300">
              <a:solidFill>
                <a:sysClr val="windowText" lastClr="000000"/>
              </a:solidFill>
              <a:effectLst/>
              <a:latin typeface="ＭＳ ゴシック"/>
              <a:ea typeface="ＭＳ ゴシック"/>
              <a:cs typeface="+mn-cs"/>
            </a:rPr>
            <a:t>　・退職手当基金：計画的な積み立てを行ったことによる</a:t>
          </a:r>
          <a:r>
            <a:rPr kumimoji="1" lang="en-US" altLang="ja-JP" sz="1300">
              <a:solidFill>
                <a:sysClr val="windowText" lastClr="000000"/>
              </a:solidFill>
              <a:effectLst/>
              <a:latin typeface="ＭＳ ゴシック"/>
              <a:ea typeface="ＭＳ ゴシック"/>
              <a:cs typeface="+mn-cs"/>
            </a:rPr>
            <a:t>0.5</a:t>
          </a:r>
          <a:r>
            <a:rPr kumimoji="1" lang="ja-JP" altLang="en-US" sz="1300">
              <a:solidFill>
                <a:sysClr val="windowText" lastClr="000000"/>
              </a:solidFill>
              <a:effectLst/>
              <a:latin typeface="ＭＳ ゴシック"/>
              <a:ea typeface="ＭＳ ゴシック"/>
              <a:cs typeface="+mn-cs"/>
            </a:rPr>
            <a:t>百万円の増加。</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・太子まちづくり「夢」基金：英語検定試験検定料補助など、豊かな発想を育み「夢」の膨らむソフト事業を推進するため47百万円を積み立てたことにより増加</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・公共施設整備基金：公共施設の老朽化が進んでいるため、計画的に積み立てを行っていく予定。</a:t>
          </a:r>
        </a:p>
        <a:p>
          <a:r>
            <a:rPr kumimoji="1" lang="ja-JP" altLang="en-US" sz="1300">
              <a:solidFill>
                <a:sysClr val="windowText" lastClr="000000"/>
              </a:solidFill>
              <a:effectLst/>
              <a:latin typeface="ＭＳ ゴシック"/>
              <a:ea typeface="ＭＳ ゴシック"/>
              <a:cs typeface="+mn-cs"/>
            </a:rPr>
            <a:t>　・ふるさと太子応援基金：ふるさと納税の寄附金を基金に積み立てた後、寄附の目的事業に充当するため、計画的な取崩しを行っていく予定。</a:t>
          </a:r>
        </a:p>
        <a:p>
          <a:r>
            <a:rPr kumimoji="1" lang="ja-JP" altLang="en-US" sz="1300">
              <a:solidFill>
                <a:sysClr val="windowText" lastClr="000000"/>
              </a:solidFill>
              <a:effectLst/>
              <a:latin typeface="ＭＳ ゴシック"/>
              <a:ea typeface="ＭＳ ゴシック"/>
              <a:cs typeface="+mn-cs"/>
            </a:rPr>
            <a:t>　・退職手当基金：今後の定年退職に備えた計画的な積み立て、取崩しを行っていく予定。</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・太子まちづくり「夢」基金：豊かな発想を育み「夢」の膨らむソフト事業を推進するため、計画的な取り崩しを行っていく予定。</a:t>
          </a:r>
          <a:endParaRPr kumimoji="1" lang="en-US" altLang="ja-JP" sz="1300">
            <a:solidFill>
              <a:sysClr val="windowText" lastClr="000000"/>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a:ea typeface="ＭＳ ゴシック"/>
              <a:cs typeface="+mn-cs"/>
            </a:rPr>
            <a:t>（増減理由）</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令和5年度の決算余剰金が発生したことから、財政調整基金に85百万円積み立てたことにより増加。</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財政調整基金の残高は、今後の人口減少等による歳入総額の減少に備えるため、標準財政規模の</a:t>
          </a:r>
          <a:r>
            <a:rPr kumimoji="1" lang="en-US" altLang="ja-JP" sz="1300">
              <a:solidFill>
                <a:sysClr val="windowText" lastClr="000000"/>
              </a:solidFill>
              <a:effectLst/>
              <a:latin typeface="ＭＳ ゴシック"/>
              <a:ea typeface="ＭＳ ゴシック"/>
              <a:cs typeface="+mn-cs"/>
            </a:rPr>
            <a:t>20</a:t>
          </a:r>
          <a:r>
            <a:rPr kumimoji="1" lang="ja-JP" altLang="en-US" sz="1300">
              <a:solidFill>
                <a:sysClr val="windowText" lastClr="000000"/>
              </a:solidFill>
              <a:effectLst/>
              <a:latin typeface="ＭＳ ゴシック"/>
              <a:ea typeface="ＭＳ ゴシック"/>
              <a:cs typeface="+mn-cs"/>
            </a:rPr>
            <a:t>％相当額以上となるように努めることとしている。</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a:ea typeface="ＭＳ ゴシック"/>
              <a:cs typeface="+mn-cs"/>
            </a:rPr>
            <a:t>（増減理由）</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将来の臨時財政対策債に係る元利償還金の返済に充てるため、14百万円積み立てたことにより増加。</a:t>
          </a: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地方債の償還計画を踏まえ、計画的に積み立て、取崩しを行っていく予定。</a:t>
          </a: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5964A286-D667-4F09-A4E7-011F336775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8611B95B-7F72-4D5C-92E9-5E533C75FA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01691E4-D02D-456E-AF07-8DA1238FC1DE}"/>
            </a:ext>
          </a:extLst>
        </xdr:cNvPr>
        <xdr:cNvSpPr/>
      </xdr:nvSpPr>
      <xdr:spPr>
        <a:xfrm>
          <a:off x="11753850" y="9363075"/>
          <a:ext cx="13716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4EA1EF77-0EDC-4F00-A1EB-ECECE5E70341}"/>
            </a:ext>
          </a:extLst>
        </xdr:cNvPr>
        <xdr:cNvSpPr/>
      </xdr:nvSpPr>
      <xdr:spPr>
        <a:xfrm>
          <a:off x="13125450" y="9363075"/>
          <a:ext cx="13716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6A7BBB48-CD71-4742-875B-064DE040A216}"/>
            </a:ext>
          </a:extLst>
        </xdr:cNvPr>
        <xdr:cNvSpPr/>
      </xdr:nvSpPr>
      <xdr:spPr>
        <a:xfrm>
          <a:off x="14497050" y="9363075"/>
          <a:ext cx="13716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292C7541-F339-4D09-9D40-E079086021A9}"/>
            </a:ext>
          </a:extLst>
        </xdr:cNvPr>
        <xdr:cNvSpPr/>
      </xdr:nvSpPr>
      <xdr:spPr>
        <a:xfrm>
          <a:off x="15868650" y="9363075"/>
          <a:ext cx="13716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BA7B226F-9457-4AF8-8DD8-96612084D466}"/>
            </a:ext>
          </a:extLst>
        </xdr:cNvPr>
        <xdr:cNvSpPr/>
      </xdr:nvSpPr>
      <xdr:spPr>
        <a:xfrm>
          <a:off x="17240250" y="9363075"/>
          <a:ext cx="13716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F2B0673-508B-4D4A-B454-483AF44DBB7E}"/>
            </a:ext>
          </a:extLst>
        </xdr:cNvPr>
        <xdr:cNvSpPr/>
      </xdr:nvSpPr>
      <xdr:spPr>
        <a:xfrm>
          <a:off x="11753850" y="13173075"/>
          <a:ext cx="13716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128AE211-9545-4623-A5A1-6BB6C65A95CC}"/>
            </a:ext>
          </a:extLst>
        </xdr:cNvPr>
        <xdr:cNvSpPr/>
      </xdr:nvSpPr>
      <xdr:spPr>
        <a:xfrm>
          <a:off x="13125450" y="13173075"/>
          <a:ext cx="13716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57542B73-D698-499B-A373-B2D91CB2B443}"/>
            </a:ext>
          </a:extLst>
        </xdr:cNvPr>
        <xdr:cNvSpPr/>
      </xdr:nvSpPr>
      <xdr:spPr>
        <a:xfrm>
          <a:off x="14497050" y="13173075"/>
          <a:ext cx="13716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89C2260-B445-4A76-BEE2-603053B6B87D}"/>
            </a:ext>
          </a:extLst>
        </xdr:cNvPr>
        <xdr:cNvSpPr/>
      </xdr:nvSpPr>
      <xdr:spPr>
        <a:xfrm>
          <a:off x="15868650" y="13173075"/>
          <a:ext cx="13716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AE6E07E9-23B9-46A8-B741-EA17947F2521}"/>
            </a:ext>
          </a:extLst>
        </xdr:cNvPr>
        <xdr:cNvSpPr/>
      </xdr:nvSpPr>
      <xdr:spPr>
        <a:xfrm>
          <a:off x="17240250" y="13173075"/>
          <a:ext cx="13716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187325</xdr:colOff>
      <xdr:row>1</xdr:row>
      <xdr:rowOff>156210</xdr:rowOff>
    </xdr:to>
    <xdr:sp macro="" textlink="">
      <xdr:nvSpPr>
        <xdr:cNvPr id="14" name="正方形/長方形 13">
          <a:extLst>
            <a:ext uri="{FF2B5EF4-FFF2-40B4-BE49-F238E27FC236}">
              <a16:creationId xmlns:a16="http://schemas.microsoft.com/office/drawing/2014/main" id="{FF4AF79C-A5E1-4F18-924D-76381210D751}"/>
            </a:ext>
          </a:extLst>
        </xdr:cNvPr>
        <xdr:cNvSpPr/>
      </xdr:nvSpPr>
      <xdr:spPr>
        <a:xfrm>
          <a:off x="359410" y="60325"/>
          <a:ext cx="11391265" cy="6407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5" name="正方形/長方形 14">
          <a:extLst>
            <a:ext uri="{FF2B5EF4-FFF2-40B4-BE49-F238E27FC236}">
              <a16:creationId xmlns:a16="http://schemas.microsoft.com/office/drawing/2014/main" id="{1DEDD669-F14A-4419-A7E1-F7AC680C2A79}"/>
            </a:ext>
          </a:extLst>
        </xdr:cNvPr>
        <xdr:cNvSpPr/>
      </xdr:nvSpPr>
      <xdr:spPr>
        <a:xfrm>
          <a:off x="15346680" y="189230"/>
          <a:ext cx="3551555" cy="56451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16" name="正方形/長方形 15">
          <a:extLst>
            <a:ext uri="{FF2B5EF4-FFF2-40B4-BE49-F238E27FC236}">
              <a16:creationId xmlns:a16="http://schemas.microsoft.com/office/drawing/2014/main" id="{32728668-9EDF-4535-80CE-63FC4A136B6F}"/>
            </a:ext>
          </a:extLst>
        </xdr:cNvPr>
        <xdr:cNvSpPr/>
      </xdr:nvSpPr>
      <xdr:spPr>
        <a:xfrm>
          <a:off x="15351125" y="211455"/>
          <a:ext cx="3524250" cy="5111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7" name="正方形/長方形 16">
          <a:extLst>
            <a:ext uri="{FF2B5EF4-FFF2-40B4-BE49-F238E27FC236}">
              <a16:creationId xmlns:a16="http://schemas.microsoft.com/office/drawing/2014/main" id="{2B44B69F-A01E-4866-8CC4-0E1086BE143F}"/>
            </a:ext>
          </a:extLst>
        </xdr:cNvPr>
        <xdr:cNvSpPr/>
      </xdr:nvSpPr>
      <xdr:spPr>
        <a:xfrm>
          <a:off x="15372715" y="244475"/>
          <a:ext cx="3470910" cy="44005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大阪府太子町</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8" name="正方形/長方形 17">
          <a:extLst>
            <a:ext uri="{FF2B5EF4-FFF2-40B4-BE49-F238E27FC236}">
              <a16:creationId xmlns:a16="http://schemas.microsoft.com/office/drawing/2014/main" id="{7B13CC5C-1CCF-4763-B1E6-92530C86FB9C}"/>
            </a:ext>
          </a:extLst>
        </xdr:cNvPr>
        <xdr:cNvSpPr/>
      </xdr:nvSpPr>
      <xdr:spPr>
        <a:xfrm>
          <a:off x="12817475" y="189230"/>
          <a:ext cx="2392045" cy="56451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9" name="正方形/長方形 18">
          <a:extLst>
            <a:ext uri="{FF2B5EF4-FFF2-40B4-BE49-F238E27FC236}">
              <a16:creationId xmlns:a16="http://schemas.microsoft.com/office/drawing/2014/main" id="{34FF59D3-0349-4326-9375-78118F54B6DC}"/>
            </a:ext>
          </a:extLst>
        </xdr:cNvPr>
        <xdr:cNvSpPr/>
      </xdr:nvSpPr>
      <xdr:spPr>
        <a:xfrm>
          <a:off x="12839065" y="211455"/>
          <a:ext cx="2355215" cy="5111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20" name="正方形/長方形 19">
          <a:extLst>
            <a:ext uri="{FF2B5EF4-FFF2-40B4-BE49-F238E27FC236}">
              <a16:creationId xmlns:a16="http://schemas.microsoft.com/office/drawing/2014/main" id="{927469F9-3268-4BF9-93F1-214672F5B70A}"/>
            </a:ext>
          </a:extLst>
        </xdr:cNvPr>
        <xdr:cNvSpPr/>
      </xdr:nvSpPr>
      <xdr:spPr>
        <a:xfrm>
          <a:off x="12870180" y="244475"/>
          <a:ext cx="2313305" cy="45656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ABC88DD1-E4CF-441A-B39D-6AEBB8084828}"/>
            </a:ext>
          </a:extLst>
        </xdr:cNvPr>
        <xdr:cNvSpPr/>
      </xdr:nvSpPr>
      <xdr:spPr>
        <a:xfrm>
          <a:off x="440690" y="885825"/>
          <a:ext cx="9081135" cy="177927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85C24B5C-2436-4339-9DB8-63BBC9599EDF}"/>
            </a:ext>
          </a:extLst>
        </xdr:cNvPr>
        <xdr:cNvSpPr/>
      </xdr:nvSpPr>
      <xdr:spPr>
        <a:xfrm>
          <a:off x="563880" y="925195"/>
          <a:ext cx="1242695" cy="1710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B59FD750-389C-4D8D-9C54-D408AE3EB645}"/>
            </a:ext>
          </a:extLst>
        </xdr:cNvPr>
        <xdr:cNvSpPr/>
      </xdr:nvSpPr>
      <xdr:spPr>
        <a:xfrm>
          <a:off x="1764030" y="925195"/>
          <a:ext cx="1200150" cy="1710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12,673
12,520
14.17
6,723,204
6,712,246
4,480
3,577,574
3,797,903</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CDD7C07F-7962-4CF1-9F85-09C5C0DBA056}"/>
            </a:ext>
          </a:extLst>
        </xdr:cNvPr>
        <xdr:cNvSpPr/>
      </xdr:nvSpPr>
      <xdr:spPr>
        <a:xfrm>
          <a:off x="2964180" y="925195"/>
          <a:ext cx="1371600" cy="1710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CEC840B9-62D6-440B-B7AC-40BCD3BF5652}"/>
            </a:ext>
          </a:extLst>
        </xdr:cNvPr>
        <xdr:cNvSpPr/>
      </xdr:nvSpPr>
      <xdr:spPr>
        <a:xfrm>
          <a:off x="4335780" y="940435"/>
          <a:ext cx="1816735"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FB7831CD-D40C-4182-A8E3-C380C65980D0}"/>
            </a:ext>
          </a:extLst>
        </xdr:cNvPr>
        <xdr:cNvSpPr/>
      </xdr:nvSpPr>
      <xdr:spPr>
        <a:xfrm>
          <a:off x="6152515" y="940435"/>
          <a:ext cx="114046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8850D7D7-355F-4227-BCD4-D0135203BB3D}"/>
            </a:ext>
          </a:extLst>
        </xdr:cNvPr>
        <xdr:cNvSpPr/>
      </xdr:nvSpPr>
      <xdr:spPr>
        <a:xfrm>
          <a:off x="7352665" y="955040"/>
          <a:ext cx="583565" cy="9410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E30CF331-310B-416F-B9FF-5A2A3EBF70CE}"/>
            </a:ext>
          </a:extLst>
        </xdr:cNvPr>
        <xdr:cNvSpPr/>
      </xdr:nvSpPr>
      <xdr:spPr>
        <a:xfrm>
          <a:off x="4335780" y="1716405"/>
          <a:ext cx="1816735"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5392E9CD-668A-4B83-80E4-856E37FFDE1C}"/>
            </a:ext>
          </a:extLst>
        </xdr:cNvPr>
        <xdr:cNvSpPr/>
      </xdr:nvSpPr>
      <xdr:spPr>
        <a:xfrm>
          <a:off x="6221730" y="1716405"/>
          <a:ext cx="3300095"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B4633D97-BA54-4FA2-8B18-852368C5211B}"/>
            </a:ext>
          </a:extLst>
        </xdr:cNvPr>
        <xdr:cNvSpPr/>
      </xdr:nvSpPr>
      <xdr:spPr>
        <a:xfrm>
          <a:off x="9979025" y="885825"/>
          <a:ext cx="1371600" cy="12731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2AC2DD2-351E-4529-AA66-5246D6BBA54F}"/>
            </a:ext>
          </a:extLst>
        </xdr:cNvPr>
        <xdr:cNvSpPr/>
      </xdr:nvSpPr>
      <xdr:spPr>
        <a:xfrm>
          <a:off x="10208895" y="955040"/>
          <a:ext cx="120015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61645E8C-F839-4883-B566-17C63A4F484D}"/>
            </a:ext>
          </a:extLst>
        </xdr:cNvPr>
        <xdr:cNvSpPr/>
      </xdr:nvSpPr>
      <xdr:spPr>
        <a:xfrm>
          <a:off x="10208895" y="1217930"/>
          <a:ext cx="1200150" cy="5219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13E5F85C-E5D2-4E8D-92F8-BFBCD2CCCF33}"/>
            </a:ext>
          </a:extLst>
        </xdr:cNvPr>
        <xdr:cNvSpPr/>
      </xdr:nvSpPr>
      <xdr:spPr>
        <a:xfrm>
          <a:off x="10208895" y="1560830"/>
          <a:ext cx="1319530" cy="650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4" name="直線コネクタ 33">
          <a:extLst>
            <a:ext uri="{FF2B5EF4-FFF2-40B4-BE49-F238E27FC236}">
              <a16:creationId xmlns:a16="http://schemas.microsoft.com/office/drawing/2014/main" id="{60EB66C0-5899-497F-A5EE-8F5C1B60671E}"/>
            </a:ext>
          </a:extLst>
        </xdr:cNvPr>
        <xdr:cNvCxnSpPr/>
      </xdr:nvCxnSpPr>
      <xdr:spPr>
        <a:xfrm flipH="1">
          <a:off x="10042525" y="1038225"/>
          <a:ext cx="18669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5" name="楕円 34">
          <a:extLst>
            <a:ext uri="{FF2B5EF4-FFF2-40B4-BE49-F238E27FC236}">
              <a16:creationId xmlns:a16="http://schemas.microsoft.com/office/drawing/2014/main" id="{ABAB25C7-C7F5-4EFA-BC0C-746CB79156C4}"/>
            </a:ext>
          </a:extLst>
        </xdr:cNvPr>
        <xdr:cNvSpPr/>
      </xdr:nvSpPr>
      <xdr:spPr>
        <a:xfrm>
          <a:off x="10092690" y="1000125"/>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7611CBA9-832A-4662-91B7-A2D96C805DFA}"/>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E86A1273-A5BE-4CE2-B462-C9B360D9B713}"/>
            </a:ext>
          </a:extLst>
        </xdr:cNvPr>
        <xdr:cNvCxnSpPr/>
      </xdr:nvCxnSpPr>
      <xdr:spPr>
        <a:xfrm>
          <a:off x="10137140" y="1560830"/>
          <a:ext cx="0" cy="144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38" name="直線コネクタ 37">
          <a:extLst>
            <a:ext uri="{FF2B5EF4-FFF2-40B4-BE49-F238E27FC236}">
              <a16:creationId xmlns:a16="http://schemas.microsoft.com/office/drawing/2014/main" id="{7E265B0E-4AFE-4517-B230-2D6CF28637F7}"/>
            </a:ext>
          </a:extLst>
        </xdr:cNvPr>
        <xdr:cNvCxnSpPr/>
      </xdr:nvCxnSpPr>
      <xdr:spPr>
        <a:xfrm>
          <a:off x="10057765" y="1560830"/>
          <a:ext cx="15621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DB8CC142-F779-43E7-B6A1-1971C9E91A44}"/>
            </a:ext>
          </a:extLst>
        </xdr:cNvPr>
        <xdr:cNvCxnSpPr/>
      </xdr:nvCxnSpPr>
      <xdr:spPr>
        <a:xfrm flipV="1">
          <a:off x="10137140" y="179641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F824ACA-24F4-436C-9759-456319A0E994}"/>
            </a:ext>
          </a:extLst>
        </xdr:cNvPr>
        <xdr:cNvCxnSpPr/>
      </xdr:nvCxnSpPr>
      <xdr:spPr>
        <a:xfrm>
          <a:off x="10057765" y="1941195"/>
          <a:ext cx="15621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41" name="テキスト ボックス 40">
          <a:extLst>
            <a:ext uri="{FF2B5EF4-FFF2-40B4-BE49-F238E27FC236}">
              <a16:creationId xmlns:a16="http://schemas.microsoft.com/office/drawing/2014/main" id="{2875FE4F-27AB-4FCC-84DE-BF73E5582B39}"/>
            </a:ext>
          </a:extLst>
        </xdr:cNvPr>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42" name="テキスト ボックス 41">
          <a:extLst>
            <a:ext uri="{FF2B5EF4-FFF2-40B4-BE49-F238E27FC236}">
              <a16:creationId xmlns:a16="http://schemas.microsoft.com/office/drawing/2014/main" id="{B6B58523-278B-4C71-99C3-2C0F540DC0B6}"/>
            </a:ext>
          </a:extLst>
        </xdr:cNvPr>
        <xdr:cNvSpPr txBox="1"/>
      </xdr:nvSpPr>
      <xdr:spPr>
        <a:xfrm>
          <a:off x="419100" y="3007995"/>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43" name="テキスト ボックス 42">
          <a:extLst>
            <a:ext uri="{FF2B5EF4-FFF2-40B4-BE49-F238E27FC236}">
              <a16:creationId xmlns:a16="http://schemas.microsoft.com/office/drawing/2014/main" id="{D31CD126-27F8-4377-A21F-0D0F71AB4C56}"/>
            </a:ext>
          </a:extLst>
        </xdr:cNvPr>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44" name="テキスト ボックス 43">
          <a:extLst>
            <a:ext uri="{FF2B5EF4-FFF2-40B4-BE49-F238E27FC236}">
              <a16:creationId xmlns:a16="http://schemas.microsoft.com/office/drawing/2014/main" id="{E966DBED-C48C-44A4-9C9E-CBE2810258D7}"/>
            </a:ext>
          </a:extLst>
        </xdr:cNvPr>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6540"/>
    <xdr:sp macro="" textlink="">
      <xdr:nvSpPr>
        <xdr:cNvPr id="45" name="テキスト ボックス 44">
          <a:extLst>
            <a:ext uri="{FF2B5EF4-FFF2-40B4-BE49-F238E27FC236}">
              <a16:creationId xmlns:a16="http://schemas.microsoft.com/office/drawing/2014/main" id="{D96F9752-9590-4F8A-B725-3CC7AF60C079}"/>
            </a:ext>
          </a:extLst>
        </xdr:cNvPr>
        <xdr:cNvSpPr txBox="1"/>
      </xdr:nvSpPr>
      <xdr:spPr>
        <a:xfrm>
          <a:off x="419100" y="3732530"/>
          <a:ext cx="1847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46" name="正方形/長方形 45">
          <a:extLst>
            <a:ext uri="{FF2B5EF4-FFF2-40B4-BE49-F238E27FC236}">
              <a16:creationId xmlns:a16="http://schemas.microsoft.com/office/drawing/2014/main" id="{45EF7E2E-8830-4667-B1D5-807607108132}"/>
            </a:ext>
          </a:extLst>
        </xdr:cNvPr>
        <xdr:cNvSpPr/>
      </xdr:nvSpPr>
      <xdr:spPr>
        <a:xfrm>
          <a:off x="1142365" y="4254500"/>
          <a:ext cx="3826510" cy="2971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47" name="正方形/長方形 46">
          <a:extLst>
            <a:ext uri="{FF2B5EF4-FFF2-40B4-BE49-F238E27FC236}">
              <a16:creationId xmlns:a16="http://schemas.microsoft.com/office/drawing/2014/main" id="{1A24CA27-E9AD-4945-8F5E-8789093121FF}"/>
            </a:ext>
          </a:extLst>
        </xdr:cNvPr>
        <xdr:cNvSpPr/>
      </xdr:nvSpPr>
      <xdr:spPr>
        <a:xfrm>
          <a:off x="1809115" y="4607560"/>
          <a:ext cx="1550035" cy="2774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48" name="正方形/長方形 47">
          <a:extLst>
            <a:ext uri="{FF2B5EF4-FFF2-40B4-BE49-F238E27FC236}">
              <a16:creationId xmlns:a16="http://schemas.microsoft.com/office/drawing/2014/main" id="{352D6E72-2B10-4636-AD6F-877548D350DD}"/>
            </a:ext>
          </a:extLst>
        </xdr:cNvPr>
        <xdr:cNvSpPr/>
      </xdr:nvSpPr>
      <xdr:spPr>
        <a:xfrm>
          <a:off x="3453765" y="4587240"/>
          <a:ext cx="76327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[ 65.3</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A1FF734A-300F-4B4B-B2A5-3FEC4626B0EB}"/>
            </a:ext>
          </a:extLst>
        </xdr:cNvPr>
        <xdr:cNvSpPr/>
      </xdr:nvSpPr>
      <xdr:spPr>
        <a:xfrm>
          <a:off x="4914265" y="4368800"/>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E4CF9C90-BA2F-4AE6-9B62-F7050A45C6BE}"/>
            </a:ext>
          </a:extLst>
        </xdr:cNvPr>
        <xdr:cNvSpPr/>
      </xdr:nvSpPr>
      <xdr:spPr>
        <a:xfrm>
          <a:off x="4914265" y="455168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28/68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13AA3A6-3B90-47AC-8F4B-29F737486281}"/>
            </a:ext>
          </a:extLst>
        </xdr:cNvPr>
        <xdr:cNvSpPr/>
      </xdr:nvSpPr>
      <xdr:spPr>
        <a:xfrm>
          <a:off x="6285865" y="4368800"/>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CD3B61ED-3CC5-4D8D-AB37-1FEBB79D3696}"/>
            </a:ext>
          </a:extLst>
        </xdr:cNvPr>
        <xdr:cNvSpPr/>
      </xdr:nvSpPr>
      <xdr:spPr>
        <a:xfrm>
          <a:off x="6285865" y="455168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88892E82-BA18-4B88-A57C-72C408A146D3}"/>
            </a:ext>
          </a:extLst>
        </xdr:cNvPr>
        <xdr:cNvSpPr/>
      </xdr:nvSpPr>
      <xdr:spPr>
        <a:xfrm>
          <a:off x="7788275" y="4368800"/>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674CD8EE-3D27-4B1D-B1BA-FFA0DD47EA02}"/>
            </a:ext>
          </a:extLst>
        </xdr:cNvPr>
        <xdr:cNvSpPr/>
      </xdr:nvSpPr>
      <xdr:spPr>
        <a:xfrm>
          <a:off x="7788275" y="455168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F217D43C-1103-41FE-8CED-4A9FAEAC0679}"/>
            </a:ext>
          </a:extLst>
        </xdr:cNvPr>
        <xdr:cNvSpPr/>
      </xdr:nvSpPr>
      <xdr:spPr>
        <a:xfrm>
          <a:off x="1142365" y="4932045"/>
          <a:ext cx="3826510" cy="21647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18831045-6FD7-4C39-B2A2-DF5C1050E496}"/>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2344BBFE-A010-48B8-9D84-D2DB793E109C}"/>
            </a:ext>
          </a:extLst>
        </xdr:cNvPr>
        <xdr:cNvSpPr/>
      </xdr:nvSpPr>
      <xdr:spPr>
        <a:xfrm>
          <a:off x="5216525" y="5001260"/>
          <a:ext cx="41148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A0E46A0-F2B6-4D0E-BD63-B03507B6E128}"/>
            </a:ext>
          </a:extLst>
        </xdr:cNvPr>
        <xdr:cNvSpPr txBox="1"/>
      </xdr:nvSpPr>
      <xdr:spPr>
        <a:xfrm>
          <a:off x="5273675" y="5229860"/>
          <a:ext cx="4098290" cy="17741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a:t>
          </a:r>
          <a:r>
            <a:rPr kumimoji="1" lang="ja-JP" altLang="en-US" sz="1050">
              <a:latin typeface="ＭＳ Ｐゴシック"/>
              <a:ea typeface="ＭＳ Ｐゴシック"/>
            </a:rPr>
            <a:t>有形固定資産減価償却率は、令和２年度まで類似団体よりやや高い水準で推移していたが、令和３年度に老朽化した施設の集約化・複合化を実施したことにより、令和３年度以降の比率は類似団体内平均値を下回っている。</a:t>
          </a:r>
        </a:p>
        <a:p>
          <a:r>
            <a:rPr kumimoji="1" lang="ja-JP" altLang="en-US" sz="1050">
              <a:latin typeface="ＭＳ Ｐゴシック"/>
              <a:ea typeface="ＭＳ Ｐゴシック"/>
            </a:rPr>
            <a:t>　しかしながら、令和５年度に続き、令和６年度も前年度に比べて</a:t>
          </a:r>
          <a:r>
            <a:rPr kumimoji="1" lang="en-US" altLang="ja-JP" sz="1050">
              <a:latin typeface="ＭＳ Ｐゴシック"/>
              <a:ea typeface="ＭＳ Ｐゴシック"/>
            </a:rPr>
            <a:t>1.3</a:t>
          </a:r>
          <a:r>
            <a:rPr kumimoji="1" lang="ja-JP" altLang="en-US" sz="1050">
              <a:latin typeface="ＭＳ Ｐゴシック"/>
              <a:ea typeface="ＭＳ Ｐゴシック"/>
            </a:rPr>
            <a:t>ポイント上昇し、施設の老朽化が進んでいることが表れている。今後も、公共施設等の長寿命化や更新に多額の費用が必要となるため、公共施設等総合管理計画や個別施設計画に基づき、適正管理に努める。</a:t>
          </a:r>
          <a:endParaRPr kumimoji="1" lang="ja-JP" altLang="en-US" sz="1100">
            <a:latin typeface="ＭＳ Ｐゴシック"/>
            <a:ea typeface="ＭＳ Ｐゴシック"/>
          </a:endParaRPr>
        </a:p>
      </xdr:txBody>
    </xdr:sp>
    <xdr:clientData/>
  </xdr:twoCellAnchor>
  <xdr:oneCellAnchor>
    <xdr:from>
      <xdr:col>4</xdr:col>
      <xdr:colOff>174625</xdr:colOff>
      <xdr:row>23</xdr:row>
      <xdr:rowOff>47625</xdr:rowOff>
    </xdr:from>
    <xdr:ext cx="349885" cy="225425"/>
    <xdr:sp macro="" textlink="">
      <xdr:nvSpPr>
        <xdr:cNvPr id="59" name="テキスト ボックス 58">
          <a:extLst>
            <a:ext uri="{FF2B5EF4-FFF2-40B4-BE49-F238E27FC236}">
              <a16:creationId xmlns:a16="http://schemas.microsoft.com/office/drawing/2014/main" id="{4628894F-5627-44FB-A147-8A7832D93FB0}"/>
            </a:ext>
          </a:extLst>
        </xdr:cNvPr>
        <xdr:cNvSpPr txBox="1"/>
      </xdr:nvSpPr>
      <xdr:spPr>
        <a:xfrm>
          <a:off x="1123315" y="474535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2A0551AB-FD68-4AEE-B0E9-EDC4C4A65420}"/>
            </a:ext>
          </a:extLst>
        </xdr:cNvPr>
        <xdr:cNvCxnSpPr/>
      </xdr:nvCxnSpPr>
      <xdr:spPr>
        <a:xfrm>
          <a:off x="1142365" y="7096760"/>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74930</xdr:rowOff>
    </xdr:from>
    <xdr:ext cx="408305" cy="222885"/>
    <xdr:sp macro="" textlink="">
      <xdr:nvSpPr>
        <xdr:cNvPr id="61" name="テキスト ボックス 60">
          <a:extLst>
            <a:ext uri="{FF2B5EF4-FFF2-40B4-BE49-F238E27FC236}">
              <a16:creationId xmlns:a16="http://schemas.microsoft.com/office/drawing/2014/main" id="{D50B04E6-BF43-4DF4-AC37-75605F569BA1}"/>
            </a:ext>
          </a:extLst>
        </xdr:cNvPr>
        <xdr:cNvSpPr txBox="1"/>
      </xdr:nvSpPr>
      <xdr:spPr>
        <a:xfrm>
          <a:off x="730885" y="6999605"/>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62" name="直線コネクタ 61">
          <a:extLst>
            <a:ext uri="{FF2B5EF4-FFF2-40B4-BE49-F238E27FC236}">
              <a16:creationId xmlns:a16="http://schemas.microsoft.com/office/drawing/2014/main" id="{C57224C9-2CC0-41D7-A24C-E7607C5FC917}"/>
            </a:ext>
          </a:extLst>
        </xdr:cNvPr>
        <xdr:cNvCxnSpPr/>
      </xdr:nvCxnSpPr>
      <xdr:spPr>
        <a:xfrm>
          <a:off x="1142365" y="6821170"/>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147320</xdr:rowOff>
    </xdr:from>
    <xdr:ext cx="356870" cy="224790"/>
    <xdr:sp macro="" textlink="">
      <xdr:nvSpPr>
        <xdr:cNvPr id="63" name="テキスト ボックス 62">
          <a:extLst>
            <a:ext uri="{FF2B5EF4-FFF2-40B4-BE49-F238E27FC236}">
              <a16:creationId xmlns:a16="http://schemas.microsoft.com/office/drawing/2014/main" id="{B43C5906-11B4-4374-B21D-195AFFE82064}"/>
            </a:ext>
          </a:extLst>
        </xdr:cNvPr>
        <xdr:cNvSpPr txBox="1"/>
      </xdr:nvSpPr>
      <xdr:spPr>
        <a:xfrm>
          <a:off x="784225" y="6727190"/>
          <a:ext cx="35687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33</xdr:row>
      <xdr:rowOff>143510</xdr:rowOff>
    </xdr:from>
    <xdr:to>
      <xdr:col>27</xdr:col>
      <xdr:colOff>73025</xdr:colOff>
      <xdr:row>33</xdr:row>
      <xdr:rowOff>143510</xdr:rowOff>
    </xdr:to>
    <xdr:cxnSp macro="">
      <xdr:nvCxnSpPr>
        <xdr:cNvPr id="64" name="直線コネクタ 63">
          <a:extLst>
            <a:ext uri="{FF2B5EF4-FFF2-40B4-BE49-F238E27FC236}">
              <a16:creationId xmlns:a16="http://schemas.microsoft.com/office/drawing/2014/main" id="{844E099F-CCDB-42C8-BA46-B9546C69AAB9}"/>
            </a:ext>
          </a:extLst>
        </xdr:cNvPr>
        <xdr:cNvCxnSpPr/>
      </xdr:nvCxnSpPr>
      <xdr:spPr>
        <a:xfrm>
          <a:off x="1142365" y="6551930"/>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33</xdr:row>
      <xdr:rowOff>48895</xdr:rowOff>
    </xdr:from>
    <xdr:ext cx="356870" cy="225425"/>
    <xdr:sp macro="" textlink="">
      <xdr:nvSpPr>
        <xdr:cNvPr id="65" name="テキスト ボックス 64">
          <a:extLst>
            <a:ext uri="{FF2B5EF4-FFF2-40B4-BE49-F238E27FC236}">
              <a16:creationId xmlns:a16="http://schemas.microsoft.com/office/drawing/2014/main" id="{2C539AFD-8FD7-4501-86AA-3212B2A2A2B5}"/>
            </a:ext>
          </a:extLst>
        </xdr:cNvPr>
        <xdr:cNvSpPr txBox="1"/>
      </xdr:nvSpPr>
      <xdr:spPr>
        <a:xfrm>
          <a:off x="784225" y="6461125"/>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6" name="直線コネクタ 65">
          <a:extLst>
            <a:ext uri="{FF2B5EF4-FFF2-40B4-BE49-F238E27FC236}">
              <a16:creationId xmlns:a16="http://schemas.microsoft.com/office/drawing/2014/main" id="{335B2915-9D28-432F-868C-E1727E706930}"/>
            </a:ext>
          </a:extLst>
        </xdr:cNvPr>
        <xdr:cNvCxnSpPr/>
      </xdr:nvCxnSpPr>
      <xdr:spPr>
        <a:xfrm>
          <a:off x="1142365" y="6285230"/>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121920</xdr:rowOff>
    </xdr:from>
    <xdr:ext cx="356870" cy="222885"/>
    <xdr:sp macro="" textlink="">
      <xdr:nvSpPr>
        <xdr:cNvPr id="67" name="テキスト ボックス 66">
          <a:extLst>
            <a:ext uri="{FF2B5EF4-FFF2-40B4-BE49-F238E27FC236}">
              <a16:creationId xmlns:a16="http://schemas.microsoft.com/office/drawing/2014/main" id="{52CACAEB-589D-4106-B18E-AF7D26BCFEBF}"/>
            </a:ext>
          </a:extLst>
        </xdr:cNvPr>
        <xdr:cNvSpPr txBox="1"/>
      </xdr:nvSpPr>
      <xdr:spPr>
        <a:xfrm>
          <a:off x="784225" y="6191250"/>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8" name="直線コネクタ 67">
          <a:extLst>
            <a:ext uri="{FF2B5EF4-FFF2-40B4-BE49-F238E27FC236}">
              <a16:creationId xmlns:a16="http://schemas.microsoft.com/office/drawing/2014/main" id="{2F79BD35-6565-4B4C-A1EC-B3AD4054961C}"/>
            </a:ext>
          </a:extLst>
        </xdr:cNvPr>
        <xdr:cNvCxnSpPr/>
      </xdr:nvCxnSpPr>
      <xdr:spPr>
        <a:xfrm>
          <a:off x="1142365" y="6013450"/>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23495</xdr:rowOff>
    </xdr:from>
    <xdr:ext cx="356870" cy="225425"/>
    <xdr:sp macro="" textlink="">
      <xdr:nvSpPr>
        <xdr:cNvPr id="69" name="テキスト ボックス 68">
          <a:extLst>
            <a:ext uri="{FF2B5EF4-FFF2-40B4-BE49-F238E27FC236}">
              <a16:creationId xmlns:a16="http://schemas.microsoft.com/office/drawing/2014/main" id="{26A9368A-80D2-4D7B-89E2-185DAE53A907}"/>
            </a:ext>
          </a:extLst>
        </xdr:cNvPr>
        <xdr:cNvSpPr txBox="1"/>
      </xdr:nvSpPr>
      <xdr:spPr>
        <a:xfrm>
          <a:off x="784225" y="5915660"/>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70" name="直線コネクタ 69">
          <a:extLst>
            <a:ext uri="{FF2B5EF4-FFF2-40B4-BE49-F238E27FC236}">
              <a16:creationId xmlns:a16="http://schemas.microsoft.com/office/drawing/2014/main" id="{840DC401-5C1C-4BA8-948E-3BBB7431D8DD}"/>
            </a:ext>
          </a:extLst>
        </xdr:cNvPr>
        <xdr:cNvCxnSpPr/>
      </xdr:nvCxnSpPr>
      <xdr:spPr>
        <a:xfrm>
          <a:off x="1142365" y="5739765"/>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96520</xdr:rowOff>
    </xdr:from>
    <xdr:ext cx="356870" cy="225425"/>
    <xdr:sp macro="" textlink="">
      <xdr:nvSpPr>
        <xdr:cNvPr id="71" name="テキスト ボックス 70">
          <a:extLst>
            <a:ext uri="{FF2B5EF4-FFF2-40B4-BE49-F238E27FC236}">
              <a16:creationId xmlns:a16="http://schemas.microsoft.com/office/drawing/2014/main" id="{26C4D3D9-52B6-4A55-B5CC-2616978D40B5}"/>
            </a:ext>
          </a:extLst>
        </xdr:cNvPr>
        <xdr:cNvSpPr txBox="1"/>
      </xdr:nvSpPr>
      <xdr:spPr>
        <a:xfrm>
          <a:off x="784225" y="5645785"/>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72" name="直線コネクタ 71">
          <a:extLst>
            <a:ext uri="{FF2B5EF4-FFF2-40B4-BE49-F238E27FC236}">
              <a16:creationId xmlns:a16="http://schemas.microsoft.com/office/drawing/2014/main" id="{5F8DE54A-DEBE-4D34-88C5-4F673EF11C8F}"/>
            </a:ext>
          </a:extLst>
        </xdr:cNvPr>
        <xdr:cNvCxnSpPr/>
      </xdr:nvCxnSpPr>
      <xdr:spPr>
        <a:xfrm>
          <a:off x="1142365" y="5477510"/>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26</xdr:row>
      <xdr:rowOff>169545</xdr:rowOff>
    </xdr:from>
    <xdr:ext cx="356870" cy="225425"/>
    <xdr:sp macro="" textlink="">
      <xdr:nvSpPr>
        <xdr:cNvPr id="73" name="テキスト ボックス 72">
          <a:extLst>
            <a:ext uri="{FF2B5EF4-FFF2-40B4-BE49-F238E27FC236}">
              <a16:creationId xmlns:a16="http://schemas.microsoft.com/office/drawing/2014/main" id="{BE768CAC-E875-48D6-B6AA-847868A8D5E1}"/>
            </a:ext>
          </a:extLst>
        </xdr:cNvPr>
        <xdr:cNvSpPr txBox="1"/>
      </xdr:nvSpPr>
      <xdr:spPr>
        <a:xfrm>
          <a:off x="784225" y="5383530"/>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74" name="直線コネクタ 73">
          <a:extLst>
            <a:ext uri="{FF2B5EF4-FFF2-40B4-BE49-F238E27FC236}">
              <a16:creationId xmlns:a16="http://schemas.microsoft.com/office/drawing/2014/main" id="{EA2D52C1-4372-4E39-98AD-C32E5AC520FB}"/>
            </a:ext>
          </a:extLst>
        </xdr:cNvPr>
        <xdr:cNvCxnSpPr/>
      </xdr:nvCxnSpPr>
      <xdr:spPr>
        <a:xfrm>
          <a:off x="1142365" y="5207635"/>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71120</xdr:rowOff>
    </xdr:from>
    <xdr:ext cx="356870" cy="225425"/>
    <xdr:sp macro="" textlink="">
      <xdr:nvSpPr>
        <xdr:cNvPr id="75" name="テキスト ボックス 74">
          <a:extLst>
            <a:ext uri="{FF2B5EF4-FFF2-40B4-BE49-F238E27FC236}">
              <a16:creationId xmlns:a16="http://schemas.microsoft.com/office/drawing/2014/main" id="{412894EB-85B6-4215-817B-5EB721033903}"/>
            </a:ext>
          </a:extLst>
        </xdr:cNvPr>
        <xdr:cNvSpPr txBox="1"/>
      </xdr:nvSpPr>
      <xdr:spPr>
        <a:xfrm>
          <a:off x="784225" y="5107940"/>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6" name="直線コネクタ 75">
          <a:extLst>
            <a:ext uri="{FF2B5EF4-FFF2-40B4-BE49-F238E27FC236}">
              <a16:creationId xmlns:a16="http://schemas.microsoft.com/office/drawing/2014/main" id="{EEB306EA-E9C4-4B22-A6F5-5B6BDE1DC8C2}"/>
            </a:ext>
          </a:extLst>
        </xdr:cNvPr>
        <xdr:cNvCxnSpPr/>
      </xdr:nvCxnSpPr>
      <xdr:spPr>
        <a:xfrm>
          <a:off x="1142365" y="4932045"/>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6870" cy="222885"/>
    <xdr:sp macro="" textlink="">
      <xdr:nvSpPr>
        <xdr:cNvPr id="77" name="テキスト ボックス 76">
          <a:extLst>
            <a:ext uri="{FF2B5EF4-FFF2-40B4-BE49-F238E27FC236}">
              <a16:creationId xmlns:a16="http://schemas.microsoft.com/office/drawing/2014/main" id="{C01BEAFF-1000-448B-9F83-AA195ED47479}"/>
            </a:ext>
          </a:extLst>
        </xdr:cNvPr>
        <xdr:cNvSpPr txBox="1"/>
      </xdr:nvSpPr>
      <xdr:spPr>
        <a:xfrm>
          <a:off x="784225" y="483806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8" name="有形固定資産減価償却率グラフ枠">
          <a:extLst>
            <a:ext uri="{FF2B5EF4-FFF2-40B4-BE49-F238E27FC236}">
              <a16:creationId xmlns:a16="http://schemas.microsoft.com/office/drawing/2014/main" id="{2819395A-096E-4C6B-AB9E-6380633CE06D}"/>
            </a:ext>
          </a:extLst>
        </xdr:cNvPr>
        <xdr:cNvSpPr/>
      </xdr:nvSpPr>
      <xdr:spPr>
        <a:xfrm>
          <a:off x="1142365" y="4932045"/>
          <a:ext cx="3826510" cy="21647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106680</xdr:rowOff>
    </xdr:from>
    <xdr:to>
      <xdr:col>23</xdr:col>
      <xdr:colOff>85090</xdr:colOff>
      <xdr:row>34</xdr:row>
      <xdr:rowOff>63500</xdr:rowOff>
    </xdr:to>
    <xdr:cxnSp macro="">
      <xdr:nvCxnSpPr>
        <xdr:cNvPr id="79" name="直線コネクタ 78">
          <a:extLst>
            <a:ext uri="{FF2B5EF4-FFF2-40B4-BE49-F238E27FC236}">
              <a16:creationId xmlns:a16="http://schemas.microsoft.com/office/drawing/2014/main" id="{0117C585-1903-4E5A-BE9D-C6CECA0BC428}"/>
            </a:ext>
          </a:extLst>
        </xdr:cNvPr>
        <xdr:cNvCxnSpPr/>
      </xdr:nvCxnSpPr>
      <xdr:spPr>
        <a:xfrm flipV="1">
          <a:off x="4295775" y="5314950"/>
          <a:ext cx="1270" cy="1326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67310</xdr:rowOff>
    </xdr:from>
    <xdr:ext cx="402590" cy="259080"/>
    <xdr:sp macro="" textlink="">
      <xdr:nvSpPr>
        <xdr:cNvPr id="80" name="有形固定資産減価償却率最小値テキスト">
          <a:extLst>
            <a:ext uri="{FF2B5EF4-FFF2-40B4-BE49-F238E27FC236}">
              <a16:creationId xmlns:a16="http://schemas.microsoft.com/office/drawing/2014/main" id="{FA207F53-707D-4D52-AB7E-CC0293884D15}"/>
            </a:ext>
          </a:extLst>
        </xdr:cNvPr>
        <xdr:cNvSpPr txBox="1"/>
      </xdr:nvSpPr>
      <xdr:spPr>
        <a:xfrm>
          <a:off x="4342765" y="66471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83.4</a:t>
          </a:r>
          <a:endParaRPr kumimoji="1" lang="ja-JP" altLang="en-US" sz="1000" b="1">
            <a:latin typeface="ＭＳ Ｐゴシック"/>
            <a:ea typeface="ＭＳ Ｐゴシック"/>
          </a:endParaRPr>
        </a:p>
      </xdr:txBody>
    </xdr:sp>
    <xdr:clientData/>
  </xdr:oneCellAnchor>
  <xdr:twoCellAnchor>
    <xdr:from>
      <xdr:col>22</xdr:col>
      <xdr:colOff>187325</xdr:colOff>
      <xdr:row>34</xdr:row>
      <xdr:rowOff>63500</xdr:rowOff>
    </xdr:from>
    <xdr:to>
      <xdr:col>23</xdr:col>
      <xdr:colOff>174625</xdr:colOff>
      <xdr:row>34</xdr:row>
      <xdr:rowOff>63500</xdr:rowOff>
    </xdr:to>
    <xdr:cxnSp macro="">
      <xdr:nvCxnSpPr>
        <xdr:cNvPr id="81" name="直線コネクタ 80">
          <a:extLst>
            <a:ext uri="{FF2B5EF4-FFF2-40B4-BE49-F238E27FC236}">
              <a16:creationId xmlns:a16="http://schemas.microsoft.com/office/drawing/2014/main" id="{6AB1CF7F-433A-4242-B17A-0C46FC38EC7F}"/>
            </a:ext>
          </a:extLst>
        </xdr:cNvPr>
        <xdr:cNvCxnSpPr/>
      </xdr:nvCxnSpPr>
      <xdr:spPr>
        <a:xfrm>
          <a:off x="4206875" y="66414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53975</xdr:rowOff>
    </xdr:from>
    <xdr:ext cx="402590" cy="256540"/>
    <xdr:sp macro="" textlink="">
      <xdr:nvSpPr>
        <xdr:cNvPr id="82" name="有形固定資産減価償却率最大値テキスト">
          <a:extLst>
            <a:ext uri="{FF2B5EF4-FFF2-40B4-BE49-F238E27FC236}">
              <a16:creationId xmlns:a16="http://schemas.microsoft.com/office/drawing/2014/main" id="{3A52DA9C-33F7-4043-8824-9D321F34B1FC}"/>
            </a:ext>
          </a:extLst>
        </xdr:cNvPr>
        <xdr:cNvSpPr txBox="1"/>
      </xdr:nvSpPr>
      <xdr:spPr>
        <a:xfrm>
          <a:off x="4342765" y="50965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34.2</a:t>
          </a:r>
          <a:endParaRPr kumimoji="1" lang="ja-JP" altLang="en-US" sz="1000" b="1">
            <a:latin typeface="ＭＳ Ｐゴシック"/>
            <a:ea typeface="ＭＳ Ｐゴシック"/>
          </a:endParaRPr>
        </a:p>
      </xdr:txBody>
    </xdr:sp>
    <xdr:clientData/>
  </xdr:oneCellAnchor>
  <xdr:twoCellAnchor>
    <xdr:from>
      <xdr:col>22</xdr:col>
      <xdr:colOff>187325</xdr:colOff>
      <xdr:row>26</xdr:row>
      <xdr:rowOff>106680</xdr:rowOff>
    </xdr:from>
    <xdr:to>
      <xdr:col>23</xdr:col>
      <xdr:colOff>174625</xdr:colOff>
      <xdr:row>26</xdr:row>
      <xdr:rowOff>106680</xdr:rowOff>
    </xdr:to>
    <xdr:cxnSp macro="">
      <xdr:nvCxnSpPr>
        <xdr:cNvPr id="83" name="直線コネクタ 82">
          <a:extLst>
            <a:ext uri="{FF2B5EF4-FFF2-40B4-BE49-F238E27FC236}">
              <a16:creationId xmlns:a16="http://schemas.microsoft.com/office/drawing/2014/main" id="{F9AD8EEF-5241-48D1-B327-789C4BE2D037}"/>
            </a:ext>
          </a:extLst>
        </xdr:cNvPr>
        <xdr:cNvCxnSpPr/>
      </xdr:nvCxnSpPr>
      <xdr:spPr>
        <a:xfrm>
          <a:off x="4206875" y="53149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58420</xdr:rowOff>
    </xdr:from>
    <xdr:ext cx="402590" cy="259080"/>
    <xdr:sp macro="" textlink="">
      <xdr:nvSpPr>
        <xdr:cNvPr id="84" name="有形固定資産減価償却率平均値テキスト">
          <a:extLst>
            <a:ext uri="{FF2B5EF4-FFF2-40B4-BE49-F238E27FC236}">
              <a16:creationId xmlns:a16="http://schemas.microsoft.com/office/drawing/2014/main" id="{D52C08E8-267B-4EE5-87B4-7D4836E047BE}"/>
            </a:ext>
          </a:extLst>
        </xdr:cNvPr>
        <xdr:cNvSpPr txBox="1"/>
      </xdr:nvSpPr>
      <xdr:spPr>
        <a:xfrm>
          <a:off x="4342765" y="5950585"/>
          <a:ext cx="4025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85" name="フローチャート: 判断 84">
          <a:extLst>
            <a:ext uri="{FF2B5EF4-FFF2-40B4-BE49-F238E27FC236}">
              <a16:creationId xmlns:a16="http://schemas.microsoft.com/office/drawing/2014/main" id="{397933D2-BD97-469C-9634-9D09C4C4F5DB}"/>
            </a:ext>
          </a:extLst>
        </xdr:cNvPr>
        <xdr:cNvSpPr/>
      </xdr:nvSpPr>
      <xdr:spPr>
        <a:xfrm>
          <a:off x="4244975" y="610298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86" name="フローチャート: 判断 85">
          <a:extLst>
            <a:ext uri="{FF2B5EF4-FFF2-40B4-BE49-F238E27FC236}">
              <a16:creationId xmlns:a16="http://schemas.microsoft.com/office/drawing/2014/main" id="{6F858050-98FF-42BB-AEF8-13AA7A963011}"/>
            </a:ext>
          </a:extLst>
        </xdr:cNvPr>
        <xdr:cNvSpPr/>
      </xdr:nvSpPr>
      <xdr:spPr>
        <a:xfrm>
          <a:off x="3611880" y="6085205"/>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155575</xdr:rowOff>
    </xdr:from>
    <xdr:to>
      <xdr:col>15</xdr:col>
      <xdr:colOff>187325</xdr:colOff>
      <xdr:row>31</xdr:row>
      <xdr:rowOff>86360</xdr:rowOff>
    </xdr:to>
    <xdr:sp macro="" textlink="">
      <xdr:nvSpPr>
        <xdr:cNvPr id="87" name="フローチャート: 判断 86">
          <a:extLst>
            <a:ext uri="{FF2B5EF4-FFF2-40B4-BE49-F238E27FC236}">
              <a16:creationId xmlns:a16="http://schemas.microsoft.com/office/drawing/2014/main" id="{FB4457E3-307C-487F-B5C8-A32891C63034}"/>
            </a:ext>
          </a:extLst>
        </xdr:cNvPr>
        <xdr:cNvSpPr/>
      </xdr:nvSpPr>
      <xdr:spPr>
        <a:xfrm>
          <a:off x="2926080" y="6051550"/>
          <a:ext cx="80645"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144780</xdr:rowOff>
    </xdr:from>
    <xdr:to>
      <xdr:col>11</xdr:col>
      <xdr:colOff>187325</xdr:colOff>
      <xdr:row>31</xdr:row>
      <xdr:rowOff>74930</xdr:rowOff>
    </xdr:to>
    <xdr:sp macro="" textlink="">
      <xdr:nvSpPr>
        <xdr:cNvPr id="88" name="フローチャート: 判断 87">
          <a:extLst>
            <a:ext uri="{FF2B5EF4-FFF2-40B4-BE49-F238E27FC236}">
              <a16:creationId xmlns:a16="http://schemas.microsoft.com/office/drawing/2014/main" id="{B2060334-23D2-414A-8E76-A4FE47F6948C}"/>
            </a:ext>
          </a:extLst>
        </xdr:cNvPr>
        <xdr:cNvSpPr/>
      </xdr:nvSpPr>
      <xdr:spPr>
        <a:xfrm>
          <a:off x="2240280" y="603885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9" name="フローチャート: 判断 88">
          <a:extLst>
            <a:ext uri="{FF2B5EF4-FFF2-40B4-BE49-F238E27FC236}">
              <a16:creationId xmlns:a16="http://schemas.microsoft.com/office/drawing/2014/main" id="{AEB58561-4447-4383-872A-A20E2304171D}"/>
            </a:ext>
          </a:extLst>
        </xdr:cNvPr>
        <xdr:cNvSpPr/>
      </xdr:nvSpPr>
      <xdr:spPr>
        <a:xfrm>
          <a:off x="1554480" y="601853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2885"/>
    <xdr:sp macro="" textlink="">
      <xdr:nvSpPr>
        <xdr:cNvPr id="90" name="テキスト ボックス 89">
          <a:extLst>
            <a:ext uri="{FF2B5EF4-FFF2-40B4-BE49-F238E27FC236}">
              <a16:creationId xmlns:a16="http://schemas.microsoft.com/office/drawing/2014/main" id="{478BF3D5-0B0D-413B-8366-C47B899992F8}"/>
            </a:ext>
          </a:extLst>
        </xdr:cNvPr>
        <xdr:cNvSpPr txBox="1"/>
      </xdr:nvSpPr>
      <xdr:spPr>
        <a:xfrm>
          <a:off x="4133215" y="7140575"/>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59460" cy="222885"/>
    <xdr:sp macro="" textlink="">
      <xdr:nvSpPr>
        <xdr:cNvPr id="91" name="テキスト ボックス 90">
          <a:extLst>
            <a:ext uri="{FF2B5EF4-FFF2-40B4-BE49-F238E27FC236}">
              <a16:creationId xmlns:a16="http://schemas.microsoft.com/office/drawing/2014/main" id="{16901C04-7D95-4ECA-B185-5FBDA885679B}"/>
            </a:ext>
          </a:extLst>
        </xdr:cNvPr>
        <xdr:cNvSpPr txBox="1"/>
      </xdr:nvSpPr>
      <xdr:spPr>
        <a:xfrm>
          <a:off x="3502025" y="714057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59460" cy="222885"/>
    <xdr:sp macro="" textlink="">
      <xdr:nvSpPr>
        <xdr:cNvPr id="92" name="テキスト ボックス 91">
          <a:extLst>
            <a:ext uri="{FF2B5EF4-FFF2-40B4-BE49-F238E27FC236}">
              <a16:creationId xmlns:a16="http://schemas.microsoft.com/office/drawing/2014/main" id="{104A2876-7839-43D6-9368-9F6B60CCDCA2}"/>
            </a:ext>
          </a:extLst>
        </xdr:cNvPr>
        <xdr:cNvSpPr txBox="1"/>
      </xdr:nvSpPr>
      <xdr:spPr>
        <a:xfrm>
          <a:off x="2816225" y="714057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59460" cy="222885"/>
    <xdr:sp macro="" textlink="">
      <xdr:nvSpPr>
        <xdr:cNvPr id="93" name="テキスト ボックス 92">
          <a:extLst>
            <a:ext uri="{FF2B5EF4-FFF2-40B4-BE49-F238E27FC236}">
              <a16:creationId xmlns:a16="http://schemas.microsoft.com/office/drawing/2014/main" id="{ED8D0962-F099-4D1A-BBBF-895BF9F075F5}"/>
            </a:ext>
          </a:extLst>
        </xdr:cNvPr>
        <xdr:cNvSpPr txBox="1"/>
      </xdr:nvSpPr>
      <xdr:spPr>
        <a:xfrm>
          <a:off x="2130425" y="714057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59460" cy="222885"/>
    <xdr:sp macro="" textlink="">
      <xdr:nvSpPr>
        <xdr:cNvPr id="94" name="テキスト ボックス 93">
          <a:extLst>
            <a:ext uri="{FF2B5EF4-FFF2-40B4-BE49-F238E27FC236}">
              <a16:creationId xmlns:a16="http://schemas.microsoft.com/office/drawing/2014/main" id="{29F6149D-5606-4B27-A43A-3B6D87A64047}"/>
            </a:ext>
          </a:extLst>
        </xdr:cNvPr>
        <xdr:cNvSpPr txBox="1"/>
      </xdr:nvSpPr>
      <xdr:spPr>
        <a:xfrm>
          <a:off x="1444625" y="714057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31</xdr:row>
      <xdr:rowOff>38100</xdr:rowOff>
    </xdr:from>
    <xdr:to>
      <xdr:col>23</xdr:col>
      <xdr:colOff>136525</xdr:colOff>
      <xdr:row>31</xdr:row>
      <xdr:rowOff>139700</xdr:rowOff>
    </xdr:to>
    <xdr:sp macro="" textlink="">
      <xdr:nvSpPr>
        <xdr:cNvPr id="95" name="楕円 94">
          <a:extLst>
            <a:ext uri="{FF2B5EF4-FFF2-40B4-BE49-F238E27FC236}">
              <a16:creationId xmlns:a16="http://schemas.microsoft.com/office/drawing/2014/main" id="{06128B28-8895-4D5F-9CE5-18DBEC93D0BF}"/>
            </a:ext>
          </a:extLst>
        </xdr:cNvPr>
        <xdr:cNvSpPr/>
      </xdr:nvSpPr>
      <xdr:spPr>
        <a:xfrm>
          <a:off x="4244975" y="61055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16510</xdr:rowOff>
    </xdr:from>
    <xdr:ext cx="402590" cy="259080"/>
    <xdr:sp macro="" textlink="">
      <xdr:nvSpPr>
        <xdr:cNvPr id="96" name="有形固定資産減価償却率該当値テキスト">
          <a:extLst>
            <a:ext uri="{FF2B5EF4-FFF2-40B4-BE49-F238E27FC236}">
              <a16:creationId xmlns:a16="http://schemas.microsoft.com/office/drawing/2014/main" id="{F4B77493-6791-4C55-963A-5458F8797183}"/>
            </a:ext>
          </a:extLst>
        </xdr:cNvPr>
        <xdr:cNvSpPr txBox="1"/>
      </xdr:nvSpPr>
      <xdr:spPr>
        <a:xfrm>
          <a:off x="4342765" y="60877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31</xdr:row>
      <xdr:rowOff>3175</xdr:rowOff>
    </xdr:from>
    <xdr:to>
      <xdr:col>19</xdr:col>
      <xdr:colOff>187325</xdr:colOff>
      <xdr:row>31</xdr:row>
      <xdr:rowOff>104775</xdr:rowOff>
    </xdr:to>
    <xdr:sp macro="" textlink="">
      <xdr:nvSpPr>
        <xdr:cNvPr id="97" name="楕円 96">
          <a:extLst>
            <a:ext uri="{FF2B5EF4-FFF2-40B4-BE49-F238E27FC236}">
              <a16:creationId xmlns:a16="http://schemas.microsoft.com/office/drawing/2014/main" id="{E007C057-4667-4D64-A2F2-D442C54012F0}"/>
            </a:ext>
          </a:extLst>
        </xdr:cNvPr>
        <xdr:cNvSpPr/>
      </xdr:nvSpPr>
      <xdr:spPr>
        <a:xfrm>
          <a:off x="3611880" y="6070600"/>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53975</xdr:rowOff>
    </xdr:from>
    <xdr:to>
      <xdr:col>23</xdr:col>
      <xdr:colOff>85725</xdr:colOff>
      <xdr:row>31</xdr:row>
      <xdr:rowOff>88900</xdr:rowOff>
    </xdr:to>
    <xdr:cxnSp macro="">
      <xdr:nvCxnSpPr>
        <xdr:cNvPr id="98" name="直線コネクタ 97">
          <a:extLst>
            <a:ext uri="{FF2B5EF4-FFF2-40B4-BE49-F238E27FC236}">
              <a16:creationId xmlns:a16="http://schemas.microsoft.com/office/drawing/2014/main" id="{BB0FBFF3-CEFA-44FE-B836-D524A9952B03}"/>
            </a:ext>
          </a:extLst>
        </xdr:cNvPr>
        <xdr:cNvCxnSpPr/>
      </xdr:nvCxnSpPr>
      <xdr:spPr>
        <a:xfrm>
          <a:off x="3656965" y="6125210"/>
          <a:ext cx="640715"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128905</xdr:rowOff>
    </xdr:from>
    <xdr:to>
      <xdr:col>15</xdr:col>
      <xdr:colOff>187325</xdr:colOff>
      <xdr:row>31</xdr:row>
      <xdr:rowOff>59055</xdr:rowOff>
    </xdr:to>
    <xdr:sp macro="" textlink="">
      <xdr:nvSpPr>
        <xdr:cNvPr id="99" name="楕円 98">
          <a:extLst>
            <a:ext uri="{FF2B5EF4-FFF2-40B4-BE49-F238E27FC236}">
              <a16:creationId xmlns:a16="http://schemas.microsoft.com/office/drawing/2014/main" id="{D396FC6A-EB1C-4037-8C76-80089C2DCDAD}"/>
            </a:ext>
          </a:extLst>
        </xdr:cNvPr>
        <xdr:cNvSpPr/>
      </xdr:nvSpPr>
      <xdr:spPr>
        <a:xfrm>
          <a:off x="2926080" y="6028690"/>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8255</xdr:rowOff>
    </xdr:from>
    <xdr:to>
      <xdr:col>19</xdr:col>
      <xdr:colOff>136525</xdr:colOff>
      <xdr:row>31</xdr:row>
      <xdr:rowOff>53975</xdr:rowOff>
    </xdr:to>
    <xdr:cxnSp macro="">
      <xdr:nvCxnSpPr>
        <xdr:cNvPr id="100" name="直線コネクタ 99">
          <a:extLst>
            <a:ext uri="{FF2B5EF4-FFF2-40B4-BE49-F238E27FC236}">
              <a16:creationId xmlns:a16="http://schemas.microsoft.com/office/drawing/2014/main" id="{4DA9F0F1-CB6D-4881-881D-56A83A90B4C5}"/>
            </a:ext>
          </a:extLst>
        </xdr:cNvPr>
        <xdr:cNvCxnSpPr/>
      </xdr:nvCxnSpPr>
      <xdr:spPr>
        <a:xfrm>
          <a:off x="2971165" y="6077585"/>
          <a:ext cx="6858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86360</xdr:rowOff>
    </xdr:from>
    <xdr:to>
      <xdr:col>11</xdr:col>
      <xdr:colOff>187325</xdr:colOff>
      <xdr:row>31</xdr:row>
      <xdr:rowOff>15875</xdr:rowOff>
    </xdr:to>
    <xdr:sp macro="" textlink="">
      <xdr:nvSpPr>
        <xdr:cNvPr id="101" name="楕円 100">
          <a:extLst>
            <a:ext uri="{FF2B5EF4-FFF2-40B4-BE49-F238E27FC236}">
              <a16:creationId xmlns:a16="http://schemas.microsoft.com/office/drawing/2014/main" id="{B7D83E76-7511-416B-9020-3239E598AAAB}"/>
            </a:ext>
          </a:extLst>
        </xdr:cNvPr>
        <xdr:cNvSpPr/>
      </xdr:nvSpPr>
      <xdr:spPr>
        <a:xfrm>
          <a:off x="2240280" y="5984240"/>
          <a:ext cx="8064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136525</xdr:rowOff>
    </xdr:from>
    <xdr:to>
      <xdr:col>15</xdr:col>
      <xdr:colOff>136525</xdr:colOff>
      <xdr:row>31</xdr:row>
      <xdr:rowOff>8255</xdr:rowOff>
    </xdr:to>
    <xdr:cxnSp macro="">
      <xdr:nvCxnSpPr>
        <xdr:cNvPr id="102" name="直線コネクタ 101">
          <a:extLst>
            <a:ext uri="{FF2B5EF4-FFF2-40B4-BE49-F238E27FC236}">
              <a16:creationId xmlns:a16="http://schemas.microsoft.com/office/drawing/2014/main" id="{B183FD84-6B15-4D8B-8557-5F2F5A78CF00}"/>
            </a:ext>
          </a:extLst>
        </xdr:cNvPr>
        <xdr:cNvCxnSpPr/>
      </xdr:nvCxnSpPr>
      <xdr:spPr>
        <a:xfrm>
          <a:off x="2285365" y="6028690"/>
          <a:ext cx="6858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132080</xdr:rowOff>
    </xdr:from>
    <xdr:to>
      <xdr:col>7</xdr:col>
      <xdr:colOff>187325</xdr:colOff>
      <xdr:row>31</xdr:row>
      <xdr:rowOff>61595</xdr:rowOff>
    </xdr:to>
    <xdr:sp macro="" textlink="">
      <xdr:nvSpPr>
        <xdr:cNvPr id="103" name="楕円 102">
          <a:extLst>
            <a:ext uri="{FF2B5EF4-FFF2-40B4-BE49-F238E27FC236}">
              <a16:creationId xmlns:a16="http://schemas.microsoft.com/office/drawing/2014/main" id="{045EA70F-E1DB-4FFE-BB3F-45C94697AD38}"/>
            </a:ext>
          </a:extLst>
        </xdr:cNvPr>
        <xdr:cNvSpPr/>
      </xdr:nvSpPr>
      <xdr:spPr>
        <a:xfrm>
          <a:off x="1554480" y="6031865"/>
          <a:ext cx="80645" cy="933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136525</xdr:rowOff>
    </xdr:from>
    <xdr:to>
      <xdr:col>11</xdr:col>
      <xdr:colOff>136525</xdr:colOff>
      <xdr:row>31</xdr:row>
      <xdr:rowOff>10795</xdr:rowOff>
    </xdr:to>
    <xdr:cxnSp macro="">
      <xdr:nvCxnSpPr>
        <xdr:cNvPr id="104" name="直線コネクタ 103">
          <a:extLst>
            <a:ext uri="{FF2B5EF4-FFF2-40B4-BE49-F238E27FC236}">
              <a16:creationId xmlns:a16="http://schemas.microsoft.com/office/drawing/2014/main" id="{146A5F4B-CC50-43BF-B15D-4546DD024D82}"/>
            </a:ext>
          </a:extLst>
        </xdr:cNvPr>
        <xdr:cNvCxnSpPr/>
      </xdr:nvCxnSpPr>
      <xdr:spPr>
        <a:xfrm flipV="1">
          <a:off x="1599565" y="6028690"/>
          <a:ext cx="6858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31</xdr:row>
      <xdr:rowOff>106680</xdr:rowOff>
    </xdr:from>
    <xdr:ext cx="402590" cy="259080"/>
    <xdr:sp macro="" textlink="">
      <xdr:nvSpPr>
        <xdr:cNvPr id="105" name="n_1aveValue有形固定資産減価償却率">
          <a:extLst>
            <a:ext uri="{FF2B5EF4-FFF2-40B4-BE49-F238E27FC236}">
              <a16:creationId xmlns:a16="http://schemas.microsoft.com/office/drawing/2014/main" id="{9AFF5C25-6506-44B5-8F4C-E9149A7657AF}"/>
            </a:ext>
          </a:extLst>
        </xdr:cNvPr>
        <xdr:cNvSpPr txBox="1"/>
      </xdr:nvSpPr>
      <xdr:spPr>
        <a:xfrm>
          <a:off x="3464560" y="61722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31</xdr:row>
      <xdr:rowOff>76835</xdr:rowOff>
    </xdr:from>
    <xdr:ext cx="402590" cy="256540"/>
    <xdr:sp macro="" textlink="">
      <xdr:nvSpPr>
        <xdr:cNvPr id="106" name="n_2aveValue有形固定資産減価償却率">
          <a:extLst>
            <a:ext uri="{FF2B5EF4-FFF2-40B4-BE49-F238E27FC236}">
              <a16:creationId xmlns:a16="http://schemas.microsoft.com/office/drawing/2014/main" id="{7ADB49F2-5C5B-4A82-8703-6E309B90FD1D}"/>
            </a:ext>
          </a:extLst>
        </xdr:cNvPr>
        <xdr:cNvSpPr txBox="1"/>
      </xdr:nvSpPr>
      <xdr:spPr>
        <a:xfrm>
          <a:off x="2793365" y="61442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31</xdr:row>
      <xdr:rowOff>66040</xdr:rowOff>
    </xdr:from>
    <xdr:ext cx="402590" cy="256540"/>
    <xdr:sp macro="" textlink="">
      <xdr:nvSpPr>
        <xdr:cNvPr id="107" name="n_3aveValue有形固定資産減価償却率">
          <a:extLst>
            <a:ext uri="{FF2B5EF4-FFF2-40B4-BE49-F238E27FC236}">
              <a16:creationId xmlns:a16="http://schemas.microsoft.com/office/drawing/2014/main" id="{70AB9F8F-67E8-4B28-BD1B-3AD960ADC0AD}"/>
            </a:ext>
          </a:extLst>
        </xdr:cNvPr>
        <xdr:cNvSpPr txBox="1"/>
      </xdr:nvSpPr>
      <xdr:spPr>
        <a:xfrm>
          <a:off x="2107565" y="61315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29</xdr:row>
      <xdr:rowOff>67310</xdr:rowOff>
    </xdr:from>
    <xdr:ext cx="402590" cy="259080"/>
    <xdr:sp macro="" textlink="">
      <xdr:nvSpPr>
        <xdr:cNvPr id="108" name="n_4aveValue有形固定資産減価償却率">
          <a:extLst>
            <a:ext uri="{FF2B5EF4-FFF2-40B4-BE49-F238E27FC236}">
              <a16:creationId xmlns:a16="http://schemas.microsoft.com/office/drawing/2014/main" id="{EAE70504-EAC1-4656-AD76-71557C125D17}"/>
            </a:ext>
          </a:extLst>
        </xdr:cNvPr>
        <xdr:cNvSpPr txBox="1"/>
      </xdr:nvSpPr>
      <xdr:spPr>
        <a:xfrm>
          <a:off x="1421765" y="57899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29</xdr:row>
      <xdr:rowOff>121285</xdr:rowOff>
    </xdr:from>
    <xdr:ext cx="402590" cy="256540"/>
    <xdr:sp macro="" textlink="">
      <xdr:nvSpPr>
        <xdr:cNvPr id="109" name="n_1mainValue有形固定資産減価償却率">
          <a:extLst>
            <a:ext uri="{FF2B5EF4-FFF2-40B4-BE49-F238E27FC236}">
              <a16:creationId xmlns:a16="http://schemas.microsoft.com/office/drawing/2014/main" id="{113FDEF3-6D23-4F46-A1D8-75FA925D109B}"/>
            </a:ext>
          </a:extLst>
        </xdr:cNvPr>
        <xdr:cNvSpPr txBox="1"/>
      </xdr:nvSpPr>
      <xdr:spPr>
        <a:xfrm>
          <a:off x="3464560" y="584771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29</xdr:row>
      <xdr:rowOff>75565</xdr:rowOff>
    </xdr:from>
    <xdr:ext cx="402590" cy="256540"/>
    <xdr:sp macro="" textlink="">
      <xdr:nvSpPr>
        <xdr:cNvPr id="110" name="n_2mainValue有形固定資産減価償却率">
          <a:extLst>
            <a:ext uri="{FF2B5EF4-FFF2-40B4-BE49-F238E27FC236}">
              <a16:creationId xmlns:a16="http://schemas.microsoft.com/office/drawing/2014/main" id="{4F6F00DC-74E9-4285-B3F4-ED835AC1BE06}"/>
            </a:ext>
          </a:extLst>
        </xdr:cNvPr>
        <xdr:cNvSpPr txBox="1"/>
      </xdr:nvSpPr>
      <xdr:spPr>
        <a:xfrm>
          <a:off x="2793365" y="58000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29</xdr:row>
      <xdr:rowOff>32385</xdr:rowOff>
    </xdr:from>
    <xdr:ext cx="402590" cy="256540"/>
    <xdr:sp macro="" textlink="">
      <xdr:nvSpPr>
        <xdr:cNvPr id="111" name="n_3mainValue有形固定資産減価償却率">
          <a:extLst>
            <a:ext uri="{FF2B5EF4-FFF2-40B4-BE49-F238E27FC236}">
              <a16:creationId xmlns:a16="http://schemas.microsoft.com/office/drawing/2014/main" id="{2AD4F84D-94A3-4153-87E4-7A4D5D9ABD81}"/>
            </a:ext>
          </a:extLst>
        </xdr:cNvPr>
        <xdr:cNvSpPr txBox="1"/>
      </xdr:nvSpPr>
      <xdr:spPr>
        <a:xfrm>
          <a:off x="2107565" y="57550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31</xdr:row>
      <xdr:rowOff>52705</xdr:rowOff>
    </xdr:from>
    <xdr:ext cx="402590" cy="256540"/>
    <xdr:sp macro="" textlink="">
      <xdr:nvSpPr>
        <xdr:cNvPr id="112" name="n_4mainValue有形固定資産減価償却率">
          <a:extLst>
            <a:ext uri="{FF2B5EF4-FFF2-40B4-BE49-F238E27FC236}">
              <a16:creationId xmlns:a16="http://schemas.microsoft.com/office/drawing/2014/main" id="{9077B7DD-7FDF-4BAE-AEB3-EFF90BCE7076}"/>
            </a:ext>
          </a:extLst>
        </xdr:cNvPr>
        <xdr:cNvSpPr txBox="1"/>
      </xdr:nvSpPr>
      <xdr:spPr>
        <a:xfrm>
          <a:off x="1421765" y="61239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113" name="正方形/長方形 112">
          <a:extLst>
            <a:ext uri="{FF2B5EF4-FFF2-40B4-BE49-F238E27FC236}">
              <a16:creationId xmlns:a16="http://schemas.microsoft.com/office/drawing/2014/main" id="{E6363629-BD61-4B2F-8CAF-533B382B6F55}"/>
            </a:ext>
          </a:extLst>
        </xdr:cNvPr>
        <xdr:cNvSpPr/>
      </xdr:nvSpPr>
      <xdr:spPr>
        <a:xfrm>
          <a:off x="10188575" y="4254500"/>
          <a:ext cx="3805555" cy="2971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14" name="正方形/長方形 113">
          <a:extLst>
            <a:ext uri="{FF2B5EF4-FFF2-40B4-BE49-F238E27FC236}">
              <a16:creationId xmlns:a16="http://schemas.microsoft.com/office/drawing/2014/main" id="{40F4E2C0-12EF-435C-B769-459B67C0F081}"/>
            </a:ext>
          </a:extLst>
        </xdr:cNvPr>
        <xdr:cNvSpPr/>
      </xdr:nvSpPr>
      <xdr:spPr>
        <a:xfrm>
          <a:off x="11144250" y="4607560"/>
          <a:ext cx="941705" cy="2774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15" name="正方形/長方形 114">
          <a:extLst>
            <a:ext uri="{FF2B5EF4-FFF2-40B4-BE49-F238E27FC236}">
              <a16:creationId xmlns:a16="http://schemas.microsoft.com/office/drawing/2014/main" id="{BC440F6D-329B-4DA4-AE09-1CC8E3BEC1FC}"/>
            </a:ext>
          </a:extLst>
        </xdr:cNvPr>
        <xdr:cNvSpPr/>
      </xdr:nvSpPr>
      <xdr:spPr>
        <a:xfrm>
          <a:off x="12437110" y="4587240"/>
          <a:ext cx="85852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[ 211.1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16" name="正方形/長方形 115">
          <a:extLst>
            <a:ext uri="{FF2B5EF4-FFF2-40B4-BE49-F238E27FC236}">
              <a16:creationId xmlns:a16="http://schemas.microsoft.com/office/drawing/2014/main" id="{D2C0B713-C525-4CF9-B1AA-C041C0D92A25}"/>
            </a:ext>
          </a:extLst>
        </xdr:cNvPr>
        <xdr:cNvSpPr/>
      </xdr:nvSpPr>
      <xdr:spPr>
        <a:xfrm>
          <a:off x="13960475" y="4368800"/>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17" name="正方形/長方形 116">
          <a:extLst>
            <a:ext uri="{FF2B5EF4-FFF2-40B4-BE49-F238E27FC236}">
              <a16:creationId xmlns:a16="http://schemas.microsoft.com/office/drawing/2014/main" id="{C7B2FCF2-7637-4559-B212-15F9B6BC77C7}"/>
            </a:ext>
          </a:extLst>
        </xdr:cNvPr>
        <xdr:cNvSpPr/>
      </xdr:nvSpPr>
      <xdr:spPr>
        <a:xfrm>
          <a:off x="13960475" y="455168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15/68</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18" name="正方形/長方形 117">
          <a:extLst>
            <a:ext uri="{FF2B5EF4-FFF2-40B4-BE49-F238E27FC236}">
              <a16:creationId xmlns:a16="http://schemas.microsoft.com/office/drawing/2014/main" id="{AE6A30FF-0868-4572-8591-030950486679}"/>
            </a:ext>
          </a:extLst>
        </xdr:cNvPr>
        <xdr:cNvSpPr/>
      </xdr:nvSpPr>
      <xdr:spPr>
        <a:xfrm>
          <a:off x="15332075" y="4368800"/>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19" name="正方形/長方形 118">
          <a:extLst>
            <a:ext uri="{FF2B5EF4-FFF2-40B4-BE49-F238E27FC236}">
              <a16:creationId xmlns:a16="http://schemas.microsoft.com/office/drawing/2014/main" id="{6D52907E-BA8B-4605-AEC7-A0EDFD03C2F0}"/>
            </a:ext>
          </a:extLst>
        </xdr:cNvPr>
        <xdr:cNvSpPr/>
      </xdr:nvSpPr>
      <xdr:spPr>
        <a:xfrm>
          <a:off x="15332075" y="455168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20" name="正方形/長方形 119">
          <a:extLst>
            <a:ext uri="{FF2B5EF4-FFF2-40B4-BE49-F238E27FC236}">
              <a16:creationId xmlns:a16="http://schemas.microsoft.com/office/drawing/2014/main" id="{5F4524E9-A83E-4272-A852-7D9FC05580B0}"/>
            </a:ext>
          </a:extLst>
        </xdr:cNvPr>
        <xdr:cNvSpPr/>
      </xdr:nvSpPr>
      <xdr:spPr>
        <a:xfrm>
          <a:off x="16813530" y="4368800"/>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21" name="正方形/長方形 120">
          <a:extLst>
            <a:ext uri="{FF2B5EF4-FFF2-40B4-BE49-F238E27FC236}">
              <a16:creationId xmlns:a16="http://schemas.microsoft.com/office/drawing/2014/main" id="{0C0E1F0A-C062-4310-8EC7-8C2507F5A031}"/>
            </a:ext>
          </a:extLst>
        </xdr:cNvPr>
        <xdr:cNvSpPr/>
      </xdr:nvSpPr>
      <xdr:spPr>
        <a:xfrm>
          <a:off x="16813530" y="455168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434.3</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2" name="正方形/長方形 121">
          <a:extLst>
            <a:ext uri="{FF2B5EF4-FFF2-40B4-BE49-F238E27FC236}">
              <a16:creationId xmlns:a16="http://schemas.microsoft.com/office/drawing/2014/main" id="{C2752966-2ABB-438B-AC4B-F68D334B5728}"/>
            </a:ext>
          </a:extLst>
        </xdr:cNvPr>
        <xdr:cNvSpPr/>
      </xdr:nvSpPr>
      <xdr:spPr>
        <a:xfrm>
          <a:off x="10188575" y="4932045"/>
          <a:ext cx="3805555" cy="21647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3" name="正方形/長方形 122">
          <a:extLst>
            <a:ext uri="{FF2B5EF4-FFF2-40B4-BE49-F238E27FC236}">
              <a16:creationId xmlns:a16="http://schemas.microsoft.com/office/drawing/2014/main" id="{DBC7CC0B-8726-4D07-AE31-7D68009FE583}"/>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4" name="正方形/長方形 123">
          <a:extLst>
            <a:ext uri="{FF2B5EF4-FFF2-40B4-BE49-F238E27FC236}">
              <a16:creationId xmlns:a16="http://schemas.microsoft.com/office/drawing/2014/main" id="{B252A680-9E15-4B6D-8F93-200EB622A75D}"/>
            </a:ext>
          </a:extLst>
        </xdr:cNvPr>
        <xdr:cNvSpPr/>
      </xdr:nvSpPr>
      <xdr:spPr>
        <a:xfrm>
          <a:off x="14241780" y="5001260"/>
          <a:ext cx="41148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5" name="テキスト ボックス 124">
          <a:extLst>
            <a:ext uri="{FF2B5EF4-FFF2-40B4-BE49-F238E27FC236}">
              <a16:creationId xmlns:a16="http://schemas.microsoft.com/office/drawing/2014/main" id="{282D3385-2880-4EBD-B9BA-248F1D0A551D}"/>
            </a:ext>
          </a:extLst>
        </xdr:cNvPr>
        <xdr:cNvSpPr txBox="1"/>
      </xdr:nvSpPr>
      <xdr:spPr>
        <a:xfrm>
          <a:off x="14317980" y="5229860"/>
          <a:ext cx="4100195" cy="17741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債務償還比率は、令和２年度以降低下傾向にあり、令和６年度においても前年度に比べて40.5ポイント低下し、類似団体内平均値と比べても大きく下回っている。</a:t>
          </a:r>
        </a:p>
        <a:p>
          <a:r>
            <a:rPr kumimoji="1" lang="ja-JP" altLang="en-US" sz="1100">
              <a:latin typeface="ＭＳ Ｐゴシック"/>
              <a:ea typeface="ＭＳ Ｐゴシック"/>
            </a:rPr>
            <a:t>　これは、公債費等が減少傾向にあることから将来負担額が減少したことに加え、基金等の充当可能財源が増加したことも要因となっている。</a:t>
          </a:r>
        </a:p>
        <a:p>
          <a:r>
            <a:rPr kumimoji="1" lang="ja-JP" altLang="en-US" sz="1100">
              <a:latin typeface="ＭＳ Ｐゴシック"/>
              <a:ea typeface="ＭＳ Ｐゴシック"/>
            </a:rPr>
            <a:t>　今後も、債務償還比率が上昇することのないよう、引き続き債務の抑制に取り組んでいく。</a:t>
          </a:r>
        </a:p>
      </xdr:txBody>
    </xdr:sp>
    <xdr:clientData/>
  </xdr:twoCellAnchor>
  <xdr:oneCellAnchor>
    <xdr:from>
      <xdr:col>57</xdr:col>
      <xdr:colOff>111125</xdr:colOff>
      <xdr:row>23</xdr:row>
      <xdr:rowOff>47625</xdr:rowOff>
    </xdr:from>
    <xdr:ext cx="349885" cy="225425"/>
    <xdr:sp macro="" textlink="">
      <xdr:nvSpPr>
        <xdr:cNvPr id="126" name="テキスト ボックス 125">
          <a:extLst>
            <a:ext uri="{FF2B5EF4-FFF2-40B4-BE49-F238E27FC236}">
              <a16:creationId xmlns:a16="http://schemas.microsoft.com/office/drawing/2014/main" id="{A30A7128-8793-47F9-B4D2-A840953C103D}"/>
            </a:ext>
          </a:extLst>
        </xdr:cNvPr>
        <xdr:cNvSpPr txBox="1"/>
      </xdr:nvSpPr>
      <xdr:spPr>
        <a:xfrm>
          <a:off x="10150475" y="474535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7" name="直線コネクタ 126">
          <a:extLst>
            <a:ext uri="{FF2B5EF4-FFF2-40B4-BE49-F238E27FC236}">
              <a16:creationId xmlns:a16="http://schemas.microsoft.com/office/drawing/2014/main" id="{5D827260-6095-4778-A633-7CB886F1E722}"/>
            </a:ext>
          </a:extLst>
        </xdr:cNvPr>
        <xdr:cNvCxnSpPr/>
      </xdr:nvCxnSpPr>
      <xdr:spPr>
        <a:xfrm>
          <a:off x="10188575" y="7096760"/>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2885"/>
    <xdr:sp macro="" textlink="">
      <xdr:nvSpPr>
        <xdr:cNvPr id="128" name="テキスト ボックス 127">
          <a:extLst>
            <a:ext uri="{FF2B5EF4-FFF2-40B4-BE49-F238E27FC236}">
              <a16:creationId xmlns:a16="http://schemas.microsoft.com/office/drawing/2014/main" id="{469123F7-726D-4923-A716-BE8A64CA622A}"/>
            </a:ext>
          </a:extLst>
        </xdr:cNvPr>
        <xdr:cNvSpPr txBox="1"/>
      </xdr:nvSpPr>
      <xdr:spPr>
        <a:xfrm>
          <a:off x="9695815" y="6999605"/>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31115</xdr:rowOff>
    </xdr:from>
    <xdr:to>
      <xdr:col>80</xdr:col>
      <xdr:colOff>9525</xdr:colOff>
      <xdr:row>35</xdr:row>
      <xdr:rowOff>31115</xdr:rowOff>
    </xdr:to>
    <xdr:cxnSp macro="">
      <xdr:nvCxnSpPr>
        <xdr:cNvPr id="129" name="直線コネクタ 128">
          <a:extLst>
            <a:ext uri="{FF2B5EF4-FFF2-40B4-BE49-F238E27FC236}">
              <a16:creationId xmlns:a16="http://schemas.microsoft.com/office/drawing/2014/main" id="{10F21B95-AB94-46A4-AD6F-AE9AC22EF4AA}"/>
            </a:ext>
          </a:extLst>
        </xdr:cNvPr>
        <xdr:cNvCxnSpPr/>
      </xdr:nvCxnSpPr>
      <xdr:spPr>
        <a:xfrm>
          <a:off x="10188575" y="6782435"/>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109220</xdr:rowOff>
    </xdr:from>
    <xdr:ext cx="482600" cy="222885"/>
    <xdr:sp macro="" textlink="">
      <xdr:nvSpPr>
        <xdr:cNvPr id="130" name="テキスト ボックス 129">
          <a:extLst>
            <a:ext uri="{FF2B5EF4-FFF2-40B4-BE49-F238E27FC236}">
              <a16:creationId xmlns:a16="http://schemas.microsoft.com/office/drawing/2014/main" id="{009506F8-AE4A-4514-B491-B36EDF784EBC}"/>
            </a:ext>
          </a:extLst>
        </xdr:cNvPr>
        <xdr:cNvSpPr txBox="1"/>
      </xdr:nvSpPr>
      <xdr:spPr>
        <a:xfrm>
          <a:off x="9695815" y="6689090"/>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66040</xdr:rowOff>
    </xdr:from>
    <xdr:to>
      <xdr:col>80</xdr:col>
      <xdr:colOff>9525</xdr:colOff>
      <xdr:row>33</xdr:row>
      <xdr:rowOff>66040</xdr:rowOff>
    </xdr:to>
    <xdr:cxnSp macro="">
      <xdr:nvCxnSpPr>
        <xdr:cNvPr id="131" name="直線コネクタ 130">
          <a:extLst>
            <a:ext uri="{FF2B5EF4-FFF2-40B4-BE49-F238E27FC236}">
              <a16:creationId xmlns:a16="http://schemas.microsoft.com/office/drawing/2014/main" id="{AE4A13D2-241B-4AEF-907C-45D925E66EEE}"/>
            </a:ext>
          </a:extLst>
        </xdr:cNvPr>
        <xdr:cNvCxnSpPr/>
      </xdr:nvCxnSpPr>
      <xdr:spPr>
        <a:xfrm>
          <a:off x="10188575" y="6474460"/>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143510</xdr:rowOff>
    </xdr:from>
    <xdr:ext cx="408305" cy="222885"/>
    <xdr:sp macro="" textlink="">
      <xdr:nvSpPr>
        <xdr:cNvPr id="132" name="テキスト ボックス 131">
          <a:extLst>
            <a:ext uri="{FF2B5EF4-FFF2-40B4-BE49-F238E27FC236}">
              <a16:creationId xmlns:a16="http://schemas.microsoft.com/office/drawing/2014/main" id="{DA1D3EE5-B83F-4E1C-A4B8-6AB0950A30C1}"/>
            </a:ext>
          </a:extLst>
        </xdr:cNvPr>
        <xdr:cNvSpPr txBox="1"/>
      </xdr:nvSpPr>
      <xdr:spPr>
        <a:xfrm>
          <a:off x="9756140" y="6380480"/>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31</xdr:row>
      <xdr:rowOff>100330</xdr:rowOff>
    </xdr:from>
    <xdr:to>
      <xdr:col>80</xdr:col>
      <xdr:colOff>9525</xdr:colOff>
      <xdr:row>31</xdr:row>
      <xdr:rowOff>100330</xdr:rowOff>
    </xdr:to>
    <xdr:cxnSp macro="">
      <xdr:nvCxnSpPr>
        <xdr:cNvPr id="133" name="直線コネクタ 132">
          <a:extLst>
            <a:ext uri="{FF2B5EF4-FFF2-40B4-BE49-F238E27FC236}">
              <a16:creationId xmlns:a16="http://schemas.microsoft.com/office/drawing/2014/main" id="{FCF9AEEA-2A19-49A8-92A3-6CD971CC8AD7}"/>
            </a:ext>
          </a:extLst>
        </xdr:cNvPr>
        <xdr:cNvCxnSpPr/>
      </xdr:nvCxnSpPr>
      <xdr:spPr>
        <a:xfrm>
          <a:off x="10188575" y="6163945"/>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6350</xdr:rowOff>
    </xdr:from>
    <xdr:ext cx="408305" cy="222885"/>
    <xdr:sp macro="" textlink="">
      <xdr:nvSpPr>
        <xdr:cNvPr id="134" name="テキスト ボックス 133">
          <a:extLst>
            <a:ext uri="{FF2B5EF4-FFF2-40B4-BE49-F238E27FC236}">
              <a16:creationId xmlns:a16="http://schemas.microsoft.com/office/drawing/2014/main" id="{41142E8F-FEEA-4027-BDE8-AF4138A22F12}"/>
            </a:ext>
          </a:extLst>
        </xdr:cNvPr>
        <xdr:cNvSpPr txBox="1"/>
      </xdr:nvSpPr>
      <xdr:spPr>
        <a:xfrm>
          <a:off x="9756140" y="6075680"/>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134620</xdr:rowOff>
    </xdr:from>
    <xdr:to>
      <xdr:col>80</xdr:col>
      <xdr:colOff>9525</xdr:colOff>
      <xdr:row>29</xdr:row>
      <xdr:rowOff>134620</xdr:rowOff>
    </xdr:to>
    <xdr:cxnSp macro="">
      <xdr:nvCxnSpPr>
        <xdr:cNvPr id="135" name="直線コネクタ 134">
          <a:extLst>
            <a:ext uri="{FF2B5EF4-FFF2-40B4-BE49-F238E27FC236}">
              <a16:creationId xmlns:a16="http://schemas.microsoft.com/office/drawing/2014/main" id="{BA56305B-18B5-45E0-A6A6-FF7DD21C2EEF}"/>
            </a:ext>
          </a:extLst>
        </xdr:cNvPr>
        <xdr:cNvCxnSpPr/>
      </xdr:nvCxnSpPr>
      <xdr:spPr>
        <a:xfrm>
          <a:off x="10188575" y="5855335"/>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29</xdr:row>
      <xdr:rowOff>40640</xdr:rowOff>
    </xdr:from>
    <xdr:ext cx="408305" cy="222885"/>
    <xdr:sp macro="" textlink="">
      <xdr:nvSpPr>
        <xdr:cNvPr id="136" name="テキスト ボックス 135">
          <a:extLst>
            <a:ext uri="{FF2B5EF4-FFF2-40B4-BE49-F238E27FC236}">
              <a16:creationId xmlns:a16="http://schemas.microsoft.com/office/drawing/2014/main" id="{DCFB9D18-3150-4B70-B10D-036F40F09588}"/>
            </a:ext>
          </a:extLst>
        </xdr:cNvPr>
        <xdr:cNvSpPr txBox="1"/>
      </xdr:nvSpPr>
      <xdr:spPr>
        <a:xfrm>
          <a:off x="9756140" y="5765165"/>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168910</xdr:rowOff>
    </xdr:from>
    <xdr:to>
      <xdr:col>80</xdr:col>
      <xdr:colOff>9525</xdr:colOff>
      <xdr:row>27</xdr:row>
      <xdr:rowOff>168910</xdr:rowOff>
    </xdr:to>
    <xdr:cxnSp macro="">
      <xdr:nvCxnSpPr>
        <xdr:cNvPr id="137" name="直線コネクタ 136">
          <a:extLst>
            <a:ext uri="{FF2B5EF4-FFF2-40B4-BE49-F238E27FC236}">
              <a16:creationId xmlns:a16="http://schemas.microsoft.com/office/drawing/2014/main" id="{E8969FF2-76CC-4CAF-A920-02C086E5F22F}"/>
            </a:ext>
          </a:extLst>
        </xdr:cNvPr>
        <xdr:cNvCxnSpPr/>
      </xdr:nvCxnSpPr>
      <xdr:spPr>
        <a:xfrm>
          <a:off x="10188575" y="5554345"/>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27</xdr:row>
      <xdr:rowOff>75565</xdr:rowOff>
    </xdr:from>
    <xdr:ext cx="408305" cy="222885"/>
    <xdr:sp macro="" textlink="">
      <xdr:nvSpPr>
        <xdr:cNvPr id="138" name="テキスト ボックス 137">
          <a:extLst>
            <a:ext uri="{FF2B5EF4-FFF2-40B4-BE49-F238E27FC236}">
              <a16:creationId xmlns:a16="http://schemas.microsoft.com/office/drawing/2014/main" id="{D34644AE-959E-4BBE-9C11-1AD72C596570}"/>
            </a:ext>
          </a:extLst>
        </xdr:cNvPr>
        <xdr:cNvSpPr txBox="1"/>
      </xdr:nvSpPr>
      <xdr:spPr>
        <a:xfrm>
          <a:off x="9756140" y="5457190"/>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32385</xdr:rowOff>
    </xdr:from>
    <xdr:to>
      <xdr:col>80</xdr:col>
      <xdr:colOff>9525</xdr:colOff>
      <xdr:row>26</xdr:row>
      <xdr:rowOff>32385</xdr:rowOff>
    </xdr:to>
    <xdr:cxnSp macro="">
      <xdr:nvCxnSpPr>
        <xdr:cNvPr id="139" name="直線コネクタ 138">
          <a:extLst>
            <a:ext uri="{FF2B5EF4-FFF2-40B4-BE49-F238E27FC236}">
              <a16:creationId xmlns:a16="http://schemas.microsoft.com/office/drawing/2014/main" id="{8BA67867-FCE5-4EBB-9E8C-644E62A4E4C7}"/>
            </a:ext>
          </a:extLst>
        </xdr:cNvPr>
        <xdr:cNvCxnSpPr/>
      </xdr:nvCxnSpPr>
      <xdr:spPr>
        <a:xfrm>
          <a:off x="10188575" y="5240655"/>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109855</xdr:rowOff>
    </xdr:from>
    <xdr:ext cx="307975" cy="222885"/>
    <xdr:sp macro="" textlink="">
      <xdr:nvSpPr>
        <xdr:cNvPr id="140" name="テキスト ボックス 139">
          <a:extLst>
            <a:ext uri="{FF2B5EF4-FFF2-40B4-BE49-F238E27FC236}">
              <a16:creationId xmlns:a16="http://schemas.microsoft.com/office/drawing/2014/main" id="{B364E938-D8C9-4E34-A899-78719B39ACBD}"/>
            </a:ext>
          </a:extLst>
        </xdr:cNvPr>
        <xdr:cNvSpPr txBox="1"/>
      </xdr:nvSpPr>
      <xdr:spPr>
        <a:xfrm>
          <a:off x="9857105" y="5146675"/>
          <a:ext cx="30797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DA479086-034C-491D-902C-A0D264E1AED2}"/>
            </a:ext>
          </a:extLst>
        </xdr:cNvPr>
        <xdr:cNvCxnSpPr/>
      </xdr:nvCxnSpPr>
      <xdr:spPr>
        <a:xfrm>
          <a:off x="10188575" y="4932045"/>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7EDC1C48-D9F0-4969-8304-51177667ACEB}"/>
            </a:ext>
          </a:extLst>
        </xdr:cNvPr>
        <xdr:cNvSpPr/>
      </xdr:nvSpPr>
      <xdr:spPr>
        <a:xfrm>
          <a:off x="10188575" y="4932045"/>
          <a:ext cx="3805555" cy="21647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32385</xdr:rowOff>
    </xdr:from>
    <xdr:to>
      <xdr:col>76</xdr:col>
      <xdr:colOff>21590</xdr:colOff>
      <xdr:row>34</xdr:row>
      <xdr:rowOff>95885</xdr:rowOff>
    </xdr:to>
    <xdr:cxnSp macro="">
      <xdr:nvCxnSpPr>
        <xdr:cNvPr id="143" name="直線コネクタ 142">
          <a:extLst>
            <a:ext uri="{FF2B5EF4-FFF2-40B4-BE49-F238E27FC236}">
              <a16:creationId xmlns:a16="http://schemas.microsoft.com/office/drawing/2014/main" id="{D24F33B4-1590-417E-8B1E-931AA27AC144}"/>
            </a:ext>
          </a:extLst>
        </xdr:cNvPr>
        <xdr:cNvCxnSpPr/>
      </xdr:nvCxnSpPr>
      <xdr:spPr>
        <a:xfrm flipV="1">
          <a:off x="13313410" y="5240655"/>
          <a:ext cx="1270" cy="14331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99695</xdr:rowOff>
    </xdr:from>
    <xdr:ext cx="467360" cy="256540"/>
    <xdr:sp macro="" textlink="">
      <xdr:nvSpPr>
        <xdr:cNvPr id="144" name="債務償還比率最小値テキスト">
          <a:extLst>
            <a:ext uri="{FF2B5EF4-FFF2-40B4-BE49-F238E27FC236}">
              <a16:creationId xmlns:a16="http://schemas.microsoft.com/office/drawing/2014/main" id="{CBD2F47A-70AC-4B31-A031-D9B67ECAAE1F}"/>
            </a:ext>
          </a:extLst>
        </xdr:cNvPr>
        <xdr:cNvSpPr txBox="1"/>
      </xdr:nvSpPr>
      <xdr:spPr>
        <a:xfrm>
          <a:off x="13369925" y="66776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930.9</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95885</xdr:rowOff>
    </xdr:from>
    <xdr:to>
      <xdr:col>76</xdr:col>
      <xdr:colOff>111125</xdr:colOff>
      <xdr:row>34</xdr:row>
      <xdr:rowOff>95885</xdr:rowOff>
    </xdr:to>
    <xdr:cxnSp macro="">
      <xdr:nvCxnSpPr>
        <xdr:cNvPr id="145" name="直線コネクタ 144">
          <a:extLst>
            <a:ext uri="{FF2B5EF4-FFF2-40B4-BE49-F238E27FC236}">
              <a16:creationId xmlns:a16="http://schemas.microsoft.com/office/drawing/2014/main" id="{09B98107-BCA5-4261-A037-2F2ED8C4275B}"/>
            </a:ext>
          </a:extLst>
        </xdr:cNvPr>
        <xdr:cNvCxnSpPr/>
      </xdr:nvCxnSpPr>
      <xdr:spPr>
        <a:xfrm>
          <a:off x="13251180" y="667385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150495</xdr:rowOff>
    </xdr:from>
    <xdr:ext cx="337820" cy="259080"/>
    <xdr:sp macro="" textlink="">
      <xdr:nvSpPr>
        <xdr:cNvPr id="146" name="債務償還比率最大値テキスト">
          <a:extLst>
            <a:ext uri="{FF2B5EF4-FFF2-40B4-BE49-F238E27FC236}">
              <a16:creationId xmlns:a16="http://schemas.microsoft.com/office/drawing/2014/main" id="{82CDC0F6-0363-456F-96B9-00B6FA98238D}"/>
            </a:ext>
          </a:extLst>
        </xdr:cNvPr>
        <xdr:cNvSpPr txBox="1"/>
      </xdr:nvSpPr>
      <xdr:spPr>
        <a:xfrm>
          <a:off x="13369925" y="501777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32385</xdr:rowOff>
    </xdr:from>
    <xdr:to>
      <xdr:col>76</xdr:col>
      <xdr:colOff>111125</xdr:colOff>
      <xdr:row>26</xdr:row>
      <xdr:rowOff>32385</xdr:rowOff>
    </xdr:to>
    <xdr:cxnSp macro="">
      <xdr:nvCxnSpPr>
        <xdr:cNvPr id="147" name="直線コネクタ 146">
          <a:extLst>
            <a:ext uri="{FF2B5EF4-FFF2-40B4-BE49-F238E27FC236}">
              <a16:creationId xmlns:a16="http://schemas.microsoft.com/office/drawing/2014/main" id="{4AA89724-FFAD-4B06-A8CA-B2BB1A48E8F6}"/>
            </a:ext>
          </a:extLst>
        </xdr:cNvPr>
        <xdr:cNvCxnSpPr/>
      </xdr:nvCxnSpPr>
      <xdr:spPr>
        <a:xfrm>
          <a:off x="13251180" y="524065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99695</xdr:rowOff>
    </xdr:from>
    <xdr:ext cx="467360" cy="256540"/>
    <xdr:sp macro="" textlink="">
      <xdr:nvSpPr>
        <xdr:cNvPr id="148" name="債務償還比率平均値テキスト">
          <a:extLst>
            <a:ext uri="{FF2B5EF4-FFF2-40B4-BE49-F238E27FC236}">
              <a16:creationId xmlns:a16="http://schemas.microsoft.com/office/drawing/2014/main" id="{4E73E4D5-7157-4C6B-A8A8-31D62FAD4B65}"/>
            </a:ext>
          </a:extLst>
        </xdr:cNvPr>
        <xdr:cNvSpPr txBox="1"/>
      </xdr:nvSpPr>
      <xdr:spPr>
        <a:xfrm>
          <a:off x="13369925" y="5820410"/>
          <a:ext cx="46736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424.1</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121285</xdr:rowOff>
    </xdr:from>
    <xdr:to>
      <xdr:col>76</xdr:col>
      <xdr:colOff>73025</xdr:colOff>
      <xdr:row>30</xdr:row>
      <xdr:rowOff>52070</xdr:rowOff>
    </xdr:to>
    <xdr:sp macro="" textlink="">
      <xdr:nvSpPr>
        <xdr:cNvPr id="149" name="フローチャート: 判断 148">
          <a:extLst>
            <a:ext uri="{FF2B5EF4-FFF2-40B4-BE49-F238E27FC236}">
              <a16:creationId xmlns:a16="http://schemas.microsoft.com/office/drawing/2014/main" id="{644EFE89-B4F4-4423-B357-DB77384AF8B1}"/>
            </a:ext>
          </a:extLst>
        </xdr:cNvPr>
        <xdr:cNvSpPr/>
      </xdr:nvSpPr>
      <xdr:spPr>
        <a:xfrm>
          <a:off x="13289280" y="5847715"/>
          <a:ext cx="80645"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135255</xdr:rowOff>
    </xdr:from>
    <xdr:to>
      <xdr:col>72</xdr:col>
      <xdr:colOff>123825</xdr:colOff>
      <xdr:row>30</xdr:row>
      <xdr:rowOff>65405</xdr:rowOff>
    </xdr:to>
    <xdr:sp macro="" textlink="">
      <xdr:nvSpPr>
        <xdr:cNvPr id="150" name="フローチャート: 判断 149">
          <a:extLst>
            <a:ext uri="{FF2B5EF4-FFF2-40B4-BE49-F238E27FC236}">
              <a16:creationId xmlns:a16="http://schemas.microsoft.com/office/drawing/2014/main" id="{1DA0E879-4D70-45F2-935B-DE3855ADB9A4}"/>
            </a:ext>
          </a:extLst>
        </xdr:cNvPr>
        <xdr:cNvSpPr/>
      </xdr:nvSpPr>
      <xdr:spPr>
        <a:xfrm>
          <a:off x="12629515" y="585597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120650</xdr:rowOff>
    </xdr:from>
    <xdr:to>
      <xdr:col>68</xdr:col>
      <xdr:colOff>123825</xdr:colOff>
      <xdr:row>30</xdr:row>
      <xdr:rowOff>50800</xdr:rowOff>
    </xdr:to>
    <xdr:sp macro="" textlink="">
      <xdr:nvSpPr>
        <xdr:cNvPr id="151" name="フローチャート: 判断 150">
          <a:extLst>
            <a:ext uri="{FF2B5EF4-FFF2-40B4-BE49-F238E27FC236}">
              <a16:creationId xmlns:a16="http://schemas.microsoft.com/office/drawing/2014/main" id="{2F4BADBC-7B3A-4F4F-AF88-3DE0CE1A1442}"/>
            </a:ext>
          </a:extLst>
        </xdr:cNvPr>
        <xdr:cNvSpPr/>
      </xdr:nvSpPr>
      <xdr:spPr>
        <a:xfrm>
          <a:off x="11943715" y="584708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113665</xdr:rowOff>
    </xdr:from>
    <xdr:to>
      <xdr:col>64</xdr:col>
      <xdr:colOff>123825</xdr:colOff>
      <xdr:row>30</xdr:row>
      <xdr:rowOff>43815</xdr:rowOff>
    </xdr:to>
    <xdr:sp macro="" textlink="">
      <xdr:nvSpPr>
        <xdr:cNvPr id="152" name="フローチャート: 判断 151">
          <a:extLst>
            <a:ext uri="{FF2B5EF4-FFF2-40B4-BE49-F238E27FC236}">
              <a16:creationId xmlns:a16="http://schemas.microsoft.com/office/drawing/2014/main" id="{01D20B8D-E939-46BF-9916-C31BE5083DA2}"/>
            </a:ext>
          </a:extLst>
        </xdr:cNvPr>
        <xdr:cNvSpPr/>
      </xdr:nvSpPr>
      <xdr:spPr>
        <a:xfrm>
          <a:off x="11257915" y="583819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146685</xdr:rowOff>
    </xdr:from>
    <xdr:to>
      <xdr:col>60</xdr:col>
      <xdr:colOff>123825</xdr:colOff>
      <xdr:row>31</xdr:row>
      <xdr:rowOff>76835</xdr:rowOff>
    </xdr:to>
    <xdr:sp macro="" textlink="">
      <xdr:nvSpPr>
        <xdr:cNvPr id="153" name="フローチャート: 判断 152">
          <a:extLst>
            <a:ext uri="{FF2B5EF4-FFF2-40B4-BE49-F238E27FC236}">
              <a16:creationId xmlns:a16="http://schemas.microsoft.com/office/drawing/2014/main" id="{2077E1F3-6940-46E0-8451-F4C21FC91160}"/>
            </a:ext>
          </a:extLst>
        </xdr:cNvPr>
        <xdr:cNvSpPr/>
      </xdr:nvSpPr>
      <xdr:spPr>
        <a:xfrm>
          <a:off x="10572115" y="604075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2885"/>
    <xdr:sp macro="" textlink="">
      <xdr:nvSpPr>
        <xdr:cNvPr id="154" name="テキスト ボックス 153">
          <a:extLst>
            <a:ext uri="{FF2B5EF4-FFF2-40B4-BE49-F238E27FC236}">
              <a16:creationId xmlns:a16="http://schemas.microsoft.com/office/drawing/2014/main" id="{8C0834B2-5337-4D99-920E-4A0404E70827}"/>
            </a:ext>
          </a:extLst>
        </xdr:cNvPr>
        <xdr:cNvSpPr txBox="1"/>
      </xdr:nvSpPr>
      <xdr:spPr>
        <a:xfrm>
          <a:off x="13160375" y="7140575"/>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9460" cy="222885"/>
    <xdr:sp macro="" textlink="">
      <xdr:nvSpPr>
        <xdr:cNvPr id="155" name="テキスト ボックス 154">
          <a:extLst>
            <a:ext uri="{FF2B5EF4-FFF2-40B4-BE49-F238E27FC236}">
              <a16:creationId xmlns:a16="http://schemas.microsoft.com/office/drawing/2014/main" id="{6A4C5AD6-BD4C-48DA-B3CD-6886D0BAAC80}"/>
            </a:ext>
          </a:extLst>
        </xdr:cNvPr>
        <xdr:cNvSpPr txBox="1"/>
      </xdr:nvSpPr>
      <xdr:spPr>
        <a:xfrm>
          <a:off x="12527280" y="714057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9460" cy="222885"/>
    <xdr:sp macro="" textlink="">
      <xdr:nvSpPr>
        <xdr:cNvPr id="156" name="テキスト ボックス 155">
          <a:extLst>
            <a:ext uri="{FF2B5EF4-FFF2-40B4-BE49-F238E27FC236}">
              <a16:creationId xmlns:a16="http://schemas.microsoft.com/office/drawing/2014/main" id="{E2EC3C9D-1611-4B92-ACCC-7F6B67B9219A}"/>
            </a:ext>
          </a:extLst>
        </xdr:cNvPr>
        <xdr:cNvSpPr txBox="1"/>
      </xdr:nvSpPr>
      <xdr:spPr>
        <a:xfrm>
          <a:off x="11841480" y="714057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9460" cy="222885"/>
    <xdr:sp macro="" textlink="">
      <xdr:nvSpPr>
        <xdr:cNvPr id="157" name="テキスト ボックス 156">
          <a:extLst>
            <a:ext uri="{FF2B5EF4-FFF2-40B4-BE49-F238E27FC236}">
              <a16:creationId xmlns:a16="http://schemas.microsoft.com/office/drawing/2014/main" id="{26EBD1AF-5ACB-4F4D-9F52-88313FF8DC28}"/>
            </a:ext>
          </a:extLst>
        </xdr:cNvPr>
        <xdr:cNvSpPr txBox="1"/>
      </xdr:nvSpPr>
      <xdr:spPr>
        <a:xfrm>
          <a:off x="11155680" y="714057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9460" cy="222885"/>
    <xdr:sp macro="" textlink="">
      <xdr:nvSpPr>
        <xdr:cNvPr id="158" name="テキスト ボックス 157">
          <a:extLst>
            <a:ext uri="{FF2B5EF4-FFF2-40B4-BE49-F238E27FC236}">
              <a16:creationId xmlns:a16="http://schemas.microsoft.com/office/drawing/2014/main" id="{E6F7901D-C1D4-4BED-B55C-C17838EFC6E9}"/>
            </a:ext>
          </a:extLst>
        </xdr:cNvPr>
        <xdr:cNvSpPr txBox="1"/>
      </xdr:nvSpPr>
      <xdr:spPr>
        <a:xfrm>
          <a:off x="10469880" y="714057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27</xdr:row>
      <xdr:rowOff>135255</xdr:rowOff>
    </xdr:from>
    <xdr:to>
      <xdr:col>76</xdr:col>
      <xdr:colOff>73025</xdr:colOff>
      <xdr:row>28</xdr:row>
      <xdr:rowOff>65405</xdr:rowOff>
    </xdr:to>
    <xdr:sp macro="" textlink="">
      <xdr:nvSpPr>
        <xdr:cNvPr id="159" name="楕円 158">
          <a:extLst>
            <a:ext uri="{FF2B5EF4-FFF2-40B4-BE49-F238E27FC236}">
              <a16:creationId xmlns:a16="http://schemas.microsoft.com/office/drawing/2014/main" id="{736D0AD5-6E2E-467A-8123-5FEA0743FAA9}"/>
            </a:ext>
          </a:extLst>
        </xdr:cNvPr>
        <xdr:cNvSpPr/>
      </xdr:nvSpPr>
      <xdr:spPr>
        <a:xfrm>
          <a:off x="13289280" y="5513070"/>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158115</xdr:rowOff>
    </xdr:from>
    <xdr:ext cx="467360" cy="256540"/>
    <xdr:sp macro="" textlink="">
      <xdr:nvSpPr>
        <xdr:cNvPr id="160" name="債務償還比率該当値テキスト">
          <a:extLst>
            <a:ext uri="{FF2B5EF4-FFF2-40B4-BE49-F238E27FC236}">
              <a16:creationId xmlns:a16="http://schemas.microsoft.com/office/drawing/2014/main" id="{BB74193C-5B05-48DC-A680-3FA0BC046ED4}"/>
            </a:ext>
          </a:extLst>
        </xdr:cNvPr>
        <xdr:cNvSpPr txBox="1"/>
      </xdr:nvSpPr>
      <xdr:spPr>
        <a:xfrm>
          <a:off x="13369925" y="537019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211.1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28</xdr:row>
      <xdr:rowOff>26670</xdr:rowOff>
    </xdr:from>
    <xdr:to>
      <xdr:col>72</xdr:col>
      <xdr:colOff>123825</xdr:colOff>
      <xdr:row>28</xdr:row>
      <xdr:rowOff>128270</xdr:rowOff>
    </xdr:to>
    <xdr:sp macro="" textlink="">
      <xdr:nvSpPr>
        <xdr:cNvPr id="161" name="楕円 160">
          <a:extLst>
            <a:ext uri="{FF2B5EF4-FFF2-40B4-BE49-F238E27FC236}">
              <a16:creationId xmlns:a16="http://schemas.microsoft.com/office/drawing/2014/main" id="{8C30CD29-F622-44FA-A6E9-005D0B141BA6}"/>
            </a:ext>
          </a:extLst>
        </xdr:cNvPr>
        <xdr:cNvSpPr/>
      </xdr:nvSpPr>
      <xdr:spPr>
        <a:xfrm>
          <a:off x="12629515" y="557784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14605</xdr:rowOff>
    </xdr:from>
    <xdr:to>
      <xdr:col>76</xdr:col>
      <xdr:colOff>22225</xdr:colOff>
      <xdr:row>28</xdr:row>
      <xdr:rowOff>77470</xdr:rowOff>
    </xdr:to>
    <xdr:cxnSp macro="">
      <xdr:nvCxnSpPr>
        <xdr:cNvPr id="162" name="直線コネクタ 161">
          <a:extLst>
            <a:ext uri="{FF2B5EF4-FFF2-40B4-BE49-F238E27FC236}">
              <a16:creationId xmlns:a16="http://schemas.microsoft.com/office/drawing/2014/main" id="{978A0813-2851-4F9C-B195-A73B82BD73D0}"/>
            </a:ext>
          </a:extLst>
        </xdr:cNvPr>
        <xdr:cNvCxnSpPr/>
      </xdr:nvCxnSpPr>
      <xdr:spPr>
        <a:xfrm flipV="1">
          <a:off x="12684125" y="5571490"/>
          <a:ext cx="63119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35560</xdr:rowOff>
    </xdr:from>
    <xdr:to>
      <xdr:col>68</xdr:col>
      <xdr:colOff>123825</xdr:colOff>
      <xdr:row>28</xdr:row>
      <xdr:rowOff>137160</xdr:rowOff>
    </xdr:to>
    <xdr:sp macro="" textlink="">
      <xdr:nvSpPr>
        <xdr:cNvPr id="163" name="楕円 162">
          <a:extLst>
            <a:ext uri="{FF2B5EF4-FFF2-40B4-BE49-F238E27FC236}">
              <a16:creationId xmlns:a16="http://schemas.microsoft.com/office/drawing/2014/main" id="{D8A964D3-E0E2-46F3-93B7-7ABD2FB961C3}"/>
            </a:ext>
          </a:extLst>
        </xdr:cNvPr>
        <xdr:cNvSpPr/>
      </xdr:nvSpPr>
      <xdr:spPr>
        <a:xfrm>
          <a:off x="11943715" y="5588635"/>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77470</xdr:rowOff>
    </xdr:from>
    <xdr:to>
      <xdr:col>72</xdr:col>
      <xdr:colOff>73025</xdr:colOff>
      <xdr:row>28</xdr:row>
      <xdr:rowOff>86360</xdr:rowOff>
    </xdr:to>
    <xdr:cxnSp macro="">
      <xdr:nvCxnSpPr>
        <xdr:cNvPr id="164" name="直線コネクタ 163">
          <a:extLst>
            <a:ext uri="{FF2B5EF4-FFF2-40B4-BE49-F238E27FC236}">
              <a16:creationId xmlns:a16="http://schemas.microsoft.com/office/drawing/2014/main" id="{4BD99336-7B10-4D00-BAF2-77954E60C679}"/>
            </a:ext>
          </a:extLst>
        </xdr:cNvPr>
        <xdr:cNvCxnSpPr/>
      </xdr:nvCxnSpPr>
      <xdr:spPr>
        <a:xfrm flipV="1">
          <a:off x="11998325" y="5630545"/>
          <a:ext cx="6858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4445</xdr:rowOff>
    </xdr:from>
    <xdr:to>
      <xdr:col>64</xdr:col>
      <xdr:colOff>123825</xdr:colOff>
      <xdr:row>29</xdr:row>
      <xdr:rowOff>106045</xdr:rowOff>
    </xdr:to>
    <xdr:sp macro="" textlink="">
      <xdr:nvSpPr>
        <xdr:cNvPr id="165" name="楕円 164">
          <a:extLst>
            <a:ext uri="{FF2B5EF4-FFF2-40B4-BE49-F238E27FC236}">
              <a16:creationId xmlns:a16="http://schemas.microsoft.com/office/drawing/2014/main" id="{DE341EC3-2617-4895-9054-0CA9B43A5780}"/>
            </a:ext>
          </a:extLst>
        </xdr:cNvPr>
        <xdr:cNvSpPr/>
      </xdr:nvSpPr>
      <xdr:spPr>
        <a:xfrm>
          <a:off x="11257915" y="5730875"/>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86360</xdr:rowOff>
    </xdr:from>
    <xdr:to>
      <xdr:col>68</xdr:col>
      <xdr:colOff>73025</xdr:colOff>
      <xdr:row>29</xdr:row>
      <xdr:rowOff>55245</xdr:rowOff>
    </xdr:to>
    <xdr:cxnSp macro="">
      <xdr:nvCxnSpPr>
        <xdr:cNvPr id="166" name="直線コネクタ 165">
          <a:extLst>
            <a:ext uri="{FF2B5EF4-FFF2-40B4-BE49-F238E27FC236}">
              <a16:creationId xmlns:a16="http://schemas.microsoft.com/office/drawing/2014/main" id="{E1A6C90C-5E04-4816-8B5B-5483811792AB}"/>
            </a:ext>
          </a:extLst>
        </xdr:cNvPr>
        <xdr:cNvCxnSpPr/>
      </xdr:nvCxnSpPr>
      <xdr:spPr>
        <a:xfrm flipV="1">
          <a:off x="11312525" y="5641340"/>
          <a:ext cx="685800" cy="142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67310</xdr:rowOff>
    </xdr:from>
    <xdr:to>
      <xdr:col>60</xdr:col>
      <xdr:colOff>123825</xdr:colOff>
      <xdr:row>31</xdr:row>
      <xdr:rowOff>168910</xdr:rowOff>
    </xdr:to>
    <xdr:sp macro="" textlink="">
      <xdr:nvSpPr>
        <xdr:cNvPr id="167" name="楕円 166">
          <a:extLst>
            <a:ext uri="{FF2B5EF4-FFF2-40B4-BE49-F238E27FC236}">
              <a16:creationId xmlns:a16="http://schemas.microsoft.com/office/drawing/2014/main" id="{A29D3506-6824-4BF0-8A9F-CD03F7459C77}"/>
            </a:ext>
          </a:extLst>
        </xdr:cNvPr>
        <xdr:cNvSpPr/>
      </xdr:nvSpPr>
      <xdr:spPr>
        <a:xfrm>
          <a:off x="10572115" y="613283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55245</xdr:rowOff>
    </xdr:from>
    <xdr:to>
      <xdr:col>64</xdr:col>
      <xdr:colOff>73025</xdr:colOff>
      <xdr:row>31</xdr:row>
      <xdr:rowOff>118110</xdr:rowOff>
    </xdr:to>
    <xdr:cxnSp macro="">
      <xdr:nvCxnSpPr>
        <xdr:cNvPr id="168" name="直線コネクタ 167">
          <a:extLst>
            <a:ext uri="{FF2B5EF4-FFF2-40B4-BE49-F238E27FC236}">
              <a16:creationId xmlns:a16="http://schemas.microsoft.com/office/drawing/2014/main" id="{D15C4647-3CEC-417F-A26A-3B5B5368E757}"/>
            </a:ext>
          </a:extLst>
        </xdr:cNvPr>
        <xdr:cNvCxnSpPr/>
      </xdr:nvCxnSpPr>
      <xdr:spPr>
        <a:xfrm flipV="1">
          <a:off x="10626725" y="5783580"/>
          <a:ext cx="685800" cy="403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30</xdr:row>
      <xdr:rowOff>56515</xdr:rowOff>
    </xdr:from>
    <xdr:ext cx="467360" cy="258445"/>
    <xdr:sp macro="" textlink="">
      <xdr:nvSpPr>
        <xdr:cNvPr id="169" name="n_1aveValue債務償還比率">
          <a:extLst>
            <a:ext uri="{FF2B5EF4-FFF2-40B4-BE49-F238E27FC236}">
              <a16:creationId xmlns:a16="http://schemas.microsoft.com/office/drawing/2014/main" id="{294890BA-90E0-4EF6-8B3C-C050FF5BF314}"/>
            </a:ext>
          </a:extLst>
        </xdr:cNvPr>
        <xdr:cNvSpPr txBox="1"/>
      </xdr:nvSpPr>
      <xdr:spPr>
        <a:xfrm>
          <a:off x="12459335" y="595630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433.1</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30</xdr:row>
      <xdr:rowOff>41910</xdr:rowOff>
    </xdr:from>
    <xdr:ext cx="467360" cy="256540"/>
    <xdr:sp macro="" textlink="">
      <xdr:nvSpPr>
        <xdr:cNvPr id="170" name="n_2aveValue債務償還比率">
          <a:extLst>
            <a:ext uri="{FF2B5EF4-FFF2-40B4-BE49-F238E27FC236}">
              <a16:creationId xmlns:a16="http://schemas.microsoft.com/office/drawing/2014/main" id="{B123155C-0869-4775-B44A-594D8CE1ED12}"/>
            </a:ext>
          </a:extLst>
        </xdr:cNvPr>
        <xdr:cNvSpPr txBox="1"/>
      </xdr:nvSpPr>
      <xdr:spPr>
        <a:xfrm>
          <a:off x="11780520" y="59397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423.9</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30</xdr:row>
      <xdr:rowOff>34925</xdr:rowOff>
    </xdr:from>
    <xdr:ext cx="467360" cy="259080"/>
    <xdr:sp macro="" textlink="">
      <xdr:nvSpPr>
        <xdr:cNvPr id="171" name="n_3aveValue債務償還比率">
          <a:extLst>
            <a:ext uri="{FF2B5EF4-FFF2-40B4-BE49-F238E27FC236}">
              <a16:creationId xmlns:a16="http://schemas.microsoft.com/office/drawing/2014/main" id="{55B0E549-15DE-4392-B877-BB1CD599FCB7}"/>
            </a:ext>
          </a:extLst>
        </xdr:cNvPr>
        <xdr:cNvSpPr txBox="1"/>
      </xdr:nvSpPr>
      <xdr:spPr>
        <a:xfrm>
          <a:off x="11094720" y="59309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419.4</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29</xdr:row>
      <xdr:rowOff>93345</xdr:rowOff>
    </xdr:from>
    <xdr:ext cx="467360" cy="259080"/>
    <xdr:sp macro="" textlink="">
      <xdr:nvSpPr>
        <xdr:cNvPr id="172" name="n_4aveValue債務償還比率">
          <a:extLst>
            <a:ext uri="{FF2B5EF4-FFF2-40B4-BE49-F238E27FC236}">
              <a16:creationId xmlns:a16="http://schemas.microsoft.com/office/drawing/2014/main" id="{53854821-DBF9-493A-B9A7-B522FEB99D79}"/>
            </a:ext>
          </a:extLst>
        </xdr:cNvPr>
        <xdr:cNvSpPr txBox="1"/>
      </xdr:nvSpPr>
      <xdr:spPr>
        <a:xfrm>
          <a:off x="10408920" y="58216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551.9</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26</xdr:row>
      <xdr:rowOff>144780</xdr:rowOff>
    </xdr:from>
    <xdr:ext cx="467360" cy="256540"/>
    <xdr:sp macro="" textlink="">
      <xdr:nvSpPr>
        <xdr:cNvPr id="173" name="n_1mainValue債務償還比率">
          <a:extLst>
            <a:ext uri="{FF2B5EF4-FFF2-40B4-BE49-F238E27FC236}">
              <a16:creationId xmlns:a16="http://schemas.microsoft.com/office/drawing/2014/main" id="{40B5FD7A-BEB5-4EF9-BBF9-3FE8D860BFF4}"/>
            </a:ext>
          </a:extLst>
        </xdr:cNvPr>
        <xdr:cNvSpPr txBox="1"/>
      </xdr:nvSpPr>
      <xdr:spPr>
        <a:xfrm>
          <a:off x="12459335" y="53530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251.6</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26</xdr:row>
      <xdr:rowOff>153670</xdr:rowOff>
    </xdr:from>
    <xdr:ext cx="467360" cy="259080"/>
    <xdr:sp macro="" textlink="">
      <xdr:nvSpPr>
        <xdr:cNvPr id="174" name="n_2mainValue債務償還比率">
          <a:extLst>
            <a:ext uri="{FF2B5EF4-FFF2-40B4-BE49-F238E27FC236}">
              <a16:creationId xmlns:a16="http://schemas.microsoft.com/office/drawing/2014/main" id="{A04303F9-54A3-466E-8AF7-19E3A1D15EC9}"/>
            </a:ext>
          </a:extLst>
        </xdr:cNvPr>
        <xdr:cNvSpPr txBox="1"/>
      </xdr:nvSpPr>
      <xdr:spPr>
        <a:xfrm>
          <a:off x="11780520" y="53638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257.3</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27</xdr:row>
      <xdr:rowOff>122555</xdr:rowOff>
    </xdr:from>
    <xdr:ext cx="467360" cy="256540"/>
    <xdr:sp macro="" textlink="">
      <xdr:nvSpPr>
        <xdr:cNvPr id="175" name="n_3mainValue債務償還比率">
          <a:extLst>
            <a:ext uri="{FF2B5EF4-FFF2-40B4-BE49-F238E27FC236}">
              <a16:creationId xmlns:a16="http://schemas.microsoft.com/office/drawing/2014/main" id="{30E49D0C-D832-434C-8DCC-C07A7C6C5BAF}"/>
            </a:ext>
          </a:extLst>
        </xdr:cNvPr>
        <xdr:cNvSpPr txBox="1"/>
      </xdr:nvSpPr>
      <xdr:spPr>
        <a:xfrm>
          <a:off x="11094720" y="550608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348.6</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31</xdr:row>
      <xdr:rowOff>160020</xdr:rowOff>
    </xdr:from>
    <xdr:ext cx="467360" cy="259080"/>
    <xdr:sp macro="" textlink="">
      <xdr:nvSpPr>
        <xdr:cNvPr id="176" name="n_4mainValue債務償還比率">
          <a:extLst>
            <a:ext uri="{FF2B5EF4-FFF2-40B4-BE49-F238E27FC236}">
              <a16:creationId xmlns:a16="http://schemas.microsoft.com/office/drawing/2014/main" id="{AA6007F5-1860-4010-B98A-61BE448C640C}"/>
            </a:ext>
          </a:extLst>
        </xdr:cNvPr>
        <xdr:cNvSpPr txBox="1"/>
      </xdr:nvSpPr>
      <xdr:spPr>
        <a:xfrm>
          <a:off x="10408920" y="62293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04F60A6B-8FBE-4D19-BB59-8A7323387427}"/>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78" name="正方形/長方形 177">
          <a:extLst>
            <a:ext uri="{FF2B5EF4-FFF2-40B4-BE49-F238E27FC236}">
              <a16:creationId xmlns:a16="http://schemas.microsoft.com/office/drawing/2014/main" id="{985ACDAC-9F8A-4C85-A1D4-539DAECEDD71}"/>
            </a:ext>
          </a:extLst>
        </xdr:cNvPr>
        <xdr:cNvSpPr/>
      </xdr:nvSpPr>
      <xdr:spPr>
        <a:xfrm>
          <a:off x="1142365" y="11771630"/>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030"/>
    <xdr:sp macro="" textlink="">
      <xdr:nvSpPr>
        <xdr:cNvPr id="179" name="テキスト ボックス 178">
          <a:extLst>
            <a:ext uri="{FF2B5EF4-FFF2-40B4-BE49-F238E27FC236}">
              <a16:creationId xmlns:a16="http://schemas.microsoft.com/office/drawing/2014/main" id="{28534D5C-7C9F-4F12-AA93-7E03916C290E}"/>
            </a:ext>
          </a:extLst>
        </xdr:cNvPr>
        <xdr:cNvSpPr txBox="1"/>
      </xdr:nvSpPr>
      <xdr:spPr>
        <a:xfrm>
          <a:off x="830580" y="822261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7665" cy="240030"/>
    <xdr:sp macro="" textlink="">
      <xdr:nvSpPr>
        <xdr:cNvPr id="180" name="テキスト ボックス 179">
          <a:extLst>
            <a:ext uri="{FF2B5EF4-FFF2-40B4-BE49-F238E27FC236}">
              <a16:creationId xmlns:a16="http://schemas.microsoft.com/office/drawing/2014/main" id="{21137DBF-0673-49CD-803E-7409A5197431}"/>
            </a:ext>
          </a:extLst>
        </xdr:cNvPr>
        <xdr:cNvSpPr txBox="1"/>
      </xdr:nvSpPr>
      <xdr:spPr>
        <a:xfrm>
          <a:off x="6285865" y="10895330"/>
          <a:ext cx="3676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030"/>
    <xdr:sp macro="" textlink="">
      <xdr:nvSpPr>
        <xdr:cNvPr id="181" name="テキスト ボックス 180">
          <a:extLst>
            <a:ext uri="{FF2B5EF4-FFF2-40B4-BE49-F238E27FC236}">
              <a16:creationId xmlns:a16="http://schemas.microsoft.com/office/drawing/2014/main" id="{F0FA494F-175E-4B2E-BD91-E5AE7A077441}"/>
            </a:ext>
          </a:extLst>
        </xdr:cNvPr>
        <xdr:cNvSpPr txBox="1"/>
      </xdr:nvSpPr>
      <xdr:spPr>
        <a:xfrm>
          <a:off x="830580" y="1200023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7665" cy="241300"/>
    <xdr:sp macro="" textlink="">
      <xdr:nvSpPr>
        <xdr:cNvPr id="182" name="テキスト ボックス 181">
          <a:extLst>
            <a:ext uri="{FF2B5EF4-FFF2-40B4-BE49-F238E27FC236}">
              <a16:creationId xmlns:a16="http://schemas.microsoft.com/office/drawing/2014/main" id="{9A2F30A2-EFFC-44ED-9152-2D1F40E12C12}"/>
            </a:ext>
          </a:extLst>
        </xdr:cNvPr>
        <xdr:cNvSpPr txBox="1"/>
      </xdr:nvSpPr>
      <xdr:spPr>
        <a:xfrm>
          <a:off x="6285865" y="14757400"/>
          <a:ext cx="36766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10A098D-E18A-4802-91D8-EA6E7BA3D598}"/>
            </a:ext>
          </a:extLst>
        </xdr:cNvPr>
        <xdr:cNvSpPr/>
      </xdr:nvSpPr>
      <xdr:spPr>
        <a:xfrm>
          <a:off x="574040" y="130810"/>
          <a:ext cx="11427460" cy="631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45945EA-E45C-4C41-89A1-BEC62D7389FF}"/>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A5757E0-BC37-49C3-8B49-B289ACF2C474}"/>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F395C7B-8066-4F14-B0C4-FC6FEEC513E2}"/>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大阪府太子町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9AF4863-6FD1-4162-B57D-D8CC51DC93DD}"/>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4CBC792-4C46-47D7-8501-6AC108B29EF5}"/>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AED1847-7F48-443C-ACC0-24B7A217C96C}"/>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3A2B0D8-4749-4383-A1DF-EF69D3307CC0}"/>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869B9D6-7403-41BC-A30B-D8931F592C1A}"/>
            </a:ext>
          </a:extLst>
        </xdr:cNvPr>
        <xdr:cNvSpPr/>
      </xdr:nvSpPr>
      <xdr:spPr>
        <a:xfrm>
          <a:off x="816610" y="916940"/>
          <a:ext cx="124079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9C26D1A-C15F-4EE5-A45E-462D6C904CB3}"/>
            </a:ext>
          </a:extLst>
        </xdr:cNvPr>
        <xdr:cNvSpPr/>
      </xdr:nvSpPr>
      <xdr:spPr>
        <a:xfrm>
          <a:off x="2016760" y="916940"/>
          <a:ext cx="120015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12,673
12,520
14.17
6,723,204
6,712,246
4,480
3,577,574
3,797,903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4F92B36-C54A-4548-9545-5D1BF2E9D5AD}"/>
            </a:ext>
          </a:extLst>
        </xdr:cNvPr>
        <xdr:cNvSpPr/>
      </xdr:nvSpPr>
      <xdr:spPr>
        <a:xfrm>
          <a:off x="3216910" y="916940"/>
          <a:ext cx="1371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4F7CB6C-96C5-40A7-A6CC-6383AF9945DF}"/>
            </a:ext>
          </a:extLst>
        </xdr:cNvPr>
        <xdr:cNvSpPr/>
      </xdr:nvSpPr>
      <xdr:spPr>
        <a:xfrm>
          <a:off x="4588510" y="941705"/>
          <a:ext cx="181483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BBC8FC2-A910-42D2-AE76-CB0AE5D370FB}"/>
            </a:ext>
          </a:extLst>
        </xdr:cNvPr>
        <xdr:cNvSpPr/>
      </xdr:nvSpPr>
      <xdr:spPr>
        <a:xfrm>
          <a:off x="6403340" y="941705"/>
          <a:ext cx="114046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0D6FE24-2C9D-4283-B08B-ECA3425333A5}"/>
            </a:ext>
          </a:extLst>
        </xdr:cNvPr>
        <xdr:cNvSpPr/>
      </xdr:nvSpPr>
      <xdr:spPr>
        <a:xfrm>
          <a:off x="7603490" y="948690"/>
          <a:ext cx="585470" cy="9455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02C0B8D-3C84-4EA3-B154-E00726457159}"/>
            </a:ext>
          </a:extLst>
        </xdr:cNvPr>
        <xdr:cNvSpPr/>
      </xdr:nvSpPr>
      <xdr:spPr>
        <a:xfrm>
          <a:off x="4588510" y="1714500"/>
          <a:ext cx="1814830"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AD45E52-F484-4761-BD4A-350620FC19EA}"/>
            </a:ext>
          </a:extLst>
        </xdr:cNvPr>
        <xdr:cNvSpPr/>
      </xdr:nvSpPr>
      <xdr:spPr>
        <a:xfrm>
          <a:off x="6474460" y="1714500"/>
          <a:ext cx="3298190"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6DBFEE4-CCA3-47FB-820C-B1F5716027C5}"/>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B81A052-AB6F-4F4A-9BD3-925BF819A3A5}"/>
            </a:ext>
          </a:extLst>
        </xdr:cNvPr>
        <xdr:cNvSpPr/>
      </xdr:nvSpPr>
      <xdr:spPr>
        <a:xfrm>
          <a:off x="10206990" y="948690"/>
          <a:ext cx="1200150" cy="2597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C581ED6-7D4A-439E-9F01-EC5849C5476F}"/>
            </a:ext>
          </a:extLst>
        </xdr:cNvPr>
        <xdr:cNvSpPr/>
      </xdr:nvSpPr>
      <xdr:spPr>
        <a:xfrm>
          <a:off x="10206990" y="1215390"/>
          <a:ext cx="120015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F03D2C7-E70E-4C1E-9A20-AE5319B4BECF}"/>
            </a:ext>
          </a:extLst>
        </xdr:cNvPr>
        <xdr:cNvSpPr/>
      </xdr:nvSpPr>
      <xdr:spPr>
        <a:xfrm>
          <a:off x="10206990" y="1551305"/>
          <a:ext cx="1310005"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858CF2C-4022-401F-8CDB-100BCDEC851F}"/>
            </a:ext>
          </a:extLst>
        </xdr:cNvPr>
        <xdr:cNvCxnSpPr/>
      </xdr:nvCxnSpPr>
      <xdr:spPr>
        <a:xfrm flipH="1">
          <a:off x="10050145" y="1045210"/>
          <a:ext cx="19621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FDB1E87-3BD6-4FD8-BDAC-4D0CCC56CA1F}"/>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340F146-BA11-4F12-9DEC-3807CA607B68}"/>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A05AE6C-DF5A-47F9-A648-1F85C18BDF8B}"/>
            </a:ext>
          </a:extLst>
        </xdr:cNvPr>
        <xdr:cNvCxnSpPr/>
      </xdr:nvCxnSpPr>
      <xdr:spPr>
        <a:xfrm>
          <a:off x="10135235" y="1524000"/>
          <a:ext cx="0" cy="141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33F9BDB-BAFB-4B58-8054-39FC2ACC1B62}"/>
            </a:ext>
          </a:extLst>
        </xdr:cNvPr>
        <xdr:cNvCxnSpPr/>
      </xdr:nvCxnSpPr>
      <xdr:spPr>
        <a:xfrm>
          <a:off x="10074910" y="1524000"/>
          <a:ext cx="14668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F9934BB-E1AB-4C2B-A67C-9F1E4C92F717}"/>
            </a:ext>
          </a:extLst>
        </xdr:cNvPr>
        <xdr:cNvCxnSpPr/>
      </xdr:nvCxnSpPr>
      <xdr:spPr>
        <a:xfrm flipV="1">
          <a:off x="10135235" y="1764030"/>
          <a:ext cx="0" cy="141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DA4D3EB-AE00-43DA-B5C2-717EBD5A026B}"/>
            </a:ext>
          </a:extLst>
        </xdr:cNvPr>
        <xdr:cNvCxnSpPr/>
      </xdr:nvCxnSpPr>
      <xdr:spPr>
        <a:xfrm>
          <a:off x="10074910" y="1901190"/>
          <a:ext cx="14668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8091DB77-8D14-474D-BDA3-1AC33F3ED9B6}"/>
            </a:ext>
          </a:extLst>
        </xdr:cNvPr>
        <xdr:cNvSpPr txBox="1"/>
      </xdr:nvSpPr>
      <xdr:spPr>
        <a:xfrm>
          <a:off x="645160" y="279781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5300713D-1AD2-4408-89F5-1A8BF1F267A2}"/>
            </a:ext>
          </a:extLst>
        </xdr:cNvPr>
        <xdr:cNvSpPr txBox="1"/>
      </xdr:nvSpPr>
      <xdr:spPr>
        <a:xfrm>
          <a:off x="645160" y="310769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B4B94B9B-49B8-488C-9B31-3461E8EE7943}"/>
            </a:ext>
          </a:extLst>
        </xdr:cNvPr>
        <xdr:cNvSpPr txBox="1"/>
      </xdr:nvSpPr>
      <xdr:spPr>
        <a:xfrm>
          <a:off x="64516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6540"/>
    <xdr:sp macro="" textlink="">
      <xdr:nvSpPr>
        <xdr:cNvPr id="32" name="テキスト ボックス 31">
          <a:extLst>
            <a:ext uri="{FF2B5EF4-FFF2-40B4-BE49-F238E27FC236}">
              <a16:creationId xmlns:a16="http://schemas.microsoft.com/office/drawing/2014/main" id="{45C09F34-A2EB-44C4-9896-85E523B8D7EA}"/>
            </a:ext>
          </a:extLst>
        </xdr:cNvPr>
        <xdr:cNvSpPr txBox="1"/>
      </xdr:nvSpPr>
      <xdr:spPr>
        <a:xfrm>
          <a:off x="645160" y="3744595"/>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EACF20C-8212-4CCB-BA38-46D606FD24F8}"/>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EA948AF-F366-44B1-91E1-AB5BF391EB83}"/>
            </a:ext>
          </a:extLst>
        </xdr:cNvPr>
        <xdr:cNvSpPr/>
      </xdr:nvSpPr>
      <xdr:spPr>
        <a:xfrm>
          <a:off x="81661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EF2D506-D14E-4135-A091-5D23C64AF708}"/>
            </a:ext>
          </a:extLst>
        </xdr:cNvPr>
        <xdr:cNvSpPr/>
      </xdr:nvSpPr>
      <xdr:spPr>
        <a:xfrm>
          <a:off x="81661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7D24A42-D86B-40A7-B77A-9084BBC95FB6}"/>
            </a:ext>
          </a:extLst>
        </xdr:cNvPr>
        <xdr:cNvSpPr/>
      </xdr:nvSpPr>
      <xdr:spPr>
        <a:xfrm>
          <a:off x="17145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7AED03E-F51A-45BA-B0C3-ABE65D77980B}"/>
            </a:ext>
          </a:extLst>
        </xdr:cNvPr>
        <xdr:cNvSpPr/>
      </xdr:nvSpPr>
      <xdr:spPr>
        <a:xfrm>
          <a:off x="17145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63109B1-0E63-485A-A6CA-21D2E7DAD64E}"/>
            </a:ext>
          </a:extLst>
        </xdr:cNvPr>
        <xdr:cNvSpPr/>
      </xdr:nvSpPr>
      <xdr:spPr>
        <a:xfrm>
          <a:off x="27432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77FD28B-3DB0-4044-BDA5-A31F63C88239}"/>
            </a:ext>
          </a:extLst>
        </xdr:cNvPr>
        <xdr:cNvSpPr/>
      </xdr:nvSpPr>
      <xdr:spPr>
        <a:xfrm>
          <a:off x="27432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6167195-248F-410A-A542-AB1F82EE98BC}"/>
            </a:ext>
          </a:extLst>
        </xdr:cNvPr>
        <xdr:cNvSpPr/>
      </xdr:nvSpPr>
      <xdr:spPr>
        <a:xfrm>
          <a:off x="685800" y="533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910" cy="225425"/>
    <xdr:sp macro="" textlink="">
      <xdr:nvSpPr>
        <xdr:cNvPr id="41" name="テキスト ボックス 40">
          <a:extLst>
            <a:ext uri="{FF2B5EF4-FFF2-40B4-BE49-F238E27FC236}">
              <a16:creationId xmlns:a16="http://schemas.microsoft.com/office/drawing/2014/main" id="{31F56B4A-C484-4E80-B440-56F2B0408B06}"/>
            </a:ext>
          </a:extLst>
        </xdr:cNvPr>
        <xdr:cNvSpPr txBox="1"/>
      </xdr:nvSpPr>
      <xdr:spPr>
        <a:xfrm>
          <a:off x="66675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08EBFB5-0243-4805-90E7-EF7F5EEF677B}"/>
            </a:ext>
          </a:extLst>
        </xdr:cNvPr>
        <xdr:cNvCxnSpPr/>
      </xdr:nvCxnSpPr>
      <xdr:spPr>
        <a:xfrm>
          <a:off x="685800" y="762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820" cy="259080"/>
    <xdr:sp macro="" textlink="">
      <xdr:nvSpPr>
        <xdr:cNvPr id="43" name="テキスト ボックス 42">
          <a:extLst>
            <a:ext uri="{FF2B5EF4-FFF2-40B4-BE49-F238E27FC236}">
              <a16:creationId xmlns:a16="http://schemas.microsoft.com/office/drawing/2014/main" id="{476942B6-6048-4074-9AA7-AAEE1231C251}"/>
            </a:ext>
          </a:extLst>
        </xdr:cNvPr>
        <xdr:cNvSpPr txBox="1"/>
      </xdr:nvSpPr>
      <xdr:spPr>
        <a:xfrm>
          <a:off x="273685" y="7475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BA87F44F-84E0-4334-851A-C9DA286BA61B}"/>
            </a:ext>
          </a:extLst>
        </xdr:cNvPr>
        <xdr:cNvCxnSpPr/>
      </xdr:nvCxnSpPr>
      <xdr:spPr>
        <a:xfrm>
          <a:off x="685800" y="71589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162560</xdr:rowOff>
    </xdr:from>
    <xdr:ext cx="464820" cy="259080"/>
    <xdr:sp macro="" textlink="">
      <xdr:nvSpPr>
        <xdr:cNvPr id="45" name="テキスト ボックス 44">
          <a:extLst>
            <a:ext uri="{FF2B5EF4-FFF2-40B4-BE49-F238E27FC236}">
              <a16:creationId xmlns:a16="http://schemas.microsoft.com/office/drawing/2014/main" id="{6954A6DF-1E28-4EBB-83BE-6DFE6CDA50C7}"/>
            </a:ext>
          </a:extLst>
        </xdr:cNvPr>
        <xdr:cNvSpPr txBox="1"/>
      </xdr:nvSpPr>
      <xdr:spPr>
        <a:xfrm>
          <a:off x="273685" y="70224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87E0376-3225-4DD8-81F5-34FCF0F25E95}"/>
            </a:ext>
          </a:extLst>
        </xdr:cNvPr>
        <xdr:cNvCxnSpPr/>
      </xdr:nvCxnSpPr>
      <xdr:spPr>
        <a:xfrm>
          <a:off x="685800" y="67017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38</xdr:row>
      <xdr:rowOff>48260</xdr:rowOff>
    </xdr:from>
    <xdr:ext cx="403225" cy="259080"/>
    <xdr:sp macro="" textlink="">
      <xdr:nvSpPr>
        <xdr:cNvPr id="47" name="テキスト ボックス 46">
          <a:extLst>
            <a:ext uri="{FF2B5EF4-FFF2-40B4-BE49-F238E27FC236}">
              <a16:creationId xmlns:a16="http://schemas.microsoft.com/office/drawing/2014/main" id="{D9CA6542-93D1-48B8-AF3E-210A0B3ADA92}"/>
            </a:ext>
          </a:extLst>
        </xdr:cNvPr>
        <xdr:cNvSpPr txBox="1"/>
      </xdr:nvSpPr>
      <xdr:spPr>
        <a:xfrm>
          <a:off x="343535" y="65652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E729AD0E-CE4F-4BDF-A6EB-E747C18C104E}"/>
            </a:ext>
          </a:extLst>
        </xdr:cNvPr>
        <xdr:cNvCxnSpPr/>
      </xdr:nvCxnSpPr>
      <xdr:spPr>
        <a:xfrm>
          <a:off x="685800" y="6248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105410</xdr:rowOff>
    </xdr:from>
    <xdr:ext cx="403225" cy="259080"/>
    <xdr:sp macro="" textlink="">
      <xdr:nvSpPr>
        <xdr:cNvPr id="49" name="テキスト ボックス 48">
          <a:extLst>
            <a:ext uri="{FF2B5EF4-FFF2-40B4-BE49-F238E27FC236}">
              <a16:creationId xmlns:a16="http://schemas.microsoft.com/office/drawing/2014/main" id="{FB039A38-BDEE-44C8-BE4D-1B54D22E056A}"/>
            </a:ext>
          </a:extLst>
        </xdr:cNvPr>
        <xdr:cNvSpPr txBox="1"/>
      </xdr:nvSpPr>
      <xdr:spPr>
        <a:xfrm>
          <a:off x="343535" y="61042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4D77AAB5-6BB5-4D2B-B229-1FFACC2EC43F}"/>
            </a:ext>
          </a:extLst>
        </xdr:cNvPr>
        <xdr:cNvCxnSpPr/>
      </xdr:nvCxnSpPr>
      <xdr:spPr>
        <a:xfrm>
          <a:off x="685800" y="5787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162560</xdr:rowOff>
    </xdr:from>
    <xdr:ext cx="403225" cy="259080"/>
    <xdr:sp macro="" textlink="">
      <xdr:nvSpPr>
        <xdr:cNvPr id="51" name="テキスト ボックス 50">
          <a:extLst>
            <a:ext uri="{FF2B5EF4-FFF2-40B4-BE49-F238E27FC236}">
              <a16:creationId xmlns:a16="http://schemas.microsoft.com/office/drawing/2014/main" id="{441B9BB2-6DD8-4E77-B226-060491CEC2EC}"/>
            </a:ext>
          </a:extLst>
        </xdr:cNvPr>
        <xdr:cNvSpPr txBox="1"/>
      </xdr:nvSpPr>
      <xdr:spPr>
        <a:xfrm>
          <a:off x="343535" y="56508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9B6191AE-74FC-4760-BCA3-A0CD7E7FB6A4}"/>
            </a:ext>
          </a:extLst>
        </xdr:cNvPr>
        <xdr:cNvCxnSpPr/>
      </xdr:nvCxnSpPr>
      <xdr:spPr>
        <a:xfrm>
          <a:off x="685800" y="533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48260</xdr:rowOff>
    </xdr:from>
    <xdr:ext cx="403225" cy="259080"/>
    <xdr:sp macro="" textlink="">
      <xdr:nvSpPr>
        <xdr:cNvPr id="53" name="テキスト ボックス 52">
          <a:extLst>
            <a:ext uri="{FF2B5EF4-FFF2-40B4-BE49-F238E27FC236}">
              <a16:creationId xmlns:a16="http://schemas.microsoft.com/office/drawing/2014/main" id="{2837B619-8C05-4857-A9BD-D6BDA7D78461}"/>
            </a:ext>
          </a:extLst>
        </xdr:cNvPr>
        <xdr:cNvSpPr txBox="1"/>
      </xdr:nvSpPr>
      <xdr:spPr>
        <a:xfrm>
          <a:off x="343535" y="5193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ADDBD6E2-883B-4735-B4F8-1FE354549931}"/>
            </a:ext>
          </a:extLst>
        </xdr:cNvPr>
        <xdr:cNvSpPr/>
      </xdr:nvSpPr>
      <xdr:spPr>
        <a:xfrm>
          <a:off x="685800" y="533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130810</xdr:rowOff>
    </xdr:from>
    <xdr:to>
      <xdr:col>24</xdr:col>
      <xdr:colOff>62865</xdr:colOff>
      <xdr:row>41</xdr:row>
      <xdr:rowOff>50800</xdr:rowOff>
    </xdr:to>
    <xdr:cxnSp macro="">
      <xdr:nvCxnSpPr>
        <xdr:cNvPr id="55" name="直線コネクタ 54">
          <a:extLst>
            <a:ext uri="{FF2B5EF4-FFF2-40B4-BE49-F238E27FC236}">
              <a16:creationId xmlns:a16="http://schemas.microsoft.com/office/drawing/2014/main" id="{A679D32C-85CB-49F6-930A-430C449861A2}"/>
            </a:ext>
          </a:extLst>
        </xdr:cNvPr>
        <xdr:cNvCxnSpPr/>
      </xdr:nvCxnSpPr>
      <xdr:spPr>
        <a:xfrm flipV="1">
          <a:off x="4173855" y="5792470"/>
          <a:ext cx="0" cy="1291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54610</xdr:rowOff>
    </xdr:from>
    <xdr:ext cx="405130" cy="256540"/>
    <xdr:sp macro="" textlink="">
      <xdr:nvSpPr>
        <xdr:cNvPr id="56" name="【道路】&#10;有形固定資産減価償却率最小値テキスト">
          <a:extLst>
            <a:ext uri="{FF2B5EF4-FFF2-40B4-BE49-F238E27FC236}">
              <a16:creationId xmlns:a16="http://schemas.microsoft.com/office/drawing/2014/main" id="{25B4AAA0-D3FA-4EB2-82E8-BFD098A18A33}"/>
            </a:ext>
          </a:extLst>
        </xdr:cNvPr>
        <xdr:cNvSpPr txBox="1"/>
      </xdr:nvSpPr>
      <xdr:spPr>
        <a:xfrm>
          <a:off x="4212590" y="708787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96.4</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50800</xdr:rowOff>
    </xdr:from>
    <xdr:to>
      <xdr:col>24</xdr:col>
      <xdr:colOff>152400</xdr:colOff>
      <xdr:row>41</xdr:row>
      <xdr:rowOff>50800</xdr:rowOff>
    </xdr:to>
    <xdr:cxnSp macro="">
      <xdr:nvCxnSpPr>
        <xdr:cNvPr id="57" name="直線コネクタ 56">
          <a:extLst>
            <a:ext uri="{FF2B5EF4-FFF2-40B4-BE49-F238E27FC236}">
              <a16:creationId xmlns:a16="http://schemas.microsoft.com/office/drawing/2014/main" id="{10CB148B-6564-4466-A741-D4FB48C375D7}"/>
            </a:ext>
          </a:extLst>
        </xdr:cNvPr>
        <xdr:cNvCxnSpPr/>
      </xdr:nvCxnSpPr>
      <xdr:spPr>
        <a:xfrm>
          <a:off x="4112260" y="708406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77470</xdr:rowOff>
    </xdr:from>
    <xdr:ext cx="405130" cy="256540"/>
    <xdr:sp macro="" textlink="">
      <xdr:nvSpPr>
        <xdr:cNvPr id="58" name="【道路】&#10;有形固定資産減価償却率最大値テキスト">
          <a:extLst>
            <a:ext uri="{FF2B5EF4-FFF2-40B4-BE49-F238E27FC236}">
              <a16:creationId xmlns:a16="http://schemas.microsoft.com/office/drawing/2014/main" id="{62032606-7400-4E4E-B408-0ED9B5F11710}"/>
            </a:ext>
          </a:extLst>
        </xdr:cNvPr>
        <xdr:cNvSpPr txBox="1"/>
      </xdr:nvSpPr>
      <xdr:spPr>
        <a:xfrm>
          <a:off x="4212590" y="556387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39.9</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130810</xdr:rowOff>
    </xdr:from>
    <xdr:to>
      <xdr:col>24</xdr:col>
      <xdr:colOff>152400</xdr:colOff>
      <xdr:row>33</xdr:row>
      <xdr:rowOff>130810</xdr:rowOff>
    </xdr:to>
    <xdr:cxnSp macro="">
      <xdr:nvCxnSpPr>
        <xdr:cNvPr id="59" name="直線コネクタ 58">
          <a:extLst>
            <a:ext uri="{FF2B5EF4-FFF2-40B4-BE49-F238E27FC236}">
              <a16:creationId xmlns:a16="http://schemas.microsoft.com/office/drawing/2014/main" id="{B1756738-F9AD-49BF-8862-738FDFC81FED}"/>
            </a:ext>
          </a:extLst>
        </xdr:cNvPr>
        <xdr:cNvCxnSpPr/>
      </xdr:nvCxnSpPr>
      <xdr:spPr>
        <a:xfrm>
          <a:off x="4112260" y="579247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58420</xdr:rowOff>
    </xdr:from>
    <xdr:ext cx="405130" cy="259080"/>
    <xdr:sp macro="" textlink="">
      <xdr:nvSpPr>
        <xdr:cNvPr id="60" name="【道路】&#10;有形固定資産減価償却率平均値テキスト">
          <a:extLst>
            <a:ext uri="{FF2B5EF4-FFF2-40B4-BE49-F238E27FC236}">
              <a16:creationId xmlns:a16="http://schemas.microsoft.com/office/drawing/2014/main" id="{3992EF04-E17E-443D-8141-51189113680A}"/>
            </a:ext>
          </a:extLst>
        </xdr:cNvPr>
        <xdr:cNvSpPr txBox="1"/>
      </xdr:nvSpPr>
      <xdr:spPr>
        <a:xfrm>
          <a:off x="4212590" y="63982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80010</xdr:rowOff>
    </xdr:from>
    <xdr:to>
      <xdr:col>24</xdr:col>
      <xdr:colOff>114300</xdr:colOff>
      <xdr:row>38</xdr:row>
      <xdr:rowOff>10160</xdr:rowOff>
    </xdr:to>
    <xdr:sp macro="" textlink="">
      <xdr:nvSpPr>
        <xdr:cNvPr id="61" name="フローチャート: 判断 60">
          <a:extLst>
            <a:ext uri="{FF2B5EF4-FFF2-40B4-BE49-F238E27FC236}">
              <a16:creationId xmlns:a16="http://schemas.microsoft.com/office/drawing/2014/main" id="{DB325169-DDE2-4DC3-94DF-5882F5045151}"/>
            </a:ext>
          </a:extLst>
        </xdr:cNvPr>
        <xdr:cNvSpPr/>
      </xdr:nvSpPr>
      <xdr:spPr>
        <a:xfrm>
          <a:off x="4131310" y="642556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50800</xdr:rowOff>
    </xdr:from>
    <xdr:to>
      <xdr:col>20</xdr:col>
      <xdr:colOff>38100</xdr:colOff>
      <xdr:row>37</xdr:row>
      <xdr:rowOff>152400</xdr:rowOff>
    </xdr:to>
    <xdr:sp macro="" textlink="">
      <xdr:nvSpPr>
        <xdr:cNvPr id="62" name="フローチャート: 判断 61">
          <a:extLst>
            <a:ext uri="{FF2B5EF4-FFF2-40B4-BE49-F238E27FC236}">
              <a16:creationId xmlns:a16="http://schemas.microsoft.com/office/drawing/2014/main" id="{0744DEA1-E967-4E50-B4BF-D83226D601BA}"/>
            </a:ext>
          </a:extLst>
        </xdr:cNvPr>
        <xdr:cNvSpPr/>
      </xdr:nvSpPr>
      <xdr:spPr>
        <a:xfrm>
          <a:off x="3388360" y="63982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9525</xdr:rowOff>
    </xdr:from>
    <xdr:to>
      <xdr:col>15</xdr:col>
      <xdr:colOff>101600</xdr:colOff>
      <xdr:row>37</xdr:row>
      <xdr:rowOff>111125</xdr:rowOff>
    </xdr:to>
    <xdr:sp macro="" textlink="">
      <xdr:nvSpPr>
        <xdr:cNvPr id="63" name="フローチャート: 判断 62">
          <a:extLst>
            <a:ext uri="{FF2B5EF4-FFF2-40B4-BE49-F238E27FC236}">
              <a16:creationId xmlns:a16="http://schemas.microsoft.com/office/drawing/2014/main" id="{A95A16EB-26CE-45F4-9B57-608B4C503F65}"/>
            </a:ext>
          </a:extLst>
        </xdr:cNvPr>
        <xdr:cNvSpPr/>
      </xdr:nvSpPr>
      <xdr:spPr>
        <a:xfrm>
          <a:off x="2571750" y="635508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165100</xdr:rowOff>
    </xdr:from>
    <xdr:to>
      <xdr:col>10</xdr:col>
      <xdr:colOff>165100</xdr:colOff>
      <xdr:row>37</xdr:row>
      <xdr:rowOff>95250</xdr:rowOff>
    </xdr:to>
    <xdr:sp macro="" textlink="">
      <xdr:nvSpPr>
        <xdr:cNvPr id="64" name="フローチャート: 判断 63">
          <a:extLst>
            <a:ext uri="{FF2B5EF4-FFF2-40B4-BE49-F238E27FC236}">
              <a16:creationId xmlns:a16="http://schemas.microsoft.com/office/drawing/2014/main" id="{533DA9FE-4A1E-485C-8232-BA4EA48DD67E}"/>
            </a:ext>
          </a:extLst>
        </xdr:cNvPr>
        <xdr:cNvSpPr/>
      </xdr:nvSpPr>
      <xdr:spPr>
        <a:xfrm>
          <a:off x="1774190" y="63411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B0AD146D-FA55-46FE-BF73-EC57F10E8BDA}"/>
            </a:ext>
          </a:extLst>
        </xdr:cNvPr>
        <xdr:cNvSpPr/>
      </xdr:nvSpPr>
      <xdr:spPr>
        <a:xfrm>
          <a:off x="988060" y="63042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6" name="テキスト ボックス 65">
          <a:extLst>
            <a:ext uri="{FF2B5EF4-FFF2-40B4-BE49-F238E27FC236}">
              <a16:creationId xmlns:a16="http://schemas.microsoft.com/office/drawing/2014/main" id="{800D9EE2-0358-4ECB-B148-4E708563D0D0}"/>
            </a:ext>
          </a:extLst>
        </xdr:cNvPr>
        <xdr:cNvSpPr txBox="1"/>
      </xdr:nvSpPr>
      <xdr:spPr>
        <a:xfrm>
          <a:off x="400304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7" name="テキスト ボックス 66">
          <a:extLst>
            <a:ext uri="{FF2B5EF4-FFF2-40B4-BE49-F238E27FC236}">
              <a16:creationId xmlns:a16="http://schemas.microsoft.com/office/drawing/2014/main" id="{FB63A2F3-E655-4D12-8E20-1FEA342179D7}"/>
            </a:ext>
          </a:extLst>
        </xdr:cNvPr>
        <xdr:cNvSpPr txBox="1"/>
      </xdr:nvSpPr>
      <xdr:spPr>
        <a:xfrm>
          <a:off x="326009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A31E6D02-7B61-4601-9D67-D80534782606}"/>
            </a:ext>
          </a:extLst>
        </xdr:cNvPr>
        <xdr:cNvSpPr txBox="1"/>
      </xdr:nvSpPr>
      <xdr:spPr>
        <a:xfrm>
          <a:off x="245491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CAD552D6-5C20-4697-B6C7-47F02875CAC8}"/>
            </a:ext>
          </a:extLst>
        </xdr:cNvPr>
        <xdr:cNvSpPr txBox="1"/>
      </xdr:nvSpPr>
      <xdr:spPr>
        <a:xfrm>
          <a:off x="165735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B21994EE-E154-4FFC-8410-547C380EF749}"/>
            </a:ext>
          </a:extLst>
        </xdr:cNvPr>
        <xdr:cNvSpPr txBox="1"/>
      </xdr:nvSpPr>
      <xdr:spPr>
        <a:xfrm>
          <a:off x="85979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66675</xdr:rowOff>
    </xdr:from>
    <xdr:to>
      <xdr:col>24</xdr:col>
      <xdr:colOff>114300</xdr:colOff>
      <xdr:row>36</xdr:row>
      <xdr:rowOff>168275</xdr:rowOff>
    </xdr:to>
    <xdr:sp macro="" textlink="">
      <xdr:nvSpPr>
        <xdr:cNvPr id="71" name="楕円 70">
          <a:extLst>
            <a:ext uri="{FF2B5EF4-FFF2-40B4-BE49-F238E27FC236}">
              <a16:creationId xmlns:a16="http://schemas.microsoft.com/office/drawing/2014/main" id="{300179FB-652F-4191-BD7F-1520648831D5}"/>
            </a:ext>
          </a:extLst>
        </xdr:cNvPr>
        <xdr:cNvSpPr/>
      </xdr:nvSpPr>
      <xdr:spPr>
        <a:xfrm>
          <a:off x="4131310" y="623697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89535</xdr:rowOff>
    </xdr:from>
    <xdr:ext cx="405130" cy="256540"/>
    <xdr:sp macro="" textlink="">
      <xdr:nvSpPr>
        <xdr:cNvPr id="72" name="【道路】&#10;有形固定資産減価償却率該当値テキスト">
          <a:extLst>
            <a:ext uri="{FF2B5EF4-FFF2-40B4-BE49-F238E27FC236}">
              <a16:creationId xmlns:a16="http://schemas.microsoft.com/office/drawing/2014/main" id="{11B91551-C4C2-4F35-AAB5-78FE4AB457B9}"/>
            </a:ext>
          </a:extLst>
        </xdr:cNvPr>
        <xdr:cNvSpPr txBox="1"/>
      </xdr:nvSpPr>
      <xdr:spPr>
        <a:xfrm>
          <a:off x="4212590" y="60940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20955</xdr:rowOff>
    </xdr:from>
    <xdr:to>
      <xdr:col>20</xdr:col>
      <xdr:colOff>38100</xdr:colOff>
      <xdr:row>36</xdr:row>
      <xdr:rowOff>122555</xdr:rowOff>
    </xdr:to>
    <xdr:sp macro="" textlink="">
      <xdr:nvSpPr>
        <xdr:cNvPr id="73" name="楕円 72">
          <a:extLst>
            <a:ext uri="{FF2B5EF4-FFF2-40B4-BE49-F238E27FC236}">
              <a16:creationId xmlns:a16="http://schemas.microsoft.com/office/drawing/2014/main" id="{4ED0C1DC-6B23-404F-8C85-B0C431DDE98C}"/>
            </a:ext>
          </a:extLst>
        </xdr:cNvPr>
        <xdr:cNvSpPr/>
      </xdr:nvSpPr>
      <xdr:spPr>
        <a:xfrm>
          <a:off x="3388360" y="618934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71755</xdr:rowOff>
    </xdr:from>
    <xdr:to>
      <xdr:col>24</xdr:col>
      <xdr:colOff>63500</xdr:colOff>
      <xdr:row>36</xdr:row>
      <xdr:rowOff>117475</xdr:rowOff>
    </xdr:to>
    <xdr:cxnSp macro="">
      <xdr:nvCxnSpPr>
        <xdr:cNvPr id="74" name="直線コネクタ 73">
          <a:extLst>
            <a:ext uri="{FF2B5EF4-FFF2-40B4-BE49-F238E27FC236}">
              <a16:creationId xmlns:a16="http://schemas.microsoft.com/office/drawing/2014/main" id="{547FF5E7-C2E0-4DE4-8D69-CE59BC287F27}"/>
            </a:ext>
          </a:extLst>
        </xdr:cNvPr>
        <xdr:cNvCxnSpPr/>
      </xdr:nvCxnSpPr>
      <xdr:spPr>
        <a:xfrm>
          <a:off x="3431540" y="6242050"/>
          <a:ext cx="74295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144145</xdr:rowOff>
    </xdr:from>
    <xdr:to>
      <xdr:col>15</xdr:col>
      <xdr:colOff>101600</xdr:colOff>
      <xdr:row>36</xdr:row>
      <xdr:rowOff>74930</xdr:rowOff>
    </xdr:to>
    <xdr:sp macro="" textlink="">
      <xdr:nvSpPr>
        <xdr:cNvPr id="75" name="楕円 74">
          <a:extLst>
            <a:ext uri="{FF2B5EF4-FFF2-40B4-BE49-F238E27FC236}">
              <a16:creationId xmlns:a16="http://schemas.microsoft.com/office/drawing/2014/main" id="{DC43F163-4900-415A-B692-331D1F9970BB}"/>
            </a:ext>
          </a:extLst>
        </xdr:cNvPr>
        <xdr:cNvSpPr/>
      </xdr:nvSpPr>
      <xdr:spPr>
        <a:xfrm>
          <a:off x="2571750" y="6142990"/>
          <a:ext cx="9779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23495</xdr:rowOff>
    </xdr:from>
    <xdr:to>
      <xdr:col>19</xdr:col>
      <xdr:colOff>177800</xdr:colOff>
      <xdr:row>36</xdr:row>
      <xdr:rowOff>71755</xdr:rowOff>
    </xdr:to>
    <xdr:cxnSp macro="">
      <xdr:nvCxnSpPr>
        <xdr:cNvPr id="76" name="直線コネクタ 75">
          <a:extLst>
            <a:ext uri="{FF2B5EF4-FFF2-40B4-BE49-F238E27FC236}">
              <a16:creationId xmlns:a16="http://schemas.microsoft.com/office/drawing/2014/main" id="{5B75CE53-1EE9-481A-930B-54ACB7F10204}"/>
            </a:ext>
          </a:extLst>
        </xdr:cNvPr>
        <xdr:cNvCxnSpPr/>
      </xdr:nvCxnSpPr>
      <xdr:spPr>
        <a:xfrm>
          <a:off x="2626360" y="6191885"/>
          <a:ext cx="80518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98425</xdr:rowOff>
    </xdr:from>
    <xdr:to>
      <xdr:col>10</xdr:col>
      <xdr:colOff>165100</xdr:colOff>
      <xdr:row>36</xdr:row>
      <xdr:rowOff>29210</xdr:rowOff>
    </xdr:to>
    <xdr:sp macro="" textlink="">
      <xdr:nvSpPr>
        <xdr:cNvPr id="77" name="楕円 76">
          <a:extLst>
            <a:ext uri="{FF2B5EF4-FFF2-40B4-BE49-F238E27FC236}">
              <a16:creationId xmlns:a16="http://schemas.microsoft.com/office/drawing/2014/main" id="{5622492B-0411-4FFF-B0FB-CCD486ADA5C9}"/>
            </a:ext>
          </a:extLst>
        </xdr:cNvPr>
        <xdr:cNvSpPr/>
      </xdr:nvSpPr>
      <xdr:spPr>
        <a:xfrm>
          <a:off x="1774190" y="6095365"/>
          <a:ext cx="1092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149225</xdr:rowOff>
    </xdr:from>
    <xdr:to>
      <xdr:col>15</xdr:col>
      <xdr:colOff>50800</xdr:colOff>
      <xdr:row>36</xdr:row>
      <xdr:rowOff>23495</xdr:rowOff>
    </xdr:to>
    <xdr:cxnSp macro="">
      <xdr:nvCxnSpPr>
        <xdr:cNvPr id="78" name="直線コネクタ 77">
          <a:extLst>
            <a:ext uri="{FF2B5EF4-FFF2-40B4-BE49-F238E27FC236}">
              <a16:creationId xmlns:a16="http://schemas.microsoft.com/office/drawing/2014/main" id="{2EDF973C-7AD9-4EF2-8BAF-1B7C833E460C}"/>
            </a:ext>
          </a:extLst>
        </xdr:cNvPr>
        <xdr:cNvCxnSpPr/>
      </xdr:nvCxnSpPr>
      <xdr:spPr>
        <a:xfrm>
          <a:off x="1828800" y="6149975"/>
          <a:ext cx="79756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52705</xdr:rowOff>
    </xdr:from>
    <xdr:to>
      <xdr:col>6</xdr:col>
      <xdr:colOff>38100</xdr:colOff>
      <xdr:row>35</xdr:row>
      <xdr:rowOff>154940</xdr:rowOff>
    </xdr:to>
    <xdr:sp macro="" textlink="">
      <xdr:nvSpPr>
        <xdr:cNvPr id="79" name="楕円 78">
          <a:extLst>
            <a:ext uri="{FF2B5EF4-FFF2-40B4-BE49-F238E27FC236}">
              <a16:creationId xmlns:a16="http://schemas.microsoft.com/office/drawing/2014/main" id="{99F407E1-0DF4-4672-BA31-3F698B8AFBB3}"/>
            </a:ext>
          </a:extLst>
        </xdr:cNvPr>
        <xdr:cNvSpPr/>
      </xdr:nvSpPr>
      <xdr:spPr>
        <a:xfrm>
          <a:off x="988060" y="6057265"/>
          <a:ext cx="7874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103505</xdr:rowOff>
    </xdr:from>
    <xdr:to>
      <xdr:col>10</xdr:col>
      <xdr:colOff>114300</xdr:colOff>
      <xdr:row>35</xdr:row>
      <xdr:rowOff>149225</xdr:rowOff>
    </xdr:to>
    <xdr:cxnSp macro="">
      <xdr:nvCxnSpPr>
        <xdr:cNvPr id="80" name="直線コネクタ 79">
          <a:extLst>
            <a:ext uri="{FF2B5EF4-FFF2-40B4-BE49-F238E27FC236}">
              <a16:creationId xmlns:a16="http://schemas.microsoft.com/office/drawing/2014/main" id="{94EE8E94-D453-4C77-87C9-63BC242E9295}"/>
            </a:ext>
          </a:extLst>
        </xdr:cNvPr>
        <xdr:cNvCxnSpPr/>
      </xdr:nvCxnSpPr>
      <xdr:spPr>
        <a:xfrm>
          <a:off x="1031240" y="6102350"/>
          <a:ext cx="79756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143510</xdr:rowOff>
    </xdr:from>
    <xdr:ext cx="405130" cy="256540"/>
    <xdr:sp macro="" textlink="">
      <xdr:nvSpPr>
        <xdr:cNvPr id="81" name="n_1aveValue【道路】&#10;有形固定資産減価償却率">
          <a:extLst>
            <a:ext uri="{FF2B5EF4-FFF2-40B4-BE49-F238E27FC236}">
              <a16:creationId xmlns:a16="http://schemas.microsoft.com/office/drawing/2014/main" id="{616ED31E-4495-4B63-8B5B-96C063656373}"/>
            </a:ext>
          </a:extLst>
        </xdr:cNvPr>
        <xdr:cNvSpPr txBox="1"/>
      </xdr:nvSpPr>
      <xdr:spPr>
        <a:xfrm>
          <a:off x="3239135" y="648525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37</xdr:row>
      <xdr:rowOff>102235</xdr:rowOff>
    </xdr:from>
    <xdr:ext cx="402590" cy="258445"/>
    <xdr:sp macro="" textlink="">
      <xdr:nvSpPr>
        <xdr:cNvPr id="82" name="n_2aveValue【道路】&#10;有形固定資産減価償却率">
          <a:extLst>
            <a:ext uri="{FF2B5EF4-FFF2-40B4-BE49-F238E27FC236}">
              <a16:creationId xmlns:a16="http://schemas.microsoft.com/office/drawing/2014/main" id="{6085B56C-2D18-4316-A7AD-61182901BD09}"/>
            </a:ext>
          </a:extLst>
        </xdr:cNvPr>
        <xdr:cNvSpPr txBox="1"/>
      </xdr:nvSpPr>
      <xdr:spPr>
        <a:xfrm>
          <a:off x="2439035" y="644207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37</xdr:row>
      <xdr:rowOff>86360</xdr:rowOff>
    </xdr:from>
    <xdr:ext cx="402590" cy="256540"/>
    <xdr:sp macro="" textlink="">
      <xdr:nvSpPr>
        <xdr:cNvPr id="83" name="n_3aveValue【道路】&#10;有形固定資産減価償却率">
          <a:extLst>
            <a:ext uri="{FF2B5EF4-FFF2-40B4-BE49-F238E27FC236}">
              <a16:creationId xmlns:a16="http://schemas.microsoft.com/office/drawing/2014/main" id="{607199FE-9CC5-4E74-ABA9-E2ED91F03831}"/>
            </a:ext>
          </a:extLst>
        </xdr:cNvPr>
        <xdr:cNvSpPr txBox="1"/>
      </xdr:nvSpPr>
      <xdr:spPr>
        <a:xfrm>
          <a:off x="1641475" y="643191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37</xdr:row>
      <xdr:rowOff>49530</xdr:rowOff>
    </xdr:from>
    <xdr:ext cx="402590" cy="259080"/>
    <xdr:sp macro="" textlink="">
      <xdr:nvSpPr>
        <xdr:cNvPr id="84" name="n_4aveValue【道路】&#10;有形固定資産減価償却率">
          <a:extLst>
            <a:ext uri="{FF2B5EF4-FFF2-40B4-BE49-F238E27FC236}">
              <a16:creationId xmlns:a16="http://schemas.microsoft.com/office/drawing/2014/main" id="{EFED828F-CD5B-43E4-B089-1002671BEE0F}"/>
            </a:ext>
          </a:extLst>
        </xdr:cNvPr>
        <xdr:cNvSpPr txBox="1"/>
      </xdr:nvSpPr>
      <xdr:spPr>
        <a:xfrm>
          <a:off x="855345" y="63969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34</xdr:row>
      <xdr:rowOff>139065</xdr:rowOff>
    </xdr:from>
    <xdr:ext cx="405130" cy="259080"/>
    <xdr:sp macro="" textlink="">
      <xdr:nvSpPr>
        <xdr:cNvPr id="85" name="n_1mainValue【道路】&#10;有形固定資産減価償却率">
          <a:extLst>
            <a:ext uri="{FF2B5EF4-FFF2-40B4-BE49-F238E27FC236}">
              <a16:creationId xmlns:a16="http://schemas.microsoft.com/office/drawing/2014/main" id="{5D90394A-7487-418B-95CD-A4E649E6FB62}"/>
            </a:ext>
          </a:extLst>
        </xdr:cNvPr>
        <xdr:cNvSpPr txBox="1"/>
      </xdr:nvSpPr>
      <xdr:spPr>
        <a:xfrm>
          <a:off x="3239135" y="59645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34</xdr:row>
      <xdr:rowOff>90805</xdr:rowOff>
    </xdr:from>
    <xdr:ext cx="402590" cy="258445"/>
    <xdr:sp macro="" textlink="">
      <xdr:nvSpPr>
        <xdr:cNvPr id="86" name="n_2mainValue【道路】&#10;有形固定資産減価償却率">
          <a:extLst>
            <a:ext uri="{FF2B5EF4-FFF2-40B4-BE49-F238E27FC236}">
              <a16:creationId xmlns:a16="http://schemas.microsoft.com/office/drawing/2014/main" id="{F38D8013-34E0-4591-A02C-CE5DD26D3BF2}"/>
            </a:ext>
          </a:extLst>
        </xdr:cNvPr>
        <xdr:cNvSpPr txBox="1"/>
      </xdr:nvSpPr>
      <xdr:spPr>
        <a:xfrm>
          <a:off x="2439035" y="592391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34</xdr:row>
      <xdr:rowOff>45085</xdr:rowOff>
    </xdr:from>
    <xdr:ext cx="402590" cy="258445"/>
    <xdr:sp macro="" textlink="">
      <xdr:nvSpPr>
        <xdr:cNvPr id="87" name="n_3mainValue【道路】&#10;有形固定資産減価償却率">
          <a:extLst>
            <a:ext uri="{FF2B5EF4-FFF2-40B4-BE49-F238E27FC236}">
              <a16:creationId xmlns:a16="http://schemas.microsoft.com/office/drawing/2014/main" id="{E80A6E1B-2CCD-4E49-8BA8-501D89451F4D}"/>
            </a:ext>
          </a:extLst>
        </xdr:cNvPr>
        <xdr:cNvSpPr txBox="1"/>
      </xdr:nvSpPr>
      <xdr:spPr>
        <a:xfrm>
          <a:off x="1641475" y="587629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33</xdr:row>
      <xdr:rowOff>170815</xdr:rowOff>
    </xdr:from>
    <xdr:ext cx="402590" cy="258445"/>
    <xdr:sp macro="" textlink="">
      <xdr:nvSpPr>
        <xdr:cNvPr id="88" name="n_4mainValue【道路】&#10;有形固定資産減価償却率">
          <a:extLst>
            <a:ext uri="{FF2B5EF4-FFF2-40B4-BE49-F238E27FC236}">
              <a16:creationId xmlns:a16="http://schemas.microsoft.com/office/drawing/2014/main" id="{E7150315-BAC5-439E-B140-E5DA027B14E9}"/>
            </a:ext>
          </a:extLst>
        </xdr:cNvPr>
        <xdr:cNvSpPr txBox="1"/>
      </xdr:nvSpPr>
      <xdr:spPr>
        <a:xfrm>
          <a:off x="855345" y="583247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B75346-EDA1-47BC-990C-BB396D8244BE}"/>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AEDCC24-1F82-420C-B91F-9CA0507CE14E}"/>
            </a:ext>
          </a:extLst>
        </xdr:cNvPr>
        <xdr:cNvSpPr/>
      </xdr:nvSpPr>
      <xdr:spPr>
        <a:xfrm>
          <a:off x="606044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4D344184-A1C0-47CD-98BE-8F11873818C6}"/>
            </a:ext>
          </a:extLst>
        </xdr:cNvPr>
        <xdr:cNvSpPr/>
      </xdr:nvSpPr>
      <xdr:spPr>
        <a:xfrm>
          <a:off x="606044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1113D5EE-BE7D-4643-B27F-09EED17AFB44}"/>
            </a:ext>
          </a:extLst>
        </xdr:cNvPr>
        <xdr:cNvSpPr/>
      </xdr:nvSpPr>
      <xdr:spPr>
        <a:xfrm>
          <a:off x="698881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B11E4B78-BEF0-471E-8386-C1A7E552752E}"/>
            </a:ext>
          </a:extLst>
        </xdr:cNvPr>
        <xdr:cNvSpPr/>
      </xdr:nvSpPr>
      <xdr:spPr>
        <a:xfrm>
          <a:off x="698881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B0545FED-D1BE-42AF-9D81-FF15BFA3AF39}"/>
            </a:ext>
          </a:extLst>
        </xdr:cNvPr>
        <xdr:cNvSpPr/>
      </xdr:nvSpPr>
      <xdr:spPr>
        <a:xfrm>
          <a:off x="801751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77C96155-96BE-44B4-A7E8-00BA90E3B50D}"/>
            </a:ext>
          </a:extLst>
        </xdr:cNvPr>
        <xdr:cNvSpPr/>
      </xdr:nvSpPr>
      <xdr:spPr>
        <a:xfrm>
          <a:off x="801751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3A5EA5F-5417-4A07-8C0B-6E4DD21AB2FF}"/>
            </a:ext>
          </a:extLst>
        </xdr:cNvPr>
        <xdr:cNvSpPr/>
      </xdr:nvSpPr>
      <xdr:spPr>
        <a:xfrm>
          <a:off x="5960110" y="533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0995" cy="225425"/>
    <xdr:sp macro="" textlink="">
      <xdr:nvSpPr>
        <xdr:cNvPr id="97" name="テキスト ボックス 96">
          <a:extLst>
            <a:ext uri="{FF2B5EF4-FFF2-40B4-BE49-F238E27FC236}">
              <a16:creationId xmlns:a16="http://schemas.microsoft.com/office/drawing/2014/main" id="{900B658C-8C20-4A24-940F-41DECE4066F2}"/>
            </a:ext>
          </a:extLst>
        </xdr:cNvPr>
        <xdr:cNvSpPr txBox="1"/>
      </xdr:nvSpPr>
      <xdr:spPr>
        <a:xfrm>
          <a:off x="5922010" y="5143500"/>
          <a:ext cx="3409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179A2DA6-843C-4D7A-8251-207960038177}"/>
            </a:ext>
          </a:extLst>
        </xdr:cNvPr>
        <xdr:cNvCxnSpPr/>
      </xdr:nvCxnSpPr>
      <xdr:spPr>
        <a:xfrm>
          <a:off x="5960110" y="762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4DFBF1B5-66F3-4058-B18F-A54BF0F79D0C}"/>
            </a:ext>
          </a:extLst>
        </xdr:cNvPr>
        <xdr:cNvCxnSpPr/>
      </xdr:nvCxnSpPr>
      <xdr:spPr>
        <a:xfrm>
          <a:off x="5960110" y="723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4820" cy="259080"/>
    <xdr:sp macro="" textlink="">
      <xdr:nvSpPr>
        <xdr:cNvPr id="100" name="テキスト ボックス 99">
          <a:extLst>
            <a:ext uri="{FF2B5EF4-FFF2-40B4-BE49-F238E27FC236}">
              <a16:creationId xmlns:a16="http://schemas.microsoft.com/office/drawing/2014/main" id="{7627E47E-AE63-487C-807A-7A6633339D71}"/>
            </a:ext>
          </a:extLst>
        </xdr:cNvPr>
        <xdr:cNvSpPr txBox="1"/>
      </xdr:nvSpPr>
      <xdr:spPr>
        <a:xfrm>
          <a:off x="5527040" y="7094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E1CEF852-A956-4582-9C6F-8A59B2C9ED69}"/>
            </a:ext>
          </a:extLst>
        </xdr:cNvPr>
        <xdr:cNvCxnSpPr/>
      </xdr:nvCxnSpPr>
      <xdr:spPr>
        <a:xfrm>
          <a:off x="5960110" y="685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29210</xdr:rowOff>
    </xdr:from>
    <xdr:ext cx="531495" cy="256540"/>
    <xdr:sp macro="" textlink="">
      <xdr:nvSpPr>
        <xdr:cNvPr id="102" name="テキスト ボックス 101">
          <a:extLst>
            <a:ext uri="{FF2B5EF4-FFF2-40B4-BE49-F238E27FC236}">
              <a16:creationId xmlns:a16="http://schemas.microsoft.com/office/drawing/2014/main" id="{E21A89A0-777E-45E2-A41C-492B6B67FD58}"/>
            </a:ext>
          </a:extLst>
        </xdr:cNvPr>
        <xdr:cNvSpPr txBox="1"/>
      </xdr:nvSpPr>
      <xdr:spPr>
        <a:xfrm>
          <a:off x="5485765" y="6713855"/>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760211C9-882C-4019-8655-336B670581AA}"/>
            </a:ext>
          </a:extLst>
        </xdr:cNvPr>
        <xdr:cNvCxnSpPr/>
      </xdr:nvCxnSpPr>
      <xdr:spPr>
        <a:xfrm>
          <a:off x="5960110" y="6473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162560</xdr:rowOff>
    </xdr:from>
    <xdr:ext cx="531495" cy="259080"/>
    <xdr:sp macro="" textlink="">
      <xdr:nvSpPr>
        <xdr:cNvPr id="104" name="テキスト ボックス 103">
          <a:extLst>
            <a:ext uri="{FF2B5EF4-FFF2-40B4-BE49-F238E27FC236}">
              <a16:creationId xmlns:a16="http://schemas.microsoft.com/office/drawing/2014/main" id="{69303760-16EE-4D30-AD92-E852A41DA44B}"/>
            </a:ext>
          </a:extLst>
        </xdr:cNvPr>
        <xdr:cNvSpPr txBox="1"/>
      </xdr:nvSpPr>
      <xdr:spPr>
        <a:xfrm>
          <a:off x="5485765" y="63366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75CEE9E2-66B4-4593-8689-DF6A41A0C03D}"/>
            </a:ext>
          </a:extLst>
        </xdr:cNvPr>
        <xdr:cNvCxnSpPr/>
      </xdr:nvCxnSpPr>
      <xdr:spPr>
        <a:xfrm>
          <a:off x="5960110" y="6092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124460</xdr:rowOff>
    </xdr:from>
    <xdr:ext cx="531495" cy="259080"/>
    <xdr:sp macro="" textlink="">
      <xdr:nvSpPr>
        <xdr:cNvPr id="106" name="テキスト ボックス 105">
          <a:extLst>
            <a:ext uri="{FF2B5EF4-FFF2-40B4-BE49-F238E27FC236}">
              <a16:creationId xmlns:a16="http://schemas.microsoft.com/office/drawing/2014/main" id="{F0AD1135-5433-4328-A587-390D5AD905BC}"/>
            </a:ext>
          </a:extLst>
        </xdr:cNvPr>
        <xdr:cNvSpPr txBox="1"/>
      </xdr:nvSpPr>
      <xdr:spPr>
        <a:xfrm>
          <a:off x="5485765" y="59556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A3970F82-B0D1-4F28-894B-6E519CE4FEF4}"/>
            </a:ext>
          </a:extLst>
        </xdr:cNvPr>
        <xdr:cNvCxnSpPr/>
      </xdr:nvCxnSpPr>
      <xdr:spPr>
        <a:xfrm>
          <a:off x="5960110" y="5711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86360</xdr:rowOff>
    </xdr:from>
    <xdr:ext cx="531495" cy="256540"/>
    <xdr:sp macro="" textlink="">
      <xdr:nvSpPr>
        <xdr:cNvPr id="108" name="テキスト ボックス 107">
          <a:extLst>
            <a:ext uri="{FF2B5EF4-FFF2-40B4-BE49-F238E27FC236}">
              <a16:creationId xmlns:a16="http://schemas.microsoft.com/office/drawing/2014/main" id="{633A6342-CAD8-457A-8903-C167A792DFB4}"/>
            </a:ext>
          </a:extLst>
        </xdr:cNvPr>
        <xdr:cNvSpPr txBox="1"/>
      </xdr:nvSpPr>
      <xdr:spPr>
        <a:xfrm>
          <a:off x="5485765" y="5574665"/>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B7E88B46-928E-4319-800F-0F8998EFA9CF}"/>
            </a:ext>
          </a:extLst>
        </xdr:cNvPr>
        <xdr:cNvCxnSpPr/>
      </xdr:nvCxnSpPr>
      <xdr:spPr>
        <a:xfrm>
          <a:off x="5960110" y="5330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48260</xdr:rowOff>
    </xdr:from>
    <xdr:ext cx="593090" cy="259080"/>
    <xdr:sp macro="" textlink="">
      <xdr:nvSpPr>
        <xdr:cNvPr id="110" name="テキスト ボックス 109">
          <a:extLst>
            <a:ext uri="{FF2B5EF4-FFF2-40B4-BE49-F238E27FC236}">
              <a16:creationId xmlns:a16="http://schemas.microsoft.com/office/drawing/2014/main" id="{A96A4532-360F-487A-8446-6D69E2524C98}"/>
            </a:ext>
          </a:extLst>
        </xdr:cNvPr>
        <xdr:cNvSpPr txBox="1"/>
      </xdr:nvSpPr>
      <xdr:spPr>
        <a:xfrm>
          <a:off x="5415915" y="519366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1604DE56-11BF-4FA8-995C-50B7CF1BBECE}"/>
            </a:ext>
          </a:extLst>
        </xdr:cNvPr>
        <xdr:cNvSpPr/>
      </xdr:nvSpPr>
      <xdr:spPr>
        <a:xfrm>
          <a:off x="5960110" y="533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34925</xdr:rowOff>
    </xdr:from>
    <xdr:to>
      <xdr:col>54</xdr:col>
      <xdr:colOff>189865</xdr:colOff>
      <xdr:row>41</xdr:row>
      <xdr:rowOff>145415</xdr:rowOff>
    </xdr:to>
    <xdr:cxnSp macro="">
      <xdr:nvCxnSpPr>
        <xdr:cNvPr id="112" name="直線コネクタ 111">
          <a:extLst>
            <a:ext uri="{FF2B5EF4-FFF2-40B4-BE49-F238E27FC236}">
              <a16:creationId xmlns:a16="http://schemas.microsoft.com/office/drawing/2014/main" id="{21E3B1DD-C3E2-4E42-87E5-AB2C57AB331B}"/>
            </a:ext>
          </a:extLst>
        </xdr:cNvPr>
        <xdr:cNvCxnSpPr/>
      </xdr:nvCxnSpPr>
      <xdr:spPr>
        <a:xfrm flipV="1">
          <a:off x="9429115" y="5864225"/>
          <a:ext cx="0" cy="1308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149225</xdr:rowOff>
    </xdr:from>
    <xdr:ext cx="469900" cy="259080"/>
    <xdr:sp macro="" textlink="">
      <xdr:nvSpPr>
        <xdr:cNvPr id="113" name="【道路】&#10;一人当たり延長最小値テキスト">
          <a:extLst>
            <a:ext uri="{FF2B5EF4-FFF2-40B4-BE49-F238E27FC236}">
              <a16:creationId xmlns:a16="http://schemas.microsoft.com/office/drawing/2014/main" id="{639024F7-FC3D-4309-9194-15CC4134481D}"/>
            </a:ext>
          </a:extLst>
        </xdr:cNvPr>
        <xdr:cNvSpPr txBox="1"/>
      </xdr:nvSpPr>
      <xdr:spPr>
        <a:xfrm>
          <a:off x="9467850" y="71786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3.357</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145415</xdr:rowOff>
    </xdr:from>
    <xdr:to>
      <xdr:col>55</xdr:col>
      <xdr:colOff>88900</xdr:colOff>
      <xdr:row>41</xdr:row>
      <xdr:rowOff>145415</xdr:rowOff>
    </xdr:to>
    <xdr:cxnSp macro="">
      <xdr:nvCxnSpPr>
        <xdr:cNvPr id="114" name="直線コネクタ 113">
          <a:extLst>
            <a:ext uri="{FF2B5EF4-FFF2-40B4-BE49-F238E27FC236}">
              <a16:creationId xmlns:a16="http://schemas.microsoft.com/office/drawing/2014/main" id="{937D2574-0D1B-4B74-83C8-14BD2F6A1C5A}"/>
            </a:ext>
          </a:extLst>
        </xdr:cNvPr>
        <xdr:cNvCxnSpPr/>
      </xdr:nvCxnSpPr>
      <xdr:spPr>
        <a:xfrm>
          <a:off x="9356090" y="71729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153035</xdr:rowOff>
    </xdr:from>
    <xdr:ext cx="534670" cy="259080"/>
    <xdr:sp macro="" textlink="">
      <xdr:nvSpPr>
        <xdr:cNvPr id="115" name="【道路】&#10;一人当たり延長最大値テキスト">
          <a:extLst>
            <a:ext uri="{FF2B5EF4-FFF2-40B4-BE49-F238E27FC236}">
              <a16:creationId xmlns:a16="http://schemas.microsoft.com/office/drawing/2014/main" id="{00AE77FE-7303-4322-AC45-B270534C92C6}"/>
            </a:ext>
          </a:extLst>
        </xdr:cNvPr>
        <xdr:cNvSpPr txBox="1"/>
      </xdr:nvSpPr>
      <xdr:spPr>
        <a:xfrm>
          <a:off x="9467850" y="56394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72.169</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34925</xdr:rowOff>
    </xdr:from>
    <xdr:to>
      <xdr:col>55</xdr:col>
      <xdr:colOff>88900</xdr:colOff>
      <xdr:row>34</xdr:row>
      <xdr:rowOff>34925</xdr:rowOff>
    </xdr:to>
    <xdr:cxnSp macro="">
      <xdr:nvCxnSpPr>
        <xdr:cNvPr id="116" name="直線コネクタ 115">
          <a:extLst>
            <a:ext uri="{FF2B5EF4-FFF2-40B4-BE49-F238E27FC236}">
              <a16:creationId xmlns:a16="http://schemas.microsoft.com/office/drawing/2014/main" id="{5D184771-6E8C-4467-AE21-D8FC90073772}"/>
            </a:ext>
          </a:extLst>
        </xdr:cNvPr>
        <xdr:cNvCxnSpPr/>
      </xdr:nvCxnSpPr>
      <xdr:spPr>
        <a:xfrm>
          <a:off x="9356090" y="586422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100965</xdr:rowOff>
    </xdr:from>
    <xdr:ext cx="534670" cy="256540"/>
    <xdr:sp macro="" textlink="">
      <xdr:nvSpPr>
        <xdr:cNvPr id="117" name="【道路】&#10;一人当たり延長平均値テキスト">
          <a:extLst>
            <a:ext uri="{FF2B5EF4-FFF2-40B4-BE49-F238E27FC236}">
              <a16:creationId xmlns:a16="http://schemas.microsoft.com/office/drawing/2014/main" id="{DD01BA0F-5F4F-4520-85A2-A42BADA710C1}"/>
            </a:ext>
          </a:extLst>
        </xdr:cNvPr>
        <xdr:cNvSpPr txBox="1"/>
      </xdr:nvSpPr>
      <xdr:spPr>
        <a:xfrm>
          <a:off x="9467850" y="6612255"/>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22.232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39</xdr:row>
      <xdr:rowOff>78105</xdr:rowOff>
    </xdr:from>
    <xdr:to>
      <xdr:col>55</xdr:col>
      <xdr:colOff>50800</xdr:colOff>
      <xdr:row>40</xdr:row>
      <xdr:rowOff>8255</xdr:rowOff>
    </xdr:to>
    <xdr:sp macro="" textlink="">
      <xdr:nvSpPr>
        <xdr:cNvPr id="118" name="フローチャート: 判断 117">
          <a:extLst>
            <a:ext uri="{FF2B5EF4-FFF2-40B4-BE49-F238E27FC236}">
              <a16:creationId xmlns:a16="http://schemas.microsoft.com/office/drawing/2014/main" id="{84361A39-F436-48D1-B92B-E98DE58E1137}"/>
            </a:ext>
          </a:extLst>
        </xdr:cNvPr>
        <xdr:cNvSpPr/>
      </xdr:nvSpPr>
      <xdr:spPr>
        <a:xfrm>
          <a:off x="9394190" y="676465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82550</xdr:rowOff>
    </xdr:from>
    <xdr:to>
      <xdr:col>50</xdr:col>
      <xdr:colOff>165100</xdr:colOff>
      <xdr:row>40</xdr:row>
      <xdr:rowOff>12700</xdr:rowOff>
    </xdr:to>
    <xdr:sp macro="" textlink="">
      <xdr:nvSpPr>
        <xdr:cNvPr id="119" name="フローチャート: 判断 118">
          <a:extLst>
            <a:ext uri="{FF2B5EF4-FFF2-40B4-BE49-F238E27FC236}">
              <a16:creationId xmlns:a16="http://schemas.microsoft.com/office/drawing/2014/main" id="{8BD4E93D-2011-4E4A-84EF-93CBD9401EC7}"/>
            </a:ext>
          </a:extLst>
        </xdr:cNvPr>
        <xdr:cNvSpPr/>
      </xdr:nvSpPr>
      <xdr:spPr>
        <a:xfrm>
          <a:off x="8632190" y="67710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79375</xdr:rowOff>
    </xdr:from>
    <xdr:to>
      <xdr:col>46</xdr:col>
      <xdr:colOff>38100</xdr:colOff>
      <xdr:row>40</xdr:row>
      <xdr:rowOff>9525</xdr:rowOff>
    </xdr:to>
    <xdr:sp macro="" textlink="">
      <xdr:nvSpPr>
        <xdr:cNvPr id="120" name="フローチャート: 判断 119">
          <a:extLst>
            <a:ext uri="{FF2B5EF4-FFF2-40B4-BE49-F238E27FC236}">
              <a16:creationId xmlns:a16="http://schemas.microsoft.com/office/drawing/2014/main" id="{A4F3BBD6-2ACE-4885-A782-34379D13F33E}"/>
            </a:ext>
          </a:extLst>
        </xdr:cNvPr>
        <xdr:cNvSpPr/>
      </xdr:nvSpPr>
      <xdr:spPr>
        <a:xfrm>
          <a:off x="7846060" y="676592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88900</xdr:rowOff>
    </xdr:from>
    <xdr:to>
      <xdr:col>41</xdr:col>
      <xdr:colOff>101600</xdr:colOff>
      <xdr:row>40</xdr:row>
      <xdr:rowOff>19050</xdr:rowOff>
    </xdr:to>
    <xdr:sp macro="" textlink="">
      <xdr:nvSpPr>
        <xdr:cNvPr id="121" name="フローチャート: 判断 120">
          <a:extLst>
            <a:ext uri="{FF2B5EF4-FFF2-40B4-BE49-F238E27FC236}">
              <a16:creationId xmlns:a16="http://schemas.microsoft.com/office/drawing/2014/main" id="{9E2C6E89-1A66-4881-9AFD-063C76E1FA6A}"/>
            </a:ext>
          </a:extLst>
        </xdr:cNvPr>
        <xdr:cNvSpPr/>
      </xdr:nvSpPr>
      <xdr:spPr>
        <a:xfrm>
          <a:off x="7029450" y="677926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99060</xdr:rowOff>
    </xdr:from>
    <xdr:to>
      <xdr:col>36</xdr:col>
      <xdr:colOff>165100</xdr:colOff>
      <xdr:row>40</xdr:row>
      <xdr:rowOff>29210</xdr:rowOff>
    </xdr:to>
    <xdr:sp macro="" textlink="">
      <xdr:nvSpPr>
        <xdr:cNvPr id="122" name="フローチャート: 判断 121">
          <a:extLst>
            <a:ext uri="{FF2B5EF4-FFF2-40B4-BE49-F238E27FC236}">
              <a16:creationId xmlns:a16="http://schemas.microsoft.com/office/drawing/2014/main" id="{3B3695CE-5C1E-42ED-A2DE-70E0D4E08C22}"/>
            </a:ext>
          </a:extLst>
        </xdr:cNvPr>
        <xdr:cNvSpPr/>
      </xdr:nvSpPr>
      <xdr:spPr>
        <a:xfrm>
          <a:off x="6231890" y="678180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3" name="テキスト ボックス 122">
          <a:extLst>
            <a:ext uri="{FF2B5EF4-FFF2-40B4-BE49-F238E27FC236}">
              <a16:creationId xmlns:a16="http://schemas.microsoft.com/office/drawing/2014/main" id="{585C9BDF-30AF-4840-9BAC-BF5F0054C168}"/>
            </a:ext>
          </a:extLst>
        </xdr:cNvPr>
        <xdr:cNvSpPr txBox="1"/>
      </xdr:nvSpPr>
      <xdr:spPr>
        <a:xfrm>
          <a:off x="92583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C04546B6-C27C-4A46-A8EF-0DC5E6BC680D}"/>
            </a:ext>
          </a:extLst>
        </xdr:cNvPr>
        <xdr:cNvSpPr txBox="1"/>
      </xdr:nvSpPr>
      <xdr:spPr>
        <a:xfrm>
          <a:off x="851535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92529936-6853-4F57-8660-44014F597F97}"/>
            </a:ext>
          </a:extLst>
        </xdr:cNvPr>
        <xdr:cNvSpPr txBox="1"/>
      </xdr:nvSpPr>
      <xdr:spPr>
        <a:xfrm>
          <a:off x="771779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E118A6DB-D479-40D0-9F91-AC35D7078EE9}"/>
            </a:ext>
          </a:extLst>
        </xdr:cNvPr>
        <xdr:cNvSpPr txBox="1"/>
      </xdr:nvSpPr>
      <xdr:spPr>
        <a:xfrm>
          <a:off x="691261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94D08512-40D1-4E20-A90D-B3091A2ED5C8}"/>
            </a:ext>
          </a:extLst>
        </xdr:cNvPr>
        <xdr:cNvSpPr txBox="1"/>
      </xdr:nvSpPr>
      <xdr:spPr>
        <a:xfrm>
          <a:off x="611505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41</xdr:row>
      <xdr:rowOff>44450</xdr:rowOff>
    </xdr:from>
    <xdr:to>
      <xdr:col>55</xdr:col>
      <xdr:colOff>50800</xdr:colOff>
      <xdr:row>41</xdr:row>
      <xdr:rowOff>146050</xdr:rowOff>
    </xdr:to>
    <xdr:sp macro="" textlink="">
      <xdr:nvSpPr>
        <xdr:cNvPr id="128" name="楕円 127">
          <a:extLst>
            <a:ext uri="{FF2B5EF4-FFF2-40B4-BE49-F238E27FC236}">
              <a16:creationId xmlns:a16="http://schemas.microsoft.com/office/drawing/2014/main" id="{5A6FFB11-EE43-4AC9-8652-A50898DDFADB}"/>
            </a:ext>
          </a:extLst>
        </xdr:cNvPr>
        <xdr:cNvSpPr/>
      </xdr:nvSpPr>
      <xdr:spPr>
        <a:xfrm>
          <a:off x="9394190" y="707580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130810</xdr:rowOff>
    </xdr:from>
    <xdr:ext cx="469900" cy="259080"/>
    <xdr:sp macro="" textlink="">
      <xdr:nvSpPr>
        <xdr:cNvPr id="129" name="【道路】&#10;一人当たり延長該当値テキスト">
          <a:extLst>
            <a:ext uri="{FF2B5EF4-FFF2-40B4-BE49-F238E27FC236}">
              <a16:creationId xmlns:a16="http://schemas.microsoft.com/office/drawing/2014/main" id="{35765D0B-5A0F-4503-8D5A-D77A9DD43967}"/>
            </a:ext>
          </a:extLst>
        </xdr:cNvPr>
        <xdr:cNvSpPr txBox="1"/>
      </xdr:nvSpPr>
      <xdr:spPr>
        <a:xfrm>
          <a:off x="9467850" y="6992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5.995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41</xdr:row>
      <xdr:rowOff>45720</xdr:rowOff>
    </xdr:from>
    <xdr:to>
      <xdr:col>50</xdr:col>
      <xdr:colOff>165100</xdr:colOff>
      <xdr:row>41</xdr:row>
      <xdr:rowOff>147320</xdr:rowOff>
    </xdr:to>
    <xdr:sp macro="" textlink="">
      <xdr:nvSpPr>
        <xdr:cNvPr id="130" name="楕円 129">
          <a:extLst>
            <a:ext uri="{FF2B5EF4-FFF2-40B4-BE49-F238E27FC236}">
              <a16:creationId xmlns:a16="http://schemas.microsoft.com/office/drawing/2014/main" id="{7485B476-CE44-493D-AE51-A3F9526D952C}"/>
            </a:ext>
          </a:extLst>
        </xdr:cNvPr>
        <xdr:cNvSpPr/>
      </xdr:nvSpPr>
      <xdr:spPr>
        <a:xfrm>
          <a:off x="8632190" y="707707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95250</xdr:rowOff>
    </xdr:from>
    <xdr:to>
      <xdr:col>55</xdr:col>
      <xdr:colOff>0</xdr:colOff>
      <xdr:row>41</xdr:row>
      <xdr:rowOff>96520</xdr:rowOff>
    </xdr:to>
    <xdr:cxnSp macro="">
      <xdr:nvCxnSpPr>
        <xdr:cNvPr id="131" name="直線コネクタ 130">
          <a:extLst>
            <a:ext uri="{FF2B5EF4-FFF2-40B4-BE49-F238E27FC236}">
              <a16:creationId xmlns:a16="http://schemas.microsoft.com/office/drawing/2014/main" id="{C95BE5A7-BC11-429E-9B20-C38A1C13B76B}"/>
            </a:ext>
          </a:extLst>
        </xdr:cNvPr>
        <xdr:cNvCxnSpPr/>
      </xdr:nvCxnSpPr>
      <xdr:spPr>
        <a:xfrm flipV="1">
          <a:off x="8686800" y="7120890"/>
          <a:ext cx="742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46990</xdr:rowOff>
    </xdr:from>
    <xdr:to>
      <xdr:col>46</xdr:col>
      <xdr:colOff>38100</xdr:colOff>
      <xdr:row>41</xdr:row>
      <xdr:rowOff>148590</xdr:rowOff>
    </xdr:to>
    <xdr:sp macro="" textlink="">
      <xdr:nvSpPr>
        <xdr:cNvPr id="132" name="楕円 131">
          <a:extLst>
            <a:ext uri="{FF2B5EF4-FFF2-40B4-BE49-F238E27FC236}">
              <a16:creationId xmlns:a16="http://schemas.microsoft.com/office/drawing/2014/main" id="{90351BE8-6D63-40DC-A6DF-0FE819A27856}"/>
            </a:ext>
          </a:extLst>
        </xdr:cNvPr>
        <xdr:cNvSpPr/>
      </xdr:nvSpPr>
      <xdr:spPr>
        <a:xfrm>
          <a:off x="7846060" y="707834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96520</xdr:rowOff>
    </xdr:from>
    <xdr:to>
      <xdr:col>50</xdr:col>
      <xdr:colOff>114300</xdr:colOff>
      <xdr:row>41</xdr:row>
      <xdr:rowOff>97790</xdr:rowOff>
    </xdr:to>
    <xdr:cxnSp macro="">
      <xdr:nvCxnSpPr>
        <xdr:cNvPr id="133" name="直線コネクタ 132">
          <a:extLst>
            <a:ext uri="{FF2B5EF4-FFF2-40B4-BE49-F238E27FC236}">
              <a16:creationId xmlns:a16="http://schemas.microsoft.com/office/drawing/2014/main" id="{A1E3A804-200A-47B3-8EF2-9831ACB3B99B}"/>
            </a:ext>
          </a:extLst>
        </xdr:cNvPr>
        <xdr:cNvCxnSpPr/>
      </xdr:nvCxnSpPr>
      <xdr:spPr>
        <a:xfrm flipV="1">
          <a:off x="7889240" y="7122160"/>
          <a:ext cx="79756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48260</xdr:rowOff>
    </xdr:from>
    <xdr:to>
      <xdr:col>41</xdr:col>
      <xdr:colOff>101600</xdr:colOff>
      <xdr:row>41</xdr:row>
      <xdr:rowOff>149860</xdr:rowOff>
    </xdr:to>
    <xdr:sp macro="" textlink="">
      <xdr:nvSpPr>
        <xdr:cNvPr id="134" name="楕円 133">
          <a:extLst>
            <a:ext uri="{FF2B5EF4-FFF2-40B4-BE49-F238E27FC236}">
              <a16:creationId xmlns:a16="http://schemas.microsoft.com/office/drawing/2014/main" id="{7CC6DE32-7360-4FE5-90BF-05C18F098BB9}"/>
            </a:ext>
          </a:extLst>
        </xdr:cNvPr>
        <xdr:cNvSpPr/>
      </xdr:nvSpPr>
      <xdr:spPr>
        <a:xfrm>
          <a:off x="7029450" y="70796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97790</xdr:rowOff>
    </xdr:from>
    <xdr:to>
      <xdr:col>45</xdr:col>
      <xdr:colOff>177800</xdr:colOff>
      <xdr:row>41</xdr:row>
      <xdr:rowOff>99060</xdr:rowOff>
    </xdr:to>
    <xdr:cxnSp macro="">
      <xdr:nvCxnSpPr>
        <xdr:cNvPr id="135" name="直線コネクタ 134">
          <a:extLst>
            <a:ext uri="{FF2B5EF4-FFF2-40B4-BE49-F238E27FC236}">
              <a16:creationId xmlns:a16="http://schemas.microsoft.com/office/drawing/2014/main" id="{C97FD2CF-7C9C-45B4-B8E5-50CEFB439CDB}"/>
            </a:ext>
          </a:extLst>
        </xdr:cNvPr>
        <xdr:cNvCxnSpPr/>
      </xdr:nvCxnSpPr>
      <xdr:spPr>
        <a:xfrm flipV="1">
          <a:off x="7084060" y="7123430"/>
          <a:ext cx="80518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49530</xdr:rowOff>
    </xdr:from>
    <xdr:to>
      <xdr:col>36</xdr:col>
      <xdr:colOff>165100</xdr:colOff>
      <xdr:row>41</xdr:row>
      <xdr:rowOff>151130</xdr:rowOff>
    </xdr:to>
    <xdr:sp macro="" textlink="">
      <xdr:nvSpPr>
        <xdr:cNvPr id="136" name="楕円 135">
          <a:extLst>
            <a:ext uri="{FF2B5EF4-FFF2-40B4-BE49-F238E27FC236}">
              <a16:creationId xmlns:a16="http://schemas.microsoft.com/office/drawing/2014/main" id="{0CAF63F6-6244-4BBC-AD7C-1A10696643A1}"/>
            </a:ext>
          </a:extLst>
        </xdr:cNvPr>
        <xdr:cNvSpPr/>
      </xdr:nvSpPr>
      <xdr:spPr>
        <a:xfrm>
          <a:off x="6231890" y="708279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99060</xdr:rowOff>
    </xdr:from>
    <xdr:to>
      <xdr:col>41</xdr:col>
      <xdr:colOff>50800</xdr:colOff>
      <xdr:row>41</xdr:row>
      <xdr:rowOff>100330</xdr:rowOff>
    </xdr:to>
    <xdr:cxnSp macro="">
      <xdr:nvCxnSpPr>
        <xdr:cNvPr id="137" name="直線コネクタ 136">
          <a:extLst>
            <a:ext uri="{FF2B5EF4-FFF2-40B4-BE49-F238E27FC236}">
              <a16:creationId xmlns:a16="http://schemas.microsoft.com/office/drawing/2014/main" id="{78CD20A4-C662-4AA6-9423-C57E9025D1A7}"/>
            </a:ext>
          </a:extLst>
        </xdr:cNvPr>
        <xdr:cNvCxnSpPr/>
      </xdr:nvCxnSpPr>
      <xdr:spPr>
        <a:xfrm flipV="1">
          <a:off x="6286500" y="7124700"/>
          <a:ext cx="79756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38</xdr:row>
      <xdr:rowOff>29210</xdr:rowOff>
    </xdr:from>
    <xdr:ext cx="534670" cy="256540"/>
    <xdr:sp macro="" textlink="">
      <xdr:nvSpPr>
        <xdr:cNvPr id="138" name="n_1aveValue【道路】&#10;一人当たり延長">
          <a:extLst>
            <a:ext uri="{FF2B5EF4-FFF2-40B4-BE49-F238E27FC236}">
              <a16:creationId xmlns:a16="http://schemas.microsoft.com/office/drawing/2014/main" id="{EE1D78E6-0758-440C-8A76-695C897FBC6F}"/>
            </a:ext>
          </a:extLst>
        </xdr:cNvPr>
        <xdr:cNvSpPr txBox="1"/>
      </xdr:nvSpPr>
      <xdr:spPr>
        <a:xfrm>
          <a:off x="8422005" y="654240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22.005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38</xdr:row>
      <xdr:rowOff>26035</xdr:rowOff>
    </xdr:from>
    <xdr:ext cx="532130" cy="259080"/>
    <xdr:sp macro="" textlink="">
      <xdr:nvSpPr>
        <xdr:cNvPr id="139" name="n_2aveValue【道路】&#10;一人当たり延長">
          <a:extLst>
            <a:ext uri="{FF2B5EF4-FFF2-40B4-BE49-F238E27FC236}">
              <a16:creationId xmlns:a16="http://schemas.microsoft.com/office/drawing/2014/main" id="{E3AD88AB-E6E2-4AF0-84D2-0C701F1FC364}"/>
            </a:ext>
          </a:extLst>
        </xdr:cNvPr>
        <xdr:cNvSpPr txBox="1"/>
      </xdr:nvSpPr>
      <xdr:spPr>
        <a:xfrm>
          <a:off x="7640955" y="653732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22.177</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38</xdr:row>
      <xdr:rowOff>35560</xdr:rowOff>
    </xdr:from>
    <xdr:ext cx="532130" cy="259080"/>
    <xdr:sp macro="" textlink="">
      <xdr:nvSpPr>
        <xdr:cNvPr id="140" name="n_3aveValue【道路】&#10;一人当たり延長">
          <a:extLst>
            <a:ext uri="{FF2B5EF4-FFF2-40B4-BE49-F238E27FC236}">
              <a16:creationId xmlns:a16="http://schemas.microsoft.com/office/drawing/2014/main" id="{56674AC0-E712-4181-8129-856F6595A63C}"/>
            </a:ext>
          </a:extLst>
        </xdr:cNvPr>
        <xdr:cNvSpPr txBox="1"/>
      </xdr:nvSpPr>
      <xdr:spPr>
        <a:xfrm>
          <a:off x="6854825" y="655066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21.666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38</xdr:row>
      <xdr:rowOff>45720</xdr:rowOff>
    </xdr:from>
    <xdr:ext cx="532130" cy="259080"/>
    <xdr:sp macro="" textlink="">
      <xdr:nvSpPr>
        <xdr:cNvPr id="141" name="n_4aveValue【道路】&#10;一人当たり延長">
          <a:extLst>
            <a:ext uri="{FF2B5EF4-FFF2-40B4-BE49-F238E27FC236}">
              <a16:creationId xmlns:a16="http://schemas.microsoft.com/office/drawing/2014/main" id="{F27411A6-BB42-488F-95AC-1B2A2016450D}"/>
            </a:ext>
          </a:extLst>
        </xdr:cNvPr>
        <xdr:cNvSpPr txBox="1"/>
      </xdr:nvSpPr>
      <xdr:spPr>
        <a:xfrm>
          <a:off x="6038215" y="656272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21.139</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41</xdr:row>
      <xdr:rowOff>138430</xdr:rowOff>
    </xdr:from>
    <xdr:ext cx="469900" cy="259080"/>
    <xdr:sp macro="" textlink="">
      <xdr:nvSpPr>
        <xdr:cNvPr id="142" name="n_1mainValue【道路】&#10;一人当たり延長">
          <a:extLst>
            <a:ext uri="{FF2B5EF4-FFF2-40B4-BE49-F238E27FC236}">
              <a16:creationId xmlns:a16="http://schemas.microsoft.com/office/drawing/2014/main" id="{00D8AC2B-2E1F-40CF-96C1-E8322CD57CF5}"/>
            </a:ext>
          </a:extLst>
        </xdr:cNvPr>
        <xdr:cNvSpPr txBox="1"/>
      </xdr:nvSpPr>
      <xdr:spPr>
        <a:xfrm>
          <a:off x="8454390" y="7164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41</xdr:row>
      <xdr:rowOff>139700</xdr:rowOff>
    </xdr:from>
    <xdr:ext cx="467360" cy="259080"/>
    <xdr:sp macro="" textlink="">
      <xdr:nvSpPr>
        <xdr:cNvPr id="143" name="n_2mainValue【道路】&#10;一人当たり延長">
          <a:extLst>
            <a:ext uri="{FF2B5EF4-FFF2-40B4-BE49-F238E27FC236}">
              <a16:creationId xmlns:a16="http://schemas.microsoft.com/office/drawing/2014/main" id="{7150BAC1-09A0-4216-A2DA-799690842282}"/>
            </a:ext>
          </a:extLst>
        </xdr:cNvPr>
        <xdr:cNvSpPr txBox="1"/>
      </xdr:nvSpPr>
      <xdr:spPr>
        <a:xfrm>
          <a:off x="7673340" y="71653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41</xdr:row>
      <xdr:rowOff>140970</xdr:rowOff>
    </xdr:from>
    <xdr:ext cx="467360" cy="259080"/>
    <xdr:sp macro="" textlink="">
      <xdr:nvSpPr>
        <xdr:cNvPr id="144" name="n_3mainValue【道路】&#10;一人当たり延長">
          <a:extLst>
            <a:ext uri="{FF2B5EF4-FFF2-40B4-BE49-F238E27FC236}">
              <a16:creationId xmlns:a16="http://schemas.microsoft.com/office/drawing/2014/main" id="{08A14279-157B-4F0C-B0A1-4BF2DBF9A143}"/>
            </a:ext>
          </a:extLst>
        </xdr:cNvPr>
        <xdr:cNvSpPr txBox="1"/>
      </xdr:nvSpPr>
      <xdr:spPr>
        <a:xfrm>
          <a:off x="6866255" y="71685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41</xdr:row>
      <xdr:rowOff>142240</xdr:rowOff>
    </xdr:from>
    <xdr:ext cx="467360" cy="259080"/>
    <xdr:sp macro="" textlink="">
      <xdr:nvSpPr>
        <xdr:cNvPr id="145" name="n_4mainValue【道路】&#10;一人当たり延長">
          <a:extLst>
            <a:ext uri="{FF2B5EF4-FFF2-40B4-BE49-F238E27FC236}">
              <a16:creationId xmlns:a16="http://schemas.microsoft.com/office/drawing/2014/main" id="{E6630849-B225-49DA-B0A5-81758B008744}"/>
            </a:ext>
          </a:extLst>
        </xdr:cNvPr>
        <xdr:cNvSpPr txBox="1"/>
      </xdr:nvSpPr>
      <xdr:spPr>
        <a:xfrm>
          <a:off x="6068695" y="71697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DBEF21DC-8329-4703-8761-7A85D3D6FC0C}"/>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4DEA9B73-6576-4E79-A11F-EDCC8DD54661}"/>
            </a:ext>
          </a:extLst>
        </xdr:cNvPr>
        <xdr:cNvSpPr/>
      </xdr:nvSpPr>
      <xdr:spPr>
        <a:xfrm>
          <a:off x="81661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EA076D6B-534B-4FFF-98AB-2B3AE3DAC762}"/>
            </a:ext>
          </a:extLst>
        </xdr:cNvPr>
        <xdr:cNvSpPr/>
      </xdr:nvSpPr>
      <xdr:spPr>
        <a:xfrm>
          <a:off x="81661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28/66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F4406B69-EC9E-4AD4-B213-12113E28B86B}"/>
            </a:ext>
          </a:extLst>
        </xdr:cNvPr>
        <xdr:cNvSpPr/>
      </xdr:nvSpPr>
      <xdr:spPr>
        <a:xfrm>
          <a:off x="17145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AB7620D9-A235-425D-8F77-93147FC0BCE0}"/>
            </a:ext>
          </a:extLst>
        </xdr:cNvPr>
        <xdr:cNvSpPr/>
      </xdr:nvSpPr>
      <xdr:spPr>
        <a:xfrm>
          <a:off x="17145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D8F8E93-1B37-4819-A3CC-E3F939CC4AAB}"/>
            </a:ext>
          </a:extLst>
        </xdr:cNvPr>
        <xdr:cNvSpPr/>
      </xdr:nvSpPr>
      <xdr:spPr>
        <a:xfrm>
          <a:off x="27432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F2145E37-9BE2-4CED-8157-7B48B3D1FA2C}"/>
            </a:ext>
          </a:extLst>
        </xdr:cNvPr>
        <xdr:cNvSpPr/>
      </xdr:nvSpPr>
      <xdr:spPr>
        <a:xfrm>
          <a:off x="27432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5E039AD3-695C-4071-A63F-5B6DD1F01ECE}"/>
            </a:ext>
          </a:extLst>
        </xdr:cNvPr>
        <xdr:cNvSpPr/>
      </xdr:nvSpPr>
      <xdr:spPr>
        <a:xfrm>
          <a:off x="685800" y="914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910" cy="225425"/>
    <xdr:sp macro="" textlink="">
      <xdr:nvSpPr>
        <xdr:cNvPr id="154" name="テキスト ボックス 153">
          <a:extLst>
            <a:ext uri="{FF2B5EF4-FFF2-40B4-BE49-F238E27FC236}">
              <a16:creationId xmlns:a16="http://schemas.microsoft.com/office/drawing/2014/main" id="{85BE7207-0EFE-4517-A508-E450D55FABE4}"/>
            </a:ext>
          </a:extLst>
        </xdr:cNvPr>
        <xdr:cNvSpPr txBox="1"/>
      </xdr:nvSpPr>
      <xdr:spPr>
        <a:xfrm>
          <a:off x="66675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26B2FF9C-21ED-4C5D-AC7E-79E853098358}"/>
            </a:ext>
          </a:extLst>
        </xdr:cNvPr>
        <xdr:cNvCxnSpPr/>
      </xdr:nvCxnSpPr>
      <xdr:spPr>
        <a:xfrm>
          <a:off x="685800" y="1143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820" cy="256540"/>
    <xdr:sp macro="" textlink="">
      <xdr:nvSpPr>
        <xdr:cNvPr id="156" name="テキスト ボックス 155">
          <a:extLst>
            <a:ext uri="{FF2B5EF4-FFF2-40B4-BE49-F238E27FC236}">
              <a16:creationId xmlns:a16="http://schemas.microsoft.com/office/drawing/2014/main" id="{C9BF68C3-F974-424E-A6FE-3350612F8F9F}"/>
            </a:ext>
          </a:extLst>
        </xdr:cNvPr>
        <xdr:cNvSpPr txBox="1"/>
      </xdr:nvSpPr>
      <xdr:spPr>
        <a:xfrm>
          <a:off x="273685" y="112858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57" name="直線コネクタ 156">
          <a:extLst>
            <a:ext uri="{FF2B5EF4-FFF2-40B4-BE49-F238E27FC236}">
              <a16:creationId xmlns:a16="http://schemas.microsoft.com/office/drawing/2014/main" id="{BFDFC475-60AB-4482-888A-6865D2C2A884}"/>
            </a:ext>
          </a:extLst>
        </xdr:cNvPr>
        <xdr:cNvCxnSpPr/>
      </xdr:nvCxnSpPr>
      <xdr:spPr>
        <a:xfrm>
          <a:off x="685800" y="11107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4820" cy="259080"/>
    <xdr:sp macro="" textlink="">
      <xdr:nvSpPr>
        <xdr:cNvPr id="158" name="テキスト ボックス 157">
          <a:extLst>
            <a:ext uri="{FF2B5EF4-FFF2-40B4-BE49-F238E27FC236}">
              <a16:creationId xmlns:a16="http://schemas.microsoft.com/office/drawing/2014/main" id="{3DA98527-CEED-4671-BF9E-D6A8771EDD31}"/>
            </a:ext>
          </a:extLst>
        </xdr:cNvPr>
        <xdr:cNvSpPr txBox="1"/>
      </xdr:nvSpPr>
      <xdr:spPr>
        <a:xfrm>
          <a:off x="273685" y="109632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59" name="直線コネクタ 158">
          <a:extLst>
            <a:ext uri="{FF2B5EF4-FFF2-40B4-BE49-F238E27FC236}">
              <a16:creationId xmlns:a16="http://schemas.microsoft.com/office/drawing/2014/main" id="{CECDB293-8973-4161-9E5E-914571BEDAB3}"/>
            </a:ext>
          </a:extLst>
        </xdr:cNvPr>
        <xdr:cNvCxnSpPr/>
      </xdr:nvCxnSpPr>
      <xdr:spPr>
        <a:xfrm>
          <a:off x="685800" y="107746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60" name="テキスト ボックス 159">
          <a:extLst>
            <a:ext uri="{FF2B5EF4-FFF2-40B4-BE49-F238E27FC236}">
              <a16:creationId xmlns:a16="http://schemas.microsoft.com/office/drawing/2014/main" id="{4FA17393-4BC6-4236-A41A-8050865FE5B2}"/>
            </a:ext>
          </a:extLst>
        </xdr:cNvPr>
        <xdr:cNvSpPr txBox="1"/>
      </xdr:nvSpPr>
      <xdr:spPr>
        <a:xfrm>
          <a:off x="343535" y="106362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61" name="直線コネクタ 160">
          <a:extLst>
            <a:ext uri="{FF2B5EF4-FFF2-40B4-BE49-F238E27FC236}">
              <a16:creationId xmlns:a16="http://schemas.microsoft.com/office/drawing/2014/main" id="{061E9CB1-C9D1-447A-A40C-2BDEB215B089}"/>
            </a:ext>
          </a:extLst>
        </xdr:cNvPr>
        <xdr:cNvCxnSpPr/>
      </xdr:nvCxnSpPr>
      <xdr:spPr>
        <a:xfrm>
          <a:off x="685800" y="1045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6540"/>
    <xdr:sp macro="" textlink="">
      <xdr:nvSpPr>
        <xdr:cNvPr id="162" name="テキスト ボックス 161">
          <a:extLst>
            <a:ext uri="{FF2B5EF4-FFF2-40B4-BE49-F238E27FC236}">
              <a16:creationId xmlns:a16="http://schemas.microsoft.com/office/drawing/2014/main" id="{86589F7B-7B0D-4387-AA02-31A33AAE47E7}"/>
            </a:ext>
          </a:extLst>
        </xdr:cNvPr>
        <xdr:cNvSpPr txBox="1"/>
      </xdr:nvSpPr>
      <xdr:spPr>
        <a:xfrm>
          <a:off x="343535" y="1030414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3" name="直線コネクタ 162">
          <a:extLst>
            <a:ext uri="{FF2B5EF4-FFF2-40B4-BE49-F238E27FC236}">
              <a16:creationId xmlns:a16="http://schemas.microsoft.com/office/drawing/2014/main" id="{C50A3ACE-F814-418F-9C9C-02454C745DF2}"/>
            </a:ext>
          </a:extLst>
        </xdr:cNvPr>
        <xdr:cNvCxnSpPr/>
      </xdr:nvCxnSpPr>
      <xdr:spPr>
        <a:xfrm>
          <a:off x="685800" y="1012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64" name="テキスト ボックス 163">
          <a:extLst>
            <a:ext uri="{FF2B5EF4-FFF2-40B4-BE49-F238E27FC236}">
              <a16:creationId xmlns:a16="http://schemas.microsoft.com/office/drawing/2014/main" id="{92B7F2F8-E7EC-473C-AC07-65CD2247BD34}"/>
            </a:ext>
          </a:extLst>
        </xdr:cNvPr>
        <xdr:cNvSpPr txBox="1"/>
      </xdr:nvSpPr>
      <xdr:spPr>
        <a:xfrm>
          <a:off x="34353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5" name="直線コネクタ 164">
          <a:extLst>
            <a:ext uri="{FF2B5EF4-FFF2-40B4-BE49-F238E27FC236}">
              <a16:creationId xmlns:a16="http://schemas.microsoft.com/office/drawing/2014/main" id="{AD431554-52A9-4F14-8AF1-6E2134729E63}"/>
            </a:ext>
          </a:extLst>
        </xdr:cNvPr>
        <xdr:cNvCxnSpPr/>
      </xdr:nvCxnSpPr>
      <xdr:spPr>
        <a:xfrm>
          <a:off x="685800" y="9793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6540"/>
    <xdr:sp macro="" textlink="">
      <xdr:nvSpPr>
        <xdr:cNvPr id="166" name="テキスト ボックス 165">
          <a:extLst>
            <a:ext uri="{FF2B5EF4-FFF2-40B4-BE49-F238E27FC236}">
              <a16:creationId xmlns:a16="http://schemas.microsoft.com/office/drawing/2014/main" id="{C96A8AE7-D272-4406-9AAB-F5A4B611CCB7}"/>
            </a:ext>
          </a:extLst>
        </xdr:cNvPr>
        <xdr:cNvSpPr txBox="1"/>
      </xdr:nvSpPr>
      <xdr:spPr>
        <a:xfrm>
          <a:off x="343535" y="965898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67" name="直線コネクタ 166">
          <a:extLst>
            <a:ext uri="{FF2B5EF4-FFF2-40B4-BE49-F238E27FC236}">
              <a16:creationId xmlns:a16="http://schemas.microsoft.com/office/drawing/2014/main" id="{CB955B44-0507-4630-9AA9-DDA63BF4CD07}"/>
            </a:ext>
          </a:extLst>
        </xdr:cNvPr>
        <xdr:cNvCxnSpPr/>
      </xdr:nvCxnSpPr>
      <xdr:spPr>
        <a:xfrm>
          <a:off x="685800" y="947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6550" cy="259080"/>
    <xdr:sp macro="" textlink="">
      <xdr:nvSpPr>
        <xdr:cNvPr id="168" name="テキスト ボックス 167">
          <a:extLst>
            <a:ext uri="{FF2B5EF4-FFF2-40B4-BE49-F238E27FC236}">
              <a16:creationId xmlns:a16="http://schemas.microsoft.com/office/drawing/2014/main" id="{6AE8D2F5-3DCB-474C-A3BE-00AEA19EAA34}"/>
            </a:ext>
          </a:extLst>
        </xdr:cNvPr>
        <xdr:cNvSpPr txBox="1"/>
      </xdr:nvSpPr>
      <xdr:spPr>
        <a:xfrm>
          <a:off x="386715" y="9326245"/>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C3C40AE2-F8CB-4AFA-B9F3-84717F7C9377}"/>
            </a:ext>
          </a:extLst>
        </xdr:cNvPr>
        <xdr:cNvCxnSpPr/>
      </xdr:nvCxnSpPr>
      <xdr:spPr>
        <a:xfrm>
          <a:off x="685800" y="914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8DBD3DDD-675C-4D0F-89F1-789BCF06ED3A}"/>
            </a:ext>
          </a:extLst>
        </xdr:cNvPr>
        <xdr:cNvSpPr/>
      </xdr:nvSpPr>
      <xdr:spPr>
        <a:xfrm>
          <a:off x="685800" y="914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145415</xdr:rowOff>
    </xdr:from>
    <xdr:to>
      <xdr:col>24</xdr:col>
      <xdr:colOff>62865</xdr:colOff>
      <xdr:row>64</xdr:row>
      <xdr:rowOff>130810</xdr:rowOff>
    </xdr:to>
    <xdr:cxnSp macro="">
      <xdr:nvCxnSpPr>
        <xdr:cNvPr id="171" name="直線コネクタ 170">
          <a:extLst>
            <a:ext uri="{FF2B5EF4-FFF2-40B4-BE49-F238E27FC236}">
              <a16:creationId xmlns:a16="http://schemas.microsoft.com/office/drawing/2014/main" id="{FE0D3CE5-F9A9-4193-9E87-32EE448B75CD}"/>
            </a:ext>
          </a:extLst>
        </xdr:cNvPr>
        <xdr:cNvCxnSpPr/>
      </xdr:nvCxnSpPr>
      <xdr:spPr>
        <a:xfrm flipV="1">
          <a:off x="4173855" y="9573260"/>
          <a:ext cx="0" cy="1534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134620</xdr:rowOff>
    </xdr:from>
    <xdr:ext cx="469900" cy="256540"/>
    <xdr:sp macro="" textlink="">
      <xdr:nvSpPr>
        <xdr:cNvPr id="172" name="【橋りょう・トンネル】&#10;有形固定資産減価償却率最小値テキスト">
          <a:extLst>
            <a:ext uri="{FF2B5EF4-FFF2-40B4-BE49-F238E27FC236}">
              <a16:creationId xmlns:a16="http://schemas.microsoft.com/office/drawing/2014/main" id="{8167ACE1-CF0B-4BFA-9F26-886F107C31F7}"/>
            </a:ext>
          </a:extLst>
        </xdr:cNvPr>
        <xdr:cNvSpPr txBox="1"/>
      </xdr:nvSpPr>
      <xdr:spPr>
        <a:xfrm>
          <a:off x="4212590" y="111036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130810</xdr:rowOff>
    </xdr:from>
    <xdr:to>
      <xdr:col>24</xdr:col>
      <xdr:colOff>152400</xdr:colOff>
      <xdr:row>64</xdr:row>
      <xdr:rowOff>130810</xdr:rowOff>
    </xdr:to>
    <xdr:cxnSp macro="">
      <xdr:nvCxnSpPr>
        <xdr:cNvPr id="173" name="直線コネクタ 172">
          <a:extLst>
            <a:ext uri="{FF2B5EF4-FFF2-40B4-BE49-F238E27FC236}">
              <a16:creationId xmlns:a16="http://schemas.microsoft.com/office/drawing/2014/main" id="{33D4308E-0AAF-4357-A152-F2FA331945FB}"/>
            </a:ext>
          </a:extLst>
        </xdr:cNvPr>
        <xdr:cNvCxnSpPr/>
      </xdr:nvCxnSpPr>
      <xdr:spPr>
        <a:xfrm>
          <a:off x="4112260" y="111074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92075</xdr:rowOff>
    </xdr:from>
    <xdr:ext cx="340360" cy="259080"/>
    <xdr:sp macro="" textlink="">
      <xdr:nvSpPr>
        <xdr:cNvPr id="174" name="【橋りょう・トンネル】&#10;有形固定資産減価償却率最大値テキスト">
          <a:extLst>
            <a:ext uri="{FF2B5EF4-FFF2-40B4-BE49-F238E27FC236}">
              <a16:creationId xmlns:a16="http://schemas.microsoft.com/office/drawing/2014/main" id="{2FD1ACB6-1207-40F1-8D4C-6E671E24E336}"/>
            </a:ext>
          </a:extLst>
        </xdr:cNvPr>
        <xdr:cNvSpPr txBox="1"/>
      </xdr:nvSpPr>
      <xdr:spPr>
        <a:xfrm>
          <a:off x="4212590" y="935418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145415</xdr:rowOff>
    </xdr:from>
    <xdr:to>
      <xdr:col>24</xdr:col>
      <xdr:colOff>152400</xdr:colOff>
      <xdr:row>55</xdr:row>
      <xdr:rowOff>145415</xdr:rowOff>
    </xdr:to>
    <xdr:cxnSp macro="">
      <xdr:nvCxnSpPr>
        <xdr:cNvPr id="175" name="直線コネクタ 174">
          <a:extLst>
            <a:ext uri="{FF2B5EF4-FFF2-40B4-BE49-F238E27FC236}">
              <a16:creationId xmlns:a16="http://schemas.microsoft.com/office/drawing/2014/main" id="{17210CFF-FBFE-4683-A056-AEC98BEACE89}"/>
            </a:ext>
          </a:extLst>
        </xdr:cNvPr>
        <xdr:cNvCxnSpPr/>
      </xdr:nvCxnSpPr>
      <xdr:spPr>
        <a:xfrm>
          <a:off x="4112260" y="957326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143510</xdr:rowOff>
    </xdr:from>
    <xdr:ext cx="405130" cy="256540"/>
    <xdr:sp macro="" textlink="">
      <xdr:nvSpPr>
        <xdr:cNvPr id="176" name="【橋りょう・トンネル】&#10;有形固定資産減価償却率平均値テキスト">
          <a:extLst>
            <a:ext uri="{FF2B5EF4-FFF2-40B4-BE49-F238E27FC236}">
              <a16:creationId xmlns:a16="http://schemas.microsoft.com/office/drawing/2014/main" id="{A0D90468-2DBE-46C9-85E7-77725B25645C}"/>
            </a:ext>
          </a:extLst>
        </xdr:cNvPr>
        <xdr:cNvSpPr txBox="1"/>
      </xdr:nvSpPr>
      <xdr:spPr>
        <a:xfrm>
          <a:off x="4212590" y="1042860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164465</xdr:rowOff>
    </xdr:from>
    <xdr:to>
      <xdr:col>24</xdr:col>
      <xdr:colOff>114300</xdr:colOff>
      <xdr:row>61</xdr:row>
      <xdr:rowOff>94615</xdr:rowOff>
    </xdr:to>
    <xdr:sp macro="" textlink="">
      <xdr:nvSpPr>
        <xdr:cNvPr id="177" name="フローチャート: 判断 176">
          <a:extLst>
            <a:ext uri="{FF2B5EF4-FFF2-40B4-BE49-F238E27FC236}">
              <a16:creationId xmlns:a16="http://schemas.microsoft.com/office/drawing/2014/main" id="{B6B1096A-29BD-42ED-A939-F2C1F8CF7C0F}"/>
            </a:ext>
          </a:extLst>
        </xdr:cNvPr>
        <xdr:cNvSpPr/>
      </xdr:nvSpPr>
      <xdr:spPr>
        <a:xfrm>
          <a:off x="4131310" y="104552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141605</xdr:rowOff>
    </xdr:from>
    <xdr:to>
      <xdr:col>20</xdr:col>
      <xdr:colOff>38100</xdr:colOff>
      <xdr:row>61</xdr:row>
      <xdr:rowOff>71755</xdr:rowOff>
    </xdr:to>
    <xdr:sp macro="" textlink="">
      <xdr:nvSpPr>
        <xdr:cNvPr id="178" name="フローチャート: 判断 177">
          <a:extLst>
            <a:ext uri="{FF2B5EF4-FFF2-40B4-BE49-F238E27FC236}">
              <a16:creationId xmlns:a16="http://schemas.microsoft.com/office/drawing/2014/main" id="{84A4A1B1-12A5-40CB-B4DA-C05F60D1F852}"/>
            </a:ext>
          </a:extLst>
        </xdr:cNvPr>
        <xdr:cNvSpPr/>
      </xdr:nvSpPr>
      <xdr:spPr>
        <a:xfrm>
          <a:off x="3388360" y="104267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151765</xdr:rowOff>
    </xdr:from>
    <xdr:to>
      <xdr:col>15</xdr:col>
      <xdr:colOff>101600</xdr:colOff>
      <xdr:row>61</xdr:row>
      <xdr:rowOff>81915</xdr:rowOff>
    </xdr:to>
    <xdr:sp macro="" textlink="">
      <xdr:nvSpPr>
        <xdr:cNvPr id="179" name="フローチャート: 判断 178">
          <a:extLst>
            <a:ext uri="{FF2B5EF4-FFF2-40B4-BE49-F238E27FC236}">
              <a16:creationId xmlns:a16="http://schemas.microsoft.com/office/drawing/2014/main" id="{B8F83E0E-F5AF-4170-A7C0-3137C7FF96EE}"/>
            </a:ext>
          </a:extLst>
        </xdr:cNvPr>
        <xdr:cNvSpPr/>
      </xdr:nvSpPr>
      <xdr:spPr>
        <a:xfrm>
          <a:off x="2571750" y="104387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135255</xdr:rowOff>
    </xdr:from>
    <xdr:to>
      <xdr:col>10</xdr:col>
      <xdr:colOff>165100</xdr:colOff>
      <xdr:row>61</xdr:row>
      <xdr:rowOff>65405</xdr:rowOff>
    </xdr:to>
    <xdr:sp macro="" textlink="">
      <xdr:nvSpPr>
        <xdr:cNvPr id="180" name="フローチャート: 判断 179">
          <a:extLst>
            <a:ext uri="{FF2B5EF4-FFF2-40B4-BE49-F238E27FC236}">
              <a16:creationId xmlns:a16="http://schemas.microsoft.com/office/drawing/2014/main" id="{88E1FFB3-2EA0-4FE0-93A2-5096A7969BC7}"/>
            </a:ext>
          </a:extLst>
        </xdr:cNvPr>
        <xdr:cNvSpPr/>
      </xdr:nvSpPr>
      <xdr:spPr>
        <a:xfrm>
          <a:off x="1774190" y="1041844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5A24C0CD-3661-4BB6-91B1-AB88C4437EFD}"/>
            </a:ext>
          </a:extLst>
        </xdr:cNvPr>
        <xdr:cNvSpPr/>
      </xdr:nvSpPr>
      <xdr:spPr>
        <a:xfrm>
          <a:off x="988060" y="103809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6540"/>
    <xdr:sp macro="" textlink="">
      <xdr:nvSpPr>
        <xdr:cNvPr id="182" name="テキスト ボックス 181">
          <a:extLst>
            <a:ext uri="{FF2B5EF4-FFF2-40B4-BE49-F238E27FC236}">
              <a16:creationId xmlns:a16="http://schemas.microsoft.com/office/drawing/2014/main" id="{E3E22338-C2AE-4A5B-BC9E-C912E53A4F0D}"/>
            </a:ext>
          </a:extLst>
        </xdr:cNvPr>
        <xdr:cNvSpPr txBox="1"/>
      </xdr:nvSpPr>
      <xdr:spPr>
        <a:xfrm>
          <a:off x="400304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6540"/>
    <xdr:sp macro="" textlink="">
      <xdr:nvSpPr>
        <xdr:cNvPr id="183" name="テキスト ボックス 182">
          <a:extLst>
            <a:ext uri="{FF2B5EF4-FFF2-40B4-BE49-F238E27FC236}">
              <a16:creationId xmlns:a16="http://schemas.microsoft.com/office/drawing/2014/main" id="{85089D94-7547-4FF3-A0C4-3E934E5C9D6D}"/>
            </a:ext>
          </a:extLst>
        </xdr:cNvPr>
        <xdr:cNvSpPr txBox="1"/>
      </xdr:nvSpPr>
      <xdr:spPr>
        <a:xfrm>
          <a:off x="32600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6540"/>
    <xdr:sp macro="" textlink="">
      <xdr:nvSpPr>
        <xdr:cNvPr id="184" name="テキスト ボックス 183">
          <a:extLst>
            <a:ext uri="{FF2B5EF4-FFF2-40B4-BE49-F238E27FC236}">
              <a16:creationId xmlns:a16="http://schemas.microsoft.com/office/drawing/2014/main" id="{D5AE1F10-7D8B-4890-813B-0A3960CE7EDC}"/>
            </a:ext>
          </a:extLst>
        </xdr:cNvPr>
        <xdr:cNvSpPr txBox="1"/>
      </xdr:nvSpPr>
      <xdr:spPr>
        <a:xfrm>
          <a:off x="24549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6540"/>
    <xdr:sp macro="" textlink="">
      <xdr:nvSpPr>
        <xdr:cNvPr id="185" name="テキスト ボックス 184">
          <a:extLst>
            <a:ext uri="{FF2B5EF4-FFF2-40B4-BE49-F238E27FC236}">
              <a16:creationId xmlns:a16="http://schemas.microsoft.com/office/drawing/2014/main" id="{065999FD-CBC5-439F-B7EB-3D960F72C3A7}"/>
            </a:ext>
          </a:extLst>
        </xdr:cNvPr>
        <xdr:cNvSpPr txBox="1"/>
      </xdr:nvSpPr>
      <xdr:spPr>
        <a:xfrm>
          <a:off x="165735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6540"/>
    <xdr:sp macro="" textlink="">
      <xdr:nvSpPr>
        <xdr:cNvPr id="186" name="テキスト ボックス 185">
          <a:extLst>
            <a:ext uri="{FF2B5EF4-FFF2-40B4-BE49-F238E27FC236}">
              <a16:creationId xmlns:a16="http://schemas.microsoft.com/office/drawing/2014/main" id="{4DF77F28-BAD0-44F5-A785-B3BA711EBA37}"/>
            </a:ext>
          </a:extLst>
        </xdr:cNvPr>
        <xdr:cNvSpPr txBox="1"/>
      </xdr:nvSpPr>
      <xdr:spPr>
        <a:xfrm>
          <a:off x="8597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133985</xdr:rowOff>
    </xdr:from>
    <xdr:to>
      <xdr:col>24</xdr:col>
      <xdr:colOff>114300</xdr:colOff>
      <xdr:row>61</xdr:row>
      <xdr:rowOff>64135</xdr:rowOff>
    </xdr:to>
    <xdr:sp macro="" textlink="">
      <xdr:nvSpPr>
        <xdr:cNvPr id="187" name="楕円 186">
          <a:extLst>
            <a:ext uri="{FF2B5EF4-FFF2-40B4-BE49-F238E27FC236}">
              <a16:creationId xmlns:a16="http://schemas.microsoft.com/office/drawing/2014/main" id="{228C5271-7855-4FD6-9B72-35FA767A283F}"/>
            </a:ext>
          </a:extLst>
        </xdr:cNvPr>
        <xdr:cNvSpPr/>
      </xdr:nvSpPr>
      <xdr:spPr>
        <a:xfrm>
          <a:off x="4131310" y="104171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156845</xdr:rowOff>
    </xdr:from>
    <xdr:ext cx="405130" cy="256540"/>
    <xdr:sp macro="" textlink="">
      <xdr:nvSpPr>
        <xdr:cNvPr id="188" name="【橋りょう・トンネル】&#10;有形固定資産減価償却率該当値テキスト">
          <a:extLst>
            <a:ext uri="{FF2B5EF4-FFF2-40B4-BE49-F238E27FC236}">
              <a16:creationId xmlns:a16="http://schemas.microsoft.com/office/drawing/2014/main" id="{22E9E979-5F64-410C-A99E-98A75FCB0807}"/>
            </a:ext>
          </a:extLst>
        </xdr:cNvPr>
        <xdr:cNvSpPr txBox="1"/>
      </xdr:nvSpPr>
      <xdr:spPr>
        <a:xfrm>
          <a:off x="4212590" y="1027430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106045</xdr:rowOff>
    </xdr:from>
    <xdr:to>
      <xdr:col>20</xdr:col>
      <xdr:colOff>38100</xdr:colOff>
      <xdr:row>61</xdr:row>
      <xdr:rowOff>36195</xdr:rowOff>
    </xdr:to>
    <xdr:sp macro="" textlink="">
      <xdr:nvSpPr>
        <xdr:cNvPr id="189" name="楕円 188">
          <a:extLst>
            <a:ext uri="{FF2B5EF4-FFF2-40B4-BE49-F238E27FC236}">
              <a16:creationId xmlns:a16="http://schemas.microsoft.com/office/drawing/2014/main" id="{7D0CAB53-6536-471A-9912-8A1CCC20D3A8}"/>
            </a:ext>
          </a:extLst>
        </xdr:cNvPr>
        <xdr:cNvSpPr/>
      </xdr:nvSpPr>
      <xdr:spPr>
        <a:xfrm>
          <a:off x="3388360" y="103911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156845</xdr:rowOff>
    </xdr:from>
    <xdr:to>
      <xdr:col>24</xdr:col>
      <xdr:colOff>63500</xdr:colOff>
      <xdr:row>61</xdr:row>
      <xdr:rowOff>13335</xdr:rowOff>
    </xdr:to>
    <xdr:cxnSp macro="">
      <xdr:nvCxnSpPr>
        <xdr:cNvPr id="190" name="直線コネクタ 189">
          <a:extLst>
            <a:ext uri="{FF2B5EF4-FFF2-40B4-BE49-F238E27FC236}">
              <a16:creationId xmlns:a16="http://schemas.microsoft.com/office/drawing/2014/main" id="{67735286-BF9D-4E64-A80C-79B953523B25}"/>
            </a:ext>
          </a:extLst>
        </xdr:cNvPr>
        <xdr:cNvCxnSpPr/>
      </xdr:nvCxnSpPr>
      <xdr:spPr>
        <a:xfrm>
          <a:off x="3431540" y="10445750"/>
          <a:ext cx="7429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78105</xdr:rowOff>
    </xdr:from>
    <xdr:to>
      <xdr:col>15</xdr:col>
      <xdr:colOff>101600</xdr:colOff>
      <xdr:row>61</xdr:row>
      <xdr:rowOff>8255</xdr:rowOff>
    </xdr:to>
    <xdr:sp macro="" textlink="">
      <xdr:nvSpPr>
        <xdr:cNvPr id="191" name="楕円 190">
          <a:extLst>
            <a:ext uri="{FF2B5EF4-FFF2-40B4-BE49-F238E27FC236}">
              <a16:creationId xmlns:a16="http://schemas.microsoft.com/office/drawing/2014/main" id="{E83311EC-E36E-4AB1-805A-D94715F42EAE}"/>
            </a:ext>
          </a:extLst>
        </xdr:cNvPr>
        <xdr:cNvSpPr/>
      </xdr:nvSpPr>
      <xdr:spPr>
        <a:xfrm>
          <a:off x="2571750" y="103651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128905</xdr:rowOff>
    </xdr:from>
    <xdr:to>
      <xdr:col>19</xdr:col>
      <xdr:colOff>177800</xdr:colOff>
      <xdr:row>60</xdr:row>
      <xdr:rowOff>156845</xdr:rowOff>
    </xdr:to>
    <xdr:cxnSp macro="">
      <xdr:nvCxnSpPr>
        <xdr:cNvPr id="192" name="直線コネクタ 191">
          <a:extLst>
            <a:ext uri="{FF2B5EF4-FFF2-40B4-BE49-F238E27FC236}">
              <a16:creationId xmlns:a16="http://schemas.microsoft.com/office/drawing/2014/main" id="{C79DF68B-77A9-42F9-9425-F1279B87296B}"/>
            </a:ext>
          </a:extLst>
        </xdr:cNvPr>
        <xdr:cNvCxnSpPr/>
      </xdr:nvCxnSpPr>
      <xdr:spPr>
        <a:xfrm>
          <a:off x="2626360" y="10419715"/>
          <a:ext cx="80518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50165</xdr:rowOff>
    </xdr:from>
    <xdr:to>
      <xdr:col>10</xdr:col>
      <xdr:colOff>165100</xdr:colOff>
      <xdr:row>60</xdr:row>
      <xdr:rowOff>151765</xdr:rowOff>
    </xdr:to>
    <xdr:sp macro="" textlink="">
      <xdr:nvSpPr>
        <xdr:cNvPr id="193" name="楕円 192">
          <a:extLst>
            <a:ext uri="{FF2B5EF4-FFF2-40B4-BE49-F238E27FC236}">
              <a16:creationId xmlns:a16="http://schemas.microsoft.com/office/drawing/2014/main" id="{71AAC4F0-96D6-402D-B6F4-7B3FD34ADB6D}"/>
            </a:ext>
          </a:extLst>
        </xdr:cNvPr>
        <xdr:cNvSpPr/>
      </xdr:nvSpPr>
      <xdr:spPr>
        <a:xfrm>
          <a:off x="1774190" y="1034097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100965</xdr:rowOff>
    </xdr:from>
    <xdr:to>
      <xdr:col>15</xdr:col>
      <xdr:colOff>50800</xdr:colOff>
      <xdr:row>60</xdr:row>
      <xdr:rowOff>128905</xdr:rowOff>
    </xdr:to>
    <xdr:cxnSp macro="">
      <xdr:nvCxnSpPr>
        <xdr:cNvPr id="194" name="直線コネクタ 193">
          <a:extLst>
            <a:ext uri="{FF2B5EF4-FFF2-40B4-BE49-F238E27FC236}">
              <a16:creationId xmlns:a16="http://schemas.microsoft.com/office/drawing/2014/main" id="{1CB79729-7E37-4ADE-8CB1-8F3BA14190E7}"/>
            </a:ext>
          </a:extLst>
        </xdr:cNvPr>
        <xdr:cNvCxnSpPr/>
      </xdr:nvCxnSpPr>
      <xdr:spPr>
        <a:xfrm>
          <a:off x="1828800" y="10384155"/>
          <a:ext cx="79756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20955</xdr:rowOff>
    </xdr:from>
    <xdr:to>
      <xdr:col>6</xdr:col>
      <xdr:colOff>38100</xdr:colOff>
      <xdr:row>60</xdr:row>
      <xdr:rowOff>122555</xdr:rowOff>
    </xdr:to>
    <xdr:sp macro="" textlink="">
      <xdr:nvSpPr>
        <xdr:cNvPr id="195" name="楕円 194">
          <a:extLst>
            <a:ext uri="{FF2B5EF4-FFF2-40B4-BE49-F238E27FC236}">
              <a16:creationId xmlns:a16="http://schemas.microsoft.com/office/drawing/2014/main" id="{7D578D13-A33E-4168-B931-4B84408CCAFA}"/>
            </a:ext>
          </a:extLst>
        </xdr:cNvPr>
        <xdr:cNvSpPr/>
      </xdr:nvSpPr>
      <xdr:spPr>
        <a:xfrm>
          <a:off x="988060" y="1030414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71755</xdr:rowOff>
    </xdr:from>
    <xdr:to>
      <xdr:col>10</xdr:col>
      <xdr:colOff>114300</xdr:colOff>
      <xdr:row>60</xdr:row>
      <xdr:rowOff>100965</xdr:rowOff>
    </xdr:to>
    <xdr:cxnSp macro="">
      <xdr:nvCxnSpPr>
        <xdr:cNvPr id="196" name="直線コネクタ 195">
          <a:extLst>
            <a:ext uri="{FF2B5EF4-FFF2-40B4-BE49-F238E27FC236}">
              <a16:creationId xmlns:a16="http://schemas.microsoft.com/office/drawing/2014/main" id="{9DE72698-DCC6-46BA-BB09-410F375F65FB}"/>
            </a:ext>
          </a:extLst>
        </xdr:cNvPr>
        <xdr:cNvCxnSpPr/>
      </xdr:nvCxnSpPr>
      <xdr:spPr>
        <a:xfrm>
          <a:off x="1031240" y="10356850"/>
          <a:ext cx="79756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63500</xdr:rowOff>
    </xdr:from>
    <xdr:ext cx="405130" cy="256540"/>
    <xdr:sp macro="" textlink="">
      <xdr:nvSpPr>
        <xdr:cNvPr id="197" name="n_1aveValue【橋りょう・トンネル】&#10;有形固定資産減価償却率">
          <a:extLst>
            <a:ext uri="{FF2B5EF4-FFF2-40B4-BE49-F238E27FC236}">
              <a16:creationId xmlns:a16="http://schemas.microsoft.com/office/drawing/2014/main" id="{4B95DA88-A0D0-44E3-8E5A-B64A6432ED3A}"/>
            </a:ext>
          </a:extLst>
        </xdr:cNvPr>
        <xdr:cNvSpPr txBox="1"/>
      </xdr:nvSpPr>
      <xdr:spPr>
        <a:xfrm>
          <a:off x="3239135" y="1051814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73025</xdr:rowOff>
    </xdr:from>
    <xdr:ext cx="402590" cy="259080"/>
    <xdr:sp macro="" textlink="">
      <xdr:nvSpPr>
        <xdr:cNvPr id="198" name="n_2aveValue【橋りょう・トンネル】&#10;有形固定資産減価償却率">
          <a:extLst>
            <a:ext uri="{FF2B5EF4-FFF2-40B4-BE49-F238E27FC236}">
              <a16:creationId xmlns:a16="http://schemas.microsoft.com/office/drawing/2014/main" id="{775AC673-5CF1-4925-8234-D24A8842B212}"/>
            </a:ext>
          </a:extLst>
        </xdr:cNvPr>
        <xdr:cNvSpPr txBox="1"/>
      </xdr:nvSpPr>
      <xdr:spPr>
        <a:xfrm>
          <a:off x="2439035" y="105314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56515</xdr:rowOff>
    </xdr:from>
    <xdr:ext cx="402590" cy="258445"/>
    <xdr:sp macro="" textlink="">
      <xdr:nvSpPr>
        <xdr:cNvPr id="199" name="n_3aveValue【橋りょう・トンネル】&#10;有形固定資産減価償却率">
          <a:extLst>
            <a:ext uri="{FF2B5EF4-FFF2-40B4-BE49-F238E27FC236}">
              <a16:creationId xmlns:a16="http://schemas.microsoft.com/office/drawing/2014/main" id="{4563AFD2-F8FE-4620-9F80-A3A2D638F096}"/>
            </a:ext>
          </a:extLst>
        </xdr:cNvPr>
        <xdr:cNvSpPr txBox="1"/>
      </xdr:nvSpPr>
      <xdr:spPr>
        <a:xfrm>
          <a:off x="1641475" y="1051877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19050</xdr:rowOff>
    </xdr:from>
    <xdr:ext cx="402590" cy="256540"/>
    <xdr:sp macro="" textlink="">
      <xdr:nvSpPr>
        <xdr:cNvPr id="200" name="n_4aveValue【橋りょう・トンネル】&#10;有形固定資産減価償却率">
          <a:extLst>
            <a:ext uri="{FF2B5EF4-FFF2-40B4-BE49-F238E27FC236}">
              <a16:creationId xmlns:a16="http://schemas.microsoft.com/office/drawing/2014/main" id="{22B26833-9C2E-4A67-80C3-5FFFED0D4F54}"/>
            </a:ext>
          </a:extLst>
        </xdr:cNvPr>
        <xdr:cNvSpPr txBox="1"/>
      </xdr:nvSpPr>
      <xdr:spPr>
        <a:xfrm>
          <a:off x="855345" y="104736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59</xdr:row>
      <xdr:rowOff>52705</xdr:rowOff>
    </xdr:from>
    <xdr:ext cx="405130" cy="256540"/>
    <xdr:sp macro="" textlink="">
      <xdr:nvSpPr>
        <xdr:cNvPr id="201" name="n_1mainValue【橋りょう・トンネル】&#10;有形固定資産減価償却率">
          <a:extLst>
            <a:ext uri="{FF2B5EF4-FFF2-40B4-BE49-F238E27FC236}">
              <a16:creationId xmlns:a16="http://schemas.microsoft.com/office/drawing/2014/main" id="{CB1A1373-26E2-4A86-8125-F61A04934A41}"/>
            </a:ext>
          </a:extLst>
        </xdr:cNvPr>
        <xdr:cNvSpPr txBox="1"/>
      </xdr:nvSpPr>
      <xdr:spPr>
        <a:xfrm>
          <a:off x="3239135" y="1017206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59</xdr:row>
      <xdr:rowOff>24765</xdr:rowOff>
    </xdr:from>
    <xdr:ext cx="402590" cy="259080"/>
    <xdr:sp macro="" textlink="">
      <xdr:nvSpPr>
        <xdr:cNvPr id="202" name="n_2mainValue【橋りょう・トンネル】&#10;有形固定資産減価償却率">
          <a:extLst>
            <a:ext uri="{FF2B5EF4-FFF2-40B4-BE49-F238E27FC236}">
              <a16:creationId xmlns:a16="http://schemas.microsoft.com/office/drawing/2014/main" id="{723CF313-77F3-476C-A709-35DEA5D23D69}"/>
            </a:ext>
          </a:extLst>
        </xdr:cNvPr>
        <xdr:cNvSpPr txBox="1"/>
      </xdr:nvSpPr>
      <xdr:spPr>
        <a:xfrm>
          <a:off x="2439035" y="101365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58</xdr:row>
      <xdr:rowOff>168275</xdr:rowOff>
    </xdr:from>
    <xdr:ext cx="402590" cy="256540"/>
    <xdr:sp macro="" textlink="">
      <xdr:nvSpPr>
        <xdr:cNvPr id="203" name="n_3mainValue【橋りょう・トンネル】&#10;有形固定資産減価償却率">
          <a:extLst>
            <a:ext uri="{FF2B5EF4-FFF2-40B4-BE49-F238E27FC236}">
              <a16:creationId xmlns:a16="http://schemas.microsoft.com/office/drawing/2014/main" id="{F767C7E0-94BA-4D0F-A781-4B995680C745}"/>
            </a:ext>
          </a:extLst>
        </xdr:cNvPr>
        <xdr:cNvSpPr txBox="1"/>
      </xdr:nvSpPr>
      <xdr:spPr>
        <a:xfrm>
          <a:off x="1641475" y="101161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58</xdr:row>
      <xdr:rowOff>139065</xdr:rowOff>
    </xdr:from>
    <xdr:ext cx="402590" cy="259080"/>
    <xdr:sp macro="" textlink="">
      <xdr:nvSpPr>
        <xdr:cNvPr id="204" name="n_4mainValue【橋りょう・トンネル】&#10;有形固定資産減価償却率">
          <a:extLst>
            <a:ext uri="{FF2B5EF4-FFF2-40B4-BE49-F238E27FC236}">
              <a16:creationId xmlns:a16="http://schemas.microsoft.com/office/drawing/2014/main" id="{706F03BB-9233-4B24-96E6-E87C8633347C}"/>
            </a:ext>
          </a:extLst>
        </xdr:cNvPr>
        <xdr:cNvSpPr txBox="1"/>
      </xdr:nvSpPr>
      <xdr:spPr>
        <a:xfrm>
          <a:off x="855345" y="100793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9AAEE735-88C6-42E1-8DD6-F19EA92187AD}"/>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CB963DA9-2F36-45C2-B391-A989B6FCEC13}"/>
            </a:ext>
          </a:extLst>
        </xdr:cNvPr>
        <xdr:cNvSpPr/>
      </xdr:nvSpPr>
      <xdr:spPr>
        <a:xfrm>
          <a:off x="606044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29CBB0D0-3ED0-4170-8CB2-6FA00BDDFCF8}"/>
            </a:ext>
          </a:extLst>
        </xdr:cNvPr>
        <xdr:cNvSpPr/>
      </xdr:nvSpPr>
      <xdr:spPr>
        <a:xfrm>
          <a:off x="606044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2A74E5C-D1CD-419C-9CC0-625797C6542E}"/>
            </a:ext>
          </a:extLst>
        </xdr:cNvPr>
        <xdr:cNvSpPr/>
      </xdr:nvSpPr>
      <xdr:spPr>
        <a:xfrm>
          <a:off x="698881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C1F66CBF-6FE7-4A9D-ADF1-800D4E7A3163}"/>
            </a:ext>
          </a:extLst>
        </xdr:cNvPr>
        <xdr:cNvSpPr/>
      </xdr:nvSpPr>
      <xdr:spPr>
        <a:xfrm>
          <a:off x="698881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4A5FA355-D38E-4481-8EED-90F79E3F6756}"/>
            </a:ext>
          </a:extLst>
        </xdr:cNvPr>
        <xdr:cNvSpPr/>
      </xdr:nvSpPr>
      <xdr:spPr>
        <a:xfrm>
          <a:off x="801751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889035B1-5989-49BF-93B4-53E8AA945763}"/>
            </a:ext>
          </a:extLst>
        </xdr:cNvPr>
        <xdr:cNvSpPr/>
      </xdr:nvSpPr>
      <xdr:spPr>
        <a:xfrm>
          <a:off x="801751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90,658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755B322-1F56-4472-9AF8-99CE8C572FB7}"/>
            </a:ext>
          </a:extLst>
        </xdr:cNvPr>
        <xdr:cNvSpPr/>
      </xdr:nvSpPr>
      <xdr:spPr>
        <a:xfrm>
          <a:off x="5960110" y="914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345" cy="225425"/>
    <xdr:sp macro="" textlink="">
      <xdr:nvSpPr>
        <xdr:cNvPr id="213" name="テキスト ボックス 212">
          <a:extLst>
            <a:ext uri="{FF2B5EF4-FFF2-40B4-BE49-F238E27FC236}">
              <a16:creationId xmlns:a16="http://schemas.microsoft.com/office/drawing/2014/main" id="{2DA23B88-F2CB-4840-8C44-A72BA1904EE4}"/>
            </a:ext>
          </a:extLst>
        </xdr:cNvPr>
        <xdr:cNvSpPr txBox="1"/>
      </xdr:nvSpPr>
      <xdr:spPr>
        <a:xfrm>
          <a:off x="592201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6EA7C393-73E8-49E1-96F5-35D84A27A3C3}"/>
            </a:ext>
          </a:extLst>
        </xdr:cNvPr>
        <xdr:cNvCxnSpPr/>
      </xdr:nvCxnSpPr>
      <xdr:spPr>
        <a:xfrm>
          <a:off x="5960110" y="1143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130810</xdr:rowOff>
    </xdr:from>
    <xdr:to>
      <xdr:col>59</xdr:col>
      <xdr:colOff>50800</xdr:colOff>
      <xdr:row>64</xdr:row>
      <xdr:rowOff>130810</xdr:rowOff>
    </xdr:to>
    <xdr:cxnSp macro="">
      <xdr:nvCxnSpPr>
        <xdr:cNvPr id="215" name="直線コネクタ 214">
          <a:extLst>
            <a:ext uri="{FF2B5EF4-FFF2-40B4-BE49-F238E27FC236}">
              <a16:creationId xmlns:a16="http://schemas.microsoft.com/office/drawing/2014/main" id="{0A37C02D-BB16-4793-912F-150BA3465028}"/>
            </a:ext>
          </a:extLst>
        </xdr:cNvPr>
        <xdr:cNvCxnSpPr/>
      </xdr:nvCxnSpPr>
      <xdr:spPr>
        <a:xfrm>
          <a:off x="5960110" y="1110742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160020</xdr:rowOff>
    </xdr:from>
    <xdr:ext cx="246380" cy="259080"/>
    <xdr:sp macro="" textlink="">
      <xdr:nvSpPr>
        <xdr:cNvPr id="216" name="テキスト ボックス 215">
          <a:extLst>
            <a:ext uri="{FF2B5EF4-FFF2-40B4-BE49-F238E27FC236}">
              <a16:creationId xmlns:a16="http://schemas.microsoft.com/office/drawing/2014/main" id="{D4607516-81A5-4422-BC5D-43255B10F651}"/>
            </a:ext>
          </a:extLst>
        </xdr:cNvPr>
        <xdr:cNvSpPr txBox="1"/>
      </xdr:nvSpPr>
      <xdr:spPr>
        <a:xfrm>
          <a:off x="5724525" y="10963275"/>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146685</xdr:rowOff>
    </xdr:from>
    <xdr:to>
      <xdr:col>59</xdr:col>
      <xdr:colOff>50800</xdr:colOff>
      <xdr:row>62</xdr:row>
      <xdr:rowOff>146685</xdr:rowOff>
    </xdr:to>
    <xdr:cxnSp macro="">
      <xdr:nvCxnSpPr>
        <xdr:cNvPr id="217" name="直線コネクタ 216">
          <a:extLst>
            <a:ext uri="{FF2B5EF4-FFF2-40B4-BE49-F238E27FC236}">
              <a16:creationId xmlns:a16="http://schemas.microsoft.com/office/drawing/2014/main" id="{1967F021-0287-4753-9330-BE77BD8F32B6}"/>
            </a:ext>
          </a:extLst>
        </xdr:cNvPr>
        <xdr:cNvCxnSpPr/>
      </xdr:nvCxnSpPr>
      <xdr:spPr>
        <a:xfrm>
          <a:off x="5960110" y="107746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62</xdr:row>
      <xdr:rowOff>4445</xdr:rowOff>
    </xdr:from>
    <xdr:ext cx="593090" cy="259080"/>
    <xdr:sp macro="" textlink="">
      <xdr:nvSpPr>
        <xdr:cNvPr id="218" name="テキスト ボックス 217">
          <a:extLst>
            <a:ext uri="{FF2B5EF4-FFF2-40B4-BE49-F238E27FC236}">
              <a16:creationId xmlns:a16="http://schemas.microsoft.com/office/drawing/2014/main" id="{6A78C0C7-12F9-4494-9E21-59FD845277EA}"/>
            </a:ext>
          </a:extLst>
        </xdr:cNvPr>
        <xdr:cNvSpPr txBox="1"/>
      </xdr:nvSpPr>
      <xdr:spPr>
        <a:xfrm>
          <a:off x="5415915" y="106362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163195</xdr:rowOff>
    </xdr:from>
    <xdr:to>
      <xdr:col>59</xdr:col>
      <xdr:colOff>50800</xdr:colOff>
      <xdr:row>60</xdr:row>
      <xdr:rowOff>163195</xdr:rowOff>
    </xdr:to>
    <xdr:cxnSp macro="">
      <xdr:nvCxnSpPr>
        <xdr:cNvPr id="219" name="直線コネクタ 218">
          <a:extLst>
            <a:ext uri="{FF2B5EF4-FFF2-40B4-BE49-F238E27FC236}">
              <a16:creationId xmlns:a16="http://schemas.microsoft.com/office/drawing/2014/main" id="{FADE4FDB-5BA3-471D-8F71-C4D4F6632D19}"/>
            </a:ext>
          </a:extLst>
        </xdr:cNvPr>
        <xdr:cNvCxnSpPr/>
      </xdr:nvCxnSpPr>
      <xdr:spPr>
        <a:xfrm>
          <a:off x="5960110" y="1045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60</xdr:row>
      <xdr:rowOff>20955</xdr:rowOff>
    </xdr:from>
    <xdr:ext cx="593090" cy="256540"/>
    <xdr:sp macro="" textlink="">
      <xdr:nvSpPr>
        <xdr:cNvPr id="220" name="テキスト ボックス 219">
          <a:extLst>
            <a:ext uri="{FF2B5EF4-FFF2-40B4-BE49-F238E27FC236}">
              <a16:creationId xmlns:a16="http://schemas.microsoft.com/office/drawing/2014/main" id="{53671929-358E-4846-8906-8E445D1AD7C7}"/>
            </a:ext>
          </a:extLst>
        </xdr:cNvPr>
        <xdr:cNvSpPr txBox="1"/>
      </xdr:nvSpPr>
      <xdr:spPr>
        <a:xfrm>
          <a:off x="5415915" y="10304145"/>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8255</xdr:rowOff>
    </xdr:from>
    <xdr:to>
      <xdr:col>59</xdr:col>
      <xdr:colOff>50800</xdr:colOff>
      <xdr:row>59</xdr:row>
      <xdr:rowOff>8255</xdr:rowOff>
    </xdr:to>
    <xdr:cxnSp macro="">
      <xdr:nvCxnSpPr>
        <xdr:cNvPr id="221" name="直線コネクタ 220">
          <a:extLst>
            <a:ext uri="{FF2B5EF4-FFF2-40B4-BE49-F238E27FC236}">
              <a16:creationId xmlns:a16="http://schemas.microsoft.com/office/drawing/2014/main" id="{A905F05F-B4C7-41CC-89A3-71663CE2B3E9}"/>
            </a:ext>
          </a:extLst>
        </xdr:cNvPr>
        <xdr:cNvCxnSpPr/>
      </xdr:nvCxnSpPr>
      <xdr:spPr>
        <a:xfrm>
          <a:off x="5960110" y="101257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58</xdr:row>
      <xdr:rowOff>37465</xdr:rowOff>
    </xdr:from>
    <xdr:ext cx="593090" cy="259080"/>
    <xdr:sp macro="" textlink="">
      <xdr:nvSpPr>
        <xdr:cNvPr id="222" name="テキスト ボックス 221">
          <a:extLst>
            <a:ext uri="{FF2B5EF4-FFF2-40B4-BE49-F238E27FC236}">
              <a16:creationId xmlns:a16="http://schemas.microsoft.com/office/drawing/2014/main" id="{9F6AEEA1-4DF1-4D19-B81B-17EC119E6FE1}"/>
            </a:ext>
          </a:extLst>
        </xdr:cNvPr>
        <xdr:cNvSpPr txBox="1"/>
      </xdr:nvSpPr>
      <xdr:spPr>
        <a:xfrm>
          <a:off x="5415915" y="998156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24765</xdr:rowOff>
    </xdr:from>
    <xdr:to>
      <xdr:col>59</xdr:col>
      <xdr:colOff>50800</xdr:colOff>
      <xdr:row>57</xdr:row>
      <xdr:rowOff>24765</xdr:rowOff>
    </xdr:to>
    <xdr:cxnSp macro="">
      <xdr:nvCxnSpPr>
        <xdr:cNvPr id="223" name="直線コネクタ 222">
          <a:extLst>
            <a:ext uri="{FF2B5EF4-FFF2-40B4-BE49-F238E27FC236}">
              <a16:creationId xmlns:a16="http://schemas.microsoft.com/office/drawing/2014/main" id="{74195730-6C17-456E-A936-A726150C42F9}"/>
            </a:ext>
          </a:extLst>
        </xdr:cNvPr>
        <xdr:cNvCxnSpPr/>
      </xdr:nvCxnSpPr>
      <xdr:spPr>
        <a:xfrm>
          <a:off x="5960110" y="97936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53975</xdr:rowOff>
    </xdr:from>
    <xdr:ext cx="683260" cy="256540"/>
    <xdr:sp macro="" textlink="">
      <xdr:nvSpPr>
        <xdr:cNvPr id="224" name="テキスト ボックス 223">
          <a:extLst>
            <a:ext uri="{FF2B5EF4-FFF2-40B4-BE49-F238E27FC236}">
              <a16:creationId xmlns:a16="http://schemas.microsoft.com/office/drawing/2014/main" id="{37EF3BCC-91CA-4D85-9B3F-1BBD66B9F3DA}"/>
            </a:ext>
          </a:extLst>
        </xdr:cNvPr>
        <xdr:cNvSpPr txBox="1"/>
      </xdr:nvSpPr>
      <xdr:spPr>
        <a:xfrm>
          <a:off x="5331460" y="9658985"/>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40640</xdr:rowOff>
    </xdr:from>
    <xdr:to>
      <xdr:col>59</xdr:col>
      <xdr:colOff>50800</xdr:colOff>
      <xdr:row>55</xdr:row>
      <xdr:rowOff>40640</xdr:rowOff>
    </xdr:to>
    <xdr:cxnSp macro="">
      <xdr:nvCxnSpPr>
        <xdr:cNvPr id="225" name="直線コネクタ 224">
          <a:extLst>
            <a:ext uri="{FF2B5EF4-FFF2-40B4-BE49-F238E27FC236}">
              <a16:creationId xmlns:a16="http://schemas.microsoft.com/office/drawing/2014/main" id="{AACEC866-E4A0-4BE6-B224-D6FAE6998C36}"/>
            </a:ext>
          </a:extLst>
        </xdr:cNvPr>
        <xdr:cNvCxnSpPr/>
      </xdr:nvCxnSpPr>
      <xdr:spPr>
        <a:xfrm>
          <a:off x="5960110" y="94703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69850</xdr:rowOff>
    </xdr:from>
    <xdr:ext cx="683260" cy="259080"/>
    <xdr:sp macro="" textlink="">
      <xdr:nvSpPr>
        <xdr:cNvPr id="226" name="テキスト ボックス 225">
          <a:extLst>
            <a:ext uri="{FF2B5EF4-FFF2-40B4-BE49-F238E27FC236}">
              <a16:creationId xmlns:a16="http://schemas.microsoft.com/office/drawing/2014/main" id="{F59617C5-64F6-49D0-9828-BC9AD879225D}"/>
            </a:ext>
          </a:extLst>
        </xdr:cNvPr>
        <xdr:cNvSpPr txBox="1"/>
      </xdr:nvSpPr>
      <xdr:spPr>
        <a:xfrm>
          <a:off x="5331460" y="9326245"/>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DDB3EFA9-7641-48EF-87BB-16CBFF3BAEBF}"/>
            </a:ext>
          </a:extLst>
        </xdr:cNvPr>
        <xdr:cNvCxnSpPr/>
      </xdr:nvCxnSpPr>
      <xdr:spPr>
        <a:xfrm>
          <a:off x="5960110" y="9140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3260" cy="256540"/>
    <xdr:sp macro="" textlink="">
      <xdr:nvSpPr>
        <xdr:cNvPr id="228" name="テキスト ボックス 227">
          <a:extLst>
            <a:ext uri="{FF2B5EF4-FFF2-40B4-BE49-F238E27FC236}">
              <a16:creationId xmlns:a16="http://schemas.microsoft.com/office/drawing/2014/main" id="{DC4A7BF8-156F-4F4F-ACDB-792B7DED3401}"/>
            </a:ext>
          </a:extLst>
        </xdr:cNvPr>
        <xdr:cNvSpPr txBox="1"/>
      </xdr:nvSpPr>
      <xdr:spPr>
        <a:xfrm>
          <a:off x="5331460" y="9003665"/>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D26C9CAF-8C6E-4B03-8F46-808BCF87006F}"/>
            </a:ext>
          </a:extLst>
        </xdr:cNvPr>
        <xdr:cNvSpPr/>
      </xdr:nvSpPr>
      <xdr:spPr>
        <a:xfrm>
          <a:off x="5960110" y="914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11430</xdr:rowOff>
    </xdr:from>
    <xdr:to>
      <xdr:col>54</xdr:col>
      <xdr:colOff>189865</xdr:colOff>
      <xdr:row>64</xdr:row>
      <xdr:rowOff>128905</xdr:rowOff>
    </xdr:to>
    <xdr:cxnSp macro="">
      <xdr:nvCxnSpPr>
        <xdr:cNvPr id="230" name="直線コネクタ 229">
          <a:extLst>
            <a:ext uri="{FF2B5EF4-FFF2-40B4-BE49-F238E27FC236}">
              <a16:creationId xmlns:a16="http://schemas.microsoft.com/office/drawing/2014/main" id="{A0D2ADB0-4703-493C-96BE-7EBF4626C37D}"/>
            </a:ext>
          </a:extLst>
        </xdr:cNvPr>
        <xdr:cNvCxnSpPr/>
      </xdr:nvCxnSpPr>
      <xdr:spPr>
        <a:xfrm flipV="1">
          <a:off x="9429115" y="9616440"/>
          <a:ext cx="0" cy="1489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132715</xdr:rowOff>
    </xdr:from>
    <xdr:ext cx="469900" cy="256540"/>
    <xdr:sp macro="" textlink="">
      <xdr:nvSpPr>
        <xdr:cNvPr id="231" name="【橋りょう・トンネル】&#10;一人当たり有形固定資産（償却資産）額最小値テキスト">
          <a:extLst>
            <a:ext uri="{FF2B5EF4-FFF2-40B4-BE49-F238E27FC236}">
              <a16:creationId xmlns:a16="http://schemas.microsoft.com/office/drawing/2014/main" id="{15EFF754-2C76-4715-BE82-EDC90164EFDB}"/>
            </a:ext>
          </a:extLst>
        </xdr:cNvPr>
        <xdr:cNvSpPr txBox="1"/>
      </xdr:nvSpPr>
      <xdr:spPr>
        <a:xfrm>
          <a:off x="9467850" y="1110932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1,396</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128905</xdr:rowOff>
    </xdr:from>
    <xdr:to>
      <xdr:col>55</xdr:col>
      <xdr:colOff>88900</xdr:colOff>
      <xdr:row>64</xdr:row>
      <xdr:rowOff>128905</xdr:rowOff>
    </xdr:to>
    <xdr:cxnSp macro="">
      <xdr:nvCxnSpPr>
        <xdr:cNvPr id="232" name="直線コネクタ 231">
          <a:extLst>
            <a:ext uri="{FF2B5EF4-FFF2-40B4-BE49-F238E27FC236}">
              <a16:creationId xmlns:a16="http://schemas.microsoft.com/office/drawing/2014/main" id="{2147DC02-94E2-4FE5-9B53-9C0AE6DF5372}"/>
            </a:ext>
          </a:extLst>
        </xdr:cNvPr>
        <xdr:cNvCxnSpPr/>
      </xdr:nvCxnSpPr>
      <xdr:spPr>
        <a:xfrm>
          <a:off x="9356090" y="1110551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129540</xdr:rowOff>
    </xdr:from>
    <xdr:ext cx="690245" cy="259080"/>
    <xdr:sp macro="" textlink="">
      <xdr:nvSpPr>
        <xdr:cNvPr id="233" name="【橋りょう・トンネル】&#10;一人当たり有形固定資産（償却資産）額最大値テキスト">
          <a:extLst>
            <a:ext uri="{FF2B5EF4-FFF2-40B4-BE49-F238E27FC236}">
              <a16:creationId xmlns:a16="http://schemas.microsoft.com/office/drawing/2014/main" id="{2556EFAA-0581-4A3D-9DAA-86F4A95EB15D}"/>
            </a:ext>
          </a:extLst>
        </xdr:cNvPr>
        <xdr:cNvSpPr txBox="1"/>
      </xdr:nvSpPr>
      <xdr:spPr>
        <a:xfrm>
          <a:off x="9467850" y="939165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1,369,381</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11430</xdr:rowOff>
    </xdr:from>
    <xdr:to>
      <xdr:col>55</xdr:col>
      <xdr:colOff>88900</xdr:colOff>
      <xdr:row>56</xdr:row>
      <xdr:rowOff>11430</xdr:rowOff>
    </xdr:to>
    <xdr:cxnSp macro="">
      <xdr:nvCxnSpPr>
        <xdr:cNvPr id="234" name="直線コネクタ 233">
          <a:extLst>
            <a:ext uri="{FF2B5EF4-FFF2-40B4-BE49-F238E27FC236}">
              <a16:creationId xmlns:a16="http://schemas.microsoft.com/office/drawing/2014/main" id="{7D5BACAD-4549-463A-9363-34A8564A503F}"/>
            </a:ext>
          </a:extLst>
        </xdr:cNvPr>
        <xdr:cNvCxnSpPr/>
      </xdr:nvCxnSpPr>
      <xdr:spPr>
        <a:xfrm>
          <a:off x="9356090" y="961644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111125</xdr:rowOff>
    </xdr:from>
    <xdr:ext cx="598805" cy="256540"/>
    <xdr:sp macro="" textlink="">
      <xdr:nvSpPr>
        <xdr:cNvPr id="235" name="【橋りょう・トンネル】&#10;一人当たり有形固定資産（償却資産）額平均値テキスト">
          <a:extLst>
            <a:ext uri="{FF2B5EF4-FFF2-40B4-BE49-F238E27FC236}">
              <a16:creationId xmlns:a16="http://schemas.microsoft.com/office/drawing/2014/main" id="{88FEFBB2-A61A-4FC7-9405-6510E4DA7776}"/>
            </a:ext>
          </a:extLst>
        </xdr:cNvPr>
        <xdr:cNvSpPr txBox="1"/>
      </xdr:nvSpPr>
      <xdr:spPr>
        <a:xfrm>
          <a:off x="9467850" y="10569575"/>
          <a:ext cx="598805"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307,528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88265</xdr:rowOff>
    </xdr:from>
    <xdr:to>
      <xdr:col>55</xdr:col>
      <xdr:colOff>50800</xdr:colOff>
      <xdr:row>63</xdr:row>
      <xdr:rowOff>18415</xdr:rowOff>
    </xdr:to>
    <xdr:sp macro="" textlink="">
      <xdr:nvSpPr>
        <xdr:cNvPr id="236" name="フローチャート: 判断 235">
          <a:extLst>
            <a:ext uri="{FF2B5EF4-FFF2-40B4-BE49-F238E27FC236}">
              <a16:creationId xmlns:a16="http://schemas.microsoft.com/office/drawing/2014/main" id="{56AAA7C2-45DB-476F-B4B8-7D3C682759D1}"/>
            </a:ext>
          </a:extLst>
        </xdr:cNvPr>
        <xdr:cNvSpPr/>
      </xdr:nvSpPr>
      <xdr:spPr>
        <a:xfrm>
          <a:off x="9394190" y="1072197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93345</xdr:rowOff>
    </xdr:from>
    <xdr:to>
      <xdr:col>50</xdr:col>
      <xdr:colOff>165100</xdr:colOff>
      <xdr:row>63</xdr:row>
      <xdr:rowOff>23495</xdr:rowOff>
    </xdr:to>
    <xdr:sp macro="" textlink="">
      <xdr:nvSpPr>
        <xdr:cNvPr id="237" name="フローチャート: 判断 236">
          <a:extLst>
            <a:ext uri="{FF2B5EF4-FFF2-40B4-BE49-F238E27FC236}">
              <a16:creationId xmlns:a16="http://schemas.microsoft.com/office/drawing/2014/main" id="{F1ECDE95-97CC-429A-82B1-4E939479E544}"/>
            </a:ext>
          </a:extLst>
        </xdr:cNvPr>
        <xdr:cNvSpPr/>
      </xdr:nvSpPr>
      <xdr:spPr>
        <a:xfrm>
          <a:off x="8632190" y="1072705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83185</xdr:rowOff>
    </xdr:from>
    <xdr:to>
      <xdr:col>46</xdr:col>
      <xdr:colOff>38100</xdr:colOff>
      <xdr:row>63</xdr:row>
      <xdr:rowOff>13335</xdr:rowOff>
    </xdr:to>
    <xdr:sp macro="" textlink="">
      <xdr:nvSpPr>
        <xdr:cNvPr id="238" name="フローチャート: 判断 237">
          <a:extLst>
            <a:ext uri="{FF2B5EF4-FFF2-40B4-BE49-F238E27FC236}">
              <a16:creationId xmlns:a16="http://schemas.microsoft.com/office/drawing/2014/main" id="{CE50D814-189C-4DEB-B00D-6E7369393188}"/>
            </a:ext>
          </a:extLst>
        </xdr:cNvPr>
        <xdr:cNvSpPr/>
      </xdr:nvSpPr>
      <xdr:spPr>
        <a:xfrm>
          <a:off x="7846060" y="107149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99695</xdr:rowOff>
    </xdr:from>
    <xdr:to>
      <xdr:col>41</xdr:col>
      <xdr:colOff>101600</xdr:colOff>
      <xdr:row>63</xdr:row>
      <xdr:rowOff>29845</xdr:rowOff>
    </xdr:to>
    <xdr:sp macro="" textlink="">
      <xdr:nvSpPr>
        <xdr:cNvPr id="239" name="フローチャート: 判断 238">
          <a:extLst>
            <a:ext uri="{FF2B5EF4-FFF2-40B4-BE49-F238E27FC236}">
              <a16:creationId xmlns:a16="http://schemas.microsoft.com/office/drawing/2014/main" id="{4E461891-A654-4C2E-AFC2-DFA4D8815FF4}"/>
            </a:ext>
          </a:extLst>
        </xdr:cNvPr>
        <xdr:cNvSpPr/>
      </xdr:nvSpPr>
      <xdr:spPr>
        <a:xfrm>
          <a:off x="7029450" y="107257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106045</xdr:rowOff>
    </xdr:from>
    <xdr:to>
      <xdr:col>36</xdr:col>
      <xdr:colOff>165100</xdr:colOff>
      <xdr:row>63</xdr:row>
      <xdr:rowOff>36195</xdr:rowOff>
    </xdr:to>
    <xdr:sp macro="" textlink="">
      <xdr:nvSpPr>
        <xdr:cNvPr id="240" name="フローチャート: 判断 239">
          <a:extLst>
            <a:ext uri="{FF2B5EF4-FFF2-40B4-BE49-F238E27FC236}">
              <a16:creationId xmlns:a16="http://schemas.microsoft.com/office/drawing/2014/main" id="{355B74FB-8460-4DF1-A74A-154976B66D0D}"/>
            </a:ext>
          </a:extLst>
        </xdr:cNvPr>
        <xdr:cNvSpPr/>
      </xdr:nvSpPr>
      <xdr:spPr>
        <a:xfrm>
          <a:off x="6231890" y="107340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6540"/>
    <xdr:sp macro="" textlink="">
      <xdr:nvSpPr>
        <xdr:cNvPr id="241" name="テキスト ボックス 240">
          <a:extLst>
            <a:ext uri="{FF2B5EF4-FFF2-40B4-BE49-F238E27FC236}">
              <a16:creationId xmlns:a16="http://schemas.microsoft.com/office/drawing/2014/main" id="{F3120698-EBE9-4D7F-80BD-93ADC0E783B2}"/>
            </a:ext>
          </a:extLst>
        </xdr:cNvPr>
        <xdr:cNvSpPr txBox="1"/>
      </xdr:nvSpPr>
      <xdr:spPr>
        <a:xfrm>
          <a:off x="92583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6540"/>
    <xdr:sp macro="" textlink="">
      <xdr:nvSpPr>
        <xdr:cNvPr id="242" name="テキスト ボックス 241">
          <a:extLst>
            <a:ext uri="{FF2B5EF4-FFF2-40B4-BE49-F238E27FC236}">
              <a16:creationId xmlns:a16="http://schemas.microsoft.com/office/drawing/2014/main" id="{1D0331B3-BD3F-462B-BDFC-33B815E75534}"/>
            </a:ext>
          </a:extLst>
        </xdr:cNvPr>
        <xdr:cNvSpPr txBox="1"/>
      </xdr:nvSpPr>
      <xdr:spPr>
        <a:xfrm>
          <a:off x="851535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6540"/>
    <xdr:sp macro="" textlink="">
      <xdr:nvSpPr>
        <xdr:cNvPr id="243" name="テキスト ボックス 242">
          <a:extLst>
            <a:ext uri="{FF2B5EF4-FFF2-40B4-BE49-F238E27FC236}">
              <a16:creationId xmlns:a16="http://schemas.microsoft.com/office/drawing/2014/main" id="{D9DAFC31-5147-4E3E-9072-A3F3F6750FD5}"/>
            </a:ext>
          </a:extLst>
        </xdr:cNvPr>
        <xdr:cNvSpPr txBox="1"/>
      </xdr:nvSpPr>
      <xdr:spPr>
        <a:xfrm>
          <a:off x="77177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6540"/>
    <xdr:sp macro="" textlink="">
      <xdr:nvSpPr>
        <xdr:cNvPr id="244" name="テキスト ボックス 243">
          <a:extLst>
            <a:ext uri="{FF2B5EF4-FFF2-40B4-BE49-F238E27FC236}">
              <a16:creationId xmlns:a16="http://schemas.microsoft.com/office/drawing/2014/main" id="{8F1335BB-2FC5-4494-B94F-6B52F69DAE3F}"/>
            </a:ext>
          </a:extLst>
        </xdr:cNvPr>
        <xdr:cNvSpPr txBox="1"/>
      </xdr:nvSpPr>
      <xdr:spPr>
        <a:xfrm>
          <a:off x="69126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6540"/>
    <xdr:sp macro="" textlink="">
      <xdr:nvSpPr>
        <xdr:cNvPr id="245" name="テキスト ボックス 244">
          <a:extLst>
            <a:ext uri="{FF2B5EF4-FFF2-40B4-BE49-F238E27FC236}">
              <a16:creationId xmlns:a16="http://schemas.microsoft.com/office/drawing/2014/main" id="{DFA61A30-51B8-40A6-B3C7-7D622F8C2A54}"/>
            </a:ext>
          </a:extLst>
        </xdr:cNvPr>
        <xdr:cNvSpPr txBox="1"/>
      </xdr:nvSpPr>
      <xdr:spPr>
        <a:xfrm>
          <a:off x="611505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138430</xdr:rowOff>
    </xdr:from>
    <xdr:to>
      <xdr:col>55</xdr:col>
      <xdr:colOff>50800</xdr:colOff>
      <xdr:row>64</xdr:row>
      <xdr:rowOff>68580</xdr:rowOff>
    </xdr:to>
    <xdr:sp macro="" textlink="">
      <xdr:nvSpPr>
        <xdr:cNvPr id="246" name="楕円 245">
          <a:extLst>
            <a:ext uri="{FF2B5EF4-FFF2-40B4-BE49-F238E27FC236}">
              <a16:creationId xmlns:a16="http://schemas.microsoft.com/office/drawing/2014/main" id="{FA61AE13-01B8-4543-B6AB-A7C30350DE0C}"/>
            </a:ext>
          </a:extLst>
        </xdr:cNvPr>
        <xdr:cNvSpPr/>
      </xdr:nvSpPr>
      <xdr:spPr>
        <a:xfrm>
          <a:off x="9394190" y="1093597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53340</xdr:rowOff>
    </xdr:from>
    <xdr:ext cx="598805" cy="256540"/>
    <xdr:sp macro="" textlink="">
      <xdr:nvSpPr>
        <xdr:cNvPr id="247" name="【橋りょう・トンネル】&#10;一人当たり有形固定資産（償却資産）額該当値テキスト">
          <a:extLst>
            <a:ext uri="{FF2B5EF4-FFF2-40B4-BE49-F238E27FC236}">
              <a16:creationId xmlns:a16="http://schemas.microsoft.com/office/drawing/2014/main" id="{59CA4164-87C9-4FCF-87B0-329DAECD03CF}"/>
            </a:ext>
          </a:extLst>
        </xdr:cNvPr>
        <xdr:cNvSpPr txBox="1"/>
      </xdr:nvSpPr>
      <xdr:spPr>
        <a:xfrm>
          <a:off x="9467850" y="1085850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103,447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139700</xdr:rowOff>
    </xdr:from>
    <xdr:to>
      <xdr:col>50</xdr:col>
      <xdr:colOff>165100</xdr:colOff>
      <xdr:row>64</xdr:row>
      <xdr:rowOff>69850</xdr:rowOff>
    </xdr:to>
    <xdr:sp macro="" textlink="">
      <xdr:nvSpPr>
        <xdr:cNvPr id="248" name="楕円 247">
          <a:extLst>
            <a:ext uri="{FF2B5EF4-FFF2-40B4-BE49-F238E27FC236}">
              <a16:creationId xmlns:a16="http://schemas.microsoft.com/office/drawing/2014/main" id="{84E47410-59A3-4CB5-BE9B-0EEC3D485A6F}"/>
            </a:ext>
          </a:extLst>
        </xdr:cNvPr>
        <xdr:cNvSpPr/>
      </xdr:nvSpPr>
      <xdr:spPr>
        <a:xfrm>
          <a:off x="8632190" y="109372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17780</xdr:rowOff>
    </xdr:from>
    <xdr:to>
      <xdr:col>55</xdr:col>
      <xdr:colOff>0</xdr:colOff>
      <xdr:row>64</xdr:row>
      <xdr:rowOff>19050</xdr:rowOff>
    </xdr:to>
    <xdr:cxnSp macro="">
      <xdr:nvCxnSpPr>
        <xdr:cNvPr id="249" name="直線コネクタ 248">
          <a:extLst>
            <a:ext uri="{FF2B5EF4-FFF2-40B4-BE49-F238E27FC236}">
              <a16:creationId xmlns:a16="http://schemas.microsoft.com/office/drawing/2014/main" id="{F5C3C4AC-C8E6-4068-AC64-18D6D5DD8EC0}"/>
            </a:ext>
          </a:extLst>
        </xdr:cNvPr>
        <xdr:cNvCxnSpPr/>
      </xdr:nvCxnSpPr>
      <xdr:spPr>
        <a:xfrm flipV="1">
          <a:off x="8686800" y="1099439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140970</xdr:rowOff>
    </xdr:from>
    <xdr:to>
      <xdr:col>46</xdr:col>
      <xdr:colOff>38100</xdr:colOff>
      <xdr:row>64</xdr:row>
      <xdr:rowOff>71120</xdr:rowOff>
    </xdr:to>
    <xdr:sp macro="" textlink="">
      <xdr:nvSpPr>
        <xdr:cNvPr id="250" name="楕円 249">
          <a:extLst>
            <a:ext uri="{FF2B5EF4-FFF2-40B4-BE49-F238E27FC236}">
              <a16:creationId xmlns:a16="http://schemas.microsoft.com/office/drawing/2014/main" id="{FA0F77D2-E949-49AC-8D30-EAC4F6A38D65}"/>
            </a:ext>
          </a:extLst>
        </xdr:cNvPr>
        <xdr:cNvSpPr/>
      </xdr:nvSpPr>
      <xdr:spPr>
        <a:xfrm>
          <a:off x="7846060" y="109404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19050</xdr:rowOff>
    </xdr:from>
    <xdr:to>
      <xdr:col>50</xdr:col>
      <xdr:colOff>114300</xdr:colOff>
      <xdr:row>64</xdr:row>
      <xdr:rowOff>20320</xdr:rowOff>
    </xdr:to>
    <xdr:cxnSp macro="">
      <xdr:nvCxnSpPr>
        <xdr:cNvPr id="251" name="直線コネクタ 250">
          <a:extLst>
            <a:ext uri="{FF2B5EF4-FFF2-40B4-BE49-F238E27FC236}">
              <a16:creationId xmlns:a16="http://schemas.microsoft.com/office/drawing/2014/main" id="{D5AC58AC-5B5B-48D7-A8FF-7500BA66A281}"/>
            </a:ext>
          </a:extLst>
        </xdr:cNvPr>
        <xdr:cNvCxnSpPr/>
      </xdr:nvCxnSpPr>
      <xdr:spPr>
        <a:xfrm flipV="1">
          <a:off x="7889240" y="10988040"/>
          <a:ext cx="79756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142240</xdr:rowOff>
    </xdr:from>
    <xdr:to>
      <xdr:col>41</xdr:col>
      <xdr:colOff>101600</xdr:colOff>
      <xdr:row>64</xdr:row>
      <xdr:rowOff>72390</xdr:rowOff>
    </xdr:to>
    <xdr:sp macro="" textlink="">
      <xdr:nvSpPr>
        <xdr:cNvPr id="252" name="楕円 251">
          <a:extLst>
            <a:ext uri="{FF2B5EF4-FFF2-40B4-BE49-F238E27FC236}">
              <a16:creationId xmlns:a16="http://schemas.microsoft.com/office/drawing/2014/main" id="{B231592E-CEF9-43CF-B6B1-12747CD1AE51}"/>
            </a:ext>
          </a:extLst>
        </xdr:cNvPr>
        <xdr:cNvSpPr/>
      </xdr:nvSpPr>
      <xdr:spPr>
        <a:xfrm>
          <a:off x="7029450" y="109416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20320</xdr:rowOff>
    </xdr:from>
    <xdr:to>
      <xdr:col>45</xdr:col>
      <xdr:colOff>177800</xdr:colOff>
      <xdr:row>64</xdr:row>
      <xdr:rowOff>21590</xdr:rowOff>
    </xdr:to>
    <xdr:cxnSp macro="">
      <xdr:nvCxnSpPr>
        <xdr:cNvPr id="253" name="直線コネクタ 252">
          <a:extLst>
            <a:ext uri="{FF2B5EF4-FFF2-40B4-BE49-F238E27FC236}">
              <a16:creationId xmlns:a16="http://schemas.microsoft.com/office/drawing/2014/main" id="{E5AE6A1B-9610-44B7-8AEB-F9914EC56F80}"/>
            </a:ext>
          </a:extLst>
        </xdr:cNvPr>
        <xdr:cNvCxnSpPr/>
      </xdr:nvCxnSpPr>
      <xdr:spPr>
        <a:xfrm flipV="1">
          <a:off x="7084060" y="10989310"/>
          <a:ext cx="80518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143510</xdr:rowOff>
    </xdr:from>
    <xdr:to>
      <xdr:col>36</xdr:col>
      <xdr:colOff>165100</xdr:colOff>
      <xdr:row>64</xdr:row>
      <xdr:rowOff>73660</xdr:rowOff>
    </xdr:to>
    <xdr:sp macro="" textlink="">
      <xdr:nvSpPr>
        <xdr:cNvPr id="254" name="楕円 253">
          <a:extLst>
            <a:ext uri="{FF2B5EF4-FFF2-40B4-BE49-F238E27FC236}">
              <a16:creationId xmlns:a16="http://schemas.microsoft.com/office/drawing/2014/main" id="{ECFC22AD-CA13-4091-AD75-8B6F83FB1F17}"/>
            </a:ext>
          </a:extLst>
        </xdr:cNvPr>
        <xdr:cNvSpPr/>
      </xdr:nvSpPr>
      <xdr:spPr>
        <a:xfrm>
          <a:off x="6231890" y="109429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21590</xdr:rowOff>
    </xdr:from>
    <xdr:to>
      <xdr:col>41</xdr:col>
      <xdr:colOff>50800</xdr:colOff>
      <xdr:row>64</xdr:row>
      <xdr:rowOff>22860</xdr:rowOff>
    </xdr:to>
    <xdr:cxnSp macro="">
      <xdr:nvCxnSpPr>
        <xdr:cNvPr id="255" name="直線コネクタ 254">
          <a:extLst>
            <a:ext uri="{FF2B5EF4-FFF2-40B4-BE49-F238E27FC236}">
              <a16:creationId xmlns:a16="http://schemas.microsoft.com/office/drawing/2014/main" id="{77FB36E7-776E-49E6-9891-44CD496704FE}"/>
            </a:ext>
          </a:extLst>
        </xdr:cNvPr>
        <xdr:cNvCxnSpPr/>
      </xdr:nvCxnSpPr>
      <xdr:spPr>
        <a:xfrm flipV="1">
          <a:off x="6286500" y="10990580"/>
          <a:ext cx="79756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61</xdr:row>
      <xdr:rowOff>40640</xdr:rowOff>
    </xdr:from>
    <xdr:ext cx="596265" cy="256540"/>
    <xdr:sp macro="" textlink="">
      <xdr:nvSpPr>
        <xdr:cNvPr id="256" name="n_1aveValue【橋りょう・トンネル】&#10;一人当たり有形固定資産（償却資産）額">
          <a:extLst>
            <a:ext uri="{FF2B5EF4-FFF2-40B4-BE49-F238E27FC236}">
              <a16:creationId xmlns:a16="http://schemas.microsoft.com/office/drawing/2014/main" id="{7A8E5B33-F308-4592-8DC6-9BD7304A9058}"/>
            </a:ext>
          </a:extLst>
        </xdr:cNvPr>
        <xdr:cNvSpPr txBox="1"/>
      </xdr:nvSpPr>
      <xdr:spPr>
        <a:xfrm>
          <a:off x="8401050" y="1049909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302,371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61</xdr:row>
      <xdr:rowOff>29845</xdr:rowOff>
    </xdr:from>
    <xdr:ext cx="596265" cy="256540"/>
    <xdr:sp macro="" textlink="">
      <xdr:nvSpPr>
        <xdr:cNvPr id="257" name="n_2aveValue【橋りょう・トンネル】&#10;一人当たり有形固定資産（償却資産）額">
          <a:extLst>
            <a:ext uri="{FF2B5EF4-FFF2-40B4-BE49-F238E27FC236}">
              <a16:creationId xmlns:a16="http://schemas.microsoft.com/office/drawing/2014/main" id="{3B24D4CC-19DD-4272-97A2-63A55649C194}"/>
            </a:ext>
          </a:extLst>
        </xdr:cNvPr>
        <xdr:cNvSpPr txBox="1"/>
      </xdr:nvSpPr>
      <xdr:spPr>
        <a:xfrm>
          <a:off x="7610475" y="1048639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311,845</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61</xdr:row>
      <xdr:rowOff>46355</xdr:rowOff>
    </xdr:from>
    <xdr:ext cx="596265" cy="259080"/>
    <xdr:sp macro="" textlink="">
      <xdr:nvSpPr>
        <xdr:cNvPr id="258" name="n_3aveValue【橋りょう・トンネル】&#10;一人当たり有形固定資産（償却資産）額">
          <a:extLst>
            <a:ext uri="{FF2B5EF4-FFF2-40B4-BE49-F238E27FC236}">
              <a16:creationId xmlns:a16="http://schemas.microsoft.com/office/drawing/2014/main" id="{7D03C865-AAC6-4573-BC8E-DF6E6DA8185E}"/>
            </a:ext>
          </a:extLst>
        </xdr:cNvPr>
        <xdr:cNvSpPr txBox="1"/>
      </xdr:nvSpPr>
      <xdr:spPr>
        <a:xfrm>
          <a:off x="6822440" y="1050671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296,956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61</xdr:row>
      <xdr:rowOff>52705</xdr:rowOff>
    </xdr:from>
    <xdr:ext cx="596265" cy="256540"/>
    <xdr:sp macro="" textlink="">
      <xdr:nvSpPr>
        <xdr:cNvPr id="259" name="n_4aveValue【橋りょう・トンネル】&#10;一人当たり有形固定資産（償却資産）額">
          <a:extLst>
            <a:ext uri="{FF2B5EF4-FFF2-40B4-BE49-F238E27FC236}">
              <a16:creationId xmlns:a16="http://schemas.microsoft.com/office/drawing/2014/main" id="{F66D2056-7076-41F5-8F39-9C263E005891}"/>
            </a:ext>
          </a:extLst>
        </xdr:cNvPr>
        <xdr:cNvSpPr txBox="1"/>
      </xdr:nvSpPr>
      <xdr:spPr>
        <a:xfrm>
          <a:off x="6007735" y="1051496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290,941</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64</xdr:row>
      <xdr:rowOff>60960</xdr:rowOff>
    </xdr:from>
    <xdr:ext cx="596265" cy="259080"/>
    <xdr:sp macro="" textlink="">
      <xdr:nvSpPr>
        <xdr:cNvPr id="260" name="n_1mainValue【橋りょう・トンネル】&#10;一人当たり有形固定資産（償却資産）額">
          <a:extLst>
            <a:ext uri="{FF2B5EF4-FFF2-40B4-BE49-F238E27FC236}">
              <a16:creationId xmlns:a16="http://schemas.microsoft.com/office/drawing/2014/main" id="{BB89E411-D9B9-4A3F-9571-4B62B1033B79}"/>
            </a:ext>
          </a:extLst>
        </xdr:cNvPr>
        <xdr:cNvSpPr txBox="1"/>
      </xdr:nvSpPr>
      <xdr:spPr>
        <a:xfrm>
          <a:off x="8401050" y="1102995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102,317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64</xdr:row>
      <xdr:rowOff>62230</xdr:rowOff>
    </xdr:from>
    <xdr:ext cx="596265" cy="259080"/>
    <xdr:sp macro="" textlink="">
      <xdr:nvSpPr>
        <xdr:cNvPr id="261" name="n_2mainValue【橋りょう・トンネル】&#10;一人当たり有形固定資産（償却資産）額">
          <a:extLst>
            <a:ext uri="{FF2B5EF4-FFF2-40B4-BE49-F238E27FC236}">
              <a16:creationId xmlns:a16="http://schemas.microsoft.com/office/drawing/2014/main" id="{5FED1CE3-D5A6-40F0-B6FC-74C73F97626F}"/>
            </a:ext>
          </a:extLst>
        </xdr:cNvPr>
        <xdr:cNvSpPr txBox="1"/>
      </xdr:nvSpPr>
      <xdr:spPr>
        <a:xfrm>
          <a:off x="7610475" y="1103122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101,164</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64</xdr:row>
      <xdr:rowOff>63500</xdr:rowOff>
    </xdr:from>
    <xdr:ext cx="596265" cy="256540"/>
    <xdr:sp macro="" textlink="">
      <xdr:nvSpPr>
        <xdr:cNvPr id="262" name="n_3mainValue【橋りょう・トンネル】&#10;一人当たり有形固定資産（償却資産）額">
          <a:extLst>
            <a:ext uri="{FF2B5EF4-FFF2-40B4-BE49-F238E27FC236}">
              <a16:creationId xmlns:a16="http://schemas.microsoft.com/office/drawing/2014/main" id="{DB79686F-2EA6-4ECB-A9BC-3DB6122970A5}"/>
            </a:ext>
          </a:extLst>
        </xdr:cNvPr>
        <xdr:cNvSpPr txBox="1"/>
      </xdr:nvSpPr>
      <xdr:spPr>
        <a:xfrm>
          <a:off x="6822440" y="1103249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100,259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64</xdr:row>
      <xdr:rowOff>64770</xdr:rowOff>
    </xdr:from>
    <xdr:ext cx="532130" cy="256540"/>
    <xdr:sp macro="" textlink="">
      <xdr:nvSpPr>
        <xdr:cNvPr id="263" name="n_4mainValue【橋りょう・トンネル】&#10;一人当たり有形固定資産（償却資産）額">
          <a:extLst>
            <a:ext uri="{FF2B5EF4-FFF2-40B4-BE49-F238E27FC236}">
              <a16:creationId xmlns:a16="http://schemas.microsoft.com/office/drawing/2014/main" id="{B2C9F39A-050B-47DF-BBBB-9F0B5AD6F30F}"/>
            </a:ext>
          </a:extLst>
        </xdr:cNvPr>
        <xdr:cNvSpPr txBox="1"/>
      </xdr:nvSpPr>
      <xdr:spPr>
        <a:xfrm>
          <a:off x="6038215" y="1103566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98,823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1034F7F1-49D8-486B-A60A-AFBC718D321A}"/>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8BBB1DF3-4D0F-4340-8215-9DAAC9D1DF1E}"/>
            </a:ext>
          </a:extLst>
        </xdr:cNvPr>
        <xdr:cNvSpPr/>
      </xdr:nvSpPr>
      <xdr:spPr>
        <a:xfrm>
          <a:off x="81661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FE967B26-218A-4950-ADC6-BA497A6696D5}"/>
            </a:ext>
          </a:extLst>
        </xdr:cNvPr>
        <xdr:cNvSpPr/>
      </xdr:nvSpPr>
      <xdr:spPr>
        <a:xfrm>
          <a:off x="81661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CF30D976-8A8E-49A6-BA37-E8A4A027C7A3}"/>
            </a:ext>
          </a:extLst>
        </xdr:cNvPr>
        <xdr:cNvSpPr/>
      </xdr:nvSpPr>
      <xdr:spPr>
        <a:xfrm>
          <a:off x="17145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A4F6AB25-D618-4BD3-A7B7-E9C0F9ECF91F}"/>
            </a:ext>
          </a:extLst>
        </xdr:cNvPr>
        <xdr:cNvSpPr/>
      </xdr:nvSpPr>
      <xdr:spPr>
        <a:xfrm>
          <a:off x="17145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B3989AF7-F844-4EB1-972B-1E9157CD3D65}"/>
            </a:ext>
          </a:extLst>
        </xdr:cNvPr>
        <xdr:cNvSpPr/>
      </xdr:nvSpPr>
      <xdr:spPr>
        <a:xfrm>
          <a:off x="27432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DAD1E67F-FCE8-494A-9DD9-327A96E7E365}"/>
            </a:ext>
          </a:extLst>
        </xdr:cNvPr>
        <xdr:cNvSpPr/>
      </xdr:nvSpPr>
      <xdr:spPr>
        <a:xfrm>
          <a:off x="27432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17FAC35E-AA38-4D53-8EA3-3404147D8B5D}"/>
            </a:ext>
          </a:extLst>
        </xdr:cNvPr>
        <xdr:cNvSpPr/>
      </xdr:nvSpPr>
      <xdr:spPr>
        <a:xfrm>
          <a:off x="6858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AD95D6AE-A13B-4110-A230-7EFE5E78801C}"/>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E3598B71-482F-41DB-B3C5-383F82982198}"/>
            </a:ext>
          </a:extLst>
        </xdr:cNvPr>
        <xdr:cNvSpPr/>
      </xdr:nvSpPr>
      <xdr:spPr>
        <a:xfrm>
          <a:off x="606044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3F4B3089-283A-4141-9F1F-84AE4970F55B}"/>
            </a:ext>
          </a:extLst>
        </xdr:cNvPr>
        <xdr:cNvSpPr/>
      </xdr:nvSpPr>
      <xdr:spPr>
        <a:xfrm>
          <a:off x="606044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6372F390-4AC2-4A6C-83E0-66B23CEFBC14}"/>
            </a:ext>
          </a:extLst>
        </xdr:cNvPr>
        <xdr:cNvSpPr/>
      </xdr:nvSpPr>
      <xdr:spPr>
        <a:xfrm>
          <a:off x="698881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E9EAA5B6-1C1C-4ADC-8F01-1C4EA54480AD}"/>
            </a:ext>
          </a:extLst>
        </xdr:cNvPr>
        <xdr:cNvSpPr/>
      </xdr:nvSpPr>
      <xdr:spPr>
        <a:xfrm>
          <a:off x="698881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3B9FAFAF-E366-407E-BAC2-A4DD28EDF02C}"/>
            </a:ext>
          </a:extLst>
        </xdr:cNvPr>
        <xdr:cNvSpPr/>
      </xdr:nvSpPr>
      <xdr:spPr>
        <a:xfrm>
          <a:off x="801751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3B5FD25F-CB41-4DDB-AF9C-7975C698288D}"/>
            </a:ext>
          </a:extLst>
        </xdr:cNvPr>
        <xdr:cNvSpPr/>
      </xdr:nvSpPr>
      <xdr:spPr>
        <a:xfrm>
          <a:off x="801751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3F7878AC-62CA-4142-A48A-EEEC4F7CB306}"/>
            </a:ext>
          </a:extLst>
        </xdr:cNvPr>
        <xdr:cNvSpPr/>
      </xdr:nvSpPr>
      <xdr:spPr>
        <a:xfrm>
          <a:off x="596011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8C32EB8E-A5C9-4C6D-9702-0E807FD4C757}"/>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711B404B-04FF-4E00-8C7E-43BA7E1F6D47}"/>
            </a:ext>
          </a:extLst>
        </xdr:cNvPr>
        <xdr:cNvSpPr/>
      </xdr:nvSpPr>
      <xdr:spPr>
        <a:xfrm>
          <a:off x="8166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A3BD1EBA-23DC-4D35-B4E4-E875E1A96D12}"/>
            </a:ext>
          </a:extLst>
        </xdr:cNvPr>
        <xdr:cNvSpPr/>
      </xdr:nvSpPr>
      <xdr:spPr>
        <a:xfrm>
          <a:off x="8166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62C41007-FB5C-418B-A6A6-0483550E98F5}"/>
            </a:ext>
          </a:extLst>
        </xdr:cNvPr>
        <xdr:cNvSpPr/>
      </xdr:nvSpPr>
      <xdr:spPr>
        <a:xfrm>
          <a:off x="17145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934619B6-8811-4F40-B96C-90E0E609FEB4}"/>
            </a:ext>
          </a:extLst>
        </xdr:cNvPr>
        <xdr:cNvSpPr/>
      </xdr:nvSpPr>
      <xdr:spPr>
        <a:xfrm>
          <a:off x="17145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7E56F0A5-8C48-47D3-B0BE-AD96230A8F9F}"/>
            </a:ext>
          </a:extLst>
        </xdr:cNvPr>
        <xdr:cNvSpPr/>
      </xdr:nvSpPr>
      <xdr:spPr>
        <a:xfrm>
          <a:off x="27432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C97D9F2D-75E9-43D0-8BDB-2B0079C85E46}"/>
            </a:ext>
          </a:extLst>
        </xdr:cNvPr>
        <xdr:cNvSpPr/>
      </xdr:nvSpPr>
      <xdr:spPr>
        <a:xfrm>
          <a:off x="27432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71712CE0-449F-4951-8623-4743A0944DB2}"/>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4184F7C8-5033-49F9-833F-8C513274FC0C}"/>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5867F241-BA11-4CF1-8467-3377D8B7BEE1}"/>
            </a:ext>
          </a:extLst>
        </xdr:cNvPr>
        <xdr:cNvSpPr/>
      </xdr:nvSpPr>
      <xdr:spPr>
        <a:xfrm>
          <a:off x="60604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7D8817E2-C833-4757-B7B9-FD0CC6BB121A}"/>
            </a:ext>
          </a:extLst>
        </xdr:cNvPr>
        <xdr:cNvSpPr/>
      </xdr:nvSpPr>
      <xdr:spPr>
        <a:xfrm>
          <a:off x="60604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7D4BCB06-940B-4B96-9F33-9F8EF6A47F29}"/>
            </a:ext>
          </a:extLst>
        </xdr:cNvPr>
        <xdr:cNvSpPr/>
      </xdr:nvSpPr>
      <xdr:spPr>
        <a:xfrm>
          <a:off x="69888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6F9BCBD0-8883-46D1-ABCA-A63B8D5FAEC4}"/>
            </a:ext>
          </a:extLst>
        </xdr:cNvPr>
        <xdr:cNvSpPr/>
      </xdr:nvSpPr>
      <xdr:spPr>
        <a:xfrm>
          <a:off x="69888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27C2F8ED-421E-4D50-99BD-1B53E7DF19B3}"/>
            </a:ext>
          </a:extLst>
        </xdr:cNvPr>
        <xdr:cNvSpPr/>
      </xdr:nvSpPr>
      <xdr:spPr>
        <a:xfrm>
          <a:off x="80175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C7A0050D-D550-47ED-862B-95B069702E3B}"/>
            </a:ext>
          </a:extLst>
        </xdr:cNvPr>
        <xdr:cNvSpPr/>
      </xdr:nvSpPr>
      <xdr:spPr>
        <a:xfrm>
          <a:off x="80175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126,731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45BCD126-D8DF-4846-89C1-31DFA1EC9697}"/>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B4449AAB-942B-45E9-9AA2-1F8DAF8A3CE8}"/>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CFBBE205-CAD1-46E4-804C-7DDAAFFFE4F3}"/>
            </a:ext>
          </a:extLst>
        </xdr:cNvPr>
        <xdr:cNvSpPr/>
      </xdr:nvSpPr>
      <xdr:spPr>
        <a:xfrm>
          <a:off x="113157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6E5F3607-952B-449F-8A35-336CAB080A70}"/>
            </a:ext>
          </a:extLst>
        </xdr:cNvPr>
        <xdr:cNvSpPr/>
      </xdr:nvSpPr>
      <xdr:spPr>
        <a:xfrm>
          <a:off x="113157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30/61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E520232D-1545-4024-8633-E99372DAA5C8}"/>
            </a:ext>
          </a:extLst>
        </xdr:cNvPr>
        <xdr:cNvSpPr/>
      </xdr:nvSpPr>
      <xdr:spPr>
        <a:xfrm>
          <a:off x="1223264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56FD772D-AC48-41C0-BFE2-E42BCCDAFF54}"/>
            </a:ext>
          </a:extLst>
        </xdr:cNvPr>
        <xdr:cNvSpPr/>
      </xdr:nvSpPr>
      <xdr:spPr>
        <a:xfrm>
          <a:off x="1223264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6A0A026F-1AC2-4925-83D6-0FEED204618D}"/>
            </a:ext>
          </a:extLst>
        </xdr:cNvPr>
        <xdr:cNvSpPr/>
      </xdr:nvSpPr>
      <xdr:spPr>
        <a:xfrm>
          <a:off x="1326134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28B4A3DB-98CB-4C74-96EE-C0500738F579}"/>
            </a:ext>
          </a:extLst>
        </xdr:cNvPr>
        <xdr:cNvSpPr/>
      </xdr:nvSpPr>
      <xdr:spPr>
        <a:xfrm>
          <a:off x="1326134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F2261D24-341D-43D7-AE1C-0BF26679A9AA}"/>
            </a:ext>
          </a:extLst>
        </xdr:cNvPr>
        <xdr:cNvSpPr/>
      </xdr:nvSpPr>
      <xdr:spPr>
        <a:xfrm>
          <a:off x="11203940" y="533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910" cy="225425"/>
    <xdr:sp macro="" textlink="">
      <xdr:nvSpPr>
        <xdr:cNvPr id="304" name="テキスト ボックス 303">
          <a:extLst>
            <a:ext uri="{FF2B5EF4-FFF2-40B4-BE49-F238E27FC236}">
              <a16:creationId xmlns:a16="http://schemas.microsoft.com/office/drawing/2014/main" id="{CC850F26-0200-4228-B1B0-EDD3468EB860}"/>
            </a:ext>
          </a:extLst>
        </xdr:cNvPr>
        <xdr:cNvSpPr txBox="1"/>
      </xdr:nvSpPr>
      <xdr:spPr>
        <a:xfrm>
          <a:off x="1116584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F4EE943E-9236-4627-85CA-B9608008D20E}"/>
            </a:ext>
          </a:extLst>
        </xdr:cNvPr>
        <xdr:cNvCxnSpPr/>
      </xdr:nvCxnSpPr>
      <xdr:spPr>
        <a:xfrm>
          <a:off x="11203940" y="762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820" cy="259080"/>
    <xdr:sp macro="" textlink="">
      <xdr:nvSpPr>
        <xdr:cNvPr id="306" name="テキスト ボックス 305">
          <a:extLst>
            <a:ext uri="{FF2B5EF4-FFF2-40B4-BE49-F238E27FC236}">
              <a16:creationId xmlns:a16="http://schemas.microsoft.com/office/drawing/2014/main" id="{B620E405-9846-49F2-A3F0-FFBBF09534F2}"/>
            </a:ext>
          </a:extLst>
        </xdr:cNvPr>
        <xdr:cNvSpPr txBox="1"/>
      </xdr:nvSpPr>
      <xdr:spPr>
        <a:xfrm>
          <a:off x="10801350" y="7475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7" name="直線コネクタ 306">
          <a:extLst>
            <a:ext uri="{FF2B5EF4-FFF2-40B4-BE49-F238E27FC236}">
              <a16:creationId xmlns:a16="http://schemas.microsoft.com/office/drawing/2014/main" id="{796D89D0-C38C-4EC0-A6DA-52E2915BA54B}"/>
            </a:ext>
          </a:extLst>
        </xdr:cNvPr>
        <xdr:cNvCxnSpPr/>
      </xdr:nvCxnSpPr>
      <xdr:spPr>
        <a:xfrm>
          <a:off x="11203940" y="723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67310</xdr:rowOff>
    </xdr:from>
    <xdr:ext cx="464820" cy="259080"/>
    <xdr:sp macro="" textlink="">
      <xdr:nvSpPr>
        <xdr:cNvPr id="308" name="テキスト ボックス 307">
          <a:extLst>
            <a:ext uri="{FF2B5EF4-FFF2-40B4-BE49-F238E27FC236}">
              <a16:creationId xmlns:a16="http://schemas.microsoft.com/office/drawing/2014/main" id="{BC866D33-306C-4805-B089-E6F2B5D617FF}"/>
            </a:ext>
          </a:extLst>
        </xdr:cNvPr>
        <xdr:cNvSpPr txBox="1"/>
      </xdr:nvSpPr>
      <xdr:spPr>
        <a:xfrm>
          <a:off x="10801350" y="7094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9" name="直線コネクタ 308">
          <a:extLst>
            <a:ext uri="{FF2B5EF4-FFF2-40B4-BE49-F238E27FC236}">
              <a16:creationId xmlns:a16="http://schemas.microsoft.com/office/drawing/2014/main" id="{37365E31-44B3-45AB-8A43-0E099EF843F4}"/>
            </a:ext>
          </a:extLst>
        </xdr:cNvPr>
        <xdr:cNvCxnSpPr/>
      </xdr:nvCxnSpPr>
      <xdr:spPr>
        <a:xfrm>
          <a:off x="11203940" y="685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6540"/>
    <xdr:sp macro="" textlink="">
      <xdr:nvSpPr>
        <xdr:cNvPr id="310" name="テキスト ボックス 309">
          <a:extLst>
            <a:ext uri="{FF2B5EF4-FFF2-40B4-BE49-F238E27FC236}">
              <a16:creationId xmlns:a16="http://schemas.microsoft.com/office/drawing/2014/main" id="{65639F1D-3DC1-4698-B28B-DE36F28E9060}"/>
            </a:ext>
          </a:extLst>
        </xdr:cNvPr>
        <xdr:cNvSpPr txBox="1"/>
      </xdr:nvSpPr>
      <xdr:spPr>
        <a:xfrm>
          <a:off x="10842625" y="67138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1" name="直線コネクタ 310">
          <a:extLst>
            <a:ext uri="{FF2B5EF4-FFF2-40B4-BE49-F238E27FC236}">
              <a16:creationId xmlns:a16="http://schemas.microsoft.com/office/drawing/2014/main" id="{5E5AE912-1590-4DCD-A7B8-72D6C4094644}"/>
            </a:ext>
          </a:extLst>
        </xdr:cNvPr>
        <xdr:cNvCxnSpPr/>
      </xdr:nvCxnSpPr>
      <xdr:spPr>
        <a:xfrm>
          <a:off x="11203940" y="6473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312" name="テキスト ボックス 311">
          <a:extLst>
            <a:ext uri="{FF2B5EF4-FFF2-40B4-BE49-F238E27FC236}">
              <a16:creationId xmlns:a16="http://schemas.microsoft.com/office/drawing/2014/main" id="{5EFA1C51-1090-4DF7-A830-2367CCD26062}"/>
            </a:ext>
          </a:extLst>
        </xdr:cNvPr>
        <xdr:cNvSpPr txBox="1"/>
      </xdr:nvSpPr>
      <xdr:spPr>
        <a:xfrm>
          <a:off x="10842625" y="6336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3" name="直線コネクタ 312">
          <a:extLst>
            <a:ext uri="{FF2B5EF4-FFF2-40B4-BE49-F238E27FC236}">
              <a16:creationId xmlns:a16="http://schemas.microsoft.com/office/drawing/2014/main" id="{2DA83ED0-EE0F-4F8B-BF8F-69F618833387}"/>
            </a:ext>
          </a:extLst>
        </xdr:cNvPr>
        <xdr:cNvCxnSpPr/>
      </xdr:nvCxnSpPr>
      <xdr:spPr>
        <a:xfrm>
          <a:off x="11203940" y="609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3225" cy="259080"/>
    <xdr:sp macro="" textlink="">
      <xdr:nvSpPr>
        <xdr:cNvPr id="314" name="テキスト ボックス 313">
          <a:extLst>
            <a:ext uri="{FF2B5EF4-FFF2-40B4-BE49-F238E27FC236}">
              <a16:creationId xmlns:a16="http://schemas.microsoft.com/office/drawing/2014/main" id="{B2FCB0BA-5E7D-4B78-971B-FA46D228DB4F}"/>
            </a:ext>
          </a:extLst>
        </xdr:cNvPr>
        <xdr:cNvSpPr txBox="1"/>
      </xdr:nvSpPr>
      <xdr:spPr>
        <a:xfrm>
          <a:off x="10842625" y="5955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5" name="直線コネクタ 314">
          <a:extLst>
            <a:ext uri="{FF2B5EF4-FFF2-40B4-BE49-F238E27FC236}">
              <a16:creationId xmlns:a16="http://schemas.microsoft.com/office/drawing/2014/main" id="{24D35433-5FC6-462F-AB16-ACE61E27336A}"/>
            </a:ext>
          </a:extLst>
        </xdr:cNvPr>
        <xdr:cNvCxnSpPr/>
      </xdr:nvCxnSpPr>
      <xdr:spPr>
        <a:xfrm>
          <a:off x="11203940" y="5711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86360</xdr:rowOff>
    </xdr:from>
    <xdr:ext cx="403225" cy="256540"/>
    <xdr:sp macro="" textlink="">
      <xdr:nvSpPr>
        <xdr:cNvPr id="316" name="テキスト ボックス 315">
          <a:extLst>
            <a:ext uri="{FF2B5EF4-FFF2-40B4-BE49-F238E27FC236}">
              <a16:creationId xmlns:a16="http://schemas.microsoft.com/office/drawing/2014/main" id="{3F4F616E-D478-4A0C-8FB4-EE83FE35C42E}"/>
            </a:ext>
          </a:extLst>
        </xdr:cNvPr>
        <xdr:cNvSpPr txBox="1"/>
      </xdr:nvSpPr>
      <xdr:spPr>
        <a:xfrm>
          <a:off x="10842625" y="557466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a:extLst>
            <a:ext uri="{FF2B5EF4-FFF2-40B4-BE49-F238E27FC236}">
              <a16:creationId xmlns:a16="http://schemas.microsoft.com/office/drawing/2014/main" id="{50B7E009-EB1E-478B-9642-966EF956231F}"/>
            </a:ext>
          </a:extLst>
        </xdr:cNvPr>
        <xdr:cNvCxnSpPr/>
      </xdr:nvCxnSpPr>
      <xdr:spPr>
        <a:xfrm>
          <a:off x="11203940" y="533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48260</xdr:rowOff>
    </xdr:from>
    <xdr:ext cx="336550" cy="259080"/>
    <xdr:sp macro="" textlink="">
      <xdr:nvSpPr>
        <xdr:cNvPr id="318" name="テキスト ボックス 317">
          <a:extLst>
            <a:ext uri="{FF2B5EF4-FFF2-40B4-BE49-F238E27FC236}">
              <a16:creationId xmlns:a16="http://schemas.microsoft.com/office/drawing/2014/main" id="{EB12A6D2-F841-41F6-AEE5-B547BB4F0036}"/>
            </a:ext>
          </a:extLst>
        </xdr:cNvPr>
        <xdr:cNvSpPr txBox="1"/>
      </xdr:nvSpPr>
      <xdr:spPr>
        <a:xfrm>
          <a:off x="10904855" y="5193665"/>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9" name="【認定こども園・幼稚園・保育所】&#10;有形固定資産減価償却率グラフ枠">
          <a:extLst>
            <a:ext uri="{FF2B5EF4-FFF2-40B4-BE49-F238E27FC236}">
              <a16:creationId xmlns:a16="http://schemas.microsoft.com/office/drawing/2014/main" id="{81EB6B92-17AA-4E64-A086-6B24606426C1}"/>
            </a:ext>
          </a:extLst>
        </xdr:cNvPr>
        <xdr:cNvSpPr/>
      </xdr:nvSpPr>
      <xdr:spPr>
        <a:xfrm>
          <a:off x="11203940" y="533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32</xdr:row>
      <xdr:rowOff>143510</xdr:rowOff>
    </xdr:from>
    <xdr:to>
      <xdr:col>85</xdr:col>
      <xdr:colOff>126365</xdr:colOff>
      <xdr:row>42</xdr:row>
      <xdr:rowOff>38100</xdr:rowOff>
    </xdr:to>
    <xdr:cxnSp macro="">
      <xdr:nvCxnSpPr>
        <xdr:cNvPr id="320" name="直線コネクタ 319">
          <a:extLst>
            <a:ext uri="{FF2B5EF4-FFF2-40B4-BE49-F238E27FC236}">
              <a16:creationId xmlns:a16="http://schemas.microsoft.com/office/drawing/2014/main" id="{FC759DFF-9EEA-4F52-B13D-EEBA1791B134}"/>
            </a:ext>
          </a:extLst>
        </xdr:cNvPr>
        <xdr:cNvCxnSpPr/>
      </xdr:nvCxnSpPr>
      <xdr:spPr>
        <a:xfrm flipV="1">
          <a:off x="14703425" y="5628005"/>
          <a:ext cx="0" cy="1610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41910</xdr:rowOff>
    </xdr:from>
    <xdr:ext cx="469900" cy="256540"/>
    <xdr:sp macro="" textlink="">
      <xdr:nvSpPr>
        <xdr:cNvPr id="321" name="【認定こども園・幼稚園・保育所】&#10;有形固定資産減価償却率最小値テキスト">
          <a:extLst>
            <a:ext uri="{FF2B5EF4-FFF2-40B4-BE49-F238E27FC236}">
              <a16:creationId xmlns:a16="http://schemas.microsoft.com/office/drawing/2014/main" id="{9A54647F-9CB3-4D1F-9C74-C84585B9E74A}"/>
            </a:ext>
          </a:extLst>
        </xdr:cNvPr>
        <xdr:cNvSpPr txBox="1"/>
      </xdr:nvSpPr>
      <xdr:spPr>
        <a:xfrm>
          <a:off x="14742160" y="724471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22" name="直線コネクタ 321">
          <a:extLst>
            <a:ext uri="{FF2B5EF4-FFF2-40B4-BE49-F238E27FC236}">
              <a16:creationId xmlns:a16="http://schemas.microsoft.com/office/drawing/2014/main" id="{BC5659C1-9DD4-416A-AFB9-CFFC9A60F294}"/>
            </a:ext>
          </a:extLst>
        </xdr:cNvPr>
        <xdr:cNvCxnSpPr/>
      </xdr:nvCxnSpPr>
      <xdr:spPr>
        <a:xfrm>
          <a:off x="14611350" y="72390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89535</xdr:rowOff>
    </xdr:from>
    <xdr:ext cx="405130" cy="256540"/>
    <xdr:sp macro="" textlink="">
      <xdr:nvSpPr>
        <xdr:cNvPr id="323" name="【認定こども園・幼稚園・保育所】&#10;有形固定資産減価償却率最大値テキスト">
          <a:extLst>
            <a:ext uri="{FF2B5EF4-FFF2-40B4-BE49-F238E27FC236}">
              <a16:creationId xmlns:a16="http://schemas.microsoft.com/office/drawing/2014/main" id="{E6699FD2-D5FD-4EFA-8C65-14D26E9D9ECF}"/>
            </a:ext>
          </a:extLst>
        </xdr:cNvPr>
        <xdr:cNvSpPr txBox="1"/>
      </xdr:nvSpPr>
      <xdr:spPr>
        <a:xfrm>
          <a:off x="14742160" y="54082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a:t>
          </a:r>
          <a:endParaRPr kumimoji="1" lang="ja-JP" altLang="en-US" sz="1000" b="1">
            <a:latin typeface="ＭＳ Ｐゴシック"/>
            <a:ea typeface="ＭＳ Ｐゴシック"/>
          </a:endParaRPr>
        </a:p>
      </xdr:txBody>
    </xdr:sp>
    <xdr:clientData/>
  </xdr:oneCellAnchor>
  <xdr:twoCellAnchor>
    <xdr:from>
      <xdr:col>85</xdr:col>
      <xdr:colOff>38100</xdr:colOff>
      <xdr:row>32</xdr:row>
      <xdr:rowOff>143510</xdr:rowOff>
    </xdr:from>
    <xdr:to>
      <xdr:col>86</xdr:col>
      <xdr:colOff>25400</xdr:colOff>
      <xdr:row>32</xdr:row>
      <xdr:rowOff>143510</xdr:rowOff>
    </xdr:to>
    <xdr:cxnSp macro="">
      <xdr:nvCxnSpPr>
        <xdr:cNvPr id="324" name="直線コネクタ 323">
          <a:extLst>
            <a:ext uri="{FF2B5EF4-FFF2-40B4-BE49-F238E27FC236}">
              <a16:creationId xmlns:a16="http://schemas.microsoft.com/office/drawing/2014/main" id="{91A5E646-FE8F-47F8-B48E-CAB027014A98}"/>
            </a:ext>
          </a:extLst>
        </xdr:cNvPr>
        <xdr:cNvCxnSpPr/>
      </xdr:nvCxnSpPr>
      <xdr:spPr>
        <a:xfrm>
          <a:off x="14611350" y="562800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65405</xdr:rowOff>
    </xdr:from>
    <xdr:ext cx="405130" cy="256540"/>
    <xdr:sp macro="" textlink="">
      <xdr:nvSpPr>
        <xdr:cNvPr id="325" name="【認定こども園・幼稚園・保育所】&#10;有形固定資産減価償却率平均値テキスト">
          <a:extLst>
            <a:ext uri="{FF2B5EF4-FFF2-40B4-BE49-F238E27FC236}">
              <a16:creationId xmlns:a16="http://schemas.microsoft.com/office/drawing/2014/main" id="{3C903F38-78B3-4BBD-9ED1-3DC8B232B039}"/>
            </a:ext>
          </a:extLst>
        </xdr:cNvPr>
        <xdr:cNvSpPr txBox="1"/>
      </xdr:nvSpPr>
      <xdr:spPr>
        <a:xfrm>
          <a:off x="14742160" y="623570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326" name="フローチャート: 判断 325">
          <a:extLst>
            <a:ext uri="{FF2B5EF4-FFF2-40B4-BE49-F238E27FC236}">
              <a16:creationId xmlns:a16="http://schemas.microsoft.com/office/drawing/2014/main" id="{221FBAC7-6D52-4F03-AF93-208A7B3EC2E9}"/>
            </a:ext>
          </a:extLst>
        </xdr:cNvPr>
        <xdr:cNvSpPr/>
      </xdr:nvSpPr>
      <xdr:spPr>
        <a:xfrm>
          <a:off x="14649450" y="63881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327" name="フローチャート: 判断 326">
          <a:extLst>
            <a:ext uri="{FF2B5EF4-FFF2-40B4-BE49-F238E27FC236}">
              <a16:creationId xmlns:a16="http://schemas.microsoft.com/office/drawing/2014/main" id="{CF97982E-41B3-40ED-8F01-0AFA7B3DFFD6}"/>
            </a:ext>
          </a:extLst>
        </xdr:cNvPr>
        <xdr:cNvSpPr/>
      </xdr:nvSpPr>
      <xdr:spPr>
        <a:xfrm>
          <a:off x="13887450" y="637286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328" name="フローチャート: 判断 327">
          <a:extLst>
            <a:ext uri="{FF2B5EF4-FFF2-40B4-BE49-F238E27FC236}">
              <a16:creationId xmlns:a16="http://schemas.microsoft.com/office/drawing/2014/main" id="{66AE9087-4B8E-4667-9BAC-51199CDB6D69}"/>
            </a:ext>
          </a:extLst>
        </xdr:cNvPr>
        <xdr:cNvSpPr/>
      </xdr:nvSpPr>
      <xdr:spPr>
        <a:xfrm>
          <a:off x="13089890" y="63995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329" name="フローチャート: 判断 328">
          <a:extLst>
            <a:ext uri="{FF2B5EF4-FFF2-40B4-BE49-F238E27FC236}">
              <a16:creationId xmlns:a16="http://schemas.microsoft.com/office/drawing/2014/main" id="{B4A6EA22-4928-478F-AD96-35A4AE6E76EF}"/>
            </a:ext>
          </a:extLst>
        </xdr:cNvPr>
        <xdr:cNvSpPr/>
      </xdr:nvSpPr>
      <xdr:spPr>
        <a:xfrm>
          <a:off x="12303760" y="64128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330" name="フローチャート: 判断 329">
          <a:extLst>
            <a:ext uri="{FF2B5EF4-FFF2-40B4-BE49-F238E27FC236}">
              <a16:creationId xmlns:a16="http://schemas.microsoft.com/office/drawing/2014/main" id="{A949BCFE-61D7-4309-9537-E2ADF418B0C0}"/>
            </a:ext>
          </a:extLst>
        </xdr:cNvPr>
        <xdr:cNvSpPr/>
      </xdr:nvSpPr>
      <xdr:spPr>
        <a:xfrm>
          <a:off x="11487150" y="63900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331" name="テキスト ボックス 330">
          <a:extLst>
            <a:ext uri="{FF2B5EF4-FFF2-40B4-BE49-F238E27FC236}">
              <a16:creationId xmlns:a16="http://schemas.microsoft.com/office/drawing/2014/main" id="{1F580D41-A078-4493-A99F-E080ED3E6FA5}"/>
            </a:ext>
          </a:extLst>
        </xdr:cNvPr>
        <xdr:cNvSpPr txBox="1"/>
      </xdr:nvSpPr>
      <xdr:spPr>
        <a:xfrm>
          <a:off x="1453261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332" name="テキスト ボックス 331">
          <a:extLst>
            <a:ext uri="{FF2B5EF4-FFF2-40B4-BE49-F238E27FC236}">
              <a16:creationId xmlns:a16="http://schemas.microsoft.com/office/drawing/2014/main" id="{D9D87EC9-2E51-49D5-9049-3E2ED4E63B9F}"/>
            </a:ext>
          </a:extLst>
        </xdr:cNvPr>
        <xdr:cNvSpPr txBox="1"/>
      </xdr:nvSpPr>
      <xdr:spPr>
        <a:xfrm>
          <a:off x="1377061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333" name="テキスト ボックス 332">
          <a:extLst>
            <a:ext uri="{FF2B5EF4-FFF2-40B4-BE49-F238E27FC236}">
              <a16:creationId xmlns:a16="http://schemas.microsoft.com/office/drawing/2014/main" id="{06C3EDFF-0DEE-4532-B6EF-F308AF2AF6FB}"/>
            </a:ext>
          </a:extLst>
        </xdr:cNvPr>
        <xdr:cNvSpPr txBox="1"/>
      </xdr:nvSpPr>
      <xdr:spPr>
        <a:xfrm>
          <a:off x="1297305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334" name="テキスト ボックス 333">
          <a:extLst>
            <a:ext uri="{FF2B5EF4-FFF2-40B4-BE49-F238E27FC236}">
              <a16:creationId xmlns:a16="http://schemas.microsoft.com/office/drawing/2014/main" id="{FD20D8A9-FAC2-46D8-A55D-528B3676479E}"/>
            </a:ext>
          </a:extLst>
        </xdr:cNvPr>
        <xdr:cNvSpPr txBox="1"/>
      </xdr:nvSpPr>
      <xdr:spPr>
        <a:xfrm>
          <a:off x="1217549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335" name="テキスト ボックス 334">
          <a:extLst>
            <a:ext uri="{FF2B5EF4-FFF2-40B4-BE49-F238E27FC236}">
              <a16:creationId xmlns:a16="http://schemas.microsoft.com/office/drawing/2014/main" id="{26E69661-C6E8-41D7-983C-386A7B0F65F9}"/>
            </a:ext>
          </a:extLst>
        </xdr:cNvPr>
        <xdr:cNvSpPr txBox="1"/>
      </xdr:nvSpPr>
      <xdr:spPr>
        <a:xfrm>
          <a:off x="1137031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12065</xdr:rowOff>
    </xdr:from>
    <xdr:to>
      <xdr:col>85</xdr:col>
      <xdr:colOff>177800</xdr:colOff>
      <xdr:row>38</xdr:row>
      <xdr:rowOff>113665</xdr:rowOff>
    </xdr:to>
    <xdr:sp macro="" textlink="">
      <xdr:nvSpPr>
        <xdr:cNvPr id="336" name="楕円 335">
          <a:extLst>
            <a:ext uri="{FF2B5EF4-FFF2-40B4-BE49-F238E27FC236}">
              <a16:creationId xmlns:a16="http://schemas.microsoft.com/office/drawing/2014/main" id="{15D5AEED-1F43-469D-B738-2F039D4031C4}"/>
            </a:ext>
          </a:extLst>
        </xdr:cNvPr>
        <xdr:cNvSpPr/>
      </xdr:nvSpPr>
      <xdr:spPr>
        <a:xfrm>
          <a:off x="14649450" y="653097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161925</xdr:rowOff>
    </xdr:from>
    <xdr:ext cx="405130" cy="259080"/>
    <xdr:sp macro="" textlink="">
      <xdr:nvSpPr>
        <xdr:cNvPr id="337" name="【認定こども園・幼稚園・保育所】&#10;有形固定資産減価償却率該当値テキスト">
          <a:extLst>
            <a:ext uri="{FF2B5EF4-FFF2-40B4-BE49-F238E27FC236}">
              <a16:creationId xmlns:a16="http://schemas.microsoft.com/office/drawing/2014/main" id="{50F21866-DA6A-4A38-9E41-4C4F0253CE30}"/>
            </a:ext>
          </a:extLst>
        </xdr:cNvPr>
        <xdr:cNvSpPr txBox="1"/>
      </xdr:nvSpPr>
      <xdr:spPr>
        <a:xfrm>
          <a:off x="14742160" y="65074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141605</xdr:rowOff>
    </xdr:from>
    <xdr:to>
      <xdr:col>81</xdr:col>
      <xdr:colOff>101600</xdr:colOff>
      <xdr:row>38</xdr:row>
      <xdr:rowOff>71755</xdr:rowOff>
    </xdr:to>
    <xdr:sp macro="" textlink="">
      <xdr:nvSpPr>
        <xdr:cNvPr id="338" name="楕円 337">
          <a:extLst>
            <a:ext uri="{FF2B5EF4-FFF2-40B4-BE49-F238E27FC236}">
              <a16:creationId xmlns:a16="http://schemas.microsoft.com/office/drawing/2014/main" id="{FEAE9F55-C57B-45A0-990D-FA157F3EFCE3}"/>
            </a:ext>
          </a:extLst>
        </xdr:cNvPr>
        <xdr:cNvSpPr/>
      </xdr:nvSpPr>
      <xdr:spPr>
        <a:xfrm>
          <a:off x="13887450" y="64833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20955</xdr:rowOff>
    </xdr:from>
    <xdr:to>
      <xdr:col>85</xdr:col>
      <xdr:colOff>127000</xdr:colOff>
      <xdr:row>38</xdr:row>
      <xdr:rowOff>63500</xdr:rowOff>
    </xdr:to>
    <xdr:cxnSp macro="">
      <xdr:nvCxnSpPr>
        <xdr:cNvPr id="339" name="直線コネクタ 338">
          <a:extLst>
            <a:ext uri="{FF2B5EF4-FFF2-40B4-BE49-F238E27FC236}">
              <a16:creationId xmlns:a16="http://schemas.microsoft.com/office/drawing/2014/main" id="{DFCD2BCB-B378-488F-BDD3-355286F33176}"/>
            </a:ext>
          </a:extLst>
        </xdr:cNvPr>
        <xdr:cNvCxnSpPr/>
      </xdr:nvCxnSpPr>
      <xdr:spPr>
        <a:xfrm>
          <a:off x="13942060" y="6532245"/>
          <a:ext cx="762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99695</xdr:rowOff>
    </xdr:from>
    <xdr:to>
      <xdr:col>76</xdr:col>
      <xdr:colOff>165100</xdr:colOff>
      <xdr:row>38</xdr:row>
      <xdr:rowOff>29845</xdr:rowOff>
    </xdr:to>
    <xdr:sp macro="" textlink="">
      <xdr:nvSpPr>
        <xdr:cNvPr id="340" name="楕円 339">
          <a:extLst>
            <a:ext uri="{FF2B5EF4-FFF2-40B4-BE49-F238E27FC236}">
              <a16:creationId xmlns:a16="http://schemas.microsoft.com/office/drawing/2014/main" id="{BC0C8E03-2F72-46F5-9198-1685CC078887}"/>
            </a:ext>
          </a:extLst>
        </xdr:cNvPr>
        <xdr:cNvSpPr/>
      </xdr:nvSpPr>
      <xdr:spPr>
        <a:xfrm>
          <a:off x="13089890" y="643953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150495</xdr:rowOff>
    </xdr:from>
    <xdr:to>
      <xdr:col>81</xdr:col>
      <xdr:colOff>50800</xdr:colOff>
      <xdr:row>38</xdr:row>
      <xdr:rowOff>20955</xdr:rowOff>
    </xdr:to>
    <xdr:cxnSp macro="">
      <xdr:nvCxnSpPr>
        <xdr:cNvPr id="341" name="直線コネクタ 340">
          <a:extLst>
            <a:ext uri="{FF2B5EF4-FFF2-40B4-BE49-F238E27FC236}">
              <a16:creationId xmlns:a16="http://schemas.microsoft.com/office/drawing/2014/main" id="{66DA9CB0-5D05-4444-B203-7837D0D3D0D0}"/>
            </a:ext>
          </a:extLst>
        </xdr:cNvPr>
        <xdr:cNvCxnSpPr/>
      </xdr:nvCxnSpPr>
      <xdr:spPr>
        <a:xfrm>
          <a:off x="13144500" y="6494145"/>
          <a:ext cx="79756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57785</xdr:rowOff>
    </xdr:from>
    <xdr:to>
      <xdr:col>72</xdr:col>
      <xdr:colOff>38100</xdr:colOff>
      <xdr:row>37</xdr:row>
      <xdr:rowOff>159385</xdr:rowOff>
    </xdr:to>
    <xdr:sp macro="" textlink="">
      <xdr:nvSpPr>
        <xdr:cNvPr id="342" name="楕円 341">
          <a:extLst>
            <a:ext uri="{FF2B5EF4-FFF2-40B4-BE49-F238E27FC236}">
              <a16:creationId xmlns:a16="http://schemas.microsoft.com/office/drawing/2014/main" id="{22900B1C-A937-4C65-B097-9B02A4FF6944}"/>
            </a:ext>
          </a:extLst>
        </xdr:cNvPr>
        <xdr:cNvSpPr/>
      </xdr:nvSpPr>
      <xdr:spPr>
        <a:xfrm>
          <a:off x="12303760" y="639762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109220</xdr:rowOff>
    </xdr:from>
    <xdr:to>
      <xdr:col>76</xdr:col>
      <xdr:colOff>114300</xdr:colOff>
      <xdr:row>37</xdr:row>
      <xdr:rowOff>150495</xdr:rowOff>
    </xdr:to>
    <xdr:cxnSp macro="">
      <xdr:nvCxnSpPr>
        <xdr:cNvPr id="343" name="直線コネクタ 342">
          <a:extLst>
            <a:ext uri="{FF2B5EF4-FFF2-40B4-BE49-F238E27FC236}">
              <a16:creationId xmlns:a16="http://schemas.microsoft.com/office/drawing/2014/main" id="{CFAC2F50-3C2A-42CD-9BB6-D251E4005D4A}"/>
            </a:ext>
          </a:extLst>
        </xdr:cNvPr>
        <xdr:cNvCxnSpPr/>
      </xdr:nvCxnSpPr>
      <xdr:spPr>
        <a:xfrm>
          <a:off x="12346940" y="6450965"/>
          <a:ext cx="79756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139700</xdr:rowOff>
    </xdr:from>
    <xdr:to>
      <xdr:col>67</xdr:col>
      <xdr:colOff>101600</xdr:colOff>
      <xdr:row>38</xdr:row>
      <xdr:rowOff>69850</xdr:rowOff>
    </xdr:to>
    <xdr:sp macro="" textlink="">
      <xdr:nvSpPr>
        <xdr:cNvPr id="344" name="楕円 343">
          <a:extLst>
            <a:ext uri="{FF2B5EF4-FFF2-40B4-BE49-F238E27FC236}">
              <a16:creationId xmlns:a16="http://schemas.microsoft.com/office/drawing/2014/main" id="{303CB493-00BB-4F54-AB8B-4E48F147E889}"/>
            </a:ext>
          </a:extLst>
        </xdr:cNvPr>
        <xdr:cNvSpPr/>
      </xdr:nvSpPr>
      <xdr:spPr>
        <a:xfrm>
          <a:off x="11487150" y="64795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109220</xdr:rowOff>
    </xdr:from>
    <xdr:to>
      <xdr:col>71</xdr:col>
      <xdr:colOff>177800</xdr:colOff>
      <xdr:row>38</xdr:row>
      <xdr:rowOff>19050</xdr:rowOff>
    </xdr:to>
    <xdr:cxnSp macro="">
      <xdr:nvCxnSpPr>
        <xdr:cNvPr id="345" name="直線コネクタ 344">
          <a:extLst>
            <a:ext uri="{FF2B5EF4-FFF2-40B4-BE49-F238E27FC236}">
              <a16:creationId xmlns:a16="http://schemas.microsoft.com/office/drawing/2014/main" id="{6605C2B5-5099-4EBD-B886-CFE0D6F2B015}"/>
            </a:ext>
          </a:extLst>
        </xdr:cNvPr>
        <xdr:cNvCxnSpPr/>
      </xdr:nvCxnSpPr>
      <xdr:spPr>
        <a:xfrm flipV="1">
          <a:off x="11541760" y="6450965"/>
          <a:ext cx="80518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35</xdr:row>
      <xdr:rowOff>149225</xdr:rowOff>
    </xdr:from>
    <xdr:ext cx="405130" cy="259080"/>
    <xdr:sp macro="" textlink="">
      <xdr:nvSpPr>
        <xdr:cNvPr id="346" name="n_1aveValue【認定こども園・幼稚園・保育所】&#10;有形固定資産減価償却率">
          <a:extLst>
            <a:ext uri="{FF2B5EF4-FFF2-40B4-BE49-F238E27FC236}">
              <a16:creationId xmlns:a16="http://schemas.microsoft.com/office/drawing/2014/main" id="{D2A04C1F-D91F-413F-A0AF-743A82F37950}"/>
            </a:ext>
          </a:extLst>
        </xdr:cNvPr>
        <xdr:cNvSpPr txBox="1"/>
      </xdr:nvSpPr>
      <xdr:spPr>
        <a:xfrm>
          <a:off x="13738225" y="61499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35</xdr:row>
      <xdr:rowOff>170180</xdr:rowOff>
    </xdr:from>
    <xdr:ext cx="402590" cy="259080"/>
    <xdr:sp macro="" textlink="">
      <xdr:nvSpPr>
        <xdr:cNvPr id="347" name="n_2aveValue【認定こども園・幼稚園・保育所】&#10;有形固定資産減価償却率">
          <a:extLst>
            <a:ext uri="{FF2B5EF4-FFF2-40B4-BE49-F238E27FC236}">
              <a16:creationId xmlns:a16="http://schemas.microsoft.com/office/drawing/2014/main" id="{D540F9CD-A0B1-46E6-A2DA-D014AD156766}"/>
            </a:ext>
          </a:extLst>
        </xdr:cNvPr>
        <xdr:cNvSpPr txBox="1"/>
      </xdr:nvSpPr>
      <xdr:spPr>
        <a:xfrm>
          <a:off x="12957175" y="61747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163830</xdr:rowOff>
    </xdr:from>
    <xdr:ext cx="402590" cy="259080"/>
    <xdr:sp macro="" textlink="">
      <xdr:nvSpPr>
        <xdr:cNvPr id="348" name="n_3aveValue【認定こども園・幼稚園・保育所】&#10;有形固定資産減価償却率">
          <a:extLst>
            <a:ext uri="{FF2B5EF4-FFF2-40B4-BE49-F238E27FC236}">
              <a16:creationId xmlns:a16="http://schemas.microsoft.com/office/drawing/2014/main" id="{DC53AF65-AA04-4BF1-A49C-1B11E89BEEED}"/>
            </a:ext>
          </a:extLst>
        </xdr:cNvPr>
        <xdr:cNvSpPr txBox="1"/>
      </xdr:nvSpPr>
      <xdr:spPr>
        <a:xfrm>
          <a:off x="12171045" y="65112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35</xdr:row>
      <xdr:rowOff>162560</xdr:rowOff>
    </xdr:from>
    <xdr:ext cx="402590" cy="259080"/>
    <xdr:sp macro="" textlink="">
      <xdr:nvSpPr>
        <xdr:cNvPr id="349" name="n_4aveValue【認定こども園・幼稚園・保育所】&#10;有形固定資産減価償却率">
          <a:extLst>
            <a:ext uri="{FF2B5EF4-FFF2-40B4-BE49-F238E27FC236}">
              <a16:creationId xmlns:a16="http://schemas.microsoft.com/office/drawing/2014/main" id="{ACE10A4A-96AF-4CF0-B471-767C75C789AF}"/>
            </a:ext>
          </a:extLst>
        </xdr:cNvPr>
        <xdr:cNvSpPr txBox="1"/>
      </xdr:nvSpPr>
      <xdr:spPr>
        <a:xfrm>
          <a:off x="11354435" y="61652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38</xdr:row>
      <xdr:rowOff>63500</xdr:rowOff>
    </xdr:from>
    <xdr:ext cx="405130" cy="256540"/>
    <xdr:sp macro="" textlink="">
      <xdr:nvSpPr>
        <xdr:cNvPr id="350" name="n_1mainValue【認定こども園・幼稚園・保育所】&#10;有形固定資産減価償却率">
          <a:extLst>
            <a:ext uri="{FF2B5EF4-FFF2-40B4-BE49-F238E27FC236}">
              <a16:creationId xmlns:a16="http://schemas.microsoft.com/office/drawing/2014/main" id="{1E1A5913-ADA3-47C9-A40D-467A5AB11673}"/>
            </a:ext>
          </a:extLst>
        </xdr:cNvPr>
        <xdr:cNvSpPr txBox="1"/>
      </xdr:nvSpPr>
      <xdr:spPr>
        <a:xfrm>
          <a:off x="13738225" y="657479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38</xdr:row>
      <xdr:rowOff>20955</xdr:rowOff>
    </xdr:from>
    <xdr:ext cx="402590" cy="256540"/>
    <xdr:sp macro="" textlink="">
      <xdr:nvSpPr>
        <xdr:cNvPr id="351" name="n_2mainValue【認定こども園・幼稚園・保育所】&#10;有形固定資産減価償却率">
          <a:extLst>
            <a:ext uri="{FF2B5EF4-FFF2-40B4-BE49-F238E27FC236}">
              <a16:creationId xmlns:a16="http://schemas.microsoft.com/office/drawing/2014/main" id="{152165EC-647D-4566-8B54-E2424E7540DB}"/>
            </a:ext>
          </a:extLst>
        </xdr:cNvPr>
        <xdr:cNvSpPr txBox="1"/>
      </xdr:nvSpPr>
      <xdr:spPr>
        <a:xfrm>
          <a:off x="12957175" y="653224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36</xdr:row>
      <xdr:rowOff>4445</xdr:rowOff>
    </xdr:from>
    <xdr:ext cx="402590" cy="259080"/>
    <xdr:sp macro="" textlink="">
      <xdr:nvSpPr>
        <xdr:cNvPr id="352" name="n_3mainValue【認定こども園・幼稚園・保育所】&#10;有形固定資産減価償却率">
          <a:extLst>
            <a:ext uri="{FF2B5EF4-FFF2-40B4-BE49-F238E27FC236}">
              <a16:creationId xmlns:a16="http://schemas.microsoft.com/office/drawing/2014/main" id="{FFE093BD-B038-4A93-AA7E-3A745B25E0F8}"/>
            </a:ext>
          </a:extLst>
        </xdr:cNvPr>
        <xdr:cNvSpPr txBox="1"/>
      </xdr:nvSpPr>
      <xdr:spPr>
        <a:xfrm>
          <a:off x="12171045" y="61785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38</xdr:row>
      <xdr:rowOff>60960</xdr:rowOff>
    </xdr:from>
    <xdr:ext cx="402590" cy="259080"/>
    <xdr:sp macro="" textlink="">
      <xdr:nvSpPr>
        <xdr:cNvPr id="353" name="n_4mainValue【認定こども園・幼稚園・保育所】&#10;有形固定資産減価償却率">
          <a:extLst>
            <a:ext uri="{FF2B5EF4-FFF2-40B4-BE49-F238E27FC236}">
              <a16:creationId xmlns:a16="http://schemas.microsoft.com/office/drawing/2014/main" id="{C0011CE3-F033-4713-AC04-5E1B64FC1D4E}"/>
            </a:ext>
          </a:extLst>
        </xdr:cNvPr>
        <xdr:cNvSpPr txBox="1"/>
      </xdr:nvSpPr>
      <xdr:spPr>
        <a:xfrm>
          <a:off x="11354435" y="65722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4" name="正方形/長方形 353">
          <a:extLst>
            <a:ext uri="{FF2B5EF4-FFF2-40B4-BE49-F238E27FC236}">
              <a16:creationId xmlns:a16="http://schemas.microsoft.com/office/drawing/2014/main" id="{787939C0-C515-475B-BB3F-05707CE38E16}"/>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5" name="正方形/長方形 354">
          <a:extLst>
            <a:ext uri="{FF2B5EF4-FFF2-40B4-BE49-F238E27FC236}">
              <a16:creationId xmlns:a16="http://schemas.microsoft.com/office/drawing/2014/main" id="{0DB74D77-7528-41D3-867D-E5CA282BEE30}"/>
            </a:ext>
          </a:extLst>
        </xdr:cNvPr>
        <xdr:cNvSpPr/>
      </xdr:nvSpPr>
      <xdr:spPr>
        <a:xfrm>
          <a:off x="1659001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6" name="正方形/長方形 355">
          <a:extLst>
            <a:ext uri="{FF2B5EF4-FFF2-40B4-BE49-F238E27FC236}">
              <a16:creationId xmlns:a16="http://schemas.microsoft.com/office/drawing/2014/main" id="{0D37285F-BBF6-4FC6-8B06-3E36E6EBB64E}"/>
            </a:ext>
          </a:extLst>
        </xdr:cNvPr>
        <xdr:cNvSpPr/>
      </xdr:nvSpPr>
      <xdr:spPr>
        <a:xfrm>
          <a:off x="1659001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7" name="正方形/長方形 356">
          <a:extLst>
            <a:ext uri="{FF2B5EF4-FFF2-40B4-BE49-F238E27FC236}">
              <a16:creationId xmlns:a16="http://schemas.microsoft.com/office/drawing/2014/main" id="{DF2FC3CC-7181-42AD-9F9B-C66A27F5A2F0}"/>
            </a:ext>
          </a:extLst>
        </xdr:cNvPr>
        <xdr:cNvSpPr/>
      </xdr:nvSpPr>
      <xdr:spPr>
        <a:xfrm>
          <a:off x="174879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8" name="正方形/長方形 357">
          <a:extLst>
            <a:ext uri="{FF2B5EF4-FFF2-40B4-BE49-F238E27FC236}">
              <a16:creationId xmlns:a16="http://schemas.microsoft.com/office/drawing/2014/main" id="{436C71DE-F6CF-4651-B1C1-4A82B8E602DD}"/>
            </a:ext>
          </a:extLst>
        </xdr:cNvPr>
        <xdr:cNvSpPr/>
      </xdr:nvSpPr>
      <xdr:spPr>
        <a:xfrm>
          <a:off x="174879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9" name="正方形/長方形 358">
          <a:extLst>
            <a:ext uri="{FF2B5EF4-FFF2-40B4-BE49-F238E27FC236}">
              <a16:creationId xmlns:a16="http://schemas.microsoft.com/office/drawing/2014/main" id="{FC602FC7-DD98-424A-A461-9DEAD185E018}"/>
            </a:ext>
          </a:extLst>
        </xdr:cNvPr>
        <xdr:cNvSpPr/>
      </xdr:nvSpPr>
      <xdr:spPr>
        <a:xfrm>
          <a:off x="185166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0" name="正方形/長方形 359">
          <a:extLst>
            <a:ext uri="{FF2B5EF4-FFF2-40B4-BE49-F238E27FC236}">
              <a16:creationId xmlns:a16="http://schemas.microsoft.com/office/drawing/2014/main" id="{C844B6EC-CC37-4798-A184-24F3B0625EDC}"/>
            </a:ext>
          </a:extLst>
        </xdr:cNvPr>
        <xdr:cNvSpPr/>
      </xdr:nvSpPr>
      <xdr:spPr>
        <a:xfrm>
          <a:off x="185166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1" name="正方形/長方形 360">
          <a:extLst>
            <a:ext uri="{FF2B5EF4-FFF2-40B4-BE49-F238E27FC236}">
              <a16:creationId xmlns:a16="http://schemas.microsoft.com/office/drawing/2014/main" id="{C6934B95-4D01-4F89-A48D-8C599D8D33B5}"/>
            </a:ext>
          </a:extLst>
        </xdr:cNvPr>
        <xdr:cNvSpPr/>
      </xdr:nvSpPr>
      <xdr:spPr>
        <a:xfrm>
          <a:off x="16459200" y="533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345" cy="225425"/>
    <xdr:sp macro="" textlink="">
      <xdr:nvSpPr>
        <xdr:cNvPr id="362" name="テキスト ボックス 361">
          <a:extLst>
            <a:ext uri="{FF2B5EF4-FFF2-40B4-BE49-F238E27FC236}">
              <a16:creationId xmlns:a16="http://schemas.microsoft.com/office/drawing/2014/main" id="{450F5A7A-3321-4430-8A42-CE464EBA8E8C}"/>
            </a:ext>
          </a:extLst>
        </xdr:cNvPr>
        <xdr:cNvSpPr txBox="1"/>
      </xdr:nvSpPr>
      <xdr:spPr>
        <a:xfrm>
          <a:off x="1644015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3" name="直線コネクタ 362">
          <a:extLst>
            <a:ext uri="{FF2B5EF4-FFF2-40B4-BE49-F238E27FC236}">
              <a16:creationId xmlns:a16="http://schemas.microsoft.com/office/drawing/2014/main" id="{B3A725BD-E259-4686-A1F7-0783096E618F}"/>
            </a:ext>
          </a:extLst>
        </xdr:cNvPr>
        <xdr:cNvCxnSpPr/>
      </xdr:nvCxnSpPr>
      <xdr:spPr>
        <a:xfrm>
          <a:off x="16459200" y="762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4" name="直線コネクタ 363">
          <a:extLst>
            <a:ext uri="{FF2B5EF4-FFF2-40B4-BE49-F238E27FC236}">
              <a16:creationId xmlns:a16="http://schemas.microsoft.com/office/drawing/2014/main" id="{78B55DA6-C8A7-4BE9-B13E-07810E2FFE03}"/>
            </a:ext>
          </a:extLst>
        </xdr:cNvPr>
        <xdr:cNvCxnSpPr/>
      </xdr:nvCxnSpPr>
      <xdr:spPr>
        <a:xfrm>
          <a:off x="16459200" y="71589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40</xdr:row>
      <xdr:rowOff>162560</xdr:rowOff>
    </xdr:from>
    <xdr:ext cx="464820" cy="259080"/>
    <xdr:sp macro="" textlink="">
      <xdr:nvSpPr>
        <xdr:cNvPr id="365" name="テキスト ボックス 364">
          <a:extLst>
            <a:ext uri="{FF2B5EF4-FFF2-40B4-BE49-F238E27FC236}">
              <a16:creationId xmlns:a16="http://schemas.microsoft.com/office/drawing/2014/main" id="{5FFA836E-466B-4C44-AC60-42EF6E7A8BFD}"/>
            </a:ext>
          </a:extLst>
        </xdr:cNvPr>
        <xdr:cNvSpPr txBox="1"/>
      </xdr:nvSpPr>
      <xdr:spPr>
        <a:xfrm>
          <a:off x="16047085" y="70224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6" name="直線コネクタ 365">
          <a:extLst>
            <a:ext uri="{FF2B5EF4-FFF2-40B4-BE49-F238E27FC236}">
              <a16:creationId xmlns:a16="http://schemas.microsoft.com/office/drawing/2014/main" id="{880EC3FC-003C-44CA-B792-BF31F3C8ACE3}"/>
            </a:ext>
          </a:extLst>
        </xdr:cNvPr>
        <xdr:cNvCxnSpPr/>
      </xdr:nvCxnSpPr>
      <xdr:spPr>
        <a:xfrm>
          <a:off x="16459200" y="67017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38</xdr:row>
      <xdr:rowOff>48260</xdr:rowOff>
    </xdr:from>
    <xdr:ext cx="464820" cy="259080"/>
    <xdr:sp macro="" textlink="">
      <xdr:nvSpPr>
        <xdr:cNvPr id="367" name="テキスト ボックス 366">
          <a:extLst>
            <a:ext uri="{FF2B5EF4-FFF2-40B4-BE49-F238E27FC236}">
              <a16:creationId xmlns:a16="http://schemas.microsoft.com/office/drawing/2014/main" id="{CDC03D65-770F-4C91-BE03-C6B68A5F305D}"/>
            </a:ext>
          </a:extLst>
        </xdr:cNvPr>
        <xdr:cNvSpPr txBox="1"/>
      </xdr:nvSpPr>
      <xdr:spPr>
        <a:xfrm>
          <a:off x="16047085" y="65652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8" name="直線コネクタ 367">
          <a:extLst>
            <a:ext uri="{FF2B5EF4-FFF2-40B4-BE49-F238E27FC236}">
              <a16:creationId xmlns:a16="http://schemas.microsoft.com/office/drawing/2014/main" id="{B6B84F69-4361-4204-ABE0-84993CDC1022}"/>
            </a:ext>
          </a:extLst>
        </xdr:cNvPr>
        <xdr:cNvCxnSpPr/>
      </xdr:nvCxnSpPr>
      <xdr:spPr>
        <a:xfrm>
          <a:off x="16459200" y="6248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105410</xdr:rowOff>
    </xdr:from>
    <xdr:ext cx="464820" cy="259080"/>
    <xdr:sp macro="" textlink="">
      <xdr:nvSpPr>
        <xdr:cNvPr id="369" name="テキスト ボックス 368">
          <a:extLst>
            <a:ext uri="{FF2B5EF4-FFF2-40B4-BE49-F238E27FC236}">
              <a16:creationId xmlns:a16="http://schemas.microsoft.com/office/drawing/2014/main" id="{34F49874-40EE-42BE-AC4A-856813FC1254}"/>
            </a:ext>
          </a:extLst>
        </xdr:cNvPr>
        <xdr:cNvSpPr txBox="1"/>
      </xdr:nvSpPr>
      <xdr:spPr>
        <a:xfrm>
          <a:off x="16047085" y="61042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0" name="直線コネクタ 369">
          <a:extLst>
            <a:ext uri="{FF2B5EF4-FFF2-40B4-BE49-F238E27FC236}">
              <a16:creationId xmlns:a16="http://schemas.microsoft.com/office/drawing/2014/main" id="{ABB270D3-B1BD-4067-8CED-8AB95E76762F}"/>
            </a:ext>
          </a:extLst>
        </xdr:cNvPr>
        <xdr:cNvCxnSpPr/>
      </xdr:nvCxnSpPr>
      <xdr:spPr>
        <a:xfrm>
          <a:off x="16459200" y="5787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162560</xdr:rowOff>
    </xdr:from>
    <xdr:ext cx="464820" cy="259080"/>
    <xdr:sp macro="" textlink="">
      <xdr:nvSpPr>
        <xdr:cNvPr id="371" name="テキスト ボックス 370">
          <a:extLst>
            <a:ext uri="{FF2B5EF4-FFF2-40B4-BE49-F238E27FC236}">
              <a16:creationId xmlns:a16="http://schemas.microsoft.com/office/drawing/2014/main" id="{EF0A9113-E9FD-4F7E-87CE-473015D18366}"/>
            </a:ext>
          </a:extLst>
        </xdr:cNvPr>
        <xdr:cNvSpPr txBox="1"/>
      </xdr:nvSpPr>
      <xdr:spPr>
        <a:xfrm>
          <a:off x="16047085" y="56508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2" name="直線コネクタ 371">
          <a:extLst>
            <a:ext uri="{FF2B5EF4-FFF2-40B4-BE49-F238E27FC236}">
              <a16:creationId xmlns:a16="http://schemas.microsoft.com/office/drawing/2014/main" id="{D1776202-E1F9-4B28-9361-F4C1572CDE07}"/>
            </a:ext>
          </a:extLst>
        </xdr:cNvPr>
        <xdr:cNvCxnSpPr/>
      </xdr:nvCxnSpPr>
      <xdr:spPr>
        <a:xfrm>
          <a:off x="16459200" y="533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4820" cy="259080"/>
    <xdr:sp macro="" textlink="">
      <xdr:nvSpPr>
        <xdr:cNvPr id="373" name="テキスト ボックス 372">
          <a:extLst>
            <a:ext uri="{FF2B5EF4-FFF2-40B4-BE49-F238E27FC236}">
              <a16:creationId xmlns:a16="http://schemas.microsoft.com/office/drawing/2014/main" id="{095BBE00-0B2F-4245-8B61-8495479C15A0}"/>
            </a:ext>
          </a:extLst>
        </xdr:cNvPr>
        <xdr:cNvSpPr txBox="1"/>
      </xdr:nvSpPr>
      <xdr:spPr>
        <a:xfrm>
          <a:off x="16047085" y="5193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4" name="【認定こども園・幼稚園・保育所】&#10;一人当たり面積グラフ枠">
          <a:extLst>
            <a:ext uri="{FF2B5EF4-FFF2-40B4-BE49-F238E27FC236}">
              <a16:creationId xmlns:a16="http://schemas.microsoft.com/office/drawing/2014/main" id="{4DF4AF48-4B57-44B8-B776-C80CBE540F22}"/>
            </a:ext>
          </a:extLst>
        </xdr:cNvPr>
        <xdr:cNvSpPr/>
      </xdr:nvSpPr>
      <xdr:spPr>
        <a:xfrm>
          <a:off x="16459200" y="533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57785</xdr:rowOff>
    </xdr:from>
    <xdr:to>
      <xdr:col>116</xdr:col>
      <xdr:colOff>62865</xdr:colOff>
      <xdr:row>41</xdr:row>
      <xdr:rowOff>83185</xdr:rowOff>
    </xdr:to>
    <xdr:cxnSp macro="">
      <xdr:nvCxnSpPr>
        <xdr:cNvPr id="375" name="直線コネクタ 374">
          <a:extLst>
            <a:ext uri="{FF2B5EF4-FFF2-40B4-BE49-F238E27FC236}">
              <a16:creationId xmlns:a16="http://schemas.microsoft.com/office/drawing/2014/main" id="{536A6EB6-C72B-4135-A32B-82C787A9F928}"/>
            </a:ext>
          </a:extLst>
        </xdr:cNvPr>
        <xdr:cNvCxnSpPr/>
      </xdr:nvCxnSpPr>
      <xdr:spPr>
        <a:xfrm flipV="1">
          <a:off x="19947255" y="5883275"/>
          <a:ext cx="0" cy="12312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86995</xdr:rowOff>
    </xdr:from>
    <xdr:ext cx="469900" cy="256540"/>
    <xdr:sp macro="" textlink="">
      <xdr:nvSpPr>
        <xdr:cNvPr id="376" name="【認定こども園・幼稚園・保育所】&#10;一人当たり面積最小値テキスト">
          <a:extLst>
            <a:ext uri="{FF2B5EF4-FFF2-40B4-BE49-F238E27FC236}">
              <a16:creationId xmlns:a16="http://schemas.microsoft.com/office/drawing/2014/main" id="{A908AFFC-4D86-49CC-A629-61501E6E83CD}"/>
            </a:ext>
          </a:extLst>
        </xdr:cNvPr>
        <xdr:cNvSpPr txBox="1"/>
      </xdr:nvSpPr>
      <xdr:spPr>
        <a:xfrm>
          <a:off x="19985990" y="71183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0.022</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83185</xdr:rowOff>
    </xdr:from>
    <xdr:to>
      <xdr:col>116</xdr:col>
      <xdr:colOff>152400</xdr:colOff>
      <xdr:row>41</xdr:row>
      <xdr:rowOff>83185</xdr:rowOff>
    </xdr:to>
    <xdr:cxnSp macro="">
      <xdr:nvCxnSpPr>
        <xdr:cNvPr id="377" name="直線コネクタ 376">
          <a:extLst>
            <a:ext uri="{FF2B5EF4-FFF2-40B4-BE49-F238E27FC236}">
              <a16:creationId xmlns:a16="http://schemas.microsoft.com/office/drawing/2014/main" id="{8DCF5B99-C63D-46BC-A3A9-00595047F6D3}"/>
            </a:ext>
          </a:extLst>
        </xdr:cNvPr>
        <xdr:cNvCxnSpPr/>
      </xdr:nvCxnSpPr>
      <xdr:spPr>
        <a:xfrm>
          <a:off x="19885660" y="711454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4445</xdr:rowOff>
    </xdr:from>
    <xdr:ext cx="469900" cy="259080"/>
    <xdr:sp macro="" textlink="">
      <xdr:nvSpPr>
        <xdr:cNvPr id="378" name="【認定こども園・幼稚園・保育所】&#10;一人当たり面積最大値テキスト">
          <a:extLst>
            <a:ext uri="{FF2B5EF4-FFF2-40B4-BE49-F238E27FC236}">
              <a16:creationId xmlns:a16="http://schemas.microsoft.com/office/drawing/2014/main" id="{7618A809-A4E3-4E23-AC68-8C11AAE7906A}"/>
            </a:ext>
          </a:extLst>
        </xdr:cNvPr>
        <xdr:cNvSpPr txBox="1"/>
      </xdr:nvSpPr>
      <xdr:spPr>
        <a:xfrm>
          <a:off x="19985990" y="5664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0.558</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57785</xdr:rowOff>
    </xdr:from>
    <xdr:to>
      <xdr:col>116</xdr:col>
      <xdr:colOff>152400</xdr:colOff>
      <xdr:row>34</xdr:row>
      <xdr:rowOff>57785</xdr:rowOff>
    </xdr:to>
    <xdr:cxnSp macro="">
      <xdr:nvCxnSpPr>
        <xdr:cNvPr id="379" name="直線コネクタ 378">
          <a:extLst>
            <a:ext uri="{FF2B5EF4-FFF2-40B4-BE49-F238E27FC236}">
              <a16:creationId xmlns:a16="http://schemas.microsoft.com/office/drawing/2014/main" id="{9B4CB5E7-EAF0-4D97-8A65-A29AF228A538}"/>
            </a:ext>
          </a:extLst>
        </xdr:cNvPr>
        <xdr:cNvCxnSpPr/>
      </xdr:nvCxnSpPr>
      <xdr:spPr>
        <a:xfrm>
          <a:off x="19885660" y="58832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93980</xdr:rowOff>
    </xdr:from>
    <xdr:ext cx="469900" cy="259080"/>
    <xdr:sp macro="" textlink="">
      <xdr:nvSpPr>
        <xdr:cNvPr id="380" name="【認定こども園・幼稚園・保育所】&#10;一人当たり面積平均値テキスト">
          <a:extLst>
            <a:ext uri="{FF2B5EF4-FFF2-40B4-BE49-F238E27FC236}">
              <a16:creationId xmlns:a16="http://schemas.microsoft.com/office/drawing/2014/main" id="{8E2FE133-4412-4FA9-A104-6AD6B1C377C6}"/>
            </a:ext>
          </a:extLst>
        </xdr:cNvPr>
        <xdr:cNvSpPr txBox="1"/>
      </xdr:nvSpPr>
      <xdr:spPr>
        <a:xfrm>
          <a:off x="19985990" y="64414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381" name="フローチャート: 判断 380">
          <a:extLst>
            <a:ext uri="{FF2B5EF4-FFF2-40B4-BE49-F238E27FC236}">
              <a16:creationId xmlns:a16="http://schemas.microsoft.com/office/drawing/2014/main" id="{A916DB17-CAEC-437A-8C5D-DA9C975BD492}"/>
            </a:ext>
          </a:extLst>
        </xdr:cNvPr>
        <xdr:cNvSpPr/>
      </xdr:nvSpPr>
      <xdr:spPr>
        <a:xfrm>
          <a:off x="19904710" y="65843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86995</xdr:rowOff>
    </xdr:from>
    <xdr:to>
      <xdr:col>112</xdr:col>
      <xdr:colOff>38100</xdr:colOff>
      <xdr:row>39</xdr:row>
      <xdr:rowOff>17780</xdr:rowOff>
    </xdr:to>
    <xdr:sp macro="" textlink="">
      <xdr:nvSpPr>
        <xdr:cNvPr id="382" name="フローチャート: 判断 381">
          <a:extLst>
            <a:ext uri="{FF2B5EF4-FFF2-40B4-BE49-F238E27FC236}">
              <a16:creationId xmlns:a16="http://schemas.microsoft.com/office/drawing/2014/main" id="{8C2D273C-5D58-4828-9913-1B7115FF10C8}"/>
            </a:ext>
          </a:extLst>
        </xdr:cNvPr>
        <xdr:cNvSpPr/>
      </xdr:nvSpPr>
      <xdr:spPr>
        <a:xfrm>
          <a:off x="19161760" y="6604000"/>
          <a:ext cx="787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85090</xdr:rowOff>
    </xdr:from>
    <xdr:to>
      <xdr:col>107</xdr:col>
      <xdr:colOff>101600</xdr:colOff>
      <xdr:row>39</xdr:row>
      <xdr:rowOff>15240</xdr:rowOff>
    </xdr:to>
    <xdr:sp macro="" textlink="">
      <xdr:nvSpPr>
        <xdr:cNvPr id="383" name="フローチャート: 判断 382">
          <a:extLst>
            <a:ext uri="{FF2B5EF4-FFF2-40B4-BE49-F238E27FC236}">
              <a16:creationId xmlns:a16="http://schemas.microsoft.com/office/drawing/2014/main" id="{4A8E7F13-2B36-45E0-8ED9-C45F56107DCB}"/>
            </a:ext>
          </a:extLst>
        </xdr:cNvPr>
        <xdr:cNvSpPr/>
      </xdr:nvSpPr>
      <xdr:spPr>
        <a:xfrm>
          <a:off x="18345150" y="660209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86995</xdr:rowOff>
    </xdr:from>
    <xdr:to>
      <xdr:col>102</xdr:col>
      <xdr:colOff>165100</xdr:colOff>
      <xdr:row>39</xdr:row>
      <xdr:rowOff>17780</xdr:rowOff>
    </xdr:to>
    <xdr:sp macro="" textlink="">
      <xdr:nvSpPr>
        <xdr:cNvPr id="384" name="フローチャート: 判断 383">
          <a:extLst>
            <a:ext uri="{FF2B5EF4-FFF2-40B4-BE49-F238E27FC236}">
              <a16:creationId xmlns:a16="http://schemas.microsoft.com/office/drawing/2014/main" id="{853CACAE-C335-43CF-B152-7510489F85DA}"/>
            </a:ext>
          </a:extLst>
        </xdr:cNvPr>
        <xdr:cNvSpPr/>
      </xdr:nvSpPr>
      <xdr:spPr>
        <a:xfrm>
          <a:off x="17547590" y="6604000"/>
          <a:ext cx="1092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385" name="フローチャート: 判断 384">
          <a:extLst>
            <a:ext uri="{FF2B5EF4-FFF2-40B4-BE49-F238E27FC236}">
              <a16:creationId xmlns:a16="http://schemas.microsoft.com/office/drawing/2014/main" id="{78E79E26-F2B3-4EDB-BC44-FFBD6FB190AF}"/>
            </a:ext>
          </a:extLst>
        </xdr:cNvPr>
        <xdr:cNvSpPr/>
      </xdr:nvSpPr>
      <xdr:spPr>
        <a:xfrm>
          <a:off x="16761460" y="66319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386" name="テキスト ボックス 385">
          <a:extLst>
            <a:ext uri="{FF2B5EF4-FFF2-40B4-BE49-F238E27FC236}">
              <a16:creationId xmlns:a16="http://schemas.microsoft.com/office/drawing/2014/main" id="{4F8C09E8-B136-4204-9484-59D7DA745505}"/>
            </a:ext>
          </a:extLst>
        </xdr:cNvPr>
        <xdr:cNvSpPr txBox="1"/>
      </xdr:nvSpPr>
      <xdr:spPr>
        <a:xfrm>
          <a:off x="1977644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387" name="テキスト ボックス 386">
          <a:extLst>
            <a:ext uri="{FF2B5EF4-FFF2-40B4-BE49-F238E27FC236}">
              <a16:creationId xmlns:a16="http://schemas.microsoft.com/office/drawing/2014/main" id="{672551B0-80B5-417E-959A-A717402B1E31}"/>
            </a:ext>
          </a:extLst>
        </xdr:cNvPr>
        <xdr:cNvSpPr txBox="1"/>
      </xdr:nvSpPr>
      <xdr:spPr>
        <a:xfrm>
          <a:off x="1903349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388" name="テキスト ボックス 387">
          <a:extLst>
            <a:ext uri="{FF2B5EF4-FFF2-40B4-BE49-F238E27FC236}">
              <a16:creationId xmlns:a16="http://schemas.microsoft.com/office/drawing/2014/main" id="{EB058E9F-4D85-4AC8-BE0A-F73FE36A3744}"/>
            </a:ext>
          </a:extLst>
        </xdr:cNvPr>
        <xdr:cNvSpPr txBox="1"/>
      </xdr:nvSpPr>
      <xdr:spPr>
        <a:xfrm>
          <a:off x="1822831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389" name="テキスト ボックス 388">
          <a:extLst>
            <a:ext uri="{FF2B5EF4-FFF2-40B4-BE49-F238E27FC236}">
              <a16:creationId xmlns:a16="http://schemas.microsoft.com/office/drawing/2014/main" id="{F3D7A590-D4E9-4D0B-AA7B-C7FA34248C38}"/>
            </a:ext>
          </a:extLst>
        </xdr:cNvPr>
        <xdr:cNvSpPr txBox="1"/>
      </xdr:nvSpPr>
      <xdr:spPr>
        <a:xfrm>
          <a:off x="1743075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390" name="テキスト ボックス 389">
          <a:extLst>
            <a:ext uri="{FF2B5EF4-FFF2-40B4-BE49-F238E27FC236}">
              <a16:creationId xmlns:a16="http://schemas.microsoft.com/office/drawing/2014/main" id="{FDA21708-4C16-487F-BEC4-BCEC13057B0D}"/>
            </a:ext>
          </a:extLst>
        </xdr:cNvPr>
        <xdr:cNvSpPr txBox="1"/>
      </xdr:nvSpPr>
      <xdr:spPr>
        <a:xfrm>
          <a:off x="1663319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119380</xdr:rowOff>
    </xdr:from>
    <xdr:to>
      <xdr:col>116</xdr:col>
      <xdr:colOff>114300</xdr:colOff>
      <xdr:row>40</xdr:row>
      <xdr:rowOff>49530</xdr:rowOff>
    </xdr:to>
    <xdr:sp macro="" textlink="">
      <xdr:nvSpPr>
        <xdr:cNvPr id="391" name="楕円 390">
          <a:extLst>
            <a:ext uri="{FF2B5EF4-FFF2-40B4-BE49-F238E27FC236}">
              <a16:creationId xmlns:a16="http://schemas.microsoft.com/office/drawing/2014/main" id="{9AD46647-E9A5-4649-A5C3-C969CAEF4780}"/>
            </a:ext>
          </a:extLst>
        </xdr:cNvPr>
        <xdr:cNvSpPr/>
      </xdr:nvSpPr>
      <xdr:spPr>
        <a:xfrm>
          <a:off x="19904710" y="68078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97790</xdr:rowOff>
    </xdr:from>
    <xdr:ext cx="469900" cy="256540"/>
    <xdr:sp macro="" textlink="">
      <xdr:nvSpPr>
        <xdr:cNvPr id="392" name="【認定こども園・幼稚園・保育所】&#10;一人当たり面積該当値テキスト">
          <a:extLst>
            <a:ext uri="{FF2B5EF4-FFF2-40B4-BE49-F238E27FC236}">
              <a16:creationId xmlns:a16="http://schemas.microsoft.com/office/drawing/2014/main" id="{041EDEF1-0975-4344-9557-62CC76E38610}"/>
            </a:ext>
          </a:extLst>
        </xdr:cNvPr>
        <xdr:cNvSpPr txBox="1"/>
      </xdr:nvSpPr>
      <xdr:spPr>
        <a:xfrm>
          <a:off x="19985990" y="678053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0.134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121285</xdr:rowOff>
    </xdr:from>
    <xdr:to>
      <xdr:col>112</xdr:col>
      <xdr:colOff>38100</xdr:colOff>
      <xdr:row>40</xdr:row>
      <xdr:rowOff>52070</xdr:rowOff>
    </xdr:to>
    <xdr:sp macro="" textlink="">
      <xdr:nvSpPr>
        <xdr:cNvPr id="393" name="楕円 392">
          <a:extLst>
            <a:ext uri="{FF2B5EF4-FFF2-40B4-BE49-F238E27FC236}">
              <a16:creationId xmlns:a16="http://schemas.microsoft.com/office/drawing/2014/main" id="{35C6B025-5636-4EB5-9D01-CDEF34844228}"/>
            </a:ext>
          </a:extLst>
        </xdr:cNvPr>
        <xdr:cNvSpPr/>
      </xdr:nvSpPr>
      <xdr:spPr>
        <a:xfrm>
          <a:off x="19161760" y="6809740"/>
          <a:ext cx="787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170180</xdr:rowOff>
    </xdr:from>
    <xdr:to>
      <xdr:col>116</xdr:col>
      <xdr:colOff>63500</xdr:colOff>
      <xdr:row>40</xdr:row>
      <xdr:rowOff>635</xdr:rowOff>
    </xdr:to>
    <xdr:cxnSp macro="">
      <xdr:nvCxnSpPr>
        <xdr:cNvPr id="394" name="直線コネクタ 393">
          <a:extLst>
            <a:ext uri="{FF2B5EF4-FFF2-40B4-BE49-F238E27FC236}">
              <a16:creationId xmlns:a16="http://schemas.microsoft.com/office/drawing/2014/main" id="{D80693F9-306C-4800-B449-ED990D62D8C0}"/>
            </a:ext>
          </a:extLst>
        </xdr:cNvPr>
        <xdr:cNvCxnSpPr/>
      </xdr:nvCxnSpPr>
      <xdr:spPr>
        <a:xfrm flipV="1">
          <a:off x="19204940" y="686054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125730</xdr:rowOff>
    </xdr:from>
    <xdr:to>
      <xdr:col>107</xdr:col>
      <xdr:colOff>101600</xdr:colOff>
      <xdr:row>40</xdr:row>
      <xdr:rowOff>55880</xdr:rowOff>
    </xdr:to>
    <xdr:sp macro="" textlink="">
      <xdr:nvSpPr>
        <xdr:cNvPr id="395" name="楕円 394">
          <a:extLst>
            <a:ext uri="{FF2B5EF4-FFF2-40B4-BE49-F238E27FC236}">
              <a16:creationId xmlns:a16="http://schemas.microsoft.com/office/drawing/2014/main" id="{66CA59FB-32F2-4AB5-8E68-252E1BA06D17}"/>
            </a:ext>
          </a:extLst>
        </xdr:cNvPr>
        <xdr:cNvSpPr/>
      </xdr:nvSpPr>
      <xdr:spPr>
        <a:xfrm>
          <a:off x="18345150" y="681609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635</xdr:rowOff>
    </xdr:from>
    <xdr:to>
      <xdr:col>111</xdr:col>
      <xdr:colOff>177800</xdr:colOff>
      <xdr:row>40</xdr:row>
      <xdr:rowOff>5080</xdr:rowOff>
    </xdr:to>
    <xdr:cxnSp macro="">
      <xdr:nvCxnSpPr>
        <xdr:cNvPr id="396" name="直線コネクタ 395">
          <a:extLst>
            <a:ext uri="{FF2B5EF4-FFF2-40B4-BE49-F238E27FC236}">
              <a16:creationId xmlns:a16="http://schemas.microsoft.com/office/drawing/2014/main" id="{CFC53045-AD7D-465C-B35D-80B90CC2011B}"/>
            </a:ext>
          </a:extLst>
        </xdr:cNvPr>
        <xdr:cNvCxnSpPr/>
      </xdr:nvCxnSpPr>
      <xdr:spPr>
        <a:xfrm flipV="1">
          <a:off x="18399760" y="6858635"/>
          <a:ext cx="80518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397" name="楕円 396">
          <a:extLst>
            <a:ext uri="{FF2B5EF4-FFF2-40B4-BE49-F238E27FC236}">
              <a16:creationId xmlns:a16="http://schemas.microsoft.com/office/drawing/2014/main" id="{D48B600F-45B7-421C-8B2A-912FF3E2A115}"/>
            </a:ext>
          </a:extLst>
        </xdr:cNvPr>
        <xdr:cNvSpPr/>
      </xdr:nvSpPr>
      <xdr:spPr>
        <a:xfrm>
          <a:off x="17547590" y="68186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5080</xdr:rowOff>
    </xdr:from>
    <xdr:to>
      <xdr:col>107</xdr:col>
      <xdr:colOff>50800</xdr:colOff>
      <xdr:row>40</xdr:row>
      <xdr:rowOff>7620</xdr:rowOff>
    </xdr:to>
    <xdr:cxnSp macro="">
      <xdr:nvCxnSpPr>
        <xdr:cNvPr id="398" name="直線コネクタ 397">
          <a:extLst>
            <a:ext uri="{FF2B5EF4-FFF2-40B4-BE49-F238E27FC236}">
              <a16:creationId xmlns:a16="http://schemas.microsoft.com/office/drawing/2014/main" id="{C20DF714-2920-4EA5-B326-7870ABE250D5}"/>
            </a:ext>
          </a:extLst>
        </xdr:cNvPr>
        <xdr:cNvCxnSpPr/>
      </xdr:nvCxnSpPr>
      <xdr:spPr>
        <a:xfrm flipV="1">
          <a:off x="17602200" y="6864985"/>
          <a:ext cx="79756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132715</xdr:rowOff>
    </xdr:from>
    <xdr:to>
      <xdr:col>98</xdr:col>
      <xdr:colOff>38100</xdr:colOff>
      <xdr:row>40</xdr:row>
      <xdr:rowOff>63500</xdr:rowOff>
    </xdr:to>
    <xdr:sp macro="" textlink="">
      <xdr:nvSpPr>
        <xdr:cNvPr id="399" name="楕円 398">
          <a:extLst>
            <a:ext uri="{FF2B5EF4-FFF2-40B4-BE49-F238E27FC236}">
              <a16:creationId xmlns:a16="http://schemas.microsoft.com/office/drawing/2014/main" id="{01C15E42-3560-4757-B776-86B8D6484CE3}"/>
            </a:ext>
          </a:extLst>
        </xdr:cNvPr>
        <xdr:cNvSpPr/>
      </xdr:nvSpPr>
      <xdr:spPr>
        <a:xfrm>
          <a:off x="16761460" y="6823075"/>
          <a:ext cx="7874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7620</xdr:rowOff>
    </xdr:from>
    <xdr:to>
      <xdr:col>102</xdr:col>
      <xdr:colOff>114300</xdr:colOff>
      <xdr:row>40</xdr:row>
      <xdr:rowOff>12065</xdr:rowOff>
    </xdr:to>
    <xdr:cxnSp macro="">
      <xdr:nvCxnSpPr>
        <xdr:cNvPr id="400" name="直線コネクタ 399">
          <a:extLst>
            <a:ext uri="{FF2B5EF4-FFF2-40B4-BE49-F238E27FC236}">
              <a16:creationId xmlns:a16="http://schemas.microsoft.com/office/drawing/2014/main" id="{0BAB2A16-2188-4F55-8CDD-38C5E577E521}"/>
            </a:ext>
          </a:extLst>
        </xdr:cNvPr>
        <xdr:cNvCxnSpPr/>
      </xdr:nvCxnSpPr>
      <xdr:spPr>
        <a:xfrm flipV="1">
          <a:off x="16804640" y="6867525"/>
          <a:ext cx="79756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37</xdr:row>
      <xdr:rowOff>33655</xdr:rowOff>
    </xdr:from>
    <xdr:ext cx="469900" cy="258445"/>
    <xdr:sp macro="" textlink="">
      <xdr:nvSpPr>
        <xdr:cNvPr id="401" name="n_1aveValue【認定こども園・幼稚園・保育所】&#10;一人当たり面積">
          <a:extLst>
            <a:ext uri="{FF2B5EF4-FFF2-40B4-BE49-F238E27FC236}">
              <a16:creationId xmlns:a16="http://schemas.microsoft.com/office/drawing/2014/main" id="{57306CAB-C567-4710-9263-8528B5D69590}"/>
            </a:ext>
          </a:extLst>
        </xdr:cNvPr>
        <xdr:cNvSpPr txBox="1"/>
      </xdr:nvSpPr>
      <xdr:spPr>
        <a:xfrm>
          <a:off x="18982055" y="63754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37</xdr:row>
      <xdr:rowOff>31750</xdr:rowOff>
    </xdr:from>
    <xdr:ext cx="467360" cy="256540"/>
    <xdr:sp macro="" textlink="">
      <xdr:nvSpPr>
        <xdr:cNvPr id="402" name="n_2aveValue【認定こども園・幼稚園・保育所】&#10;一人当たり面積">
          <a:extLst>
            <a:ext uri="{FF2B5EF4-FFF2-40B4-BE49-F238E27FC236}">
              <a16:creationId xmlns:a16="http://schemas.microsoft.com/office/drawing/2014/main" id="{DB3DBE9E-459B-4F0B-9470-99632814EFCB}"/>
            </a:ext>
          </a:extLst>
        </xdr:cNvPr>
        <xdr:cNvSpPr txBox="1"/>
      </xdr:nvSpPr>
      <xdr:spPr>
        <a:xfrm>
          <a:off x="18181955" y="637349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37</xdr:row>
      <xdr:rowOff>33655</xdr:rowOff>
    </xdr:from>
    <xdr:ext cx="467360" cy="258445"/>
    <xdr:sp macro="" textlink="">
      <xdr:nvSpPr>
        <xdr:cNvPr id="403" name="n_3aveValue【認定こども園・幼稚園・保育所】&#10;一人当たり面積">
          <a:extLst>
            <a:ext uri="{FF2B5EF4-FFF2-40B4-BE49-F238E27FC236}">
              <a16:creationId xmlns:a16="http://schemas.microsoft.com/office/drawing/2014/main" id="{AF384C15-0D2A-450D-A2C3-E4FB5FEAA477}"/>
            </a:ext>
          </a:extLst>
        </xdr:cNvPr>
        <xdr:cNvSpPr txBox="1"/>
      </xdr:nvSpPr>
      <xdr:spPr>
        <a:xfrm>
          <a:off x="17384395" y="637540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37</xdr:row>
      <xdr:rowOff>63500</xdr:rowOff>
    </xdr:from>
    <xdr:ext cx="467360" cy="256540"/>
    <xdr:sp macro="" textlink="">
      <xdr:nvSpPr>
        <xdr:cNvPr id="404" name="n_4aveValue【認定こども園・幼稚園・保育所】&#10;一人当たり面積">
          <a:extLst>
            <a:ext uri="{FF2B5EF4-FFF2-40B4-BE49-F238E27FC236}">
              <a16:creationId xmlns:a16="http://schemas.microsoft.com/office/drawing/2014/main" id="{DB02EEE8-EA67-4332-AE63-AA7F4073CB87}"/>
            </a:ext>
          </a:extLst>
        </xdr:cNvPr>
        <xdr:cNvSpPr txBox="1"/>
      </xdr:nvSpPr>
      <xdr:spPr>
        <a:xfrm>
          <a:off x="16588740" y="64033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40</xdr:row>
      <xdr:rowOff>42545</xdr:rowOff>
    </xdr:from>
    <xdr:ext cx="469900" cy="256540"/>
    <xdr:sp macro="" textlink="">
      <xdr:nvSpPr>
        <xdr:cNvPr id="405" name="n_1mainValue【認定こども園・幼稚園・保育所】&#10;一人当たり面積">
          <a:extLst>
            <a:ext uri="{FF2B5EF4-FFF2-40B4-BE49-F238E27FC236}">
              <a16:creationId xmlns:a16="http://schemas.microsoft.com/office/drawing/2014/main" id="{3BDCFCD3-5C3D-4911-8376-A5FC73E9FC20}"/>
            </a:ext>
          </a:extLst>
        </xdr:cNvPr>
        <xdr:cNvSpPr txBox="1"/>
      </xdr:nvSpPr>
      <xdr:spPr>
        <a:xfrm>
          <a:off x="18982055" y="69024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40</xdr:row>
      <xdr:rowOff>46990</xdr:rowOff>
    </xdr:from>
    <xdr:ext cx="467360" cy="259080"/>
    <xdr:sp macro="" textlink="">
      <xdr:nvSpPr>
        <xdr:cNvPr id="406" name="n_2mainValue【認定こども園・幼稚園・保育所】&#10;一人当たり面積">
          <a:extLst>
            <a:ext uri="{FF2B5EF4-FFF2-40B4-BE49-F238E27FC236}">
              <a16:creationId xmlns:a16="http://schemas.microsoft.com/office/drawing/2014/main" id="{97BCCAE7-34F8-4700-87D9-4187F1288FD2}"/>
            </a:ext>
          </a:extLst>
        </xdr:cNvPr>
        <xdr:cNvSpPr txBox="1"/>
      </xdr:nvSpPr>
      <xdr:spPr>
        <a:xfrm>
          <a:off x="18181955" y="69068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40</xdr:row>
      <xdr:rowOff>49530</xdr:rowOff>
    </xdr:from>
    <xdr:ext cx="467360" cy="259080"/>
    <xdr:sp macro="" textlink="">
      <xdr:nvSpPr>
        <xdr:cNvPr id="407" name="n_3mainValue【認定こども園・幼稚園・保育所】&#10;一人当たり面積">
          <a:extLst>
            <a:ext uri="{FF2B5EF4-FFF2-40B4-BE49-F238E27FC236}">
              <a16:creationId xmlns:a16="http://schemas.microsoft.com/office/drawing/2014/main" id="{BEA25AC7-1FB4-468A-B685-A34828EB642A}"/>
            </a:ext>
          </a:extLst>
        </xdr:cNvPr>
        <xdr:cNvSpPr txBox="1"/>
      </xdr:nvSpPr>
      <xdr:spPr>
        <a:xfrm>
          <a:off x="17384395" y="69113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40</xdr:row>
      <xdr:rowOff>53975</xdr:rowOff>
    </xdr:from>
    <xdr:ext cx="467360" cy="256540"/>
    <xdr:sp macro="" textlink="">
      <xdr:nvSpPr>
        <xdr:cNvPr id="408" name="n_4mainValue【認定こども園・幼稚園・保育所】&#10;一人当たり面積">
          <a:extLst>
            <a:ext uri="{FF2B5EF4-FFF2-40B4-BE49-F238E27FC236}">
              <a16:creationId xmlns:a16="http://schemas.microsoft.com/office/drawing/2014/main" id="{815C77AF-3C78-4917-B3BC-AB36F40E0ABA}"/>
            </a:ext>
          </a:extLst>
        </xdr:cNvPr>
        <xdr:cNvSpPr txBox="1"/>
      </xdr:nvSpPr>
      <xdr:spPr>
        <a:xfrm>
          <a:off x="16588740" y="691578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9" name="正方形/長方形 408">
          <a:extLst>
            <a:ext uri="{FF2B5EF4-FFF2-40B4-BE49-F238E27FC236}">
              <a16:creationId xmlns:a16="http://schemas.microsoft.com/office/drawing/2014/main" id="{EC6C0578-9FBD-4264-AD6A-8E35D2785530}"/>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0" name="正方形/長方形 409">
          <a:extLst>
            <a:ext uri="{FF2B5EF4-FFF2-40B4-BE49-F238E27FC236}">
              <a16:creationId xmlns:a16="http://schemas.microsoft.com/office/drawing/2014/main" id="{2D533574-FBF4-48BF-AC8F-43180713F318}"/>
            </a:ext>
          </a:extLst>
        </xdr:cNvPr>
        <xdr:cNvSpPr/>
      </xdr:nvSpPr>
      <xdr:spPr>
        <a:xfrm>
          <a:off x="113157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1" name="正方形/長方形 410">
          <a:extLst>
            <a:ext uri="{FF2B5EF4-FFF2-40B4-BE49-F238E27FC236}">
              <a16:creationId xmlns:a16="http://schemas.microsoft.com/office/drawing/2014/main" id="{7DABF748-E959-4D32-B1D6-E1AB36F54CB7}"/>
            </a:ext>
          </a:extLst>
        </xdr:cNvPr>
        <xdr:cNvSpPr/>
      </xdr:nvSpPr>
      <xdr:spPr>
        <a:xfrm>
          <a:off x="113157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2" name="正方形/長方形 411">
          <a:extLst>
            <a:ext uri="{FF2B5EF4-FFF2-40B4-BE49-F238E27FC236}">
              <a16:creationId xmlns:a16="http://schemas.microsoft.com/office/drawing/2014/main" id="{2C3F55AF-9128-4583-88ED-3543B0AD6643}"/>
            </a:ext>
          </a:extLst>
        </xdr:cNvPr>
        <xdr:cNvSpPr/>
      </xdr:nvSpPr>
      <xdr:spPr>
        <a:xfrm>
          <a:off x="1223264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3" name="正方形/長方形 412">
          <a:extLst>
            <a:ext uri="{FF2B5EF4-FFF2-40B4-BE49-F238E27FC236}">
              <a16:creationId xmlns:a16="http://schemas.microsoft.com/office/drawing/2014/main" id="{E99CD554-D32A-4BEF-BC19-2DAA07DF1FC5}"/>
            </a:ext>
          </a:extLst>
        </xdr:cNvPr>
        <xdr:cNvSpPr/>
      </xdr:nvSpPr>
      <xdr:spPr>
        <a:xfrm>
          <a:off x="1223264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4" name="正方形/長方形 413">
          <a:extLst>
            <a:ext uri="{FF2B5EF4-FFF2-40B4-BE49-F238E27FC236}">
              <a16:creationId xmlns:a16="http://schemas.microsoft.com/office/drawing/2014/main" id="{32E61740-92E4-4AF9-BDC8-96C2902EC9B8}"/>
            </a:ext>
          </a:extLst>
        </xdr:cNvPr>
        <xdr:cNvSpPr/>
      </xdr:nvSpPr>
      <xdr:spPr>
        <a:xfrm>
          <a:off x="1326134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5" name="正方形/長方形 414">
          <a:extLst>
            <a:ext uri="{FF2B5EF4-FFF2-40B4-BE49-F238E27FC236}">
              <a16:creationId xmlns:a16="http://schemas.microsoft.com/office/drawing/2014/main" id="{71DF9CF1-C7B8-4761-A5EE-1493C58297EF}"/>
            </a:ext>
          </a:extLst>
        </xdr:cNvPr>
        <xdr:cNvSpPr/>
      </xdr:nvSpPr>
      <xdr:spPr>
        <a:xfrm>
          <a:off x="1326134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6" name="正方形/長方形 415">
          <a:extLst>
            <a:ext uri="{FF2B5EF4-FFF2-40B4-BE49-F238E27FC236}">
              <a16:creationId xmlns:a16="http://schemas.microsoft.com/office/drawing/2014/main" id="{889971CD-5670-4FB5-A2AE-C20CDBD37141}"/>
            </a:ext>
          </a:extLst>
        </xdr:cNvPr>
        <xdr:cNvSpPr/>
      </xdr:nvSpPr>
      <xdr:spPr>
        <a:xfrm>
          <a:off x="11203940" y="914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910" cy="225425"/>
    <xdr:sp macro="" textlink="">
      <xdr:nvSpPr>
        <xdr:cNvPr id="417" name="テキスト ボックス 416">
          <a:extLst>
            <a:ext uri="{FF2B5EF4-FFF2-40B4-BE49-F238E27FC236}">
              <a16:creationId xmlns:a16="http://schemas.microsoft.com/office/drawing/2014/main" id="{FACE05E1-4CC5-4E42-BC02-6BDCBC0EB49A}"/>
            </a:ext>
          </a:extLst>
        </xdr:cNvPr>
        <xdr:cNvSpPr txBox="1"/>
      </xdr:nvSpPr>
      <xdr:spPr>
        <a:xfrm>
          <a:off x="1116584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8" name="直線コネクタ 417">
          <a:extLst>
            <a:ext uri="{FF2B5EF4-FFF2-40B4-BE49-F238E27FC236}">
              <a16:creationId xmlns:a16="http://schemas.microsoft.com/office/drawing/2014/main" id="{D3E086B2-906B-400D-9E67-5A84D00EA279}"/>
            </a:ext>
          </a:extLst>
        </xdr:cNvPr>
        <xdr:cNvCxnSpPr/>
      </xdr:nvCxnSpPr>
      <xdr:spPr>
        <a:xfrm>
          <a:off x="11203940" y="1143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820" cy="256540"/>
    <xdr:sp macro="" textlink="">
      <xdr:nvSpPr>
        <xdr:cNvPr id="419" name="テキスト ボックス 418">
          <a:extLst>
            <a:ext uri="{FF2B5EF4-FFF2-40B4-BE49-F238E27FC236}">
              <a16:creationId xmlns:a16="http://schemas.microsoft.com/office/drawing/2014/main" id="{9A65B1E2-4D27-4DB3-85A0-0F2A70BEC341}"/>
            </a:ext>
          </a:extLst>
        </xdr:cNvPr>
        <xdr:cNvSpPr txBox="1"/>
      </xdr:nvSpPr>
      <xdr:spPr>
        <a:xfrm>
          <a:off x="10801350" y="112858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0" name="直線コネクタ 419">
          <a:extLst>
            <a:ext uri="{FF2B5EF4-FFF2-40B4-BE49-F238E27FC236}">
              <a16:creationId xmlns:a16="http://schemas.microsoft.com/office/drawing/2014/main" id="{805B1F86-09AD-4668-92E7-02D25E705626}"/>
            </a:ext>
          </a:extLst>
        </xdr:cNvPr>
        <xdr:cNvCxnSpPr/>
      </xdr:nvCxnSpPr>
      <xdr:spPr>
        <a:xfrm>
          <a:off x="11203940" y="1104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4820" cy="259080"/>
    <xdr:sp macro="" textlink="">
      <xdr:nvSpPr>
        <xdr:cNvPr id="421" name="テキスト ボックス 420">
          <a:extLst>
            <a:ext uri="{FF2B5EF4-FFF2-40B4-BE49-F238E27FC236}">
              <a16:creationId xmlns:a16="http://schemas.microsoft.com/office/drawing/2014/main" id="{B648313B-6D8E-47C9-B4F0-3E598E60AF16}"/>
            </a:ext>
          </a:extLst>
        </xdr:cNvPr>
        <xdr:cNvSpPr txBox="1"/>
      </xdr:nvSpPr>
      <xdr:spPr>
        <a:xfrm>
          <a:off x="10801350" y="10904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2" name="直線コネクタ 421">
          <a:extLst>
            <a:ext uri="{FF2B5EF4-FFF2-40B4-BE49-F238E27FC236}">
              <a16:creationId xmlns:a16="http://schemas.microsoft.com/office/drawing/2014/main" id="{E80BC6EE-DF24-4DF4-AD8E-C78A49AC3D14}"/>
            </a:ext>
          </a:extLst>
        </xdr:cNvPr>
        <xdr:cNvCxnSpPr/>
      </xdr:nvCxnSpPr>
      <xdr:spPr>
        <a:xfrm>
          <a:off x="11203940" y="1066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423" name="テキスト ボックス 422">
          <a:extLst>
            <a:ext uri="{FF2B5EF4-FFF2-40B4-BE49-F238E27FC236}">
              <a16:creationId xmlns:a16="http://schemas.microsoft.com/office/drawing/2014/main" id="{12516F90-378A-46CC-BEAD-055E836FA7CA}"/>
            </a:ext>
          </a:extLst>
        </xdr:cNvPr>
        <xdr:cNvSpPr txBox="1"/>
      </xdr:nvSpPr>
      <xdr:spPr>
        <a:xfrm>
          <a:off x="10842625" y="105238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4" name="直線コネクタ 423">
          <a:extLst>
            <a:ext uri="{FF2B5EF4-FFF2-40B4-BE49-F238E27FC236}">
              <a16:creationId xmlns:a16="http://schemas.microsoft.com/office/drawing/2014/main" id="{5F22487F-67EB-4B52-B02C-06F99C52E641}"/>
            </a:ext>
          </a:extLst>
        </xdr:cNvPr>
        <xdr:cNvCxnSpPr/>
      </xdr:nvCxnSpPr>
      <xdr:spPr>
        <a:xfrm>
          <a:off x="11203940" y="1028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6540"/>
    <xdr:sp macro="" textlink="">
      <xdr:nvSpPr>
        <xdr:cNvPr id="425" name="テキスト ボックス 424">
          <a:extLst>
            <a:ext uri="{FF2B5EF4-FFF2-40B4-BE49-F238E27FC236}">
              <a16:creationId xmlns:a16="http://schemas.microsoft.com/office/drawing/2014/main" id="{73C08E78-4B5E-40AD-B4CA-06944EB91260}"/>
            </a:ext>
          </a:extLst>
        </xdr:cNvPr>
        <xdr:cNvSpPr txBox="1"/>
      </xdr:nvSpPr>
      <xdr:spPr>
        <a:xfrm>
          <a:off x="10842625" y="101428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6" name="直線コネクタ 425">
          <a:extLst>
            <a:ext uri="{FF2B5EF4-FFF2-40B4-BE49-F238E27FC236}">
              <a16:creationId xmlns:a16="http://schemas.microsoft.com/office/drawing/2014/main" id="{88E2B5EF-8622-4C0E-B9F0-9A87E8A59B5B}"/>
            </a:ext>
          </a:extLst>
        </xdr:cNvPr>
        <xdr:cNvCxnSpPr/>
      </xdr:nvCxnSpPr>
      <xdr:spPr>
        <a:xfrm>
          <a:off x="1120394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427" name="テキスト ボックス 426">
          <a:extLst>
            <a:ext uri="{FF2B5EF4-FFF2-40B4-BE49-F238E27FC236}">
              <a16:creationId xmlns:a16="http://schemas.microsoft.com/office/drawing/2014/main" id="{F287F3A8-22C6-4818-91F9-C8AB8C88D08A}"/>
            </a:ext>
          </a:extLst>
        </xdr:cNvPr>
        <xdr:cNvSpPr txBox="1"/>
      </xdr:nvSpPr>
      <xdr:spPr>
        <a:xfrm>
          <a:off x="10842625" y="9765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8" name="直線コネクタ 427">
          <a:extLst>
            <a:ext uri="{FF2B5EF4-FFF2-40B4-BE49-F238E27FC236}">
              <a16:creationId xmlns:a16="http://schemas.microsoft.com/office/drawing/2014/main" id="{6712423A-8DCD-42F7-A3B2-012D12106F98}"/>
            </a:ext>
          </a:extLst>
        </xdr:cNvPr>
        <xdr:cNvCxnSpPr/>
      </xdr:nvCxnSpPr>
      <xdr:spPr>
        <a:xfrm>
          <a:off x="11203940" y="9521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429" name="テキスト ボックス 428">
          <a:extLst>
            <a:ext uri="{FF2B5EF4-FFF2-40B4-BE49-F238E27FC236}">
              <a16:creationId xmlns:a16="http://schemas.microsoft.com/office/drawing/2014/main" id="{8C97D5D6-9FEF-469A-8D42-B42406B74F49}"/>
            </a:ext>
          </a:extLst>
        </xdr:cNvPr>
        <xdr:cNvSpPr txBox="1"/>
      </xdr:nvSpPr>
      <xdr:spPr>
        <a:xfrm>
          <a:off x="10842625" y="9384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0" name="直線コネクタ 429">
          <a:extLst>
            <a:ext uri="{FF2B5EF4-FFF2-40B4-BE49-F238E27FC236}">
              <a16:creationId xmlns:a16="http://schemas.microsoft.com/office/drawing/2014/main" id="{50376F25-9CAB-4039-B8CD-71CE3518D13B}"/>
            </a:ext>
          </a:extLst>
        </xdr:cNvPr>
        <xdr:cNvCxnSpPr/>
      </xdr:nvCxnSpPr>
      <xdr:spPr>
        <a:xfrm>
          <a:off x="11203940" y="914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6550" cy="256540"/>
    <xdr:sp macro="" textlink="">
      <xdr:nvSpPr>
        <xdr:cNvPr id="431" name="テキスト ボックス 430">
          <a:extLst>
            <a:ext uri="{FF2B5EF4-FFF2-40B4-BE49-F238E27FC236}">
              <a16:creationId xmlns:a16="http://schemas.microsoft.com/office/drawing/2014/main" id="{0CBEA771-5705-44FB-B4A0-86967C8C5221}"/>
            </a:ext>
          </a:extLst>
        </xdr:cNvPr>
        <xdr:cNvSpPr txBox="1"/>
      </xdr:nvSpPr>
      <xdr:spPr>
        <a:xfrm>
          <a:off x="10904855" y="9003665"/>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2" name="【学校施設】&#10;有形固定資産減価償却率グラフ枠">
          <a:extLst>
            <a:ext uri="{FF2B5EF4-FFF2-40B4-BE49-F238E27FC236}">
              <a16:creationId xmlns:a16="http://schemas.microsoft.com/office/drawing/2014/main" id="{025E44C1-69DF-4A02-B9D3-AB3ED6EC6DE8}"/>
            </a:ext>
          </a:extLst>
        </xdr:cNvPr>
        <xdr:cNvSpPr/>
      </xdr:nvSpPr>
      <xdr:spPr>
        <a:xfrm>
          <a:off x="11203940" y="914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41910</xdr:rowOff>
    </xdr:from>
    <xdr:to>
      <xdr:col>85</xdr:col>
      <xdr:colOff>126365</xdr:colOff>
      <xdr:row>63</xdr:row>
      <xdr:rowOff>137160</xdr:rowOff>
    </xdr:to>
    <xdr:cxnSp macro="">
      <xdr:nvCxnSpPr>
        <xdr:cNvPr id="433" name="直線コネクタ 432">
          <a:extLst>
            <a:ext uri="{FF2B5EF4-FFF2-40B4-BE49-F238E27FC236}">
              <a16:creationId xmlns:a16="http://schemas.microsoft.com/office/drawing/2014/main" id="{EFB4279A-0F5A-46E4-BC51-490ED7C60AD5}"/>
            </a:ext>
          </a:extLst>
        </xdr:cNvPr>
        <xdr:cNvCxnSpPr/>
      </xdr:nvCxnSpPr>
      <xdr:spPr>
        <a:xfrm flipV="1">
          <a:off x="14703425" y="9645015"/>
          <a:ext cx="0" cy="1289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140970</xdr:rowOff>
    </xdr:from>
    <xdr:ext cx="405130" cy="259080"/>
    <xdr:sp macro="" textlink="">
      <xdr:nvSpPr>
        <xdr:cNvPr id="434" name="【学校施設】&#10;有形固定資産減価償却率最小値テキスト">
          <a:extLst>
            <a:ext uri="{FF2B5EF4-FFF2-40B4-BE49-F238E27FC236}">
              <a16:creationId xmlns:a16="http://schemas.microsoft.com/office/drawing/2014/main" id="{350846BD-1228-4111-AB9D-FD9420691B13}"/>
            </a:ext>
          </a:extLst>
        </xdr:cNvPr>
        <xdr:cNvSpPr txBox="1"/>
      </xdr:nvSpPr>
      <xdr:spPr>
        <a:xfrm>
          <a:off x="14742160" y="109404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435" name="直線コネクタ 434">
          <a:extLst>
            <a:ext uri="{FF2B5EF4-FFF2-40B4-BE49-F238E27FC236}">
              <a16:creationId xmlns:a16="http://schemas.microsoft.com/office/drawing/2014/main" id="{4295651D-51DD-4880-AE42-46AAA67FA603}"/>
            </a:ext>
          </a:extLst>
        </xdr:cNvPr>
        <xdr:cNvCxnSpPr/>
      </xdr:nvCxnSpPr>
      <xdr:spPr>
        <a:xfrm>
          <a:off x="14611350" y="109347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160020</xdr:rowOff>
    </xdr:from>
    <xdr:ext cx="405130" cy="259080"/>
    <xdr:sp macro="" textlink="">
      <xdr:nvSpPr>
        <xdr:cNvPr id="436" name="【学校施設】&#10;有形固定資産減価償却率最大値テキスト">
          <a:extLst>
            <a:ext uri="{FF2B5EF4-FFF2-40B4-BE49-F238E27FC236}">
              <a16:creationId xmlns:a16="http://schemas.microsoft.com/office/drawing/2014/main" id="{8C18911F-021B-4B3B-8A18-5ED0C204888C}"/>
            </a:ext>
          </a:extLst>
        </xdr:cNvPr>
        <xdr:cNvSpPr txBox="1"/>
      </xdr:nvSpPr>
      <xdr:spPr>
        <a:xfrm>
          <a:off x="14742160" y="94202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26.2</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437" name="直線コネクタ 436">
          <a:extLst>
            <a:ext uri="{FF2B5EF4-FFF2-40B4-BE49-F238E27FC236}">
              <a16:creationId xmlns:a16="http://schemas.microsoft.com/office/drawing/2014/main" id="{1AEE4E9A-14B4-4E4A-A590-A6488A65C8F6}"/>
            </a:ext>
          </a:extLst>
        </xdr:cNvPr>
        <xdr:cNvCxnSpPr/>
      </xdr:nvCxnSpPr>
      <xdr:spPr>
        <a:xfrm>
          <a:off x="14611350" y="964501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88265</xdr:rowOff>
    </xdr:from>
    <xdr:ext cx="405130" cy="256540"/>
    <xdr:sp macro="" textlink="">
      <xdr:nvSpPr>
        <xdr:cNvPr id="438" name="【学校施設】&#10;有形固定資産減価償却率平均値テキスト">
          <a:extLst>
            <a:ext uri="{FF2B5EF4-FFF2-40B4-BE49-F238E27FC236}">
              <a16:creationId xmlns:a16="http://schemas.microsoft.com/office/drawing/2014/main" id="{DBEFBA66-A89F-41DA-AFEF-B6807A0EF3F8}"/>
            </a:ext>
          </a:extLst>
        </xdr:cNvPr>
        <xdr:cNvSpPr txBox="1"/>
      </xdr:nvSpPr>
      <xdr:spPr>
        <a:xfrm>
          <a:off x="14742160" y="1020762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439" name="フローチャート: 判断 438">
          <a:extLst>
            <a:ext uri="{FF2B5EF4-FFF2-40B4-BE49-F238E27FC236}">
              <a16:creationId xmlns:a16="http://schemas.microsoft.com/office/drawing/2014/main" id="{4E2AAA82-01EE-4560-8278-494C35EEF9FC}"/>
            </a:ext>
          </a:extLst>
        </xdr:cNvPr>
        <xdr:cNvSpPr/>
      </xdr:nvSpPr>
      <xdr:spPr>
        <a:xfrm>
          <a:off x="14649450" y="1035050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440" name="フローチャート: 判断 439">
          <a:extLst>
            <a:ext uri="{FF2B5EF4-FFF2-40B4-BE49-F238E27FC236}">
              <a16:creationId xmlns:a16="http://schemas.microsoft.com/office/drawing/2014/main" id="{B5E0A9DA-FC19-4712-AE98-193E36C06B05}"/>
            </a:ext>
          </a:extLst>
        </xdr:cNvPr>
        <xdr:cNvSpPr/>
      </xdr:nvSpPr>
      <xdr:spPr>
        <a:xfrm>
          <a:off x="13887450" y="103352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441" name="フローチャート: 判断 440">
          <a:extLst>
            <a:ext uri="{FF2B5EF4-FFF2-40B4-BE49-F238E27FC236}">
              <a16:creationId xmlns:a16="http://schemas.microsoft.com/office/drawing/2014/main" id="{9EF45281-AC38-40A3-AD1D-E66A64245B41}"/>
            </a:ext>
          </a:extLst>
        </xdr:cNvPr>
        <xdr:cNvSpPr/>
      </xdr:nvSpPr>
      <xdr:spPr>
        <a:xfrm>
          <a:off x="13089890" y="1031430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442" name="フローチャート: 判断 441">
          <a:extLst>
            <a:ext uri="{FF2B5EF4-FFF2-40B4-BE49-F238E27FC236}">
              <a16:creationId xmlns:a16="http://schemas.microsoft.com/office/drawing/2014/main" id="{9B3968E7-6A81-4B22-81EE-731C8C181BDD}"/>
            </a:ext>
          </a:extLst>
        </xdr:cNvPr>
        <xdr:cNvSpPr/>
      </xdr:nvSpPr>
      <xdr:spPr>
        <a:xfrm>
          <a:off x="12303760" y="102990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443" name="フローチャート: 判断 442">
          <a:extLst>
            <a:ext uri="{FF2B5EF4-FFF2-40B4-BE49-F238E27FC236}">
              <a16:creationId xmlns:a16="http://schemas.microsoft.com/office/drawing/2014/main" id="{D1526689-0991-4DDE-955E-22C1516C2F2A}"/>
            </a:ext>
          </a:extLst>
        </xdr:cNvPr>
        <xdr:cNvSpPr/>
      </xdr:nvSpPr>
      <xdr:spPr>
        <a:xfrm>
          <a:off x="11487150" y="103257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6540"/>
    <xdr:sp macro="" textlink="">
      <xdr:nvSpPr>
        <xdr:cNvPr id="444" name="テキスト ボックス 443">
          <a:extLst>
            <a:ext uri="{FF2B5EF4-FFF2-40B4-BE49-F238E27FC236}">
              <a16:creationId xmlns:a16="http://schemas.microsoft.com/office/drawing/2014/main" id="{8424163B-A5D5-4834-B1FB-0CE9582B2359}"/>
            </a:ext>
          </a:extLst>
        </xdr:cNvPr>
        <xdr:cNvSpPr txBox="1"/>
      </xdr:nvSpPr>
      <xdr:spPr>
        <a:xfrm>
          <a:off x="145326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6540"/>
    <xdr:sp macro="" textlink="">
      <xdr:nvSpPr>
        <xdr:cNvPr id="445" name="テキスト ボックス 444">
          <a:extLst>
            <a:ext uri="{FF2B5EF4-FFF2-40B4-BE49-F238E27FC236}">
              <a16:creationId xmlns:a16="http://schemas.microsoft.com/office/drawing/2014/main" id="{3471C00E-D52A-44AE-A254-EE99A45CA703}"/>
            </a:ext>
          </a:extLst>
        </xdr:cNvPr>
        <xdr:cNvSpPr txBox="1"/>
      </xdr:nvSpPr>
      <xdr:spPr>
        <a:xfrm>
          <a:off x="137706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6540"/>
    <xdr:sp macro="" textlink="">
      <xdr:nvSpPr>
        <xdr:cNvPr id="446" name="テキスト ボックス 445">
          <a:extLst>
            <a:ext uri="{FF2B5EF4-FFF2-40B4-BE49-F238E27FC236}">
              <a16:creationId xmlns:a16="http://schemas.microsoft.com/office/drawing/2014/main" id="{CAD548D2-808B-4E3D-BDA4-0D756F7EE6CA}"/>
            </a:ext>
          </a:extLst>
        </xdr:cNvPr>
        <xdr:cNvSpPr txBox="1"/>
      </xdr:nvSpPr>
      <xdr:spPr>
        <a:xfrm>
          <a:off x="1297305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6540"/>
    <xdr:sp macro="" textlink="">
      <xdr:nvSpPr>
        <xdr:cNvPr id="447" name="テキスト ボックス 446">
          <a:extLst>
            <a:ext uri="{FF2B5EF4-FFF2-40B4-BE49-F238E27FC236}">
              <a16:creationId xmlns:a16="http://schemas.microsoft.com/office/drawing/2014/main" id="{ED68B584-7C7F-4890-81BF-E72F161FD605}"/>
            </a:ext>
          </a:extLst>
        </xdr:cNvPr>
        <xdr:cNvSpPr txBox="1"/>
      </xdr:nvSpPr>
      <xdr:spPr>
        <a:xfrm>
          <a:off x="121754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6540"/>
    <xdr:sp macro="" textlink="">
      <xdr:nvSpPr>
        <xdr:cNvPr id="448" name="テキスト ボックス 447">
          <a:extLst>
            <a:ext uri="{FF2B5EF4-FFF2-40B4-BE49-F238E27FC236}">
              <a16:creationId xmlns:a16="http://schemas.microsoft.com/office/drawing/2014/main" id="{2550B869-04F7-4B33-908A-C56FE2B16001}"/>
            </a:ext>
          </a:extLst>
        </xdr:cNvPr>
        <xdr:cNvSpPr txBox="1"/>
      </xdr:nvSpPr>
      <xdr:spPr>
        <a:xfrm>
          <a:off x="113703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60</xdr:row>
      <xdr:rowOff>130175</xdr:rowOff>
    </xdr:from>
    <xdr:to>
      <xdr:col>85</xdr:col>
      <xdr:colOff>177800</xdr:colOff>
      <xdr:row>61</xdr:row>
      <xdr:rowOff>60325</xdr:rowOff>
    </xdr:to>
    <xdr:sp macro="" textlink="">
      <xdr:nvSpPr>
        <xdr:cNvPr id="449" name="楕円 448">
          <a:extLst>
            <a:ext uri="{FF2B5EF4-FFF2-40B4-BE49-F238E27FC236}">
              <a16:creationId xmlns:a16="http://schemas.microsoft.com/office/drawing/2014/main" id="{13A24B2D-4940-48F6-9B16-E4AFDBB3C635}"/>
            </a:ext>
          </a:extLst>
        </xdr:cNvPr>
        <xdr:cNvSpPr/>
      </xdr:nvSpPr>
      <xdr:spPr>
        <a:xfrm>
          <a:off x="14649450" y="104209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109220</xdr:rowOff>
    </xdr:from>
    <xdr:ext cx="405130" cy="256540"/>
    <xdr:sp macro="" textlink="">
      <xdr:nvSpPr>
        <xdr:cNvPr id="450" name="【学校施設】&#10;有形固定資産減価償却率該当値テキスト">
          <a:extLst>
            <a:ext uri="{FF2B5EF4-FFF2-40B4-BE49-F238E27FC236}">
              <a16:creationId xmlns:a16="http://schemas.microsoft.com/office/drawing/2014/main" id="{9263D2ED-DE4A-4AAE-B91A-8AFFE300A7D9}"/>
            </a:ext>
          </a:extLst>
        </xdr:cNvPr>
        <xdr:cNvSpPr txBox="1"/>
      </xdr:nvSpPr>
      <xdr:spPr>
        <a:xfrm>
          <a:off x="14742160" y="1039431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60</xdr:row>
      <xdr:rowOff>107315</xdr:rowOff>
    </xdr:from>
    <xdr:to>
      <xdr:col>81</xdr:col>
      <xdr:colOff>101600</xdr:colOff>
      <xdr:row>61</xdr:row>
      <xdr:rowOff>37465</xdr:rowOff>
    </xdr:to>
    <xdr:sp macro="" textlink="">
      <xdr:nvSpPr>
        <xdr:cNvPr id="451" name="楕円 450">
          <a:extLst>
            <a:ext uri="{FF2B5EF4-FFF2-40B4-BE49-F238E27FC236}">
              <a16:creationId xmlns:a16="http://schemas.microsoft.com/office/drawing/2014/main" id="{F4317E63-7457-45D4-A1BD-9E0A9EC49A51}"/>
            </a:ext>
          </a:extLst>
        </xdr:cNvPr>
        <xdr:cNvSpPr/>
      </xdr:nvSpPr>
      <xdr:spPr>
        <a:xfrm>
          <a:off x="13887450" y="103924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158115</xdr:rowOff>
    </xdr:from>
    <xdr:to>
      <xdr:col>85</xdr:col>
      <xdr:colOff>127000</xdr:colOff>
      <xdr:row>61</xdr:row>
      <xdr:rowOff>9525</xdr:rowOff>
    </xdr:to>
    <xdr:cxnSp macro="">
      <xdr:nvCxnSpPr>
        <xdr:cNvPr id="452" name="直線コネクタ 451">
          <a:extLst>
            <a:ext uri="{FF2B5EF4-FFF2-40B4-BE49-F238E27FC236}">
              <a16:creationId xmlns:a16="http://schemas.microsoft.com/office/drawing/2014/main" id="{AA2D9C76-5391-4250-A777-461701CC2884}"/>
            </a:ext>
          </a:extLst>
        </xdr:cNvPr>
        <xdr:cNvCxnSpPr/>
      </xdr:nvCxnSpPr>
      <xdr:spPr>
        <a:xfrm>
          <a:off x="13942060" y="10447020"/>
          <a:ext cx="762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80645</xdr:rowOff>
    </xdr:from>
    <xdr:to>
      <xdr:col>76</xdr:col>
      <xdr:colOff>165100</xdr:colOff>
      <xdr:row>61</xdr:row>
      <xdr:rowOff>10795</xdr:rowOff>
    </xdr:to>
    <xdr:sp macro="" textlink="">
      <xdr:nvSpPr>
        <xdr:cNvPr id="453" name="楕円 452">
          <a:extLst>
            <a:ext uri="{FF2B5EF4-FFF2-40B4-BE49-F238E27FC236}">
              <a16:creationId xmlns:a16="http://schemas.microsoft.com/office/drawing/2014/main" id="{E179DD97-CD97-4A76-B0E8-818E11124FCF}"/>
            </a:ext>
          </a:extLst>
        </xdr:cNvPr>
        <xdr:cNvSpPr/>
      </xdr:nvSpPr>
      <xdr:spPr>
        <a:xfrm>
          <a:off x="13089890" y="1036955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132080</xdr:rowOff>
    </xdr:from>
    <xdr:to>
      <xdr:col>81</xdr:col>
      <xdr:colOff>50800</xdr:colOff>
      <xdr:row>60</xdr:row>
      <xdr:rowOff>158115</xdr:rowOff>
    </xdr:to>
    <xdr:cxnSp macro="">
      <xdr:nvCxnSpPr>
        <xdr:cNvPr id="454" name="直線コネクタ 453">
          <a:extLst>
            <a:ext uri="{FF2B5EF4-FFF2-40B4-BE49-F238E27FC236}">
              <a16:creationId xmlns:a16="http://schemas.microsoft.com/office/drawing/2014/main" id="{FA1DC692-61C7-4D17-AE12-103D5891CB82}"/>
            </a:ext>
          </a:extLst>
        </xdr:cNvPr>
        <xdr:cNvCxnSpPr/>
      </xdr:nvCxnSpPr>
      <xdr:spPr>
        <a:xfrm>
          <a:off x="13144500" y="10422890"/>
          <a:ext cx="79756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53975</xdr:rowOff>
    </xdr:from>
    <xdr:to>
      <xdr:col>72</xdr:col>
      <xdr:colOff>38100</xdr:colOff>
      <xdr:row>60</xdr:row>
      <xdr:rowOff>155575</xdr:rowOff>
    </xdr:to>
    <xdr:sp macro="" textlink="">
      <xdr:nvSpPr>
        <xdr:cNvPr id="455" name="楕円 454">
          <a:extLst>
            <a:ext uri="{FF2B5EF4-FFF2-40B4-BE49-F238E27FC236}">
              <a16:creationId xmlns:a16="http://schemas.microsoft.com/office/drawing/2014/main" id="{0AAE9A8B-F9EB-437F-A5FC-B9417B19A0FB}"/>
            </a:ext>
          </a:extLst>
        </xdr:cNvPr>
        <xdr:cNvSpPr/>
      </xdr:nvSpPr>
      <xdr:spPr>
        <a:xfrm>
          <a:off x="12303760" y="103447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104775</xdr:rowOff>
    </xdr:from>
    <xdr:to>
      <xdr:col>76</xdr:col>
      <xdr:colOff>114300</xdr:colOff>
      <xdr:row>60</xdr:row>
      <xdr:rowOff>132080</xdr:rowOff>
    </xdr:to>
    <xdr:cxnSp macro="">
      <xdr:nvCxnSpPr>
        <xdr:cNvPr id="456" name="直線コネクタ 455">
          <a:extLst>
            <a:ext uri="{FF2B5EF4-FFF2-40B4-BE49-F238E27FC236}">
              <a16:creationId xmlns:a16="http://schemas.microsoft.com/office/drawing/2014/main" id="{5F25A005-A571-432F-B3D1-EDDD31869C26}"/>
            </a:ext>
          </a:extLst>
        </xdr:cNvPr>
        <xdr:cNvCxnSpPr/>
      </xdr:nvCxnSpPr>
      <xdr:spPr>
        <a:xfrm>
          <a:off x="12346940" y="10389870"/>
          <a:ext cx="79756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25400</xdr:rowOff>
    </xdr:from>
    <xdr:to>
      <xdr:col>67</xdr:col>
      <xdr:colOff>101600</xdr:colOff>
      <xdr:row>60</xdr:row>
      <xdr:rowOff>127000</xdr:rowOff>
    </xdr:to>
    <xdr:sp macro="" textlink="">
      <xdr:nvSpPr>
        <xdr:cNvPr id="457" name="楕円 456">
          <a:extLst>
            <a:ext uri="{FF2B5EF4-FFF2-40B4-BE49-F238E27FC236}">
              <a16:creationId xmlns:a16="http://schemas.microsoft.com/office/drawing/2014/main" id="{3D220700-DBCD-428C-B1F9-641DAC0D88DE}"/>
            </a:ext>
          </a:extLst>
        </xdr:cNvPr>
        <xdr:cNvSpPr/>
      </xdr:nvSpPr>
      <xdr:spPr>
        <a:xfrm>
          <a:off x="11487150" y="103085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76200</xdr:rowOff>
    </xdr:from>
    <xdr:to>
      <xdr:col>71</xdr:col>
      <xdr:colOff>177800</xdr:colOff>
      <xdr:row>60</xdr:row>
      <xdr:rowOff>104775</xdr:rowOff>
    </xdr:to>
    <xdr:cxnSp macro="">
      <xdr:nvCxnSpPr>
        <xdr:cNvPr id="458" name="直線コネクタ 457">
          <a:extLst>
            <a:ext uri="{FF2B5EF4-FFF2-40B4-BE49-F238E27FC236}">
              <a16:creationId xmlns:a16="http://schemas.microsoft.com/office/drawing/2014/main" id="{13E471FD-8AE9-40CC-80DC-32364B3119E6}"/>
            </a:ext>
          </a:extLst>
        </xdr:cNvPr>
        <xdr:cNvCxnSpPr/>
      </xdr:nvCxnSpPr>
      <xdr:spPr>
        <a:xfrm>
          <a:off x="11541760" y="10363200"/>
          <a:ext cx="80518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164465</xdr:rowOff>
    </xdr:from>
    <xdr:ext cx="405130" cy="259080"/>
    <xdr:sp macro="" textlink="">
      <xdr:nvSpPr>
        <xdr:cNvPr id="459" name="n_1aveValue【学校施設】&#10;有形固定資産減価償却率">
          <a:extLst>
            <a:ext uri="{FF2B5EF4-FFF2-40B4-BE49-F238E27FC236}">
              <a16:creationId xmlns:a16="http://schemas.microsoft.com/office/drawing/2014/main" id="{AC11425F-9DF3-48F6-87F3-CE2FCC243E9F}"/>
            </a:ext>
          </a:extLst>
        </xdr:cNvPr>
        <xdr:cNvSpPr txBox="1"/>
      </xdr:nvSpPr>
      <xdr:spPr>
        <a:xfrm>
          <a:off x="13738225" y="101123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147320</xdr:rowOff>
    </xdr:from>
    <xdr:ext cx="402590" cy="259080"/>
    <xdr:sp macro="" textlink="">
      <xdr:nvSpPr>
        <xdr:cNvPr id="460" name="n_2aveValue【学校施設】&#10;有形固定資産減価償却率">
          <a:extLst>
            <a:ext uri="{FF2B5EF4-FFF2-40B4-BE49-F238E27FC236}">
              <a16:creationId xmlns:a16="http://schemas.microsoft.com/office/drawing/2014/main" id="{B650FD78-4AC3-4C11-8F17-38AE7E8DE081}"/>
            </a:ext>
          </a:extLst>
        </xdr:cNvPr>
        <xdr:cNvSpPr txBox="1"/>
      </xdr:nvSpPr>
      <xdr:spPr>
        <a:xfrm>
          <a:off x="12957175" y="100895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128270</xdr:rowOff>
    </xdr:from>
    <xdr:ext cx="402590" cy="259080"/>
    <xdr:sp macro="" textlink="">
      <xdr:nvSpPr>
        <xdr:cNvPr id="461" name="n_3aveValue【学校施設】&#10;有形固定資産減価償却率">
          <a:extLst>
            <a:ext uri="{FF2B5EF4-FFF2-40B4-BE49-F238E27FC236}">
              <a16:creationId xmlns:a16="http://schemas.microsoft.com/office/drawing/2014/main" id="{6876D1A9-23B8-47CE-8BD2-6880A8FD4276}"/>
            </a:ext>
          </a:extLst>
        </xdr:cNvPr>
        <xdr:cNvSpPr txBox="1"/>
      </xdr:nvSpPr>
      <xdr:spPr>
        <a:xfrm>
          <a:off x="12171045" y="100761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60</xdr:row>
      <xdr:rowOff>132080</xdr:rowOff>
    </xdr:from>
    <xdr:ext cx="402590" cy="256540"/>
    <xdr:sp macro="" textlink="">
      <xdr:nvSpPr>
        <xdr:cNvPr id="462" name="n_4aveValue【学校施設】&#10;有形固定資産減価償却率">
          <a:extLst>
            <a:ext uri="{FF2B5EF4-FFF2-40B4-BE49-F238E27FC236}">
              <a16:creationId xmlns:a16="http://schemas.microsoft.com/office/drawing/2014/main" id="{B1EF4461-FDA3-4E3C-BF3C-81B84ABE92FE}"/>
            </a:ext>
          </a:extLst>
        </xdr:cNvPr>
        <xdr:cNvSpPr txBox="1"/>
      </xdr:nvSpPr>
      <xdr:spPr>
        <a:xfrm>
          <a:off x="11354435" y="104228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29210</xdr:rowOff>
    </xdr:from>
    <xdr:ext cx="405130" cy="256540"/>
    <xdr:sp macro="" textlink="">
      <xdr:nvSpPr>
        <xdr:cNvPr id="463" name="n_1mainValue【学校施設】&#10;有形固定資産減価償却率">
          <a:extLst>
            <a:ext uri="{FF2B5EF4-FFF2-40B4-BE49-F238E27FC236}">
              <a16:creationId xmlns:a16="http://schemas.microsoft.com/office/drawing/2014/main" id="{2487A485-93AA-47AB-AC32-D9F7DBEA19ED}"/>
            </a:ext>
          </a:extLst>
        </xdr:cNvPr>
        <xdr:cNvSpPr txBox="1"/>
      </xdr:nvSpPr>
      <xdr:spPr>
        <a:xfrm>
          <a:off x="13738225" y="1048575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1905</xdr:rowOff>
    </xdr:from>
    <xdr:ext cx="402590" cy="259080"/>
    <xdr:sp macro="" textlink="">
      <xdr:nvSpPr>
        <xdr:cNvPr id="464" name="n_2mainValue【学校施設】&#10;有形固定資産減価償却率">
          <a:extLst>
            <a:ext uri="{FF2B5EF4-FFF2-40B4-BE49-F238E27FC236}">
              <a16:creationId xmlns:a16="http://schemas.microsoft.com/office/drawing/2014/main" id="{46C3566B-386D-4A56-B7B4-7576AC3FFED1}"/>
            </a:ext>
          </a:extLst>
        </xdr:cNvPr>
        <xdr:cNvSpPr txBox="1"/>
      </xdr:nvSpPr>
      <xdr:spPr>
        <a:xfrm>
          <a:off x="12957175" y="104603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60</xdr:row>
      <xdr:rowOff>146685</xdr:rowOff>
    </xdr:from>
    <xdr:ext cx="402590" cy="256540"/>
    <xdr:sp macro="" textlink="">
      <xdr:nvSpPr>
        <xdr:cNvPr id="465" name="n_3mainValue【学校施設】&#10;有形固定資産減価償却率">
          <a:extLst>
            <a:ext uri="{FF2B5EF4-FFF2-40B4-BE49-F238E27FC236}">
              <a16:creationId xmlns:a16="http://schemas.microsoft.com/office/drawing/2014/main" id="{AB405D58-D4E2-4C45-BB86-7DA5F0F6BAB4}"/>
            </a:ext>
          </a:extLst>
        </xdr:cNvPr>
        <xdr:cNvSpPr txBox="1"/>
      </xdr:nvSpPr>
      <xdr:spPr>
        <a:xfrm>
          <a:off x="12171045" y="104317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58</xdr:row>
      <xdr:rowOff>143510</xdr:rowOff>
    </xdr:from>
    <xdr:ext cx="402590" cy="256540"/>
    <xdr:sp macro="" textlink="">
      <xdr:nvSpPr>
        <xdr:cNvPr id="466" name="n_4mainValue【学校施設】&#10;有形固定資産減価償却率">
          <a:extLst>
            <a:ext uri="{FF2B5EF4-FFF2-40B4-BE49-F238E27FC236}">
              <a16:creationId xmlns:a16="http://schemas.microsoft.com/office/drawing/2014/main" id="{7C7FF8AE-86F9-4945-BE6E-3F00527079E1}"/>
            </a:ext>
          </a:extLst>
        </xdr:cNvPr>
        <xdr:cNvSpPr txBox="1"/>
      </xdr:nvSpPr>
      <xdr:spPr>
        <a:xfrm>
          <a:off x="11354435" y="100857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7" name="正方形/長方形 466">
          <a:extLst>
            <a:ext uri="{FF2B5EF4-FFF2-40B4-BE49-F238E27FC236}">
              <a16:creationId xmlns:a16="http://schemas.microsoft.com/office/drawing/2014/main" id="{CE728FBD-6E53-4172-A170-D1D305CA91B1}"/>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8" name="正方形/長方形 467">
          <a:extLst>
            <a:ext uri="{FF2B5EF4-FFF2-40B4-BE49-F238E27FC236}">
              <a16:creationId xmlns:a16="http://schemas.microsoft.com/office/drawing/2014/main" id="{261A3889-5802-442C-B001-C99B671AA8C7}"/>
            </a:ext>
          </a:extLst>
        </xdr:cNvPr>
        <xdr:cNvSpPr/>
      </xdr:nvSpPr>
      <xdr:spPr>
        <a:xfrm>
          <a:off x="1659001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9" name="正方形/長方形 468">
          <a:extLst>
            <a:ext uri="{FF2B5EF4-FFF2-40B4-BE49-F238E27FC236}">
              <a16:creationId xmlns:a16="http://schemas.microsoft.com/office/drawing/2014/main" id="{2A6FECE4-A8B4-441A-B178-517804C699A2}"/>
            </a:ext>
          </a:extLst>
        </xdr:cNvPr>
        <xdr:cNvSpPr/>
      </xdr:nvSpPr>
      <xdr:spPr>
        <a:xfrm>
          <a:off x="1659001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0" name="正方形/長方形 469">
          <a:extLst>
            <a:ext uri="{FF2B5EF4-FFF2-40B4-BE49-F238E27FC236}">
              <a16:creationId xmlns:a16="http://schemas.microsoft.com/office/drawing/2014/main" id="{6DEB9CA7-3E31-4167-A757-6A61C9D2DA83}"/>
            </a:ext>
          </a:extLst>
        </xdr:cNvPr>
        <xdr:cNvSpPr/>
      </xdr:nvSpPr>
      <xdr:spPr>
        <a:xfrm>
          <a:off x="174879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1" name="正方形/長方形 470">
          <a:extLst>
            <a:ext uri="{FF2B5EF4-FFF2-40B4-BE49-F238E27FC236}">
              <a16:creationId xmlns:a16="http://schemas.microsoft.com/office/drawing/2014/main" id="{324F47E7-AEB3-4787-8ACF-75983833EB5C}"/>
            </a:ext>
          </a:extLst>
        </xdr:cNvPr>
        <xdr:cNvSpPr/>
      </xdr:nvSpPr>
      <xdr:spPr>
        <a:xfrm>
          <a:off x="174879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2" name="正方形/長方形 471">
          <a:extLst>
            <a:ext uri="{FF2B5EF4-FFF2-40B4-BE49-F238E27FC236}">
              <a16:creationId xmlns:a16="http://schemas.microsoft.com/office/drawing/2014/main" id="{39757535-8B07-40A7-8003-B542C55A9C42}"/>
            </a:ext>
          </a:extLst>
        </xdr:cNvPr>
        <xdr:cNvSpPr/>
      </xdr:nvSpPr>
      <xdr:spPr>
        <a:xfrm>
          <a:off x="185166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3" name="正方形/長方形 472">
          <a:extLst>
            <a:ext uri="{FF2B5EF4-FFF2-40B4-BE49-F238E27FC236}">
              <a16:creationId xmlns:a16="http://schemas.microsoft.com/office/drawing/2014/main" id="{B10F7860-5DFB-49F7-8B03-F4D9DC252E70}"/>
            </a:ext>
          </a:extLst>
        </xdr:cNvPr>
        <xdr:cNvSpPr/>
      </xdr:nvSpPr>
      <xdr:spPr>
        <a:xfrm>
          <a:off x="185166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4" name="正方形/長方形 473">
          <a:extLst>
            <a:ext uri="{FF2B5EF4-FFF2-40B4-BE49-F238E27FC236}">
              <a16:creationId xmlns:a16="http://schemas.microsoft.com/office/drawing/2014/main" id="{EFE19C68-5E9C-496E-AB53-1B433B757032}"/>
            </a:ext>
          </a:extLst>
        </xdr:cNvPr>
        <xdr:cNvSpPr/>
      </xdr:nvSpPr>
      <xdr:spPr>
        <a:xfrm>
          <a:off x="16459200" y="914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345" cy="225425"/>
    <xdr:sp macro="" textlink="">
      <xdr:nvSpPr>
        <xdr:cNvPr id="475" name="テキスト ボックス 474">
          <a:extLst>
            <a:ext uri="{FF2B5EF4-FFF2-40B4-BE49-F238E27FC236}">
              <a16:creationId xmlns:a16="http://schemas.microsoft.com/office/drawing/2014/main" id="{E111B992-7782-4E7A-BFED-F109E741E2AD}"/>
            </a:ext>
          </a:extLst>
        </xdr:cNvPr>
        <xdr:cNvSpPr txBox="1"/>
      </xdr:nvSpPr>
      <xdr:spPr>
        <a:xfrm>
          <a:off x="1644015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6" name="直線コネクタ 475">
          <a:extLst>
            <a:ext uri="{FF2B5EF4-FFF2-40B4-BE49-F238E27FC236}">
              <a16:creationId xmlns:a16="http://schemas.microsoft.com/office/drawing/2014/main" id="{80484685-7333-470F-A1EA-0E2608D6561A}"/>
            </a:ext>
          </a:extLst>
        </xdr:cNvPr>
        <xdr:cNvCxnSpPr/>
      </xdr:nvCxnSpPr>
      <xdr:spPr>
        <a:xfrm>
          <a:off x="16459200" y="1143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4820" cy="256540"/>
    <xdr:sp macro="" textlink="">
      <xdr:nvSpPr>
        <xdr:cNvPr id="477" name="テキスト ボックス 476">
          <a:extLst>
            <a:ext uri="{FF2B5EF4-FFF2-40B4-BE49-F238E27FC236}">
              <a16:creationId xmlns:a16="http://schemas.microsoft.com/office/drawing/2014/main" id="{25F5BE10-2B9F-437F-98FA-62C526A10B93}"/>
            </a:ext>
          </a:extLst>
        </xdr:cNvPr>
        <xdr:cNvSpPr txBox="1"/>
      </xdr:nvSpPr>
      <xdr:spPr>
        <a:xfrm>
          <a:off x="16047085" y="112858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130810</xdr:rowOff>
    </xdr:from>
    <xdr:to>
      <xdr:col>120</xdr:col>
      <xdr:colOff>114300</xdr:colOff>
      <xdr:row>64</xdr:row>
      <xdr:rowOff>130810</xdr:rowOff>
    </xdr:to>
    <xdr:cxnSp macro="">
      <xdr:nvCxnSpPr>
        <xdr:cNvPr id="478" name="直線コネクタ 477">
          <a:extLst>
            <a:ext uri="{FF2B5EF4-FFF2-40B4-BE49-F238E27FC236}">
              <a16:creationId xmlns:a16="http://schemas.microsoft.com/office/drawing/2014/main" id="{3E71825F-8ACD-4EB3-9A0A-B6312748F0CC}"/>
            </a:ext>
          </a:extLst>
        </xdr:cNvPr>
        <xdr:cNvCxnSpPr/>
      </xdr:nvCxnSpPr>
      <xdr:spPr>
        <a:xfrm>
          <a:off x="16459200" y="11107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160020</xdr:rowOff>
    </xdr:from>
    <xdr:ext cx="464820" cy="259080"/>
    <xdr:sp macro="" textlink="">
      <xdr:nvSpPr>
        <xdr:cNvPr id="479" name="テキスト ボックス 478">
          <a:extLst>
            <a:ext uri="{FF2B5EF4-FFF2-40B4-BE49-F238E27FC236}">
              <a16:creationId xmlns:a16="http://schemas.microsoft.com/office/drawing/2014/main" id="{8ADF4E40-6881-4803-BA20-74EAB8B8C97C}"/>
            </a:ext>
          </a:extLst>
        </xdr:cNvPr>
        <xdr:cNvSpPr txBox="1"/>
      </xdr:nvSpPr>
      <xdr:spPr>
        <a:xfrm>
          <a:off x="16047085" y="109632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146685</xdr:rowOff>
    </xdr:from>
    <xdr:to>
      <xdr:col>120</xdr:col>
      <xdr:colOff>114300</xdr:colOff>
      <xdr:row>62</xdr:row>
      <xdr:rowOff>146685</xdr:rowOff>
    </xdr:to>
    <xdr:cxnSp macro="">
      <xdr:nvCxnSpPr>
        <xdr:cNvPr id="480" name="直線コネクタ 479">
          <a:extLst>
            <a:ext uri="{FF2B5EF4-FFF2-40B4-BE49-F238E27FC236}">
              <a16:creationId xmlns:a16="http://schemas.microsoft.com/office/drawing/2014/main" id="{3FB2AB07-B691-45D5-ACD7-FB6D5F8DF4D5}"/>
            </a:ext>
          </a:extLst>
        </xdr:cNvPr>
        <xdr:cNvCxnSpPr/>
      </xdr:nvCxnSpPr>
      <xdr:spPr>
        <a:xfrm>
          <a:off x="16459200" y="107746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4820" cy="259080"/>
    <xdr:sp macro="" textlink="">
      <xdr:nvSpPr>
        <xdr:cNvPr id="481" name="テキスト ボックス 480">
          <a:extLst>
            <a:ext uri="{FF2B5EF4-FFF2-40B4-BE49-F238E27FC236}">
              <a16:creationId xmlns:a16="http://schemas.microsoft.com/office/drawing/2014/main" id="{E0390810-250C-4384-AEB2-21AB50102761}"/>
            </a:ext>
          </a:extLst>
        </xdr:cNvPr>
        <xdr:cNvSpPr txBox="1"/>
      </xdr:nvSpPr>
      <xdr:spPr>
        <a:xfrm>
          <a:off x="16047085" y="106362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60</xdr:row>
      <xdr:rowOff>163195</xdr:rowOff>
    </xdr:from>
    <xdr:to>
      <xdr:col>120</xdr:col>
      <xdr:colOff>114300</xdr:colOff>
      <xdr:row>60</xdr:row>
      <xdr:rowOff>163195</xdr:rowOff>
    </xdr:to>
    <xdr:cxnSp macro="">
      <xdr:nvCxnSpPr>
        <xdr:cNvPr id="482" name="直線コネクタ 481">
          <a:extLst>
            <a:ext uri="{FF2B5EF4-FFF2-40B4-BE49-F238E27FC236}">
              <a16:creationId xmlns:a16="http://schemas.microsoft.com/office/drawing/2014/main" id="{6A24B64F-E40E-4D64-9714-BB42EA410198}"/>
            </a:ext>
          </a:extLst>
        </xdr:cNvPr>
        <xdr:cNvCxnSpPr/>
      </xdr:nvCxnSpPr>
      <xdr:spPr>
        <a:xfrm>
          <a:off x="16459200" y="1045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20955</xdr:rowOff>
    </xdr:from>
    <xdr:ext cx="464820" cy="256540"/>
    <xdr:sp macro="" textlink="">
      <xdr:nvSpPr>
        <xdr:cNvPr id="483" name="テキスト ボックス 482">
          <a:extLst>
            <a:ext uri="{FF2B5EF4-FFF2-40B4-BE49-F238E27FC236}">
              <a16:creationId xmlns:a16="http://schemas.microsoft.com/office/drawing/2014/main" id="{A683CB9D-ABCC-42CA-9647-464C8397CCE3}"/>
            </a:ext>
          </a:extLst>
        </xdr:cNvPr>
        <xdr:cNvSpPr txBox="1"/>
      </xdr:nvSpPr>
      <xdr:spPr>
        <a:xfrm>
          <a:off x="16047085" y="1030414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59</xdr:row>
      <xdr:rowOff>8255</xdr:rowOff>
    </xdr:from>
    <xdr:to>
      <xdr:col>120</xdr:col>
      <xdr:colOff>114300</xdr:colOff>
      <xdr:row>59</xdr:row>
      <xdr:rowOff>8255</xdr:rowOff>
    </xdr:to>
    <xdr:cxnSp macro="">
      <xdr:nvCxnSpPr>
        <xdr:cNvPr id="484" name="直線コネクタ 483">
          <a:extLst>
            <a:ext uri="{FF2B5EF4-FFF2-40B4-BE49-F238E27FC236}">
              <a16:creationId xmlns:a16="http://schemas.microsoft.com/office/drawing/2014/main" id="{725F67E0-1AFF-496D-8E50-E4CA1ED694A9}"/>
            </a:ext>
          </a:extLst>
        </xdr:cNvPr>
        <xdr:cNvCxnSpPr/>
      </xdr:nvCxnSpPr>
      <xdr:spPr>
        <a:xfrm>
          <a:off x="16459200" y="1012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37465</xdr:rowOff>
    </xdr:from>
    <xdr:ext cx="464820" cy="259080"/>
    <xdr:sp macro="" textlink="">
      <xdr:nvSpPr>
        <xdr:cNvPr id="485" name="テキスト ボックス 484">
          <a:extLst>
            <a:ext uri="{FF2B5EF4-FFF2-40B4-BE49-F238E27FC236}">
              <a16:creationId xmlns:a16="http://schemas.microsoft.com/office/drawing/2014/main" id="{87B0F2A4-DA38-46EA-9B68-59C721F211E7}"/>
            </a:ext>
          </a:extLst>
        </xdr:cNvPr>
        <xdr:cNvSpPr txBox="1"/>
      </xdr:nvSpPr>
      <xdr:spPr>
        <a:xfrm>
          <a:off x="16047085" y="99815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57</xdr:row>
      <xdr:rowOff>24765</xdr:rowOff>
    </xdr:from>
    <xdr:to>
      <xdr:col>120</xdr:col>
      <xdr:colOff>114300</xdr:colOff>
      <xdr:row>57</xdr:row>
      <xdr:rowOff>24765</xdr:rowOff>
    </xdr:to>
    <xdr:cxnSp macro="">
      <xdr:nvCxnSpPr>
        <xdr:cNvPr id="486" name="直線コネクタ 485">
          <a:extLst>
            <a:ext uri="{FF2B5EF4-FFF2-40B4-BE49-F238E27FC236}">
              <a16:creationId xmlns:a16="http://schemas.microsoft.com/office/drawing/2014/main" id="{D8483571-EC97-4A6A-8F20-75F8DDBDC56A}"/>
            </a:ext>
          </a:extLst>
        </xdr:cNvPr>
        <xdr:cNvCxnSpPr/>
      </xdr:nvCxnSpPr>
      <xdr:spPr>
        <a:xfrm>
          <a:off x="16459200" y="9793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53975</xdr:rowOff>
    </xdr:from>
    <xdr:ext cx="464820" cy="256540"/>
    <xdr:sp macro="" textlink="">
      <xdr:nvSpPr>
        <xdr:cNvPr id="487" name="テキスト ボックス 486">
          <a:extLst>
            <a:ext uri="{FF2B5EF4-FFF2-40B4-BE49-F238E27FC236}">
              <a16:creationId xmlns:a16="http://schemas.microsoft.com/office/drawing/2014/main" id="{A23431AD-59A8-4634-9D53-AD9300F93348}"/>
            </a:ext>
          </a:extLst>
        </xdr:cNvPr>
        <xdr:cNvSpPr txBox="1"/>
      </xdr:nvSpPr>
      <xdr:spPr>
        <a:xfrm>
          <a:off x="16047085" y="965898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55</xdr:row>
      <xdr:rowOff>40640</xdr:rowOff>
    </xdr:from>
    <xdr:to>
      <xdr:col>120</xdr:col>
      <xdr:colOff>114300</xdr:colOff>
      <xdr:row>55</xdr:row>
      <xdr:rowOff>40640</xdr:rowOff>
    </xdr:to>
    <xdr:cxnSp macro="">
      <xdr:nvCxnSpPr>
        <xdr:cNvPr id="488" name="直線コネクタ 487">
          <a:extLst>
            <a:ext uri="{FF2B5EF4-FFF2-40B4-BE49-F238E27FC236}">
              <a16:creationId xmlns:a16="http://schemas.microsoft.com/office/drawing/2014/main" id="{15D11B91-5484-4931-98FF-013F3469B196}"/>
            </a:ext>
          </a:extLst>
        </xdr:cNvPr>
        <xdr:cNvCxnSpPr/>
      </xdr:nvCxnSpPr>
      <xdr:spPr>
        <a:xfrm>
          <a:off x="16459200" y="947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69850</xdr:rowOff>
    </xdr:from>
    <xdr:ext cx="464820" cy="259080"/>
    <xdr:sp macro="" textlink="">
      <xdr:nvSpPr>
        <xdr:cNvPr id="489" name="テキスト ボックス 488">
          <a:extLst>
            <a:ext uri="{FF2B5EF4-FFF2-40B4-BE49-F238E27FC236}">
              <a16:creationId xmlns:a16="http://schemas.microsoft.com/office/drawing/2014/main" id="{CAF919FD-48EF-4D9C-9E9B-DCA94645B6F2}"/>
            </a:ext>
          </a:extLst>
        </xdr:cNvPr>
        <xdr:cNvSpPr txBox="1"/>
      </xdr:nvSpPr>
      <xdr:spPr>
        <a:xfrm>
          <a:off x="16047085" y="93262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0" name="直線コネクタ 489">
          <a:extLst>
            <a:ext uri="{FF2B5EF4-FFF2-40B4-BE49-F238E27FC236}">
              <a16:creationId xmlns:a16="http://schemas.microsoft.com/office/drawing/2014/main" id="{1DF16C7B-8A28-4E57-A3D2-FD400CCE2261}"/>
            </a:ext>
          </a:extLst>
        </xdr:cNvPr>
        <xdr:cNvCxnSpPr/>
      </xdr:nvCxnSpPr>
      <xdr:spPr>
        <a:xfrm>
          <a:off x="16459200" y="914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820" cy="256540"/>
    <xdr:sp macro="" textlink="">
      <xdr:nvSpPr>
        <xdr:cNvPr id="491" name="テキスト ボックス 490">
          <a:extLst>
            <a:ext uri="{FF2B5EF4-FFF2-40B4-BE49-F238E27FC236}">
              <a16:creationId xmlns:a16="http://schemas.microsoft.com/office/drawing/2014/main" id="{0DDED208-DCCF-4717-AC77-06A18568CED4}"/>
            </a:ext>
          </a:extLst>
        </xdr:cNvPr>
        <xdr:cNvSpPr txBox="1"/>
      </xdr:nvSpPr>
      <xdr:spPr>
        <a:xfrm>
          <a:off x="16047085" y="90036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2" name="【学校施設】&#10;一人当たり面積グラフ枠">
          <a:extLst>
            <a:ext uri="{FF2B5EF4-FFF2-40B4-BE49-F238E27FC236}">
              <a16:creationId xmlns:a16="http://schemas.microsoft.com/office/drawing/2014/main" id="{5090D5FD-06B0-4EF6-92A0-761883DCD239}"/>
            </a:ext>
          </a:extLst>
        </xdr:cNvPr>
        <xdr:cNvSpPr/>
      </xdr:nvSpPr>
      <xdr:spPr>
        <a:xfrm>
          <a:off x="16459200" y="914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14605</xdr:rowOff>
    </xdr:from>
    <xdr:to>
      <xdr:col>116</xdr:col>
      <xdr:colOff>62865</xdr:colOff>
      <xdr:row>64</xdr:row>
      <xdr:rowOff>97790</xdr:rowOff>
    </xdr:to>
    <xdr:cxnSp macro="">
      <xdr:nvCxnSpPr>
        <xdr:cNvPr id="493" name="直線コネクタ 492">
          <a:extLst>
            <a:ext uri="{FF2B5EF4-FFF2-40B4-BE49-F238E27FC236}">
              <a16:creationId xmlns:a16="http://schemas.microsoft.com/office/drawing/2014/main" id="{4FAEA4B7-CC87-40A9-A3C9-EC56B8F073FF}"/>
            </a:ext>
          </a:extLst>
        </xdr:cNvPr>
        <xdr:cNvCxnSpPr/>
      </xdr:nvCxnSpPr>
      <xdr:spPr>
        <a:xfrm flipV="1">
          <a:off x="19947255" y="9619615"/>
          <a:ext cx="0" cy="1447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100965</xdr:rowOff>
    </xdr:from>
    <xdr:ext cx="469900" cy="256540"/>
    <xdr:sp macro="" textlink="">
      <xdr:nvSpPr>
        <xdr:cNvPr id="494" name="【学校施設】&#10;一人当たり面積最小値テキスト">
          <a:extLst>
            <a:ext uri="{FF2B5EF4-FFF2-40B4-BE49-F238E27FC236}">
              <a16:creationId xmlns:a16="http://schemas.microsoft.com/office/drawing/2014/main" id="{1AC00102-C243-4F8A-BC8F-3AD5D984CDCC}"/>
            </a:ext>
          </a:extLst>
        </xdr:cNvPr>
        <xdr:cNvSpPr txBox="1"/>
      </xdr:nvSpPr>
      <xdr:spPr>
        <a:xfrm>
          <a:off x="19985990" y="1106995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1.102</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97790</xdr:rowOff>
    </xdr:from>
    <xdr:to>
      <xdr:col>116</xdr:col>
      <xdr:colOff>152400</xdr:colOff>
      <xdr:row>64</xdr:row>
      <xdr:rowOff>97790</xdr:rowOff>
    </xdr:to>
    <xdr:cxnSp macro="">
      <xdr:nvCxnSpPr>
        <xdr:cNvPr id="495" name="直線コネクタ 494">
          <a:extLst>
            <a:ext uri="{FF2B5EF4-FFF2-40B4-BE49-F238E27FC236}">
              <a16:creationId xmlns:a16="http://schemas.microsoft.com/office/drawing/2014/main" id="{8D7E0F99-8850-4417-8415-637F25B8D998}"/>
            </a:ext>
          </a:extLst>
        </xdr:cNvPr>
        <xdr:cNvCxnSpPr/>
      </xdr:nvCxnSpPr>
      <xdr:spPr>
        <a:xfrm>
          <a:off x="19885660" y="1106678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132715</xdr:rowOff>
    </xdr:from>
    <xdr:ext cx="469900" cy="256540"/>
    <xdr:sp macro="" textlink="">
      <xdr:nvSpPr>
        <xdr:cNvPr id="496" name="【学校施設】&#10;一人当たり面積最大値テキスト">
          <a:extLst>
            <a:ext uri="{FF2B5EF4-FFF2-40B4-BE49-F238E27FC236}">
              <a16:creationId xmlns:a16="http://schemas.microsoft.com/office/drawing/2014/main" id="{B2F60DA3-5961-4D3E-939E-808B91E33780}"/>
            </a:ext>
          </a:extLst>
        </xdr:cNvPr>
        <xdr:cNvSpPr txBox="1"/>
      </xdr:nvSpPr>
      <xdr:spPr>
        <a:xfrm>
          <a:off x="19985990" y="939482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5.556</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14605</xdr:rowOff>
    </xdr:from>
    <xdr:to>
      <xdr:col>116</xdr:col>
      <xdr:colOff>152400</xdr:colOff>
      <xdr:row>56</xdr:row>
      <xdr:rowOff>14605</xdr:rowOff>
    </xdr:to>
    <xdr:cxnSp macro="">
      <xdr:nvCxnSpPr>
        <xdr:cNvPr id="497" name="直線コネクタ 496">
          <a:extLst>
            <a:ext uri="{FF2B5EF4-FFF2-40B4-BE49-F238E27FC236}">
              <a16:creationId xmlns:a16="http://schemas.microsoft.com/office/drawing/2014/main" id="{8241AEDE-E6C7-4087-8627-F5881087B339}"/>
            </a:ext>
          </a:extLst>
        </xdr:cNvPr>
        <xdr:cNvCxnSpPr/>
      </xdr:nvCxnSpPr>
      <xdr:spPr>
        <a:xfrm>
          <a:off x="19885660" y="961961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60960</xdr:rowOff>
    </xdr:from>
    <xdr:ext cx="469900" cy="259080"/>
    <xdr:sp macro="" textlink="">
      <xdr:nvSpPr>
        <xdr:cNvPr id="498" name="【学校施設】&#10;一人当たり面積平均値テキスト">
          <a:extLst>
            <a:ext uri="{FF2B5EF4-FFF2-40B4-BE49-F238E27FC236}">
              <a16:creationId xmlns:a16="http://schemas.microsoft.com/office/drawing/2014/main" id="{0A506789-6578-42EB-A10A-333DA6E867BA}"/>
            </a:ext>
          </a:extLst>
        </xdr:cNvPr>
        <xdr:cNvSpPr txBox="1"/>
      </xdr:nvSpPr>
      <xdr:spPr>
        <a:xfrm>
          <a:off x="19985990" y="105156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2.177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38100</xdr:rowOff>
    </xdr:from>
    <xdr:to>
      <xdr:col>116</xdr:col>
      <xdr:colOff>114300</xdr:colOff>
      <xdr:row>62</xdr:row>
      <xdr:rowOff>139700</xdr:rowOff>
    </xdr:to>
    <xdr:sp macro="" textlink="">
      <xdr:nvSpPr>
        <xdr:cNvPr id="499" name="フローチャート: 判断 498">
          <a:extLst>
            <a:ext uri="{FF2B5EF4-FFF2-40B4-BE49-F238E27FC236}">
              <a16:creationId xmlns:a16="http://schemas.microsoft.com/office/drawing/2014/main" id="{2008AC68-2BC9-4F14-AEC5-D3C98AF65BB1}"/>
            </a:ext>
          </a:extLst>
        </xdr:cNvPr>
        <xdr:cNvSpPr/>
      </xdr:nvSpPr>
      <xdr:spPr>
        <a:xfrm>
          <a:off x="19904710" y="106680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50800</xdr:rowOff>
    </xdr:from>
    <xdr:to>
      <xdr:col>112</xdr:col>
      <xdr:colOff>38100</xdr:colOff>
      <xdr:row>62</xdr:row>
      <xdr:rowOff>152400</xdr:rowOff>
    </xdr:to>
    <xdr:sp macro="" textlink="">
      <xdr:nvSpPr>
        <xdr:cNvPr id="500" name="フローチャート: 判断 499">
          <a:extLst>
            <a:ext uri="{FF2B5EF4-FFF2-40B4-BE49-F238E27FC236}">
              <a16:creationId xmlns:a16="http://schemas.microsoft.com/office/drawing/2014/main" id="{A572D969-03D0-44A7-9364-A88AC99D6CD2}"/>
            </a:ext>
          </a:extLst>
        </xdr:cNvPr>
        <xdr:cNvSpPr/>
      </xdr:nvSpPr>
      <xdr:spPr>
        <a:xfrm>
          <a:off x="19161760" y="10684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55245</xdr:rowOff>
    </xdr:from>
    <xdr:to>
      <xdr:col>107</xdr:col>
      <xdr:colOff>101600</xdr:colOff>
      <xdr:row>62</xdr:row>
      <xdr:rowOff>156845</xdr:rowOff>
    </xdr:to>
    <xdr:sp macro="" textlink="">
      <xdr:nvSpPr>
        <xdr:cNvPr id="501" name="フローチャート: 判断 500">
          <a:extLst>
            <a:ext uri="{FF2B5EF4-FFF2-40B4-BE49-F238E27FC236}">
              <a16:creationId xmlns:a16="http://schemas.microsoft.com/office/drawing/2014/main" id="{F7122EF1-B1A2-4D7F-9ECE-F201C607CB87}"/>
            </a:ext>
          </a:extLst>
        </xdr:cNvPr>
        <xdr:cNvSpPr/>
      </xdr:nvSpPr>
      <xdr:spPr>
        <a:xfrm>
          <a:off x="18345150" y="1068895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55245</xdr:rowOff>
    </xdr:from>
    <xdr:to>
      <xdr:col>102</xdr:col>
      <xdr:colOff>165100</xdr:colOff>
      <xdr:row>62</xdr:row>
      <xdr:rowOff>156845</xdr:rowOff>
    </xdr:to>
    <xdr:sp macro="" textlink="">
      <xdr:nvSpPr>
        <xdr:cNvPr id="502" name="フローチャート: 判断 501">
          <a:extLst>
            <a:ext uri="{FF2B5EF4-FFF2-40B4-BE49-F238E27FC236}">
              <a16:creationId xmlns:a16="http://schemas.microsoft.com/office/drawing/2014/main" id="{FAF8CE61-9B7F-47A2-A64D-6754E2EA94E6}"/>
            </a:ext>
          </a:extLst>
        </xdr:cNvPr>
        <xdr:cNvSpPr/>
      </xdr:nvSpPr>
      <xdr:spPr>
        <a:xfrm>
          <a:off x="17547590" y="1068895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61595</xdr:rowOff>
    </xdr:from>
    <xdr:to>
      <xdr:col>98</xdr:col>
      <xdr:colOff>38100</xdr:colOff>
      <xdr:row>62</xdr:row>
      <xdr:rowOff>163195</xdr:rowOff>
    </xdr:to>
    <xdr:sp macro="" textlink="">
      <xdr:nvSpPr>
        <xdr:cNvPr id="503" name="フローチャート: 判断 502">
          <a:extLst>
            <a:ext uri="{FF2B5EF4-FFF2-40B4-BE49-F238E27FC236}">
              <a16:creationId xmlns:a16="http://schemas.microsoft.com/office/drawing/2014/main" id="{D58C9CFC-8B37-4F1D-B46B-9BA75E16B2DD}"/>
            </a:ext>
          </a:extLst>
        </xdr:cNvPr>
        <xdr:cNvSpPr/>
      </xdr:nvSpPr>
      <xdr:spPr>
        <a:xfrm>
          <a:off x="16761460" y="1068768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6540"/>
    <xdr:sp macro="" textlink="">
      <xdr:nvSpPr>
        <xdr:cNvPr id="504" name="テキスト ボックス 503">
          <a:extLst>
            <a:ext uri="{FF2B5EF4-FFF2-40B4-BE49-F238E27FC236}">
              <a16:creationId xmlns:a16="http://schemas.microsoft.com/office/drawing/2014/main" id="{77F5C951-6FE0-452E-AC28-8D976801AFAC}"/>
            </a:ext>
          </a:extLst>
        </xdr:cNvPr>
        <xdr:cNvSpPr txBox="1"/>
      </xdr:nvSpPr>
      <xdr:spPr>
        <a:xfrm>
          <a:off x="1977644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6540"/>
    <xdr:sp macro="" textlink="">
      <xdr:nvSpPr>
        <xdr:cNvPr id="505" name="テキスト ボックス 504">
          <a:extLst>
            <a:ext uri="{FF2B5EF4-FFF2-40B4-BE49-F238E27FC236}">
              <a16:creationId xmlns:a16="http://schemas.microsoft.com/office/drawing/2014/main" id="{48B271F6-9FBA-4AED-98C3-ABCCC310FA65}"/>
            </a:ext>
          </a:extLst>
        </xdr:cNvPr>
        <xdr:cNvSpPr txBox="1"/>
      </xdr:nvSpPr>
      <xdr:spPr>
        <a:xfrm>
          <a:off x="190334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6540"/>
    <xdr:sp macro="" textlink="">
      <xdr:nvSpPr>
        <xdr:cNvPr id="506" name="テキスト ボックス 505">
          <a:extLst>
            <a:ext uri="{FF2B5EF4-FFF2-40B4-BE49-F238E27FC236}">
              <a16:creationId xmlns:a16="http://schemas.microsoft.com/office/drawing/2014/main" id="{7C363CFA-23B0-45D6-85EA-7CECEE25D5F1}"/>
            </a:ext>
          </a:extLst>
        </xdr:cNvPr>
        <xdr:cNvSpPr txBox="1"/>
      </xdr:nvSpPr>
      <xdr:spPr>
        <a:xfrm>
          <a:off x="182283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6540"/>
    <xdr:sp macro="" textlink="">
      <xdr:nvSpPr>
        <xdr:cNvPr id="507" name="テキスト ボックス 506">
          <a:extLst>
            <a:ext uri="{FF2B5EF4-FFF2-40B4-BE49-F238E27FC236}">
              <a16:creationId xmlns:a16="http://schemas.microsoft.com/office/drawing/2014/main" id="{5FC215E6-FC78-4764-B3DF-C75B61159ED9}"/>
            </a:ext>
          </a:extLst>
        </xdr:cNvPr>
        <xdr:cNvSpPr txBox="1"/>
      </xdr:nvSpPr>
      <xdr:spPr>
        <a:xfrm>
          <a:off x="1743075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6540"/>
    <xdr:sp macro="" textlink="">
      <xdr:nvSpPr>
        <xdr:cNvPr id="508" name="テキスト ボックス 507">
          <a:extLst>
            <a:ext uri="{FF2B5EF4-FFF2-40B4-BE49-F238E27FC236}">
              <a16:creationId xmlns:a16="http://schemas.microsoft.com/office/drawing/2014/main" id="{0E488E57-4D12-4512-A386-6BFD685813E6}"/>
            </a:ext>
          </a:extLst>
        </xdr:cNvPr>
        <xdr:cNvSpPr txBox="1"/>
      </xdr:nvSpPr>
      <xdr:spPr>
        <a:xfrm>
          <a:off x="166331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63</xdr:row>
      <xdr:rowOff>109855</xdr:rowOff>
    </xdr:from>
    <xdr:to>
      <xdr:col>116</xdr:col>
      <xdr:colOff>114300</xdr:colOff>
      <xdr:row>64</xdr:row>
      <xdr:rowOff>40640</xdr:rowOff>
    </xdr:to>
    <xdr:sp macro="" textlink="">
      <xdr:nvSpPr>
        <xdr:cNvPr id="509" name="楕円 508">
          <a:extLst>
            <a:ext uri="{FF2B5EF4-FFF2-40B4-BE49-F238E27FC236}">
              <a16:creationId xmlns:a16="http://schemas.microsoft.com/office/drawing/2014/main" id="{FBBF3DC5-5141-4965-9BAC-E62CE0B34396}"/>
            </a:ext>
          </a:extLst>
        </xdr:cNvPr>
        <xdr:cNvSpPr/>
      </xdr:nvSpPr>
      <xdr:spPr>
        <a:xfrm>
          <a:off x="19904710" y="10909300"/>
          <a:ext cx="9779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24765</xdr:rowOff>
    </xdr:from>
    <xdr:ext cx="469900" cy="259080"/>
    <xdr:sp macro="" textlink="">
      <xdr:nvSpPr>
        <xdr:cNvPr id="510" name="【学校施設】&#10;一人当たり面積該当値テキスト">
          <a:extLst>
            <a:ext uri="{FF2B5EF4-FFF2-40B4-BE49-F238E27FC236}">
              <a16:creationId xmlns:a16="http://schemas.microsoft.com/office/drawing/2014/main" id="{B7E977A5-6C12-4CC1-BE55-5957C7D055A1}"/>
            </a:ext>
          </a:extLst>
        </xdr:cNvPr>
        <xdr:cNvSpPr txBox="1"/>
      </xdr:nvSpPr>
      <xdr:spPr>
        <a:xfrm>
          <a:off x="19985990" y="108223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1.433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63</xdr:row>
      <xdr:rowOff>114935</xdr:rowOff>
    </xdr:from>
    <xdr:to>
      <xdr:col>112</xdr:col>
      <xdr:colOff>38100</xdr:colOff>
      <xdr:row>64</xdr:row>
      <xdr:rowOff>45085</xdr:rowOff>
    </xdr:to>
    <xdr:sp macro="" textlink="">
      <xdr:nvSpPr>
        <xdr:cNvPr id="511" name="楕円 510">
          <a:extLst>
            <a:ext uri="{FF2B5EF4-FFF2-40B4-BE49-F238E27FC236}">
              <a16:creationId xmlns:a16="http://schemas.microsoft.com/office/drawing/2014/main" id="{89A1B952-D2CA-4CAC-8F61-195C653FA609}"/>
            </a:ext>
          </a:extLst>
        </xdr:cNvPr>
        <xdr:cNvSpPr/>
      </xdr:nvSpPr>
      <xdr:spPr>
        <a:xfrm>
          <a:off x="19161760" y="109162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160655</xdr:rowOff>
    </xdr:from>
    <xdr:to>
      <xdr:col>116</xdr:col>
      <xdr:colOff>63500</xdr:colOff>
      <xdr:row>63</xdr:row>
      <xdr:rowOff>166370</xdr:rowOff>
    </xdr:to>
    <xdr:cxnSp macro="">
      <xdr:nvCxnSpPr>
        <xdr:cNvPr id="512" name="直線コネクタ 511">
          <a:extLst>
            <a:ext uri="{FF2B5EF4-FFF2-40B4-BE49-F238E27FC236}">
              <a16:creationId xmlns:a16="http://schemas.microsoft.com/office/drawing/2014/main" id="{58F89824-6F63-4208-8DAB-442DD1A5465B}"/>
            </a:ext>
          </a:extLst>
        </xdr:cNvPr>
        <xdr:cNvCxnSpPr/>
      </xdr:nvCxnSpPr>
      <xdr:spPr>
        <a:xfrm flipV="1">
          <a:off x="19204940" y="10963910"/>
          <a:ext cx="7429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120650</xdr:rowOff>
    </xdr:from>
    <xdr:to>
      <xdr:col>107</xdr:col>
      <xdr:colOff>101600</xdr:colOff>
      <xdr:row>64</xdr:row>
      <xdr:rowOff>50165</xdr:rowOff>
    </xdr:to>
    <xdr:sp macro="" textlink="">
      <xdr:nvSpPr>
        <xdr:cNvPr id="513" name="楕円 512">
          <a:extLst>
            <a:ext uri="{FF2B5EF4-FFF2-40B4-BE49-F238E27FC236}">
              <a16:creationId xmlns:a16="http://schemas.microsoft.com/office/drawing/2014/main" id="{C4C4A0D6-9BDC-417D-B520-C5111E7B2409}"/>
            </a:ext>
          </a:extLst>
        </xdr:cNvPr>
        <xdr:cNvSpPr/>
      </xdr:nvSpPr>
      <xdr:spPr>
        <a:xfrm>
          <a:off x="18345150" y="10923905"/>
          <a:ext cx="9779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166370</xdr:rowOff>
    </xdr:from>
    <xdr:to>
      <xdr:col>111</xdr:col>
      <xdr:colOff>177800</xdr:colOff>
      <xdr:row>63</xdr:row>
      <xdr:rowOff>170815</xdr:rowOff>
    </xdr:to>
    <xdr:cxnSp macro="">
      <xdr:nvCxnSpPr>
        <xdr:cNvPr id="514" name="直線コネクタ 513">
          <a:extLst>
            <a:ext uri="{FF2B5EF4-FFF2-40B4-BE49-F238E27FC236}">
              <a16:creationId xmlns:a16="http://schemas.microsoft.com/office/drawing/2014/main" id="{9D4EFAD4-B67D-48D0-8866-C43D6458312F}"/>
            </a:ext>
          </a:extLst>
        </xdr:cNvPr>
        <xdr:cNvCxnSpPr/>
      </xdr:nvCxnSpPr>
      <xdr:spPr>
        <a:xfrm flipV="1">
          <a:off x="18399760" y="10971530"/>
          <a:ext cx="80518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124460</xdr:rowOff>
    </xdr:from>
    <xdr:to>
      <xdr:col>102</xdr:col>
      <xdr:colOff>165100</xdr:colOff>
      <xdr:row>64</xdr:row>
      <xdr:rowOff>54610</xdr:rowOff>
    </xdr:to>
    <xdr:sp macro="" textlink="">
      <xdr:nvSpPr>
        <xdr:cNvPr id="515" name="楕円 514">
          <a:extLst>
            <a:ext uri="{FF2B5EF4-FFF2-40B4-BE49-F238E27FC236}">
              <a16:creationId xmlns:a16="http://schemas.microsoft.com/office/drawing/2014/main" id="{99D38B96-C058-48B3-943A-CDBA19457FF6}"/>
            </a:ext>
          </a:extLst>
        </xdr:cNvPr>
        <xdr:cNvSpPr/>
      </xdr:nvSpPr>
      <xdr:spPr>
        <a:xfrm>
          <a:off x="17547590" y="109277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170815</xdr:rowOff>
    </xdr:from>
    <xdr:to>
      <xdr:col>107</xdr:col>
      <xdr:colOff>50800</xdr:colOff>
      <xdr:row>64</xdr:row>
      <xdr:rowOff>3810</xdr:rowOff>
    </xdr:to>
    <xdr:cxnSp macro="">
      <xdr:nvCxnSpPr>
        <xdr:cNvPr id="516" name="直線コネクタ 515">
          <a:extLst>
            <a:ext uri="{FF2B5EF4-FFF2-40B4-BE49-F238E27FC236}">
              <a16:creationId xmlns:a16="http://schemas.microsoft.com/office/drawing/2014/main" id="{A081C379-519B-4737-883D-4513A3C029DE}"/>
            </a:ext>
          </a:extLst>
        </xdr:cNvPr>
        <xdr:cNvCxnSpPr/>
      </xdr:nvCxnSpPr>
      <xdr:spPr>
        <a:xfrm flipV="1">
          <a:off x="17602200" y="10975975"/>
          <a:ext cx="79756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130810</xdr:rowOff>
    </xdr:from>
    <xdr:to>
      <xdr:col>98</xdr:col>
      <xdr:colOff>38100</xdr:colOff>
      <xdr:row>64</xdr:row>
      <xdr:rowOff>60960</xdr:rowOff>
    </xdr:to>
    <xdr:sp macro="" textlink="">
      <xdr:nvSpPr>
        <xdr:cNvPr id="517" name="楕円 516">
          <a:extLst>
            <a:ext uri="{FF2B5EF4-FFF2-40B4-BE49-F238E27FC236}">
              <a16:creationId xmlns:a16="http://schemas.microsoft.com/office/drawing/2014/main" id="{FEAA7AB8-CDC6-49A4-B425-03CA79BE3778}"/>
            </a:ext>
          </a:extLst>
        </xdr:cNvPr>
        <xdr:cNvSpPr/>
      </xdr:nvSpPr>
      <xdr:spPr>
        <a:xfrm>
          <a:off x="16761460" y="1093597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3810</xdr:rowOff>
    </xdr:from>
    <xdr:to>
      <xdr:col>102</xdr:col>
      <xdr:colOff>114300</xdr:colOff>
      <xdr:row>64</xdr:row>
      <xdr:rowOff>10160</xdr:rowOff>
    </xdr:to>
    <xdr:cxnSp macro="">
      <xdr:nvCxnSpPr>
        <xdr:cNvPr id="518" name="直線コネクタ 517">
          <a:extLst>
            <a:ext uri="{FF2B5EF4-FFF2-40B4-BE49-F238E27FC236}">
              <a16:creationId xmlns:a16="http://schemas.microsoft.com/office/drawing/2014/main" id="{1F6E5F26-B88E-4C2D-B604-D1CFA12A4457}"/>
            </a:ext>
          </a:extLst>
        </xdr:cNvPr>
        <xdr:cNvCxnSpPr/>
      </xdr:nvCxnSpPr>
      <xdr:spPr>
        <a:xfrm flipV="1">
          <a:off x="16804640" y="10978515"/>
          <a:ext cx="79756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168910</xdr:rowOff>
    </xdr:from>
    <xdr:ext cx="469900" cy="256540"/>
    <xdr:sp macro="" textlink="">
      <xdr:nvSpPr>
        <xdr:cNvPr id="519" name="n_1aveValue【学校施設】&#10;一人当たり面積">
          <a:extLst>
            <a:ext uri="{FF2B5EF4-FFF2-40B4-BE49-F238E27FC236}">
              <a16:creationId xmlns:a16="http://schemas.microsoft.com/office/drawing/2014/main" id="{39C4AD7A-A90C-40EF-8FA4-B4D80E5325D0}"/>
            </a:ext>
          </a:extLst>
        </xdr:cNvPr>
        <xdr:cNvSpPr txBox="1"/>
      </xdr:nvSpPr>
      <xdr:spPr>
        <a:xfrm>
          <a:off x="18982055" y="104597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2.139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1905</xdr:rowOff>
    </xdr:from>
    <xdr:ext cx="467360" cy="259080"/>
    <xdr:sp macro="" textlink="">
      <xdr:nvSpPr>
        <xdr:cNvPr id="520" name="n_2aveValue【学校施設】&#10;一人当たり面積">
          <a:extLst>
            <a:ext uri="{FF2B5EF4-FFF2-40B4-BE49-F238E27FC236}">
              <a16:creationId xmlns:a16="http://schemas.microsoft.com/office/drawing/2014/main" id="{ECB59776-BD81-48E8-A9F4-F00B124A87FA}"/>
            </a:ext>
          </a:extLst>
        </xdr:cNvPr>
        <xdr:cNvSpPr txBox="1"/>
      </xdr:nvSpPr>
      <xdr:spPr>
        <a:xfrm>
          <a:off x="18181955" y="1046035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1905</xdr:rowOff>
    </xdr:from>
    <xdr:ext cx="467360" cy="259080"/>
    <xdr:sp macro="" textlink="">
      <xdr:nvSpPr>
        <xdr:cNvPr id="521" name="n_3aveValue【学校施設】&#10;一人当たり面積">
          <a:extLst>
            <a:ext uri="{FF2B5EF4-FFF2-40B4-BE49-F238E27FC236}">
              <a16:creationId xmlns:a16="http://schemas.microsoft.com/office/drawing/2014/main" id="{5F97D0D1-61B4-4D39-A60D-72B390C5C2F5}"/>
            </a:ext>
          </a:extLst>
        </xdr:cNvPr>
        <xdr:cNvSpPr txBox="1"/>
      </xdr:nvSpPr>
      <xdr:spPr>
        <a:xfrm>
          <a:off x="17384395" y="1046035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8255</xdr:rowOff>
    </xdr:from>
    <xdr:ext cx="467360" cy="256540"/>
    <xdr:sp macro="" textlink="">
      <xdr:nvSpPr>
        <xdr:cNvPr id="522" name="n_4aveValue【学校施設】&#10;一人当たり面積">
          <a:extLst>
            <a:ext uri="{FF2B5EF4-FFF2-40B4-BE49-F238E27FC236}">
              <a16:creationId xmlns:a16="http://schemas.microsoft.com/office/drawing/2014/main" id="{D4DA5675-005C-4EC7-B4EA-24F9D6871F14}"/>
            </a:ext>
          </a:extLst>
        </xdr:cNvPr>
        <xdr:cNvSpPr txBox="1"/>
      </xdr:nvSpPr>
      <xdr:spPr>
        <a:xfrm>
          <a:off x="16588740" y="104686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64</xdr:row>
      <xdr:rowOff>36195</xdr:rowOff>
    </xdr:from>
    <xdr:ext cx="469900" cy="259080"/>
    <xdr:sp macro="" textlink="">
      <xdr:nvSpPr>
        <xdr:cNvPr id="523" name="n_1mainValue【学校施設】&#10;一人当たり面積">
          <a:extLst>
            <a:ext uri="{FF2B5EF4-FFF2-40B4-BE49-F238E27FC236}">
              <a16:creationId xmlns:a16="http://schemas.microsoft.com/office/drawing/2014/main" id="{CE0B090E-8E99-4154-827A-970B5D041A76}"/>
            </a:ext>
          </a:extLst>
        </xdr:cNvPr>
        <xdr:cNvSpPr txBox="1"/>
      </xdr:nvSpPr>
      <xdr:spPr>
        <a:xfrm>
          <a:off x="18982055" y="110089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64</xdr:row>
      <xdr:rowOff>41275</xdr:rowOff>
    </xdr:from>
    <xdr:ext cx="467360" cy="256540"/>
    <xdr:sp macro="" textlink="">
      <xdr:nvSpPr>
        <xdr:cNvPr id="524" name="n_2mainValue【学校施設】&#10;一人当たり面積">
          <a:extLst>
            <a:ext uri="{FF2B5EF4-FFF2-40B4-BE49-F238E27FC236}">
              <a16:creationId xmlns:a16="http://schemas.microsoft.com/office/drawing/2014/main" id="{91F37B88-30E7-448E-A0F4-9F82175CAF2F}"/>
            </a:ext>
          </a:extLst>
        </xdr:cNvPr>
        <xdr:cNvSpPr txBox="1"/>
      </xdr:nvSpPr>
      <xdr:spPr>
        <a:xfrm>
          <a:off x="18181955" y="1101407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64</xdr:row>
      <xdr:rowOff>45720</xdr:rowOff>
    </xdr:from>
    <xdr:ext cx="467360" cy="259080"/>
    <xdr:sp macro="" textlink="">
      <xdr:nvSpPr>
        <xdr:cNvPr id="525" name="n_3mainValue【学校施設】&#10;一人当たり面積">
          <a:extLst>
            <a:ext uri="{FF2B5EF4-FFF2-40B4-BE49-F238E27FC236}">
              <a16:creationId xmlns:a16="http://schemas.microsoft.com/office/drawing/2014/main" id="{1F8734C0-10FD-460F-9FD0-F277F485CD9E}"/>
            </a:ext>
          </a:extLst>
        </xdr:cNvPr>
        <xdr:cNvSpPr txBox="1"/>
      </xdr:nvSpPr>
      <xdr:spPr>
        <a:xfrm>
          <a:off x="17384395" y="110204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64</xdr:row>
      <xdr:rowOff>52070</xdr:rowOff>
    </xdr:from>
    <xdr:ext cx="467360" cy="256540"/>
    <xdr:sp macro="" textlink="">
      <xdr:nvSpPr>
        <xdr:cNvPr id="526" name="n_4mainValue【学校施設】&#10;一人当たり面積">
          <a:extLst>
            <a:ext uri="{FF2B5EF4-FFF2-40B4-BE49-F238E27FC236}">
              <a16:creationId xmlns:a16="http://schemas.microsoft.com/office/drawing/2014/main" id="{42400BBC-D7E1-4204-8772-67471D9CE642}"/>
            </a:ext>
          </a:extLst>
        </xdr:cNvPr>
        <xdr:cNvSpPr txBox="1"/>
      </xdr:nvSpPr>
      <xdr:spPr>
        <a:xfrm>
          <a:off x="16588740" y="1102868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C4157775-1D55-4BD2-A0EA-C9ED3D1EB869}"/>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12864CA6-F5CE-4E38-91DB-BEC765A094DC}"/>
            </a:ext>
          </a:extLst>
        </xdr:cNvPr>
        <xdr:cNvSpPr/>
      </xdr:nvSpPr>
      <xdr:spPr>
        <a:xfrm>
          <a:off x="113157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711B00EF-F8FD-44AA-9B07-468EB5013AEF}"/>
            </a:ext>
          </a:extLst>
        </xdr:cNvPr>
        <xdr:cNvSpPr/>
      </xdr:nvSpPr>
      <xdr:spPr>
        <a:xfrm>
          <a:off x="113157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39D41F6D-16D8-41C8-BC2E-0AF2D1EC04B0}"/>
            </a:ext>
          </a:extLst>
        </xdr:cNvPr>
        <xdr:cNvSpPr/>
      </xdr:nvSpPr>
      <xdr:spPr>
        <a:xfrm>
          <a:off x="1223264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6594192B-0ED9-4963-9459-33D59DF03DC4}"/>
            </a:ext>
          </a:extLst>
        </xdr:cNvPr>
        <xdr:cNvSpPr/>
      </xdr:nvSpPr>
      <xdr:spPr>
        <a:xfrm>
          <a:off x="1223264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2030518B-C8A0-4BFF-87F4-9032899B37DC}"/>
            </a:ext>
          </a:extLst>
        </xdr:cNvPr>
        <xdr:cNvSpPr/>
      </xdr:nvSpPr>
      <xdr:spPr>
        <a:xfrm>
          <a:off x="1326134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67481A16-4876-4835-89C9-F01EF1E86ED4}"/>
            </a:ext>
          </a:extLst>
        </xdr:cNvPr>
        <xdr:cNvSpPr/>
      </xdr:nvSpPr>
      <xdr:spPr>
        <a:xfrm>
          <a:off x="1326134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508E0417-CF44-439E-8D1B-068853B63126}"/>
            </a:ext>
          </a:extLst>
        </xdr:cNvPr>
        <xdr:cNvSpPr/>
      </xdr:nvSpPr>
      <xdr:spPr>
        <a:xfrm>
          <a:off x="11203940" y="1295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910" cy="222885"/>
    <xdr:sp macro="" textlink="">
      <xdr:nvSpPr>
        <xdr:cNvPr id="535" name="テキスト ボックス 534">
          <a:extLst>
            <a:ext uri="{FF2B5EF4-FFF2-40B4-BE49-F238E27FC236}">
              <a16:creationId xmlns:a16="http://schemas.microsoft.com/office/drawing/2014/main" id="{5CAF2EDE-6DC7-4012-8707-2016753B7287}"/>
            </a:ext>
          </a:extLst>
        </xdr:cNvPr>
        <xdr:cNvSpPr txBox="1"/>
      </xdr:nvSpPr>
      <xdr:spPr>
        <a:xfrm>
          <a:off x="1116584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6" name="直線コネクタ 535">
          <a:extLst>
            <a:ext uri="{FF2B5EF4-FFF2-40B4-BE49-F238E27FC236}">
              <a16:creationId xmlns:a16="http://schemas.microsoft.com/office/drawing/2014/main" id="{3767E710-0B23-4801-85C7-0EA2A895596B}"/>
            </a:ext>
          </a:extLst>
        </xdr:cNvPr>
        <xdr:cNvCxnSpPr/>
      </xdr:nvCxnSpPr>
      <xdr:spPr>
        <a:xfrm>
          <a:off x="11203940" y="1524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820" cy="259080"/>
    <xdr:sp macro="" textlink="">
      <xdr:nvSpPr>
        <xdr:cNvPr id="537" name="テキスト ボックス 536">
          <a:extLst>
            <a:ext uri="{FF2B5EF4-FFF2-40B4-BE49-F238E27FC236}">
              <a16:creationId xmlns:a16="http://schemas.microsoft.com/office/drawing/2014/main" id="{AA0D9F64-2CFA-4A95-8A1F-BE3F533297E0}"/>
            </a:ext>
          </a:extLst>
        </xdr:cNvPr>
        <xdr:cNvSpPr txBox="1"/>
      </xdr:nvSpPr>
      <xdr:spPr>
        <a:xfrm>
          <a:off x="10801350" y="15099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168910</xdr:rowOff>
    </xdr:from>
    <xdr:to>
      <xdr:col>89</xdr:col>
      <xdr:colOff>177800</xdr:colOff>
      <xdr:row>86</xdr:row>
      <xdr:rowOff>168910</xdr:rowOff>
    </xdr:to>
    <xdr:cxnSp macro="">
      <xdr:nvCxnSpPr>
        <xdr:cNvPr id="538" name="直線コネクタ 537">
          <a:extLst>
            <a:ext uri="{FF2B5EF4-FFF2-40B4-BE49-F238E27FC236}">
              <a16:creationId xmlns:a16="http://schemas.microsoft.com/office/drawing/2014/main" id="{42BAF1F9-70A1-4D0B-A155-B67C0A6D51C3}"/>
            </a:ext>
          </a:extLst>
        </xdr:cNvPr>
        <xdr:cNvCxnSpPr/>
      </xdr:nvCxnSpPr>
      <xdr:spPr>
        <a:xfrm>
          <a:off x="11203940" y="14917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26670</xdr:rowOff>
    </xdr:from>
    <xdr:ext cx="464820" cy="259080"/>
    <xdr:sp macro="" textlink="">
      <xdr:nvSpPr>
        <xdr:cNvPr id="539" name="テキスト ボックス 538">
          <a:extLst>
            <a:ext uri="{FF2B5EF4-FFF2-40B4-BE49-F238E27FC236}">
              <a16:creationId xmlns:a16="http://schemas.microsoft.com/office/drawing/2014/main" id="{A6754F5B-472C-4C0D-9D0C-CF38D9B782E2}"/>
            </a:ext>
          </a:extLst>
        </xdr:cNvPr>
        <xdr:cNvSpPr txBox="1"/>
      </xdr:nvSpPr>
      <xdr:spPr>
        <a:xfrm>
          <a:off x="10801350" y="147694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13335</xdr:rowOff>
    </xdr:from>
    <xdr:to>
      <xdr:col>89</xdr:col>
      <xdr:colOff>177800</xdr:colOff>
      <xdr:row>85</xdr:row>
      <xdr:rowOff>13335</xdr:rowOff>
    </xdr:to>
    <xdr:cxnSp macro="">
      <xdr:nvCxnSpPr>
        <xdr:cNvPr id="540" name="直線コネクタ 539">
          <a:extLst>
            <a:ext uri="{FF2B5EF4-FFF2-40B4-BE49-F238E27FC236}">
              <a16:creationId xmlns:a16="http://schemas.microsoft.com/office/drawing/2014/main" id="{AF9A556D-8698-43E5-8FF7-582DC538B1BA}"/>
            </a:ext>
          </a:extLst>
        </xdr:cNvPr>
        <xdr:cNvCxnSpPr/>
      </xdr:nvCxnSpPr>
      <xdr:spPr>
        <a:xfrm>
          <a:off x="11203940" y="145903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42545</xdr:rowOff>
    </xdr:from>
    <xdr:ext cx="403225" cy="256540"/>
    <xdr:sp macro="" textlink="">
      <xdr:nvSpPr>
        <xdr:cNvPr id="541" name="テキスト ボックス 540">
          <a:extLst>
            <a:ext uri="{FF2B5EF4-FFF2-40B4-BE49-F238E27FC236}">
              <a16:creationId xmlns:a16="http://schemas.microsoft.com/office/drawing/2014/main" id="{4E24D529-EA20-494C-9D05-C4F23565D37B}"/>
            </a:ext>
          </a:extLst>
        </xdr:cNvPr>
        <xdr:cNvSpPr txBox="1"/>
      </xdr:nvSpPr>
      <xdr:spPr>
        <a:xfrm>
          <a:off x="10842625" y="1444625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29845</xdr:rowOff>
    </xdr:from>
    <xdr:to>
      <xdr:col>89</xdr:col>
      <xdr:colOff>177800</xdr:colOff>
      <xdr:row>83</xdr:row>
      <xdr:rowOff>29845</xdr:rowOff>
    </xdr:to>
    <xdr:cxnSp macro="">
      <xdr:nvCxnSpPr>
        <xdr:cNvPr id="542" name="直線コネクタ 541">
          <a:extLst>
            <a:ext uri="{FF2B5EF4-FFF2-40B4-BE49-F238E27FC236}">
              <a16:creationId xmlns:a16="http://schemas.microsoft.com/office/drawing/2014/main" id="{941F665B-771A-4D73-AF95-633F5AF57B95}"/>
            </a:ext>
          </a:extLst>
        </xdr:cNvPr>
        <xdr:cNvCxnSpPr/>
      </xdr:nvCxnSpPr>
      <xdr:spPr>
        <a:xfrm>
          <a:off x="11203940" y="1425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59055</xdr:rowOff>
    </xdr:from>
    <xdr:ext cx="403225" cy="259080"/>
    <xdr:sp macro="" textlink="">
      <xdr:nvSpPr>
        <xdr:cNvPr id="543" name="テキスト ボックス 542">
          <a:extLst>
            <a:ext uri="{FF2B5EF4-FFF2-40B4-BE49-F238E27FC236}">
              <a16:creationId xmlns:a16="http://schemas.microsoft.com/office/drawing/2014/main" id="{52E03E31-F4BF-495F-ABA7-25C410F73821}"/>
            </a:ext>
          </a:extLst>
        </xdr:cNvPr>
        <xdr:cNvSpPr txBox="1"/>
      </xdr:nvSpPr>
      <xdr:spPr>
        <a:xfrm>
          <a:off x="10842625" y="141141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46355</xdr:rowOff>
    </xdr:from>
    <xdr:to>
      <xdr:col>89</xdr:col>
      <xdr:colOff>177800</xdr:colOff>
      <xdr:row>81</xdr:row>
      <xdr:rowOff>46355</xdr:rowOff>
    </xdr:to>
    <xdr:cxnSp macro="">
      <xdr:nvCxnSpPr>
        <xdr:cNvPr id="544" name="直線コネクタ 543">
          <a:extLst>
            <a:ext uri="{FF2B5EF4-FFF2-40B4-BE49-F238E27FC236}">
              <a16:creationId xmlns:a16="http://schemas.microsoft.com/office/drawing/2014/main" id="{CAC3DD19-6A37-4664-82E8-88852238E3F3}"/>
            </a:ext>
          </a:extLst>
        </xdr:cNvPr>
        <xdr:cNvCxnSpPr/>
      </xdr:nvCxnSpPr>
      <xdr:spPr>
        <a:xfrm>
          <a:off x="11203940" y="1393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75565</xdr:rowOff>
    </xdr:from>
    <xdr:ext cx="403225" cy="256540"/>
    <xdr:sp macro="" textlink="">
      <xdr:nvSpPr>
        <xdr:cNvPr id="545" name="テキスト ボックス 544">
          <a:extLst>
            <a:ext uri="{FF2B5EF4-FFF2-40B4-BE49-F238E27FC236}">
              <a16:creationId xmlns:a16="http://schemas.microsoft.com/office/drawing/2014/main" id="{8147268D-CE9D-41DF-A94E-A1E55262BAFD}"/>
            </a:ext>
          </a:extLst>
        </xdr:cNvPr>
        <xdr:cNvSpPr txBox="1"/>
      </xdr:nvSpPr>
      <xdr:spPr>
        <a:xfrm>
          <a:off x="10842625" y="1379156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63500</xdr:rowOff>
    </xdr:from>
    <xdr:to>
      <xdr:col>89</xdr:col>
      <xdr:colOff>177800</xdr:colOff>
      <xdr:row>79</xdr:row>
      <xdr:rowOff>63500</xdr:rowOff>
    </xdr:to>
    <xdr:cxnSp macro="">
      <xdr:nvCxnSpPr>
        <xdr:cNvPr id="546" name="直線コネクタ 545">
          <a:extLst>
            <a:ext uri="{FF2B5EF4-FFF2-40B4-BE49-F238E27FC236}">
              <a16:creationId xmlns:a16="http://schemas.microsoft.com/office/drawing/2014/main" id="{AF563330-9D63-4654-BEF0-31E2551388BD}"/>
            </a:ext>
          </a:extLst>
        </xdr:cNvPr>
        <xdr:cNvCxnSpPr/>
      </xdr:nvCxnSpPr>
      <xdr:spPr>
        <a:xfrm>
          <a:off x="11203940" y="136042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92075</xdr:rowOff>
    </xdr:from>
    <xdr:ext cx="403225" cy="259080"/>
    <xdr:sp macro="" textlink="">
      <xdr:nvSpPr>
        <xdr:cNvPr id="547" name="テキスト ボックス 546">
          <a:extLst>
            <a:ext uri="{FF2B5EF4-FFF2-40B4-BE49-F238E27FC236}">
              <a16:creationId xmlns:a16="http://schemas.microsoft.com/office/drawing/2014/main" id="{4AC0C699-2A4B-4B97-BBE8-160EE5F1F0E4}"/>
            </a:ext>
          </a:extLst>
        </xdr:cNvPr>
        <xdr:cNvSpPr txBox="1"/>
      </xdr:nvSpPr>
      <xdr:spPr>
        <a:xfrm>
          <a:off x="10842625" y="134689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78740</xdr:rowOff>
    </xdr:from>
    <xdr:to>
      <xdr:col>89</xdr:col>
      <xdr:colOff>177800</xdr:colOff>
      <xdr:row>77</xdr:row>
      <xdr:rowOff>78740</xdr:rowOff>
    </xdr:to>
    <xdr:cxnSp macro="">
      <xdr:nvCxnSpPr>
        <xdr:cNvPr id="548" name="直線コネクタ 547">
          <a:extLst>
            <a:ext uri="{FF2B5EF4-FFF2-40B4-BE49-F238E27FC236}">
              <a16:creationId xmlns:a16="http://schemas.microsoft.com/office/drawing/2014/main" id="{2A98E0A7-B232-4786-8951-FEB2DD050835}"/>
            </a:ext>
          </a:extLst>
        </xdr:cNvPr>
        <xdr:cNvCxnSpPr/>
      </xdr:nvCxnSpPr>
      <xdr:spPr>
        <a:xfrm>
          <a:off x="11203940" y="1328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107950</xdr:rowOff>
    </xdr:from>
    <xdr:ext cx="336550" cy="259080"/>
    <xdr:sp macro="" textlink="">
      <xdr:nvSpPr>
        <xdr:cNvPr id="549" name="テキスト ボックス 548">
          <a:extLst>
            <a:ext uri="{FF2B5EF4-FFF2-40B4-BE49-F238E27FC236}">
              <a16:creationId xmlns:a16="http://schemas.microsoft.com/office/drawing/2014/main" id="{158C7DB5-3857-48C3-9CDE-FE44549074E0}"/>
            </a:ext>
          </a:extLst>
        </xdr:cNvPr>
        <xdr:cNvSpPr txBox="1"/>
      </xdr:nvSpPr>
      <xdr:spPr>
        <a:xfrm>
          <a:off x="10904855" y="13136245"/>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BC336CF3-C08B-497D-8668-B2CC5156F323}"/>
            </a:ext>
          </a:extLst>
        </xdr:cNvPr>
        <xdr:cNvCxnSpPr/>
      </xdr:nvCxnSpPr>
      <xdr:spPr>
        <a:xfrm>
          <a:off x="11203940" y="1295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1" name="【児童館】&#10;有形固定資産減価償却率グラフ枠">
          <a:extLst>
            <a:ext uri="{FF2B5EF4-FFF2-40B4-BE49-F238E27FC236}">
              <a16:creationId xmlns:a16="http://schemas.microsoft.com/office/drawing/2014/main" id="{F4457BDD-9E2B-460E-BEFC-C4DA0B96FF71}"/>
            </a:ext>
          </a:extLst>
        </xdr:cNvPr>
        <xdr:cNvSpPr/>
      </xdr:nvSpPr>
      <xdr:spPr>
        <a:xfrm>
          <a:off x="11203940" y="1295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121285</xdr:rowOff>
    </xdr:from>
    <xdr:to>
      <xdr:col>85</xdr:col>
      <xdr:colOff>126365</xdr:colOff>
      <xdr:row>86</xdr:row>
      <xdr:rowOff>168910</xdr:rowOff>
    </xdr:to>
    <xdr:cxnSp macro="">
      <xdr:nvCxnSpPr>
        <xdr:cNvPr id="552" name="直線コネクタ 551">
          <a:extLst>
            <a:ext uri="{FF2B5EF4-FFF2-40B4-BE49-F238E27FC236}">
              <a16:creationId xmlns:a16="http://schemas.microsoft.com/office/drawing/2014/main" id="{5BB08C2D-F67B-41C0-B908-A67A88998F55}"/>
            </a:ext>
          </a:extLst>
        </xdr:cNvPr>
        <xdr:cNvCxnSpPr/>
      </xdr:nvCxnSpPr>
      <xdr:spPr>
        <a:xfrm flipV="1">
          <a:off x="14703425" y="13496290"/>
          <a:ext cx="0" cy="1421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1270</xdr:rowOff>
    </xdr:from>
    <xdr:ext cx="469900" cy="259080"/>
    <xdr:sp macro="" textlink="">
      <xdr:nvSpPr>
        <xdr:cNvPr id="553" name="【児童館】&#10;有形固定資産減価償却率最小値テキスト">
          <a:extLst>
            <a:ext uri="{FF2B5EF4-FFF2-40B4-BE49-F238E27FC236}">
              <a16:creationId xmlns:a16="http://schemas.microsoft.com/office/drawing/2014/main" id="{BE4E8655-A65E-4AD5-AFCD-C2E16DD1C5BE}"/>
            </a:ext>
          </a:extLst>
        </xdr:cNvPr>
        <xdr:cNvSpPr txBox="1"/>
      </xdr:nvSpPr>
      <xdr:spPr>
        <a:xfrm>
          <a:off x="1474216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168910</xdr:rowOff>
    </xdr:from>
    <xdr:to>
      <xdr:col>86</xdr:col>
      <xdr:colOff>25400</xdr:colOff>
      <xdr:row>86</xdr:row>
      <xdr:rowOff>168910</xdr:rowOff>
    </xdr:to>
    <xdr:cxnSp macro="">
      <xdr:nvCxnSpPr>
        <xdr:cNvPr id="554" name="直線コネクタ 553">
          <a:extLst>
            <a:ext uri="{FF2B5EF4-FFF2-40B4-BE49-F238E27FC236}">
              <a16:creationId xmlns:a16="http://schemas.microsoft.com/office/drawing/2014/main" id="{3C43514C-3CF9-431A-98E3-36B67A8853BE}"/>
            </a:ext>
          </a:extLst>
        </xdr:cNvPr>
        <xdr:cNvCxnSpPr/>
      </xdr:nvCxnSpPr>
      <xdr:spPr>
        <a:xfrm>
          <a:off x="14611350" y="149174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67945</xdr:rowOff>
    </xdr:from>
    <xdr:ext cx="405130" cy="258445"/>
    <xdr:sp macro="" textlink="">
      <xdr:nvSpPr>
        <xdr:cNvPr id="555" name="【児童館】&#10;有形固定資産減価償却率最大値テキスト">
          <a:extLst>
            <a:ext uri="{FF2B5EF4-FFF2-40B4-BE49-F238E27FC236}">
              <a16:creationId xmlns:a16="http://schemas.microsoft.com/office/drawing/2014/main" id="{8B59FB74-D81F-4606-A839-D688707C8701}"/>
            </a:ext>
          </a:extLst>
        </xdr:cNvPr>
        <xdr:cNvSpPr txBox="1"/>
      </xdr:nvSpPr>
      <xdr:spPr>
        <a:xfrm>
          <a:off x="14742160" y="132676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13.1</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121285</xdr:rowOff>
    </xdr:from>
    <xdr:to>
      <xdr:col>86</xdr:col>
      <xdr:colOff>25400</xdr:colOff>
      <xdr:row>78</xdr:row>
      <xdr:rowOff>121285</xdr:rowOff>
    </xdr:to>
    <xdr:cxnSp macro="">
      <xdr:nvCxnSpPr>
        <xdr:cNvPr id="556" name="直線コネクタ 555">
          <a:extLst>
            <a:ext uri="{FF2B5EF4-FFF2-40B4-BE49-F238E27FC236}">
              <a16:creationId xmlns:a16="http://schemas.microsoft.com/office/drawing/2014/main" id="{B209BEBF-3885-4265-8AE1-613CA408C929}"/>
            </a:ext>
          </a:extLst>
        </xdr:cNvPr>
        <xdr:cNvCxnSpPr/>
      </xdr:nvCxnSpPr>
      <xdr:spPr>
        <a:xfrm>
          <a:off x="14611350" y="1349629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23495</xdr:rowOff>
    </xdr:from>
    <xdr:ext cx="405130" cy="259080"/>
    <xdr:sp macro="" textlink="">
      <xdr:nvSpPr>
        <xdr:cNvPr id="557" name="【児童館】&#10;有形固定資産減価償却率平均値テキスト">
          <a:extLst>
            <a:ext uri="{FF2B5EF4-FFF2-40B4-BE49-F238E27FC236}">
              <a16:creationId xmlns:a16="http://schemas.microsoft.com/office/drawing/2014/main" id="{A41903F3-27B0-47F9-8F39-2F32D16F3726}"/>
            </a:ext>
          </a:extLst>
        </xdr:cNvPr>
        <xdr:cNvSpPr txBox="1"/>
      </xdr:nvSpPr>
      <xdr:spPr>
        <a:xfrm>
          <a:off x="14742160" y="140785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83</xdr:row>
      <xdr:rowOff>635</xdr:rowOff>
    </xdr:from>
    <xdr:to>
      <xdr:col>85</xdr:col>
      <xdr:colOff>177800</xdr:colOff>
      <xdr:row>83</xdr:row>
      <xdr:rowOff>102235</xdr:rowOff>
    </xdr:to>
    <xdr:sp macro="" textlink="">
      <xdr:nvSpPr>
        <xdr:cNvPr id="558" name="フローチャート: 判断 557">
          <a:extLst>
            <a:ext uri="{FF2B5EF4-FFF2-40B4-BE49-F238E27FC236}">
              <a16:creationId xmlns:a16="http://schemas.microsoft.com/office/drawing/2014/main" id="{E34B240E-08A1-40F9-9558-9F76DAB5D5D0}"/>
            </a:ext>
          </a:extLst>
        </xdr:cNvPr>
        <xdr:cNvSpPr/>
      </xdr:nvSpPr>
      <xdr:spPr>
        <a:xfrm>
          <a:off x="14649450" y="1423098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135890</xdr:rowOff>
    </xdr:from>
    <xdr:to>
      <xdr:col>81</xdr:col>
      <xdr:colOff>101600</xdr:colOff>
      <xdr:row>83</xdr:row>
      <xdr:rowOff>66040</xdr:rowOff>
    </xdr:to>
    <xdr:sp macro="" textlink="">
      <xdr:nvSpPr>
        <xdr:cNvPr id="559" name="フローチャート: 判断 558">
          <a:extLst>
            <a:ext uri="{FF2B5EF4-FFF2-40B4-BE49-F238E27FC236}">
              <a16:creationId xmlns:a16="http://schemas.microsoft.com/office/drawing/2014/main" id="{DD4875CD-3BB1-47F2-9F80-FC0C2F5531E8}"/>
            </a:ext>
          </a:extLst>
        </xdr:cNvPr>
        <xdr:cNvSpPr/>
      </xdr:nvSpPr>
      <xdr:spPr>
        <a:xfrm>
          <a:off x="13887450" y="141909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85090</xdr:rowOff>
    </xdr:from>
    <xdr:to>
      <xdr:col>76</xdr:col>
      <xdr:colOff>165100</xdr:colOff>
      <xdr:row>83</xdr:row>
      <xdr:rowOff>15240</xdr:rowOff>
    </xdr:to>
    <xdr:sp macro="" textlink="">
      <xdr:nvSpPr>
        <xdr:cNvPr id="560" name="フローチャート: 判断 559">
          <a:extLst>
            <a:ext uri="{FF2B5EF4-FFF2-40B4-BE49-F238E27FC236}">
              <a16:creationId xmlns:a16="http://schemas.microsoft.com/office/drawing/2014/main" id="{D3B54D5C-EBF1-494C-BBAF-416BB81DC11A}"/>
            </a:ext>
          </a:extLst>
        </xdr:cNvPr>
        <xdr:cNvSpPr/>
      </xdr:nvSpPr>
      <xdr:spPr>
        <a:xfrm>
          <a:off x="13089890" y="1414589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50800</xdr:rowOff>
    </xdr:from>
    <xdr:to>
      <xdr:col>72</xdr:col>
      <xdr:colOff>38100</xdr:colOff>
      <xdr:row>82</xdr:row>
      <xdr:rowOff>152400</xdr:rowOff>
    </xdr:to>
    <xdr:sp macro="" textlink="">
      <xdr:nvSpPr>
        <xdr:cNvPr id="561" name="フローチャート: 判断 560">
          <a:extLst>
            <a:ext uri="{FF2B5EF4-FFF2-40B4-BE49-F238E27FC236}">
              <a16:creationId xmlns:a16="http://schemas.microsoft.com/office/drawing/2014/main" id="{B374FE18-B74F-48FA-9D2B-D776D2D3F7FB}"/>
            </a:ext>
          </a:extLst>
        </xdr:cNvPr>
        <xdr:cNvSpPr/>
      </xdr:nvSpPr>
      <xdr:spPr>
        <a:xfrm>
          <a:off x="12303760" y="14113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15240</xdr:rowOff>
    </xdr:from>
    <xdr:to>
      <xdr:col>67</xdr:col>
      <xdr:colOff>101600</xdr:colOff>
      <xdr:row>82</xdr:row>
      <xdr:rowOff>116840</xdr:rowOff>
    </xdr:to>
    <xdr:sp macro="" textlink="">
      <xdr:nvSpPr>
        <xdr:cNvPr id="562" name="フローチャート: 判断 561">
          <a:extLst>
            <a:ext uri="{FF2B5EF4-FFF2-40B4-BE49-F238E27FC236}">
              <a16:creationId xmlns:a16="http://schemas.microsoft.com/office/drawing/2014/main" id="{633F7018-6BDB-4276-B34D-CCDA67C971BC}"/>
            </a:ext>
          </a:extLst>
        </xdr:cNvPr>
        <xdr:cNvSpPr/>
      </xdr:nvSpPr>
      <xdr:spPr>
        <a:xfrm>
          <a:off x="11487150" y="1407795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563" name="テキスト ボックス 562">
          <a:extLst>
            <a:ext uri="{FF2B5EF4-FFF2-40B4-BE49-F238E27FC236}">
              <a16:creationId xmlns:a16="http://schemas.microsoft.com/office/drawing/2014/main" id="{51461FEA-0752-49D7-88B3-58C2862230AD}"/>
            </a:ext>
          </a:extLst>
        </xdr:cNvPr>
        <xdr:cNvSpPr txBox="1"/>
      </xdr:nvSpPr>
      <xdr:spPr>
        <a:xfrm>
          <a:off x="145326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564" name="テキスト ボックス 563">
          <a:extLst>
            <a:ext uri="{FF2B5EF4-FFF2-40B4-BE49-F238E27FC236}">
              <a16:creationId xmlns:a16="http://schemas.microsoft.com/office/drawing/2014/main" id="{E35C8D5A-A336-4EA9-BDE6-9EDE37A797BA}"/>
            </a:ext>
          </a:extLst>
        </xdr:cNvPr>
        <xdr:cNvSpPr txBox="1"/>
      </xdr:nvSpPr>
      <xdr:spPr>
        <a:xfrm>
          <a:off x="137706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565" name="テキスト ボックス 564">
          <a:extLst>
            <a:ext uri="{FF2B5EF4-FFF2-40B4-BE49-F238E27FC236}">
              <a16:creationId xmlns:a16="http://schemas.microsoft.com/office/drawing/2014/main" id="{2261E00B-205E-4421-A31D-0DD07EC17EA8}"/>
            </a:ext>
          </a:extLst>
        </xdr:cNvPr>
        <xdr:cNvSpPr txBox="1"/>
      </xdr:nvSpPr>
      <xdr:spPr>
        <a:xfrm>
          <a:off x="1297305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566" name="テキスト ボックス 565">
          <a:extLst>
            <a:ext uri="{FF2B5EF4-FFF2-40B4-BE49-F238E27FC236}">
              <a16:creationId xmlns:a16="http://schemas.microsoft.com/office/drawing/2014/main" id="{90F0C3D1-FA3E-4000-8D0E-03D4DF9670B3}"/>
            </a:ext>
          </a:extLst>
        </xdr:cNvPr>
        <xdr:cNvSpPr txBox="1"/>
      </xdr:nvSpPr>
      <xdr:spPr>
        <a:xfrm>
          <a:off x="121754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567" name="テキスト ボックス 566">
          <a:extLst>
            <a:ext uri="{FF2B5EF4-FFF2-40B4-BE49-F238E27FC236}">
              <a16:creationId xmlns:a16="http://schemas.microsoft.com/office/drawing/2014/main" id="{5C73FA8C-DA86-4512-BB74-B5A7EA7E3BC1}"/>
            </a:ext>
          </a:extLst>
        </xdr:cNvPr>
        <xdr:cNvSpPr txBox="1"/>
      </xdr:nvSpPr>
      <xdr:spPr>
        <a:xfrm>
          <a:off x="113703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83</xdr:row>
      <xdr:rowOff>88265</xdr:rowOff>
    </xdr:from>
    <xdr:to>
      <xdr:col>85</xdr:col>
      <xdr:colOff>177800</xdr:colOff>
      <xdr:row>84</xdr:row>
      <xdr:rowOff>18415</xdr:rowOff>
    </xdr:to>
    <xdr:sp macro="" textlink="">
      <xdr:nvSpPr>
        <xdr:cNvPr id="568" name="楕円 567">
          <a:extLst>
            <a:ext uri="{FF2B5EF4-FFF2-40B4-BE49-F238E27FC236}">
              <a16:creationId xmlns:a16="http://schemas.microsoft.com/office/drawing/2014/main" id="{97384527-01FA-4DDF-8EFF-679DD8638E2F}"/>
            </a:ext>
          </a:extLst>
        </xdr:cNvPr>
        <xdr:cNvSpPr/>
      </xdr:nvSpPr>
      <xdr:spPr>
        <a:xfrm>
          <a:off x="14649450" y="143224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66675</xdr:rowOff>
    </xdr:from>
    <xdr:ext cx="405130" cy="256540"/>
    <xdr:sp macro="" textlink="">
      <xdr:nvSpPr>
        <xdr:cNvPr id="569" name="【児童館】&#10;有形固定資産減価償却率該当値テキスト">
          <a:extLst>
            <a:ext uri="{FF2B5EF4-FFF2-40B4-BE49-F238E27FC236}">
              <a16:creationId xmlns:a16="http://schemas.microsoft.com/office/drawing/2014/main" id="{E3B1E04E-C3F6-4547-92AA-97CAD5E06ED9}"/>
            </a:ext>
          </a:extLst>
        </xdr:cNvPr>
        <xdr:cNvSpPr txBox="1"/>
      </xdr:nvSpPr>
      <xdr:spPr>
        <a:xfrm>
          <a:off x="14742160" y="1429512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82</xdr:row>
      <xdr:rowOff>29845</xdr:rowOff>
    </xdr:from>
    <xdr:to>
      <xdr:col>81</xdr:col>
      <xdr:colOff>101600</xdr:colOff>
      <xdr:row>82</xdr:row>
      <xdr:rowOff>132080</xdr:rowOff>
    </xdr:to>
    <xdr:sp macro="" textlink="">
      <xdr:nvSpPr>
        <xdr:cNvPr id="570" name="楕円 569">
          <a:extLst>
            <a:ext uri="{FF2B5EF4-FFF2-40B4-BE49-F238E27FC236}">
              <a16:creationId xmlns:a16="http://schemas.microsoft.com/office/drawing/2014/main" id="{D317E9A7-1123-472E-8665-5CAF7EE99813}"/>
            </a:ext>
          </a:extLst>
        </xdr:cNvPr>
        <xdr:cNvSpPr/>
      </xdr:nvSpPr>
      <xdr:spPr>
        <a:xfrm>
          <a:off x="13887450" y="14086840"/>
          <a:ext cx="97790" cy="1079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80645</xdr:rowOff>
    </xdr:from>
    <xdr:to>
      <xdr:col>85</xdr:col>
      <xdr:colOff>127000</xdr:colOff>
      <xdr:row>83</xdr:row>
      <xdr:rowOff>139065</xdr:rowOff>
    </xdr:to>
    <xdr:cxnSp macro="">
      <xdr:nvCxnSpPr>
        <xdr:cNvPr id="571" name="直線コネクタ 570">
          <a:extLst>
            <a:ext uri="{FF2B5EF4-FFF2-40B4-BE49-F238E27FC236}">
              <a16:creationId xmlns:a16="http://schemas.microsoft.com/office/drawing/2014/main" id="{E57BDF99-6E0C-4A7A-B8A4-7263FF8A044C}"/>
            </a:ext>
          </a:extLst>
        </xdr:cNvPr>
        <xdr:cNvCxnSpPr/>
      </xdr:nvCxnSpPr>
      <xdr:spPr>
        <a:xfrm>
          <a:off x="13942060" y="14141450"/>
          <a:ext cx="762000" cy="224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144145</xdr:rowOff>
    </xdr:from>
    <xdr:to>
      <xdr:col>76</xdr:col>
      <xdr:colOff>165100</xdr:colOff>
      <xdr:row>81</xdr:row>
      <xdr:rowOff>74930</xdr:rowOff>
    </xdr:to>
    <xdr:sp macro="" textlink="">
      <xdr:nvSpPr>
        <xdr:cNvPr id="572" name="楕円 571">
          <a:extLst>
            <a:ext uri="{FF2B5EF4-FFF2-40B4-BE49-F238E27FC236}">
              <a16:creationId xmlns:a16="http://schemas.microsoft.com/office/drawing/2014/main" id="{070993B4-4EA8-439F-B2D3-38607FC5D9A6}"/>
            </a:ext>
          </a:extLst>
        </xdr:cNvPr>
        <xdr:cNvSpPr/>
      </xdr:nvSpPr>
      <xdr:spPr>
        <a:xfrm>
          <a:off x="13089890" y="13858240"/>
          <a:ext cx="1092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23495</xdr:rowOff>
    </xdr:from>
    <xdr:to>
      <xdr:col>81</xdr:col>
      <xdr:colOff>50800</xdr:colOff>
      <xdr:row>82</xdr:row>
      <xdr:rowOff>80645</xdr:rowOff>
    </xdr:to>
    <xdr:cxnSp macro="">
      <xdr:nvCxnSpPr>
        <xdr:cNvPr id="573" name="直線コネクタ 572">
          <a:extLst>
            <a:ext uri="{FF2B5EF4-FFF2-40B4-BE49-F238E27FC236}">
              <a16:creationId xmlns:a16="http://schemas.microsoft.com/office/drawing/2014/main" id="{ADB7A0C5-47C0-4620-B243-77D08A3E05DE}"/>
            </a:ext>
          </a:extLst>
        </xdr:cNvPr>
        <xdr:cNvCxnSpPr/>
      </xdr:nvCxnSpPr>
      <xdr:spPr>
        <a:xfrm>
          <a:off x="13144500" y="13907135"/>
          <a:ext cx="797560" cy="234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86995</xdr:rowOff>
    </xdr:from>
    <xdr:to>
      <xdr:col>72</xdr:col>
      <xdr:colOff>38100</xdr:colOff>
      <xdr:row>80</xdr:row>
      <xdr:rowOff>17780</xdr:rowOff>
    </xdr:to>
    <xdr:sp macro="" textlink="">
      <xdr:nvSpPr>
        <xdr:cNvPr id="574" name="楕円 573">
          <a:extLst>
            <a:ext uri="{FF2B5EF4-FFF2-40B4-BE49-F238E27FC236}">
              <a16:creationId xmlns:a16="http://schemas.microsoft.com/office/drawing/2014/main" id="{E9059A74-520A-4B44-B2BE-350E3DAA3F17}"/>
            </a:ext>
          </a:extLst>
        </xdr:cNvPr>
        <xdr:cNvSpPr/>
      </xdr:nvSpPr>
      <xdr:spPr>
        <a:xfrm>
          <a:off x="12303760" y="13633450"/>
          <a:ext cx="787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137795</xdr:rowOff>
    </xdr:from>
    <xdr:to>
      <xdr:col>76</xdr:col>
      <xdr:colOff>114300</xdr:colOff>
      <xdr:row>81</xdr:row>
      <xdr:rowOff>23495</xdr:rowOff>
    </xdr:to>
    <xdr:cxnSp macro="">
      <xdr:nvCxnSpPr>
        <xdr:cNvPr id="575" name="直線コネクタ 574">
          <a:extLst>
            <a:ext uri="{FF2B5EF4-FFF2-40B4-BE49-F238E27FC236}">
              <a16:creationId xmlns:a16="http://schemas.microsoft.com/office/drawing/2014/main" id="{F23BB768-8EA9-43D1-93B7-826D32641350}"/>
            </a:ext>
          </a:extLst>
        </xdr:cNvPr>
        <xdr:cNvCxnSpPr/>
      </xdr:nvCxnSpPr>
      <xdr:spPr>
        <a:xfrm>
          <a:off x="12346940" y="13678535"/>
          <a:ext cx="79756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27940</xdr:rowOff>
    </xdr:from>
    <xdr:to>
      <xdr:col>67</xdr:col>
      <xdr:colOff>101600</xdr:colOff>
      <xdr:row>78</xdr:row>
      <xdr:rowOff>129540</xdr:rowOff>
    </xdr:to>
    <xdr:sp macro="" textlink="">
      <xdr:nvSpPr>
        <xdr:cNvPr id="576" name="楕円 575">
          <a:extLst>
            <a:ext uri="{FF2B5EF4-FFF2-40B4-BE49-F238E27FC236}">
              <a16:creationId xmlns:a16="http://schemas.microsoft.com/office/drawing/2014/main" id="{FD06E0E3-9DC4-44CC-BA0F-9627947462BA}"/>
            </a:ext>
          </a:extLst>
        </xdr:cNvPr>
        <xdr:cNvSpPr/>
      </xdr:nvSpPr>
      <xdr:spPr>
        <a:xfrm>
          <a:off x="11487150" y="1339913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78740</xdr:rowOff>
    </xdr:from>
    <xdr:to>
      <xdr:col>71</xdr:col>
      <xdr:colOff>177800</xdr:colOff>
      <xdr:row>79</xdr:row>
      <xdr:rowOff>137795</xdr:rowOff>
    </xdr:to>
    <xdr:cxnSp macro="">
      <xdr:nvCxnSpPr>
        <xdr:cNvPr id="577" name="直線コネクタ 576">
          <a:extLst>
            <a:ext uri="{FF2B5EF4-FFF2-40B4-BE49-F238E27FC236}">
              <a16:creationId xmlns:a16="http://schemas.microsoft.com/office/drawing/2014/main" id="{E6F8FD0E-DFA4-43AD-8857-0790340F2465}"/>
            </a:ext>
          </a:extLst>
        </xdr:cNvPr>
        <xdr:cNvCxnSpPr/>
      </xdr:nvCxnSpPr>
      <xdr:spPr>
        <a:xfrm>
          <a:off x="11541760" y="13451840"/>
          <a:ext cx="805180" cy="226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83</xdr:row>
      <xdr:rowOff>57150</xdr:rowOff>
    </xdr:from>
    <xdr:ext cx="405130" cy="259080"/>
    <xdr:sp macro="" textlink="">
      <xdr:nvSpPr>
        <xdr:cNvPr id="578" name="n_1aveValue【児童館】&#10;有形固定資産減価償却率">
          <a:extLst>
            <a:ext uri="{FF2B5EF4-FFF2-40B4-BE49-F238E27FC236}">
              <a16:creationId xmlns:a16="http://schemas.microsoft.com/office/drawing/2014/main" id="{049E3A5E-3B6F-48CA-BDCE-DE6836FB2C71}"/>
            </a:ext>
          </a:extLst>
        </xdr:cNvPr>
        <xdr:cNvSpPr txBox="1"/>
      </xdr:nvSpPr>
      <xdr:spPr>
        <a:xfrm>
          <a:off x="13738225" y="142836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83</xdr:row>
      <xdr:rowOff>6350</xdr:rowOff>
    </xdr:from>
    <xdr:ext cx="402590" cy="256540"/>
    <xdr:sp macro="" textlink="">
      <xdr:nvSpPr>
        <xdr:cNvPr id="579" name="n_2aveValue【児童館】&#10;有形固定資産減価償却率">
          <a:extLst>
            <a:ext uri="{FF2B5EF4-FFF2-40B4-BE49-F238E27FC236}">
              <a16:creationId xmlns:a16="http://schemas.microsoft.com/office/drawing/2014/main" id="{D70A5D70-CEC8-4822-B15E-4BDECDC4A4EA}"/>
            </a:ext>
          </a:extLst>
        </xdr:cNvPr>
        <xdr:cNvSpPr txBox="1"/>
      </xdr:nvSpPr>
      <xdr:spPr>
        <a:xfrm>
          <a:off x="12957175" y="142386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143510</xdr:rowOff>
    </xdr:from>
    <xdr:ext cx="402590" cy="256540"/>
    <xdr:sp macro="" textlink="">
      <xdr:nvSpPr>
        <xdr:cNvPr id="580" name="n_3aveValue【児童館】&#10;有形固定資産減価償却率">
          <a:extLst>
            <a:ext uri="{FF2B5EF4-FFF2-40B4-BE49-F238E27FC236}">
              <a16:creationId xmlns:a16="http://schemas.microsoft.com/office/drawing/2014/main" id="{6E00BE94-368D-4533-A066-54E5081DB21A}"/>
            </a:ext>
          </a:extLst>
        </xdr:cNvPr>
        <xdr:cNvSpPr txBox="1"/>
      </xdr:nvSpPr>
      <xdr:spPr>
        <a:xfrm>
          <a:off x="12171045" y="142005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82</xdr:row>
      <xdr:rowOff>107950</xdr:rowOff>
    </xdr:from>
    <xdr:ext cx="402590" cy="259080"/>
    <xdr:sp macro="" textlink="">
      <xdr:nvSpPr>
        <xdr:cNvPr id="581" name="n_4aveValue【児童館】&#10;有形固定資産減価償却率">
          <a:extLst>
            <a:ext uri="{FF2B5EF4-FFF2-40B4-BE49-F238E27FC236}">
              <a16:creationId xmlns:a16="http://schemas.microsoft.com/office/drawing/2014/main" id="{92C5DC00-2782-45EA-8B20-DD67EDB8206E}"/>
            </a:ext>
          </a:extLst>
        </xdr:cNvPr>
        <xdr:cNvSpPr txBox="1"/>
      </xdr:nvSpPr>
      <xdr:spPr>
        <a:xfrm>
          <a:off x="11354435" y="141649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80</xdr:row>
      <xdr:rowOff>147955</xdr:rowOff>
    </xdr:from>
    <xdr:ext cx="405130" cy="258445"/>
    <xdr:sp macro="" textlink="">
      <xdr:nvSpPr>
        <xdr:cNvPr id="582" name="n_1mainValue【児童館】&#10;有形固定資産減価償却率">
          <a:extLst>
            <a:ext uri="{FF2B5EF4-FFF2-40B4-BE49-F238E27FC236}">
              <a16:creationId xmlns:a16="http://schemas.microsoft.com/office/drawing/2014/main" id="{D86B7FC6-7585-48FC-80B1-E7FEC2567FA7}"/>
            </a:ext>
          </a:extLst>
        </xdr:cNvPr>
        <xdr:cNvSpPr txBox="1"/>
      </xdr:nvSpPr>
      <xdr:spPr>
        <a:xfrm>
          <a:off x="13738225" y="138620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79</xdr:row>
      <xdr:rowOff>90805</xdr:rowOff>
    </xdr:from>
    <xdr:ext cx="402590" cy="258445"/>
    <xdr:sp macro="" textlink="">
      <xdr:nvSpPr>
        <xdr:cNvPr id="583" name="n_2mainValue【児童館】&#10;有形固定資産減価償却率">
          <a:extLst>
            <a:ext uri="{FF2B5EF4-FFF2-40B4-BE49-F238E27FC236}">
              <a16:creationId xmlns:a16="http://schemas.microsoft.com/office/drawing/2014/main" id="{59A32B2A-346C-4E89-96D1-72C8CD1F23C7}"/>
            </a:ext>
          </a:extLst>
        </xdr:cNvPr>
        <xdr:cNvSpPr txBox="1"/>
      </xdr:nvSpPr>
      <xdr:spPr>
        <a:xfrm>
          <a:off x="12957175" y="1363916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78</xdr:row>
      <xdr:rowOff>33655</xdr:rowOff>
    </xdr:from>
    <xdr:ext cx="402590" cy="258445"/>
    <xdr:sp macro="" textlink="">
      <xdr:nvSpPr>
        <xdr:cNvPr id="584" name="n_3mainValue【児童館】&#10;有形固定資産減価償却率">
          <a:extLst>
            <a:ext uri="{FF2B5EF4-FFF2-40B4-BE49-F238E27FC236}">
              <a16:creationId xmlns:a16="http://schemas.microsoft.com/office/drawing/2014/main" id="{9C79E4BF-6FF6-4A10-BA55-AEA90DC65F43}"/>
            </a:ext>
          </a:extLst>
        </xdr:cNvPr>
        <xdr:cNvSpPr txBox="1"/>
      </xdr:nvSpPr>
      <xdr:spPr>
        <a:xfrm>
          <a:off x="12171045" y="1340485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76</xdr:row>
      <xdr:rowOff>146050</xdr:rowOff>
    </xdr:from>
    <xdr:ext cx="402590" cy="256540"/>
    <xdr:sp macro="" textlink="">
      <xdr:nvSpPr>
        <xdr:cNvPr id="585" name="n_4mainValue【児童館】&#10;有形固定資産減価償却率">
          <a:extLst>
            <a:ext uri="{FF2B5EF4-FFF2-40B4-BE49-F238E27FC236}">
              <a16:creationId xmlns:a16="http://schemas.microsoft.com/office/drawing/2014/main" id="{3E8387F1-9341-4477-8204-6CE07ED74327}"/>
            </a:ext>
          </a:extLst>
        </xdr:cNvPr>
        <xdr:cNvSpPr txBox="1"/>
      </xdr:nvSpPr>
      <xdr:spPr>
        <a:xfrm>
          <a:off x="11354435" y="1317434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6" name="正方形/長方形 585">
          <a:extLst>
            <a:ext uri="{FF2B5EF4-FFF2-40B4-BE49-F238E27FC236}">
              <a16:creationId xmlns:a16="http://schemas.microsoft.com/office/drawing/2014/main" id="{49B0BEBC-C46D-4D9C-8F94-FEFE9FD7B341}"/>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7" name="正方形/長方形 586">
          <a:extLst>
            <a:ext uri="{FF2B5EF4-FFF2-40B4-BE49-F238E27FC236}">
              <a16:creationId xmlns:a16="http://schemas.microsoft.com/office/drawing/2014/main" id="{2E3D6B92-7EF5-4A21-AAA0-6E6CA36612DE}"/>
            </a:ext>
          </a:extLst>
        </xdr:cNvPr>
        <xdr:cNvSpPr/>
      </xdr:nvSpPr>
      <xdr:spPr>
        <a:xfrm>
          <a:off x="1659001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8" name="正方形/長方形 587">
          <a:extLst>
            <a:ext uri="{FF2B5EF4-FFF2-40B4-BE49-F238E27FC236}">
              <a16:creationId xmlns:a16="http://schemas.microsoft.com/office/drawing/2014/main" id="{A87AD335-B461-4611-8538-9CAD17ECCC91}"/>
            </a:ext>
          </a:extLst>
        </xdr:cNvPr>
        <xdr:cNvSpPr/>
      </xdr:nvSpPr>
      <xdr:spPr>
        <a:xfrm>
          <a:off x="1659001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9" name="正方形/長方形 588">
          <a:extLst>
            <a:ext uri="{FF2B5EF4-FFF2-40B4-BE49-F238E27FC236}">
              <a16:creationId xmlns:a16="http://schemas.microsoft.com/office/drawing/2014/main" id="{88E35782-4CA4-4C4D-AC26-43CD4E995669}"/>
            </a:ext>
          </a:extLst>
        </xdr:cNvPr>
        <xdr:cNvSpPr/>
      </xdr:nvSpPr>
      <xdr:spPr>
        <a:xfrm>
          <a:off x="174879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0" name="正方形/長方形 589">
          <a:extLst>
            <a:ext uri="{FF2B5EF4-FFF2-40B4-BE49-F238E27FC236}">
              <a16:creationId xmlns:a16="http://schemas.microsoft.com/office/drawing/2014/main" id="{D689535C-CBD8-433B-A43D-37F598C22912}"/>
            </a:ext>
          </a:extLst>
        </xdr:cNvPr>
        <xdr:cNvSpPr/>
      </xdr:nvSpPr>
      <xdr:spPr>
        <a:xfrm>
          <a:off x="174879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1" name="正方形/長方形 590">
          <a:extLst>
            <a:ext uri="{FF2B5EF4-FFF2-40B4-BE49-F238E27FC236}">
              <a16:creationId xmlns:a16="http://schemas.microsoft.com/office/drawing/2014/main" id="{0E267C19-06DC-432E-9ACE-DE056ACCA6AA}"/>
            </a:ext>
          </a:extLst>
        </xdr:cNvPr>
        <xdr:cNvSpPr/>
      </xdr:nvSpPr>
      <xdr:spPr>
        <a:xfrm>
          <a:off x="185166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2" name="正方形/長方形 591">
          <a:extLst>
            <a:ext uri="{FF2B5EF4-FFF2-40B4-BE49-F238E27FC236}">
              <a16:creationId xmlns:a16="http://schemas.microsoft.com/office/drawing/2014/main" id="{36729AC9-D721-4073-99F3-A7B2A2AA892F}"/>
            </a:ext>
          </a:extLst>
        </xdr:cNvPr>
        <xdr:cNvSpPr/>
      </xdr:nvSpPr>
      <xdr:spPr>
        <a:xfrm>
          <a:off x="185166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3" name="正方形/長方形 592">
          <a:extLst>
            <a:ext uri="{FF2B5EF4-FFF2-40B4-BE49-F238E27FC236}">
              <a16:creationId xmlns:a16="http://schemas.microsoft.com/office/drawing/2014/main" id="{474A56B2-7A7A-4C2F-A2D0-DDAB515E7134}"/>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94" name="正方形/長方形 593">
          <a:extLst>
            <a:ext uri="{FF2B5EF4-FFF2-40B4-BE49-F238E27FC236}">
              <a16:creationId xmlns:a16="http://schemas.microsoft.com/office/drawing/2014/main" id="{CC28CBEF-5B16-4683-B095-EFF7C03E5C8F}"/>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95" name="正方形/長方形 594">
          <a:extLst>
            <a:ext uri="{FF2B5EF4-FFF2-40B4-BE49-F238E27FC236}">
              <a16:creationId xmlns:a16="http://schemas.microsoft.com/office/drawing/2014/main" id="{04DAFE92-1CCD-4A4D-833B-E1595B56ED6E}"/>
            </a:ext>
          </a:extLst>
        </xdr:cNvPr>
        <xdr:cNvSpPr/>
      </xdr:nvSpPr>
      <xdr:spPr>
        <a:xfrm>
          <a:off x="113157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96" name="正方形/長方形 595">
          <a:extLst>
            <a:ext uri="{FF2B5EF4-FFF2-40B4-BE49-F238E27FC236}">
              <a16:creationId xmlns:a16="http://schemas.microsoft.com/office/drawing/2014/main" id="{352E7A20-0E55-498B-8FCF-31523E1C5D26}"/>
            </a:ext>
          </a:extLst>
        </xdr:cNvPr>
        <xdr:cNvSpPr/>
      </xdr:nvSpPr>
      <xdr:spPr>
        <a:xfrm>
          <a:off x="113157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97" name="正方形/長方形 596">
          <a:extLst>
            <a:ext uri="{FF2B5EF4-FFF2-40B4-BE49-F238E27FC236}">
              <a16:creationId xmlns:a16="http://schemas.microsoft.com/office/drawing/2014/main" id="{D2A2C3A6-57D5-4478-95AF-A86B8AF144BB}"/>
            </a:ext>
          </a:extLst>
        </xdr:cNvPr>
        <xdr:cNvSpPr/>
      </xdr:nvSpPr>
      <xdr:spPr>
        <a:xfrm>
          <a:off x="122326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98" name="正方形/長方形 597">
          <a:extLst>
            <a:ext uri="{FF2B5EF4-FFF2-40B4-BE49-F238E27FC236}">
              <a16:creationId xmlns:a16="http://schemas.microsoft.com/office/drawing/2014/main" id="{F4F0502B-5657-47E5-8899-614644548C88}"/>
            </a:ext>
          </a:extLst>
        </xdr:cNvPr>
        <xdr:cNvSpPr/>
      </xdr:nvSpPr>
      <xdr:spPr>
        <a:xfrm>
          <a:off x="122326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99" name="正方形/長方形 598">
          <a:extLst>
            <a:ext uri="{FF2B5EF4-FFF2-40B4-BE49-F238E27FC236}">
              <a16:creationId xmlns:a16="http://schemas.microsoft.com/office/drawing/2014/main" id="{51012102-7289-4CFF-9B1A-2932A721C038}"/>
            </a:ext>
          </a:extLst>
        </xdr:cNvPr>
        <xdr:cNvSpPr/>
      </xdr:nvSpPr>
      <xdr:spPr>
        <a:xfrm>
          <a:off x="132613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00" name="正方形/長方形 599">
          <a:extLst>
            <a:ext uri="{FF2B5EF4-FFF2-40B4-BE49-F238E27FC236}">
              <a16:creationId xmlns:a16="http://schemas.microsoft.com/office/drawing/2014/main" id="{F27C7A76-C945-474B-B1CD-4E8400DFAB35}"/>
            </a:ext>
          </a:extLst>
        </xdr:cNvPr>
        <xdr:cNvSpPr/>
      </xdr:nvSpPr>
      <xdr:spPr>
        <a:xfrm>
          <a:off x="132613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01" name="正方形/長方形 600">
          <a:extLst>
            <a:ext uri="{FF2B5EF4-FFF2-40B4-BE49-F238E27FC236}">
              <a16:creationId xmlns:a16="http://schemas.microsoft.com/office/drawing/2014/main" id="{186BDD96-4C77-47CD-89D0-17BA40FD5B5A}"/>
            </a:ext>
          </a:extLst>
        </xdr:cNvPr>
        <xdr:cNvSpPr/>
      </xdr:nvSpPr>
      <xdr:spPr>
        <a:xfrm>
          <a:off x="11203940" y="1676019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910" cy="225425"/>
    <xdr:sp macro="" textlink="">
      <xdr:nvSpPr>
        <xdr:cNvPr id="602" name="テキスト ボックス 601">
          <a:extLst>
            <a:ext uri="{FF2B5EF4-FFF2-40B4-BE49-F238E27FC236}">
              <a16:creationId xmlns:a16="http://schemas.microsoft.com/office/drawing/2014/main" id="{E8B7060F-AF91-4AB0-B2A6-56DB498407FA}"/>
            </a:ext>
          </a:extLst>
        </xdr:cNvPr>
        <xdr:cNvSpPr txBox="1"/>
      </xdr:nvSpPr>
      <xdr:spPr>
        <a:xfrm>
          <a:off x="1116584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03" name="直線コネクタ 602">
          <a:extLst>
            <a:ext uri="{FF2B5EF4-FFF2-40B4-BE49-F238E27FC236}">
              <a16:creationId xmlns:a16="http://schemas.microsoft.com/office/drawing/2014/main" id="{CFF8525D-4A04-4BD4-8F30-C955BA22D384}"/>
            </a:ext>
          </a:extLst>
        </xdr:cNvPr>
        <xdr:cNvCxnSpPr/>
      </xdr:nvCxnSpPr>
      <xdr:spPr>
        <a:xfrm>
          <a:off x="11203940" y="19046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604" name="テキスト ボックス 603">
          <a:extLst>
            <a:ext uri="{FF2B5EF4-FFF2-40B4-BE49-F238E27FC236}">
              <a16:creationId xmlns:a16="http://schemas.microsoft.com/office/drawing/2014/main" id="{5A785D4C-2B3C-4D02-BF92-573DD3F4B1F8}"/>
            </a:ext>
          </a:extLst>
        </xdr:cNvPr>
        <xdr:cNvSpPr txBox="1"/>
      </xdr:nvSpPr>
      <xdr:spPr>
        <a:xfrm>
          <a:off x="10801350" y="18909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605" name="直線コネクタ 604">
          <a:extLst>
            <a:ext uri="{FF2B5EF4-FFF2-40B4-BE49-F238E27FC236}">
              <a16:creationId xmlns:a16="http://schemas.microsoft.com/office/drawing/2014/main" id="{B44B17A5-A31B-435C-BECE-3ED3A6F5D5B2}"/>
            </a:ext>
          </a:extLst>
        </xdr:cNvPr>
        <xdr:cNvCxnSpPr/>
      </xdr:nvCxnSpPr>
      <xdr:spPr>
        <a:xfrm>
          <a:off x="11203940" y="18723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820" cy="256540"/>
    <xdr:sp macro="" textlink="">
      <xdr:nvSpPr>
        <xdr:cNvPr id="606" name="テキスト ボックス 605">
          <a:extLst>
            <a:ext uri="{FF2B5EF4-FFF2-40B4-BE49-F238E27FC236}">
              <a16:creationId xmlns:a16="http://schemas.microsoft.com/office/drawing/2014/main" id="{7F2EE42A-345C-40EE-A25B-EC0F868BE0D2}"/>
            </a:ext>
          </a:extLst>
        </xdr:cNvPr>
        <xdr:cNvSpPr txBox="1"/>
      </xdr:nvSpPr>
      <xdr:spPr>
        <a:xfrm>
          <a:off x="10801350" y="185794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607" name="直線コネクタ 606">
          <a:extLst>
            <a:ext uri="{FF2B5EF4-FFF2-40B4-BE49-F238E27FC236}">
              <a16:creationId xmlns:a16="http://schemas.microsoft.com/office/drawing/2014/main" id="{1F004B7D-9AA3-4D05-B05E-0EAD5DB3ED19}"/>
            </a:ext>
          </a:extLst>
        </xdr:cNvPr>
        <xdr:cNvCxnSpPr/>
      </xdr:nvCxnSpPr>
      <xdr:spPr>
        <a:xfrm>
          <a:off x="11203940" y="184010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608" name="テキスト ボックス 607">
          <a:extLst>
            <a:ext uri="{FF2B5EF4-FFF2-40B4-BE49-F238E27FC236}">
              <a16:creationId xmlns:a16="http://schemas.microsoft.com/office/drawing/2014/main" id="{3109FA83-379F-4721-9461-1D7FB65E8F40}"/>
            </a:ext>
          </a:extLst>
        </xdr:cNvPr>
        <xdr:cNvSpPr txBox="1"/>
      </xdr:nvSpPr>
      <xdr:spPr>
        <a:xfrm>
          <a:off x="10842625" y="182562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609" name="直線コネクタ 608">
          <a:extLst>
            <a:ext uri="{FF2B5EF4-FFF2-40B4-BE49-F238E27FC236}">
              <a16:creationId xmlns:a16="http://schemas.microsoft.com/office/drawing/2014/main" id="{0BCDE35C-4BB9-478E-8FBB-CE6AE9C643EE}"/>
            </a:ext>
          </a:extLst>
        </xdr:cNvPr>
        <xdr:cNvCxnSpPr/>
      </xdr:nvCxnSpPr>
      <xdr:spPr>
        <a:xfrm>
          <a:off x="11203940" y="1806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6540"/>
    <xdr:sp macro="" textlink="">
      <xdr:nvSpPr>
        <xdr:cNvPr id="610" name="テキスト ボックス 609">
          <a:extLst>
            <a:ext uri="{FF2B5EF4-FFF2-40B4-BE49-F238E27FC236}">
              <a16:creationId xmlns:a16="http://schemas.microsoft.com/office/drawing/2014/main" id="{64617304-EA33-4DD8-8F58-FABFAE0F7748}"/>
            </a:ext>
          </a:extLst>
        </xdr:cNvPr>
        <xdr:cNvSpPr txBox="1"/>
      </xdr:nvSpPr>
      <xdr:spPr>
        <a:xfrm>
          <a:off x="10842625" y="1792478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611" name="直線コネクタ 610">
          <a:extLst>
            <a:ext uri="{FF2B5EF4-FFF2-40B4-BE49-F238E27FC236}">
              <a16:creationId xmlns:a16="http://schemas.microsoft.com/office/drawing/2014/main" id="{28FA5D3E-438B-4CF9-AD57-B4D78C936AC0}"/>
            </a:ext>
          </a:extLst>
        </xdr:cNvPr>
        <xdr:cNvCxnSpPr/>
      </xdr:nvCxnSpPr>
      <xdr:spPr>
        <a:xfrm>
          <a:off x="11203940" y="1774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612" name="テキスト ボックス 611">
          <a:extLst>
            <a:ext uri="{FF2B5EF4-FFF2-40B4-BE49-F238E27FC236}">
              <a16:creationId xmlns:a16="http://schemas.microsoft.com/office/drawing/2014/main" id="{133FEBA2-3EFD-4EFB-BEF6-9CBA68CE3E16}"/>
            </a:ext>
          </a:extLst>
        </xdr:cNvPr>
        <xdr:cNvSpPr txBox="1"/>
      </xdr:nvSpPr>
      <xdr:spPr>
        <a:xfrm>
          <a:off x="1084262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613" name="直線コネクタ 612">
          <a:extLst>
            <a:ext uri="{FF2B5EF4-FFF2-40B4-BE49-F238E27FC236}">
              <a16:creationId xmlns:a16="http://schemas.microsoft.com/office/drawing/2014/main" id="{77F933CF-1432-4012-8884-FA23ADED1983}"/>
            </a:ext>
          </a:extLst>
        </xdr:cNvPr>
        <xdr:cNvCxnSpPr/>
      </xdr:nvCxnSpPr>
      <xdr:spPr>
        <a:xfrm>
          <a:off x="11203940" y="17413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614" name="テキスト ボックス 613">
          <a:extLst>
            <a:ext uri="{FF2B5EF4-FFF2-40B4-BE49-F238E27FC236}">
              <a16:creationId xmlns:a16="http://schemas.microsoft.com/office/drawing/2014/main" id="{6986A773-287A-4E4A-8903-7829D5E3E781}"/>
            </a:ext>
          </a:extLst>
        </xdr:cNvPr>
        <xdr:cNvSpPr txBox="1"/>
      </xdr:nvSpPr>
      <xdr:spPr>
        <a:xfrm>
          <a:off x="10842625" y="172789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615" name="直線コネクタ 614">
          <a:extLst>
            <a:ext uri="{FF2B5EF4-FFF2-40B4-BE49-F238E27FC236}">
              <a16:creationId xmlns:a16="http://schemas.microsoft.com/office/drawing/2014/main" id="{98DA4EF6-561F-43C3-9D13-6A6FD2B13174}"/>
            </a:ext>
          </a:extLst>
        </xdr:cNvPr>
        <xdr:cNvCxnSpPr/>
      </xdr:nvCxnSpPr>
      <xdr:spPr>
        <a:xfrm>
          <a:off x="11203940" y="1709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6550" cy="256540"/>
    <xdr:sp macro="" textlink="">
      <xdr:nvSpPr>
        <xdr:cNvPr id="616" name="テキスト ボックス 615">
          <a:extLst>
            <a:ext uri="{FF2B5EF4-FFF2-40B4-BE49-F238E27FC236}">
              <a16:creationId xmlns:a16="http://schemas.microsoft.com/office/drawing/2014/main" id="{60A7F190-B7C9-4BBF-83B7-12014C6AC04C}"/>
            </a:ext>
          </a:extLst>
        </xdr:cNvPr>
        <xdr:cNvSpPr txBox="1"/>
      </xdr:nvSpPr>
      <xdr:spPr>
        <a:xfrm>
          <a:off x="10904855" y="16946245"/>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17" name="直線コネクタ 616">
          <a:extLst>
            <a:ext uri="{FF2B5EF4-FFF2-40B4-BE49-F238E27FC236}">
              <a16:creationId xmlns:a16="http://schemas.microsoft.com/office/drawing/2014/main" id="{000BB998-1F07-41F2-B7EC-DCDE9D9F6F4D}"/>
            </a:ext>
          </a:extLst>
        </xdr:cNvPr>
        <xdr:cNvCxnSpPr/>
      </xdr:nvCxnSpPr>
      <xdr:spPr>
        <a:xfrm>
          <a:off x="11203940" y="1676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18" name="【公民館】&#10;有形固定資産減価償却率グラフ枠">
          <a:extLst>
            <a:ext uri="{FF2B5EF4-FFF2-40B4-BE49-F238E27FC236}">
              <a16:creationId xmlns:a16="http://schemas.microsoft.com/office/drawing/2014/main" id="{753A1A2C-4DE0-40C6-8882-EFC4BE9921BE}"/>
            </a:ext>
          </a:extLst>
        </xdr:cNvPr>
        <xdr:cNvSpPr/>
      </xdr:nvSpPr>
      <xdr:spPr>
        <a:xfrm>
          <a:off x="11203940" y="1676019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74930</xdr:rowOff>
    </xdr:from>
    <xdr:to>
      <xdr:col>85</xdr:col>
      <xdr:colOff>126365</xdr:colOff>
      <xdr:row>109</xdr:row>
      <xdr:rowOff>35560</xdr:rowOff>
    </xdr:to>
    <xdr:cxnSp macro="">
      <xdr:nvCxnSpPr>
        <xdr:cNvPr id="619" name="直線コネクタ 618">
          <a:extLst>
            <a:ext uri="{FF2B5EF4-FFF2-40B4-BE49-F238E27FC236}">
              <a16:creationId xmlns:a16="http://schemas.microsoft.com/office/drawing/2014/main" id="{84989C44-2427-4DFD-86FC-3C4858F1B879}"/>
            </a:ext>
          </a:extLst>
        </xdr:cNvPr>
        <xdr:cNvCxnSpPr/>
      </xdr:nvCxnSpPr>
      <xdr:spPr>
        <a:xfrm flipV="1">
          <a:off x="14703425" y="17219930"/>
          <a:ext cx="0" cy="1503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39370</xdr:rowOff>
    </xdr:from>
    <xdr:ext cx="469900" cy="259080"/>
    <xdr:sp macro="" textlink="">
      <xdr:nvSpPr>
        <xdr:cNvPr id="620" name="【公民館】&#10;有形固定資産減価償却率最小値テキスト">
          <a:extLst>
            <a:ext uri="{FF2B5EF4-FFF2-40B4-BE49-F238E27FC236}">
              <a16:creationId xmlns:a16="http://schemas.microsoft.com/office/drawing/2014/main" id="{3E8AF643-D3A4-4E48-9692-401FDC29C62E}"/>
            </a:ext>
          </a:extLst>
        </xdr:cNvPr>
        <xdr:cNvSpPr txBox="1"/>
      </xdr:nvSpPr>
      <xdr:spPr>
        <a:xfrm>
          <a:off x="1474216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35560</xdr:rowOff>
    </xdr:from>
    <xdr:to>
      <xdr:col>86</xdr:col>
      <xdr:colOff>25400</xdr:colOff>
      <xdr:row>109</xdr:row>
      <xdr:rowOff>35560</xdr:rowOff>
    </xdr:to>
    <xdr:cxnSp macro="">
      <xdr:nvCxnSpPr>
        <xdr:cNvPr id="621" name="直線コネクタ 620">
          <a:extLst>
            <a:ext uri="{FF2B5EF4-FFF2-40B4-BE49-F238E27FC236}">
              <a16:creationId xmlns:a16="http://schemas.microsoft.com/office/drawing/2014/main" id="{78AD28D8-315E-4861-A554-F6ACA962745E}"/>
            </a:ext>
          </a:extLst>
        </xdr:cNvPr>
        <xdr:cNvCxnSpPr/>
      </xdr:nvCxnSpPr>
      <xdr:spPr>
        <a:xfrm>
          <a:off x="14611350" y="1872361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20955</xdr:rowOff>
    </xdr:from>
    <xdr:ext cx="340360" cy="256540"/>
    <xdr:sp macro="" textlink="">
      <xdr:nvSpPr>
        <xdr:cNvPr id="622" name="【公民館】&#10;有形固定資産減価償却率最大値テキスト">
          <a:extLst>
            <a:ext uri="{FF2B5EF4-FFF2-40B4-BE49-F238E27FC236}">
              <a16:creationId xmlns:a16="http://schemas.microsoft.com/office/drawing/2014/main" id="{4B947C17-DFB5-42F8-A28E-06685FD3FD97}"/>
            </a:ext>
          </a:extLst>
        </xdr:cNvPr>
        <xdr:cNvSpPr txBox="1"/>
      </xdr:nvSpPr>
      <xdr:spPr>
        <a:xfrm>
          <a:off x="14742160" y="16990695"/>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74930</xdr:rowOff>
    </xdr:from>
    <xdr:to>
      <xdr:col>86</xdr:col>
      <xdr:colOff>25400</xdr:colOff>
      <xdr:row>100</xdr:row>
      <xdr:rowOff>74930</xdr:rowOff>
    </xdr:to>
    <xdr:cxnSp macro="">
      <xdr:nvCxnSpPr>
        <xdr:cNvPr id="623" name="直線コネクタ 622">
          <a:extLst>
            <a:ext uri="{FF2B5EF4-FFF2-40B4-BE49-F238E27FC236}">
              <a16:creationId xmlns:a16="http://schemas.microsoft.com/office/drawing/2014/main" id="{2E0DF47D-A5C1-48FC-8C8C-33555C376B48}"/>
            </a:ext>
          </a:extLst>
        </xdr:cNvPr>
        <xdr:cNvCxnSpPr/>
      </xdr:nvCxnSpPr>
      <xdr:spPr>
        <a:xfrm>
          <a:off x="14611350" y="172199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60960</xdr:rowOff>
    </xdr:from>
    <xdr:ext cx="405130" cy="259080"/>
    <xdr:sp macro="" textlink="">
      <xdr:nvSpPr>
        <xdr:cNvPr id="624" name="【公民館】&#10;有形固定資産減価償却率平均値テキスト">
          <a:extLst>
            <a:ext uri="{FF2B5EF4-FFF2-40B4-BE49-F238E27FC236}">
              <a16:creationId xmlns:a16="http://schemas.microsoft.com/office/drawing/2014/main" id="{74613D16-43A6-4CF0-A2DA-618983F9BD9D}"/>
            </a:ext>
          </a:extLst>
        </xdr:cNvPr>
        <xdr:cNvSpPr txBox="1"/>
      </xdr:nvSpPr>
      <xdr:spPr>
        <a:xfrm>
          <a:off x="14742160" y="180594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625" name="フローチャート: 判断 624">
          <a:extLst>
            <a:ext uri="{FF2B5EF4-FFF2-40B4-BE49-F238E27FC236}">
              <a16:creationId xmlns:a16="http://schemas.microsoft.com/office/drawing/2014/main" id="{531BEA1C-FAD5-4C84-869F-88255E8E5FCB}"/>
            </a:ext>
          </a:extLst>
        </xdr:cNvPr>
        <xdr:cNvSpPr/>
      </xdr:nvSpPr>
      <xdr:spPr>
        <a:xfrm>
          <a:off x="14649450" y="180867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164465</xdr:rowOff>
    </xdr:to>
    <xdr:sp macro="" textlink="">
      <xdr:nvSpPr>
        <xdr:cNvPr id="626" name="フローチャート: 判断 625">
          <a:extLst>
            <a:ext uri="{FF2B5EF4-FFF2-40B4-BE49-F238E27FC236}">
              <a16:creationId xmlns:a16="http://schemas.microsoft.com/office/drawing/2014/main" id="{1BBEBF85-0CC2-41E1-9131-BBB0B2F0627A}"/>
            </a:ext>
          </a:extLst>
        </xdr:cNvPr>
        <xdr:cNvSpPr/>
      </xdr:nvSpPr>
      <xdr:spPr>
        <a:xfrm>
          <a:off x="13887450" y="18061940"/>
          <a:ext cx="97790" cy="1085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43180</xdr:rowOff>
    </xdr:from>
    <xdr:to>
      <xdr:col>76</xdr:col>
      <xdr:colOff>165100</xdr:colOff>
      <xdr:row>105</xdr:row>
      <xdr:rowOff>144780</xdr:rowOff>
    </xdr:to>
    <xdr:sp macro="" textlink="">
      <xdr:nvSpPr>
        <xdr:cNvPr id="627" name="フローチャート: 判断 626">
          <a:extLst>
            <a:ext uri="{FF2B5EF4-FFF2-40B4-BE49-F238E27FC236}">
              <a16:creationId xmlns:a16="http://schemas.microsoft.com/office/drawing/2014/main" id="{40D97615-1A0F-4BBA-A4AD-8FFDF5B33BE3}"/>
            </a:ext>
          </a:extLst>
        </xdr:cNvPr>
        <xdr:cNvSpPr/>
      </xdr:nvSpPr>
      <xdr:spPr>
        <a:xfrm>
          <a:off x="13089890" y="180473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6350</xdr:rowOff>
    </xdr:from>
    <xdr:to>
      <xdr:col>72</xdr:col>
      <xdr:colOff>38100</xdr:colOff>
      <xdr:row>105</xdr:row>
      <xdr:rowOff>107315</xdr:rowOff>
    </xdr:to>
    <xdr:sp macro="" textlink="">
      <xdr:nvSpPr>
        <xdr:cNvPr id="628" name="フローチャート: 判断 627">
          <a:extLst>
            <a:ext uri="{FF2B5EF4-FFF2-40B4-BE49-F238E27FC236}">
              <a16:creationId xmlns:a16="http://schemas.microsoft.com/office/drawing/2014/main" id="{BDF696E4-43C2-4D0B-B218-28DE299C4B10}"/>
            </a:ext>
          </a:extLst>
        </xdr:cNvPr>
        <xdr:cNvSpPr/>
      </xdr:nvSpPr>
      <xdr:spPr>
        <a:xfrm>
          <a:off x="12303760" y="18010505"/>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629" name="フローチャート: 判断 628">
          <a:extLst>
            <a:ext uri="{FF2B5EF4-FFF2-40B4-BE49-F238E27FC236}">
              <a16:creationId xmlns:a16="http://schemas.microsoft.com/office/drawing/2014/main" id="{7A7D1ED2-440D-4EE6-8F93-DCC5784234CD}"/>
            </a:ext>
          </a:extLst>
        </xdr:cNvPr>
        <xdr:cNvSpPr/>
      </xdr:nvSpPr>
      <xdr:spPr>
        <a:xfrm>
          <a:off x="11487150" y="180238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30" name="テキスト ボックス 629">
          <a:extLst>
            <a:ext uri="{FF2B5EF4-FFF2-40B4-BE49-F238E27FC236}">
              <a16:creationId xmlns:a16="http://schemas.microsoft.com/office/drawing/2014/main" id="{68F807F9-4202-479C-AC7E-3785ACFD73B0}"/>
            </a:ext>
          </a:extLst>
        </xdr:cNvPr>
        <xdr:cNvSpPr txBox="1"/>
      </xdr:nvSpPr>
      <xdr:spPr>
        <a:xfrm>
          <a:off x="145326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631" name="テキスト ボックス 630">
          <a:extLst>
            <a:ext uri="{FF2B5EF4-FFF2-40B4-BE49-F238E27FC236}">
              <a16:creationId xmlns:a16="http://schemas.microsoft.com/office/drawing/2014/main" id="{6A52C7C6-AB3A-4C81-A42D-B427D66A0B52}"/>
            </a:ext>
          </a:extLst>
        </xdr:cNvPr>
        <xdr:cNvSpPr txBox="1"/>
      </xdr:nvSpPr>
      <xdr:spPr>
        <a:xfrm>
          <a:off x="137706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32" name="テキスト ボックス 631">
          <a:extLst>
            <a:ext uri="{FF2B5EF4-FFF2-40B4-BE49-F238E27FC236}">
              <a16:creationId xmlns:a16="http://schemas.microsoft.com/office/drawing/2014/main" id="{8C1576B7-49A8-4771-9121-73A6CBBF7046}"/>
            </a:ext>
          </a:extLst>
        </xdr:cNvPr>
        <xdr:cNvSpPr txBox="1"/>
      </xdr:nvSpPr>
      <xdr:spPr>
        <a:xfrm>
          <a:off x="129730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633" name="テキスト ボックス 632">
          <a:extLst>
            <a:ext uri="{FF2B5EF4-FFF2-40B4-BE49-F238E27FC236}">
              <a16:creationId xmlns:a16="http://schemas.microsoft.com/office/drawing/2014/main" id="{A96BFCB3-87C6-438F-B79C-B771B7B7AE69}"/>
            </a:ext>
          </a:extLst>
        </xdr:cNvPr>
        <xdr:cNvSpPr txBox="1"/>
      </xdr:nvSpPr>
      <xdr:spPr>
        <a:xfrm>
          <a:off x="1217549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634" name="テキスト ボックス 633">
          <a:extLst>
            <a:ext uri="{FF2B5EF4-FFF2-40B4-BE49-F238E27FC236}">
              <a16:creationId xmlns:a16="http://schemas.microsoft.com/office/drawing/2014/main" id="{902DD7E8-DFC7-4EE7-A4C8-2743A4D136A8}"/>
            </a:ext>
          </a:extLst>
        </xdr:cNvPr>
        <xdr:cNvSpPr txBox="1"/>
      </xdr:nvSpPr>
      <xdr:spPr>
        <a:xfrm>
          <a:off x="113703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76</xdr:col>
      <xdr:colOff>63500</xdr:colOff>
      <xdr:row>101</xdr:row>
      <xdr:rowOff>99060</xdr:rowOff>
    </xdr:from>
    <xdr:to>
      <xdr:col>76</xdr:col>
      <xdr:colOff>165100</xdr:colOff>
      <xdr:row>102</xdr:row>
      <xdr:rowOff>29210</xdr:rowOff>
    </xdr:to>
    <xdr:sp macro="" textlink="">
      <xdr:nvSpPr>
        <xdr:cNvPr id="635" name="楕円 634">
          <a:extLst>
            <a:ext uri="{FF2B5EF4-FFF2-40B4-BE49-F238E27FC236}">
              <a16:creationId xmlns:a16="http://schemas.microsoft.com/office/drawing/2014/main" id="{AAC01BA3-BCD3-4180-A5D1-F27BC47BEDEB}"/>
            </a:ext>
          </a:extLst>
        </xdr:cNvPr>
        <xdr:cNvSpPr/>
      </xdr:nvSpPr>
      <xdr:spPr>
        <a:xfrm>
          <a:off x="13089890" y="1741170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101</xdr:row>
      <xdr:rowOff>76200</xdr:rowOff>
    </xdr:from>
    <xdr:to>
      <xdr:col>72</xdr:col>
      <xdr:colOff>38100</xdr:colOff>
      <xdr:row>102</xdr:row>
      <xdr:rowOff>6350</xdr:rowOff>
    </xdr:to>
    <xdr:sp macro="" textlink="">
      <xdr:nvSpPr>
        <xdr:cNvPr id="636" name="楕円 635">
          <a:extLst>
            <a:ext uri="{FF2B5EF4-FFF2-40B4-BE49-F238E27FC236}">
              <a16:creationId xmlns:a16="http://schemas.microsoft.com/office/drawing/2014/main" id="{7BBA9BAD-1EB0-46FB-BD2D-705EC6F2D070}"/>
            </a:ext>
          </a:extLst>
        </xdr:cNvPr>
        <xdr:cNvSpPr/>
      </xdr:nvSpPr>
      <xdr:spPr>
        <a:xfrm>
          <a:off x="12303760" y="1739265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127000</xdr:rowOff>
    </xdr:from>
    <xdr:to>
      <xdr:col>76</xdr:col>
      <xdr:colOff>114300</xdr:colOff>
      <xdr:row>101</xdr:row>
      <xdr:rowOff>149860</xdr:rowOff>
    </xdr:to>
    <xdr:cxnSp macro="">
      <xdr:nvCxnSpPr>
        <xdr:cNvPr id="637" name="直線コネクタ 636">
          <a:extLst>
            <a:ext uri="{FF2B5EF4-FFF2-40B4-BE49-F238E27FC236}">
              <a16:creationId xmlns:a16="http://schemas.microsoft.com/office/drawing/2014/main" id="{D18CF312-1186-435A-A66D-6B5E460E574D}"/>
            </a:ext>
          </a:extLst>
        </xdr:cNvPr>
        <xdr:cNvCxnSpPr/>
      </xdr:nvCxnSpPr>
      <xdr:spPr>
        <a:xfrm>
          <a:off x="12346940" y="17447260"/>
          <a:ext cx="79756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20320</xdr:rowOff>
    </xdr:from>
    <xdr:to>
      <xdr:col>67</xdr:col>
      <xdr:colOff>101600</xdr:colOff>
      <xdr:row>107</xdr:row>
      <xdr:rowOff>121920</xdr:rowOff>
    </xdr:to>
    <xdr:sp macro="" textlink="">
      <xdr:nvSpPr>
        <xdr:cNvPr id="638" name="楕円 637">
          <a:extLst>
            <a:ext uri="{FF2B5EF4-FFF2-40B4-BE49-F238E27FC236}">
              <a16:creationId xmlns:a16="http://schemas.microsoft.com/office/drawing/2014/main" id="{4602F79D-91CE-4F8C-906E-2F5C668A4571}"/>
            </a:ext>
          </a:extLst>
        </xdr:cNvPr>
        <xdr:cNvSpPr/>
      </xdr:nvSpPr>
      <xdr:spPr>
        <a:xfrm>
          <a:off x="11487150" y="1836166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127000</xdr:rowOff>
    </xdr:from>
    <xdr:to>
      <xdr:col>71</xdr:col>
      <xdr:colOff>177800</xdr:colOff>
      <xdr:row>107</xdr:row>
      <xdr:rowOff>71120</xdr:rowOff>
    </xdr:to>
    <xdr:cxnSp macro="">
      <xdr:nvCxnSpPr>
        <xdr:cNvPr id="639" name="直線コネクタ 638">
          <a:extLst>
            <a:ext uri="{FF2B5EF4-FFF2-40B4-BE49-F238E27FC236}">
              <a16:creationId xmlns:a16="http://schemas.microsoft.com/office/drawing/2014/main" id="{CFF0E196-47C0-40BC-B29B-551B09E9F21F}"/>
            </a:ext>
          </a:extLst>
        </xdr:cNvPr>
        <xdr:cNvCxnSpPr/>
      </xdr:nvCxnSpPr>
      <xdr:spPr>
        <a:xfrm flipV="1">
          <a:off x="11541760" y="17447260"/>
          <a:ext cx="805180" cy="967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9525</xdr:rowOff>
    </xdr:from>
    <xdr:ext cx="405130" cy="256540"/>
    <xdr:sp macro="" textlink="">
      <xdr:nvSpPr>
        <xdr:cNvPr id="640" name="n_1aveValue【公民館】&#10;有形固定資産減価償却率">
          <a:extLst>
            <a:ext uri="{FF2B5EF4-FFF2-40B4-BE49-F238E27FC236}">
              <a16:creationId xmlns:a16="http://schemas.microsoft.com/office/drawing/2014/main" id="{CC6497B2-323E-469B-AAF2-A979782441AB}"/>
            </a:ext>
          </a:extLst>
        </xdr:cNvPr>
        <xdr:cNvSpPr txBox="1"/>
      </xdr:nvSpPr>
      <xdr:spPr>
        <a:xfrm>
          <a:off x="13738225" y="1784223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105</xdr:row>
      <xdr:rowOff>135890</xdr:rowOff>
    </xdr:from>
    <xdr:ext cx="402590" cy="259080"/>
    <xdr:sp macro="" textlink="">
      <xdr:nvSpPr>
        <xdr:cNvPr id="641" name="n_2aveValue【公民館】&#10;有形固定資産減価償却率">
          <a:extLst>
            <a:ext uri="{FF2B5EF4-FFF2-40B4-BE49-F238E27FC236}">
              <a16:creationId xmlns:a16="http://schemas.microsoft.com/office/drawing/2014/main" id="{71FDB1E2-5E15-477E-AD87-1098B35EB982}"/>
            </a:ext>
          </a:extLst>
        </xdr:cNvPr>
        <xdr:cNvSpPr txBox="1"/>
      </xdr:nvSpPr>
      <xdr:spPr>
        <a:xfrm>
          <a:off x="12957175" y="181343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105</xdr:row>
      <xdr:rowOff>98425</xdr:rowOff>
    </xdr:from>
    <xdr:ext cx="402590" cy="256540"/>
    <xdr:sp macro="" textlink="">
      <xdr:nvSpPr>
        <xdr:cNvPr id="642" name="n_3aveValue【公民館】&#10;有形固定資産減価償却率">
          <a:extLst>
            <a:ext uri="{FF2B5EF4-FFF2-40B4-BE49-F238E27FC236}">
              <a16:creationId xmlns:a16="http://schemas.microsoft.com/office/drawing/2014/main" id="{B2AD653C-9C64-4146-8A18-7F6F0EEB6FB6}"/>
            </a:ext>
          </a:extLst>
        </xdr:cNvPr>
        <xdr:cNvSpPr txBox="1"/>
      </xdr:nvSpPr>
      <xdr:spPr>
        <a:xfrm>
          <a:off x="12171045" y="1809686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143510</xdr:rowOff>
    </xdr:from>
    <xdr:ext cx="402590" cy="256540"/>
    <xdr:sp macro="" textlink="">
      <xdr:nvSpPr>
        <xdr:cNvPr id="643" name="n_4aveValue【公民館】&#10;有形固定資産減価償却率">
          <a:extLst>
            <a:ext uri="{FF2B5EF4-FFF2-40B4-BE49-F238E27FC236}">
              <a16:creationId xmlns:a16="http://schemas.microsoft.com/office/drawing/2014/main" id="{2C938707-E568-4154-B5D1-4524B69C5D23}"/>
            </a:ext>
          </a:extLst>
        </xdr:cNvPr>
        <xdr:cNvSpPr txBox="1"/>
      </xdr:nvSpPr>
      <xdr:spPr>
        <a:xfrm>
          <a:off x="11354435" y="178009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100</xdr:row>
      <xdr:rowOff>45720</xdr:rowOff>
    </xdr:from>
    <xdr:ext cx="402590" cy="259080"/>
    <xdr:sp macro="" textlink="">
      <xdr:nvSpPr>
        <xdr:cNvPr id="644" name="n_2mainValue【公民館】&#10;有形固定資産減価償却率">
          <a:extLst>
            <a:ext uri="{FF2B5EF4-FFF2-40B4-BE49-F238E27FC236}">
              <a16:creationId xmlns:a16="http://schemas.microsoft.com/office/drawing/2014/main" id="{235E3C68-4E91-4551-89B9-C9540461C463}"/>
            </a:ext>
          </a:extLst>
        </xdr:cNvPr>
        <xdr:cNvSpPr txBox="1"/>
      </xdr:nvSpPr>
      <xdr:spPr>
        <a:xfrm>
          <a:off x="12957175" y="171926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100</xdr:row>
      <xdr:rowOff>22860</xdr:rowOff>
    </xdr:from>
    <xdr:ext cx="402590" cy="259080"/>
    <xdr:sp macro="" textlink="">
      <xdr:nvSpPr>
        <xdr:cNvPr id="645" name="n_3mainValue【公民館】&#10;有形固定資産減価償却率">
          <a:extLst>
            <a:ext uri="{FF2B5EF4-FFF2-40B4-BE49-F238E27FC236}">
              <a16:creationId xmlns:a16="http://schemas.microsoft.com/office/drawing/2014/main" id="{532FDD79-C544-489D-8C6B-C87C82D78F09}"/>
            </a:ext>
          </a:extLst>
        </xdr:cNvPr>
        <xdr:cNvSpPr txBox="1"/>
      </xdr:nvSpPr>
      <xdr:spPr>
        <a:xfrm>
          <a:off x="12171045" y="171640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107</xdr:row>
      <xdr:rowOff>113030</xdr:rowOff>
    </xdr:from>
    <xdr:ext cx="402590" cy="259080"/>
    <xdr:sp macro="" textlink="">
      <xdr:nvSpPr>
        <xdr:cNvPr id="646" name="n_4mainValue【公民館】&#10;有形固定資産減価償却率">
          <a:extLst>
            <a:ext uri="{FF2B5EF4-FFF2-40B4-BE49-F238E27FC236}">
              <a16:creationId xmlns:a16="http://schemas.microsoft.com/office/drawing/2014/main" id="{768350A3-8EF5-47A7-9429-DBAEDC6F3DC6}"/>
            </a:ext>
          </a:extLst>
        </xdr:cNvPr>
        <xdr:cNvSpPr txBox="1"/>
      </xdr:nvSpPr>
      <xdr:spPr>
        <a:xfrm>
          <a:off x="11354435" y="184581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47" name="正方形/長方形 646">
          <a:extLst>
            <a:ext uri="{FF2B5EF4-FFF2-40B4-BE49-F238E27FC236}">
              <a16:creationId xmlns:a16="http://schemas.microsoft.com/office/drawing/2014/main" id="{9109B761-E682-4003-A8D8-81D2F53E12CA}"/>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8" name="正方形/長方形 647">
          <a:extLst>
            <a:ext uri="{FF2B5EF4-FFF2-40B4-BE49-F238E27FC236}">
              <a16:creationId xmlns:a16="http://schemas.microsoft.com/office/drawing/2014/main" id="{875EA28D-4602-4078-851B-34EEBD05300F}"/>
            </a:ext>
          </a:extLst>
        </xdr:cNvPr>
        <xdr:cNvSpPr/>
      </xdr:nvSpPr>
      <xdr:spPr>
        <a:xfrm>
          <a:off x="165900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9" name="正方形/長方形 648">
          <a:extLst>
            <a:ext uri="{FF2B5EF4-FFF2-40B4-BE49-F238E27FC236}">
              <a16:creationId xmlns:a16="http://schemas.microsoft.com/office/drawing/2014/main" id="{FC0F107B-2836-42CA-B659-A3AB9B905792}"/>
            </a:ext>
          </a:extLst>
        </xdr:cNvPr>
        <xdr:cNvSpPr/>
      </xdr:nvSpPr>
      <xdr:spPr>
        <a:xfrm>
          <a:off x="165900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0" name="正方形/長方形 649">
          <a:extLst>
            <a:ext uri="{FF2B5EF4-FFF2-40B4-BE49-F238E27FC236}">
              <a16:creationId xmlns:a16="http://schemas.microsoft.com/office/drawing/2014/main" id="{FD2CD1BB-B5E6-4184-AED5-C415E547A025}"/>
            </a:ext>
          </a:extLst>
        </xdr:cNvPr>
        <xdr:cNvSpPr/>
      </xdr:nvSpPr>
      <xdr:spPr>
        <a:xfrm>
          <a:off x="174879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1" name="正方形/長方形 650">
          <a:extLst>
            <a:ext uri="{FF2B5EF4-FFF2-40B4-BE49-F238E27FC236}">
              <a16:creationId xmlns:a16="http://schemas.microsoft.com/office/drawing/2014/main" id="{61005A0D-9180-4BBF-9D9A-49B39D5E0129}"/>
            </a:ext>
          </a:extLst>
        </xdr:cNvPr>
        <xdr:cNvSpPr/>
      </xdr:nvSpPr>
      <xdr:spPr>
        <a:xfrm>
          <a:off x="174879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2" name="正方形/長方形 651">
          <a:extLst>
            <a:ext uri="{FF2B5EF4-FFF2-40B4-BE49-F238E27FC236}">
              <a16:creationId xmlns:a16="http://schemas.microsoft.com/office/drawing/2014/main" id="{62A6ED2B-D6DB-494E-9C94-1761B3A0E6B9}"/>
            </a:ext>
          </a:extLst>
        </xdr:cNvPr>
        <xdr:cNvSpPr/>
      </xdr:nvSpPr>
      <xdr:spPr>
        <a:xfrm>
          <a:off x="185166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3" name="正方形/長方形 652">
          <a:extLst>
            <a:ext uri="{FF2B5EF4-FFF2-40B4-BE49-F238E27FC236}">
              <a16:creationId xmlns:a16="http://schemas.microsoft.com/office/drawing/2014/main" id="{5576BE01-C8A8-408D-91EF-83067BF63BDB}"/>
            </a:ext>
          </a:extLst>
        </xdr:cNvPr>
        <xdr:cNvSpPr/>
      </xdr:nvSpPr>
      <xdr:spPr>
        <a:xfrm>
          <a:off x="185166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4" name="正方形/長方形 653">
          <a:extLst>
            <a:ext uri="{FF2B5EF4-FFF2-40B4-BE49-F238E27FC236}">
              <a16:creationId xmlns:a16="http://schemas.microsoft.com/office/drawing/2014/main" id="{D9DDD7DA-93DA-4EDB-B1BD-09636EA664B7}"/>
            </a:ext>
          </a:extLst>
        </xdr:cNvPr>
        <xdr:cNvSpPr/>
      </xdr:nvSpPr>
      <xdr:spPr>
        <a:xfrm>
          <a:off x="16459200" y="1676019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655" name="テキスト ボックス 654">
          <a:extLst>
            <a:ext uri="{FF2B5EF4-FFF2-40B4-BE49-F238E27FC236}">
              <a16:creationId xmlns:a16="http://schemas.microsoft.com/office/drawing/2014/main" id="{22DBD9AC-DF3A-4AB6-88E6-BFFDF2B64BDD}"/>
            </a:ext>
          </a:extLst>
        </xdr:cNvPr>
        <xdr:cNvSpPr txBox="1"/>
      </xdr:nvSpPr>
      <xdr:spPr>
        <a:xfrm>
          <a:off x="1644015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56" name="直線コネクタ 655">
          <a:extLst>
            <a:ext uri="{FF2B5EF4-FFF2-40B4-BE49-F238E27FC236}">
              <a16:creationId xmlns:a16="http://schemas.microsoft.com/office/drawing/2014/main" id="{A1A3BC06-1A9C-4F5C-8C2D-F753D02DBF0B}"/>
            </a:ext>
          </a:extLst>
        </xdr:cNvPr>
        <xdr:cNvCxnSpPr/>
      </xdr:nvCxnSpPr>
      <xdr:spPr>
        <a:xfrm>
          <a:off x="16459200" y="19046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57" name="直線コネクタ 656">
          <a:extLst>
            <a:ext uri="{FF2B5EF4-FFF2-40B4-BE49-F238E27FC236}">
              <a16:creationId xmlns:a16="http://schemas.microsoft.com/office/drawing/2014/main" id="{30412E16-2CF2-408B-8D44-613DEF757354}"/>
            </a:ext>
          </a:extLst>
        </xdr:cNvPr>
        <xdr:cNvCxnSpPr/>
      </xdr:nvCxnSpPr>
      <xdr:spPr>
        <a:xfrm>
          <a:off x="16459200" y="1866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4820" cy="259080"/>
    <xdr:sp macro="" textlink="">
      <xdr:nvSpPr>
        <xdr:cNvPr id="658" name="テキスト ボックス 657">
          <a:extLst>
            <a:ext uri="{FF2B5EF4-FFF2-40B4-BE49-F238E27FC236}">
              <a16:creationId xmlns:a16="http://schemas.microsoft.com/office/drawing/2014/main" id="{9090B08B-AB41-4D69-902F-98D45D07C6C2}"/>
            </a:ext>
          </a:extLst>
        </xdr:cNvPr>
        <xdr:cNvSpPr txBox="1"/>
      </xdr:nvSpPr>
      <xdr:spPr>
        <a:xfrm>
          <a:off x="16047085" y="18528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59" name="直線コネクタ 658">
          <a:extLst>
            <a:ext uri="{FF2B5EF4-FFF2-40B4-BE49-F238E27FC236}">
              <a16:creationId xmlns:a16="http://schemas.microsoft.com/office/drawing/2014/main" id="{E3E1986E-1579-4730-B1FD-98B6A95EE25E}"/>
            </a:ext>
          </a:extLst>
        </xdr:cNvPr>
        <xdr:cNvCxnSpPr/>
      </xdr:nvCxnSpPr>
      <xdr:spPr>
        <a:xfrm>
          <a:off x="16459200" y="1828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4820" cy="256540"/>
    <xdr:sp macro="" textlink="">
      <xdr:nvSpPr>
        <xdr:cNvPr id="660" name="テキスト ボックス 659">
          <a:extLst>
            <a:ext uri="{FF2B5EF4-FFF2-40B4-BE49-F238E27FC236}">
              <a16:creationId xmlns:a16="http://schemas.microsoft.com/office/drawing/2014/main" id="{8F527D60-B7B8-4213-9AF1-BC50AA19B6DB}"/>
            </a:ext>
          </a:extLst>
        </xdr:cNvPr>
        <xdr:cNvSpPr txBox="1"/>
      </xdr:nvSpPr>
      <xdr:spPr>
        <a:xfrm>
          <a:off x="16047085" y="181438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61" name="直線コネクタ 660">
          <a:extLst>
            <a:ext uri="{FF2B5EF4-FFF2-40B4-BE49-F238E27FC236}">
              <a16:creationId xmlns:a16="http://schemas.microsoft.com/office/drawing/2014/main" id="{1949DE47-79AB-4DCD-B186-6AE7E672C3AC}"/>
            </a:ext>
          </a:extLst>
        </xdr:cNvPr>
        <xdr:cNvCxnSpPr/>
      </xdr:nvCxnSpPr>
      <xdr:spPr>
        <a:xfrm>
          <a:off x="16459200" y="1790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4820" cy="259080"/>
    <xdr:sp macro="" textlink="">
      <xdr:nvSpPr>
        <xdr:cNvPr id="662" name="テキスト ボックス 661">
          <a:extLst>
            <a:ext uri="{FF2B5EF4-FFF2-40B4-BE49-F238E27FC236}">
              <a16:creationId xmlns:a16="http://schemas.microsoft.com/office/drawing/2014/main" id="{B1086B80-BED8-4DD7-B2E3-901C47B0D8AC}"/>
            </a:ext>
          </a:extLst>
        </xdr:cNvPr>
        <xdr:cNvSpPr txBox="1"/>
      </xdr:nvSpPr>
      <xdr:spPr>
        <a:xfrm>
          <a:off x="16047085" y="17762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63" name="直線コネクタ 662">
          <a:extLst>
            <a:ext uri="{FF2B5EF4-FFF2-40B4-BE49-F238E27FC236}">
              <a16:creationId xmlns:a16="http://schemas.microsoft.com/office/drawing/2014/main" id="{82F9A37A-CE6D-4366-A32F-5FCD9E2D0186}"/>
            </a:ext>
          </a:extLst>
        </xdr:cNvPr>
        <xdr:cNvCxnSpPr/>
      </xdr:nvCxnSpPr>
      <xdr:spPr>
        <a:xfrm>
          <a:off x="16459200" y="1752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4820" cy="259080"/>
    <xdr:sp macro="" textlink="">
      <xdr:nvSpPr>
        <xdr:cNvPr id="664" name="テキスト ボックス 663">
          <a:extLst>
            <a:ext uri="{FF2B5EF4-FFF2-40B4-BE49-F238E27FC236}">
              <a16:creationId xmlns:a16="http://schemas.microsoft.com/office/drawing/2014/main" id="{715FD229-2A4E-4E72-A611-7E1469E5CBC6}"/>
            </a:ext>
          </a:extLst>
        </xdr:cNvPr>
        <xdr:cNvSpPr txBox="1"/>
      </xdr:nvSpPr>
      <xdr:spPr>
        <a:xfrm>
          <a:off x="16047085" y="17381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65" name="直線コネクタ 664">
          <a:extLst>
            <a:ext uri="{FF2B5EF4-FFF2-40B4-BE49-F238E27FC236}">
              <a16:creationId xmlns:a16="http://schemas.microsoft.com/office/drawing/2014/main" id="{DB09F3A6-200A-4014-AE1E-19899406F3B8}"/>
            </a:ext>
          </a:extLst>
        </xdr:cNvPr>
        <xdr:cNvCxnSpPr/>
      </xdr:nvCxnSpPr>
      <xdr:spPr>
        <a:xfrm>
          <a:off x="16459200" y="1714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4820" cy="256540"/>
    <xdr:sp macro="" textlink="">
      <xdr:nvSpPr>
        <xdr:cNvPr id="666" name="テキスト ボックス 665">
          <a:extLst>
            <a:ext uri="{FF2B5EF4-FFF2-40B4-BE49-F238E27FC236}">
              <a16:creationId xmlns:a16="http://schemas.microsoft.com/office/drawing/2014/main" id="{42A45AD1-4584-498A-B2AD-F268051AAD3D}"/>
            </a:ext>
          </a:extLst>
        </xdr:cNvPr>
        <xdr:cNvSpPr txBox="1"/>
      </xdr:nvSpPr>
      <xdr:spPr>
        <a:xfrm>
          <a:off x="16047085" y="170008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67" name="直線コネクタ 666">
          <a:extLst>
            <a:ext uri="{FF2B5EF4-FFF2-40B4-BE49-F238E27FC236}">
              <a16:creationId xmlns:a16="http://schemas.microsoft.com/office/drawing/2014/main" id="{C5DE4AA5-79D0-48D3-92EE-FDA994033C9C}"/>
            </a:ext>
          </a:extLst>
        </xdr:cNvPr>
        <xdr:cNvCxnSpPr/>
      </xdr:nvCxnSpPr>
      <xdr:spPr>
        <a:xfrm>
          <a:off x="16459200" y="1676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668" name="テキスト ボックス 667">
          <a:extLst>
            <a:ext uri="{FF2B5EF4-FFF2-40B4-BE49-F238E27FC236}">
              <a16:creationId xmlns:a16="http://schemas.microsoft.com/office/drawing/2014/main" id="{424455A8-3574-44E5-B810-6EE7CB6D6DC5}"/>
            </a:ext>
          </a:extLst>
        </xdr:cNvPr>
        <xdr:cNvSpPr txBox="1"/>
      </xdr:nvSpPr>
      <xdr:spPr>
        <a:xfrm>
          <a:off x="16047085" y="16623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69" name="【公民館】&#10;一人当たり面積グラフ枠">
          <a:extLst>
            <a:ext uri="{FF2B5EF4-FFF2-40B4-BE49-F238E27FC236}">
              <a16:creationId xmlns:a16="http://schemas.microsoft.com/office/drawing/2014/main" id="{AAC77695-77A6-4CD7-A53C-501355A49827}"/>
            </a:ext>
          </a:extLst>
        </xdr:cNvPr>
        <xdr:cNvSpPr/>
      </xdr:nvSpPr>
      <xdr:spPr>
        <a:xfrm>
          <a:off x="16459200" y="1676019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104140</xdr:rowOff>
    </xdr:from>
    <xdr:to>
      <xdr:col>116</xdr:col>
      <xdr:colOff>62865</xdr:colOff>
      <xdr:row>108</xdr:row>
      <xdr:rowOff>142240</xdr:rowOff>
    </xdr:to>
    <xdr:cxnSp macro="">
      <xdr:nvCxnSpPr>
        <xdr:cNvPr id="670" name="直線コネクタ 669">
          <a:extLst>
            <a:ext uri="{FF2B5EF4-FFF2-40B4-BE49-F238E27FC236}">
              <a16:creationId xmlns:a16="http://schemas.microsoft.com/office/drawing/2014/main" id="{6EE8CFCB-3B0F-4492-8186-4887201C0035}"/>
            </a:ext>
          </a:extLst>
        </xdr:cNvPr>
        <xdr:cNvCxnSpPr/>
      </xdr:nvCxnSpPr>
      <xdr:spPr>
        <a:xfrm flipV="1">
          <a:off x="19947255" y="17247235"/>
          <a:ext cx="0" cy="140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146050</xdr:rowOff>
    </xdr:from>
    <xdr:ext cx="469900" cy="256540"/>
    <xdr:sp macro="" textlink="">
      <xdr:nvSpPr>
        <xdr:cNvPr id="671" name="【公民館】&#10;一人当たり面積最小値テキスト">
          <a:extLst>
            <a:ext uri="{FF2B5EF4-FFF2-40B4-BE49-F238E27FC236}">
              <a16:creationId xmlns:a16="http://schemas.microsoft.com/office/drawing/2014/main" id="{00C90EAE-0E94-4B7E-9666-50703877A0E5}"/>
            </a:ext>
          </a:extLst>
        </xdr:cNvPr>
        <xdr:cNvSpPr txBox="1"/>
      </xdr:nvSpPr>
      <xdr:spPr>
        <a:xfrm>
          <a:off x="19985990" y="1866074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142240</xdr:rowOff>
    </xdr:from>
    <xdr:to>
      <xdr:col>116</xdr:col>
      <xdr:colOff>152400</xdr:colOff>
      <xdr:row>108</xdr:row>
      <xdr:rowOff>142240</xdr:rowOff>
    </xdr:to>
    <xdr:cxnSp macro="">
      <xdr:nvCxnSpPr>
        <xdr:cNvPr id="672" name="直線コネクタ 671">
          <a:extLst>
            <a:ext uri="{FF2B5EF4-FFF2-40B4-BE49-F238E27FC236}">
              <a16:creationId xmlns:a16="http://schemas.microsoft.com/office/drawing/2014/main" id="{2071A942-EBB4-4497-90A6-E7BB7C0945C0}"/>
            </a:ext>
          </a:extLst>
        </xdr:cNvPr>
        <xdr:cNvCxnSpPr/>
      </xdr:nvCxnSpPr>
      <xdr:spPr>
        <a:xfrm>
          <a:off x="19885660" y="1865693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50800</xdr:rowOff>
    </xdr:from>
    <xdr:ext cx="469900" cy="259080"/>
    <xdr:sp macro="" textlink="">
      <xdr:nvSpPr>
        <xdr:cNvPr id="673" name="【公民館】&#10;一人当たり面積最大値テキスト">
          <a:extLst>
            <a:ext uri="{FF2B5EF4-FFF2-40B4-BE49-F238E27FC236}">
              <a16:creationId xmlns:a16="http://schemas.microsoft.com/office/drawing/2014/main" id="{187BFA73-DFAF-4EC8-B04C-799E02CA0C9F}"/>
            </a:ext>
          </a:extLst>
        </xdr:cNvPr>
        <xdr:cNvSpPr txBox="1"/>
      </xdr:nvSpPr>
      <xdr:spPr>
        <a:xfrm>
          <a:off x="19985990" y="170281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1.118</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104140</xdr:rowOff>
    </xdr:from>
    <xdr:to>
      <xdr:col>116</xdr:col>
      <xdr:colOff>152400</xdr:colOff>
      <xdr:row>100</xdr:row>
      <xdr:rowOff>104140</xdr:rowOff>
    </xdr:to>
    <xdr:cxnSp macro="">
      <xdr:nvCxnSpPr>
        <xdr:cNvPr id="674" name="直線コネクタ 673">
          <a:extLst>
            <a:ext uri="{FF2B5EF4-FFF2-40B4-BE49-F238E27FC236}">
              <a16:creationId xmlns:a16="http://schemas.microsoft.com/office/drawing/2014/main" id="{BE6FED66-7109-419F-96BE-0EFFBAEF649B}"/>
            </a:ext>
          </a:extLst>
        </xdr:cNvPr>
        <xdr:cNvCxnSpPr/>
      </xdr:nvCxnSpPr>
      <xdr:spPr>
        <a:xfrm>
          <a:off x="19885660" y="1724723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76200</xdr:rowOff>
    </xdr:from>
    <xdr:ext cx="469900" cy="256540"/>
    <xdr:sp macro="" textlink="">
      <xdr:nvSpPr>
        <xdr:cNvPr id="675" name="【公民館】&#10;一人当たり面積平均値テキスト">
          <a:extLst>
            <a:ext uri="{FF2B5EF4-FFF2-40B4-BE49-F238E27FC236}">
              <a16:creationId xmlns:a16="http://schemas.microsoft.com/office/drawing/2014/main" id="{BFF5081D-8EE7-4B4A-B4B1-00999EBAEA37}"/>
            </a:ext>
          </a:extLst>
        </xdr:cNvPr>
        <xdr:cNvSpPr txBox="1"/>
      </xdr:nvSpPr>
      <xdr:spPr>
        <a:xfrm>
          <a:off x="19985990" y="1824990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0.273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97790</xdr:rowOff>
    </xdr:from>
    <xdr:to>
      <xdr:col>116</xdr:col>
      <xdr:colOff>114300</xdr:colOff>
      <xdr:row>107</xdr:row>
      <xdr:rowOff>27940</xdr:rowOff>
    </xdr:to>
    <xdr:sp macro="" textlink="">
      <xdr:nvSpPr>
        <xdr:cNvPr id="676" name="フローチャート: 判断 675">
          <a:extLst>
            <a:ext uri="{FF2B5EF4-FFF2-40B4-BE49-F238E27FC236}">
              <a16:creationId xmlns:a16="http://schemas.microsoft.com/office/drawing/2014/main" id="{84F6FA70-591E-4E37-8760-3FD472D9B981}"/>
            </a:ext>
          </a:extLst>
        </xdr:cNvPr>
        <xdr:cNvSpPr/>
      </xdr:nvSpPr>
      <xdr:spPr>
        <a:xfrm>
          <a:off x="19904710" y="182676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104140</xdr:rowOff>
    </xdr:from>
    <xdr:to>
      <xdr:col>112</xdr:col>
      <xdr:colOff>38100</xdr:colOff>
      <xdr:row>107</xdr:row>
      <xdr:rowOff>34290</xdr:rowOff>
    </xdr:to>
    <xdr:sp macro="" textlink="">
      <xdr:nvSpPr>
        <xdr:cNvPr id="677" name="フローチャート: 判断 676">
          <a:extLst>
            <a:ext uri="{FF2B5EF4-FFF2-40B4-BE49-F238E27FC236}">
              <a16:creationId xmlns:a16="http://schemas.microsoft.com/office/drawing/2014/main" id="{949F3046-1B1A-4C89-A93A-10B3014F873C}"/>
            </a:ext>
          </a:extLst>
        </xdr:cNvPr>
        <xdr:cNvSpPr/>
      </xdr:nvSpPr>
      <xdr:spPr>
        <a:xfrm>
          <a:off x="19161760" y="1827593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111760</xdr:rowOff>
    </xdr:from>
    <xdr:to>
      <xdr:col>107</xdr:col>
      <xdr:colOff>101600</xdr:colOff>
      <xdr:row>107</xdr:row>
      <xdr:rowOff>41910</xdr:rowOff>
    </xdr:to>
    <xdr:sp macro="" textlink="">
      <xdr:nvSpPr>
        <xdr:cNvPr id="678" name="フローチャート: 判断 677">
          <a:extLst>
            <a:ext uri="{FF2B5EF4-FFF2-40B4-BE49-F238E27FC236}">
              <a16:creationId xmlns:a16="http://schemas.microsoft.com/office/drawing/2014/main" id="{C4F3A2B3-FCCB-4906-BBF3-A91C9A1FE5C9}"/>
            </a:ext>
          </a:extLst>
        </xdr:cNvPr>
        <xdr:cNvSpPr/>
      </xdr:nvSpPr>
      <xdr:spPr>
        <a:xfrm>
          <a:off x="18345150" y="182854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679" name="フローチャート: 判断 678">
          <a:extLst>
            <a:ext uri="{FF2B5EF4-FFF2-40B4-BE49-F238E27FC236}">
              <a16:creationId xmlns:a16="http://schemas.microsoft.com/office/drawing/2014/main" id="{3A9A9FCE-B99E-47CF-8A83-BAFEDFCFB948}"/>
            </a:ext>
          </a:extLst>
        </xdr:cNvPr>
        <xdr:cNvSpPr/>
      </xdr:nvSpPr>
      <xdr:spPr>
        <a:xfrm>
          <a:off x="17547590" y="1829752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124460</xdr:rowOff>
    </xdr:from>
    <xdr:to>
      <xdr:col>98</xdr:col>
      <xdr:colOff>38100</xdr:colOff>
      <xdr:row>107</xdr:row>
      <xdr:rowOff>54610</xdr:rowOff>
    </xdr:to>
    <xdr:sp macro="" textlink="">
      <xdr:nvSpPr>
        <xdr:cNvPr id="680" name="フローチャート: 判断 679">
          <a:extLst>
            <a:ext uri="{FF2B5EF4-FFF2-40B4-BE49-F238E27FC236}">
              <a16:creationId xmlns:a16="http://schemas.microsoft.com/office/drawing/2014/main" id="{E67F3B9A-A497-408B-8115-0B0115D36A1B}"/>
            </a:ext>
          </a:extLst>
        </xdr:cNvPr>
        <xdr:cNvSpPr/>
      </xdr:nvSpPr>
      <xdr:spPr>
        <a:xfrm>
          <a:off x="16761460" y="183000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681" name="テキスト ボックス 680">
          <a:extLst>
            <a:ext uri="{FF2B5EF4-FFF2-40B4-BE49-F238E27FC236}">
              <a16:creationId xmlns:a16="http://schemas.microsoft.com/office/drawing/2014/main" id="{63ADEC1B-D595-407C-BAAA-6FC4E61E3BC6}"/>
            </a:ext>
          </a:extLst>
        </xdr:cNvPr>
        <xdr:cNvSpPr txBox="1"/>
      </xdr:nvSpPr>
      <xdr:spPr>
        <a:xfrm>
          <a:off x="1977644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682" name="テキスト ボックス 681">
          <a:extLst>
            <a:ext uri="{FF2B5EF4-FFF2-40B4-BE49-F238E27FC236}">
              <a16:creationId xmlns:a16="http://schemas.microsoft.com/office/drawing/2014/main" id="{8D4758CD-02B0-4558-A992-81A6A6C3A1F0}"/>
            </a:ext>
          </a:extLst>
        </xdr:cNvPr>
        <xdr:cNvSpPr txBox="1"/>
      </xdr:nvSpPr>
      <xdr:spPr>
        <a:xfrm>
          <a:off x="1903349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683" name="テキスト ボックス 682">
          <a:extLst>
            <a:ext uri="{FF2B5EF4-FFF2-40B4-BE49-F238E27FC236}">
              <a16:creationId xmlns:a16="http://schemas.microsoft.com/office/drawing/2014/main" id="{C50B05AC-455A-4B0E-A994-FD93BFEE68CE}"/>
            </a:ext>
          </a:extLst>
        </xdr:cNvPr>
        <xdr:cNvSpPr txBox="1"/>
      </xdr:nvSpPr>
      <xdr:spPr>
        <a:xfrm>
          <a:off x="182283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684" name="テキスト ボックス 683">
          <a:extLst>
            <a:ext uri="{FF2B5EF4-FFF2-40B4-BE49-F238E27FC236}">
              <a16:creationId xmlns:a16="http://schemas.microsoft.com/office/drawing/2014/main" id="{B62715C5-743B-4999-93EC-988FB1509E41}"/>
            </a:ext>
          </a:extLst>
        </xdr:cNvPr>
        <xdr:cNvSpPr txBox="1"/>
      </xdr:nvSpPr>
      <xdr:spPr>
        <a:xfrm>
          <a:off x="174307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685" name="テキスト ボックス 684">
          <a:extLst>
            <a:ext uri="{FF2B5EF4-FFF2-40B4-BE49-F238E27FC236}">
              <a16:creationId xmlns:a16="http://schemas.microsoft.com/office/drawing/2014/main" id="{EC756E5A-A313-48E0-85D8-5DC5A0B013D6}"/>
            </a:ext>
          </a:extLst>
        </xdr:cNvPr>
        <xdr:cNvSpPr txBox="1"/>
      </xdr:nvSpPr>
      <xdr:spPr>
        <a:xfrm>
          <a:off x="1663319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107</xdr:col>
      <xdr:colOff>0</xdr:colOff>
      <xdr:row>108</xdr:row>
      <xdr:rowOff>16510</xdr:rowOff>
    </xdr:from>
    <xdr:to>
      <xdr:col>107</xdr:col>
      <xdr:colOff>101600</xdr:colOff>
      <xdr:row>108</xdr:row>
      <xdr:rowOff>118110</xdr:rowOff>
    </xdr:to>
    <xdr:sp macro="" textlink="">
      <xdr:nvSpPr>
        <xdr:cNvPr id="686" name="楕円 685">
          <a:extLst>
            <a:ext uri="{FF2B5EF4-FFF2-40B4-BE49-F238E27FC236}">
              <a16:creationId xmlns:a16="http://schemas.microsoft.com/office/drawing/2014/main" id="{D79347FC-CF0E-44BA-889E-987C81341A59}"/>
            </a:ext>
          </a:extLst>
        </xdr:cNvPr>
        <xdr:cNvSpPr/>
      </xdr:nvSpPr>
      <xdr:spPr>
        <a:xfrm>
          <a:off x="18345150" y="1853692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17780</xdr:rowOff>
    </xdr:from>
    <xdr:to>
      <xdr:col>102</xdr:col>
      <xdr:colOff>165100</xdr:colOff>
      <xdr:row>108</xdr:row>
      <xdr:rowOff>119380</xdr:rowOff>
    </xdr:to>
    <xdr:sp macro="" textlink="">
      <xdr:nvSpPr>
        <xdr:cNvPr id="687" name="楕円 686">
          <a:extLst>
            <a:ext uri="{FF2B5EF4-FFF2-40B4-BE49-F238E27FC236}">
              <a16:creationId xmlns:a16="http://schemas.microsoft.com/office/drawing/2014/main" id="{4EF78DB1-7E83-4259-965C-6CC2AFA92294}"/>
            </a:ext>
          </a:extLst>
        </xdr:cNvPr>
        <xdr:cNvSpPr/>
      </xdr:nvSpPr>
      <xdr:spPr>
        <a:xfrm>
          <a:off x="17547590" y="1853819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67310</xdr:rowOff>
    </xdr:from>
    <xdr:to>
      <xdr:col>107</xdr:col>
      <xdr:colOff>50800</xdr:colOff>
      <xdr:row>108</xdr:row>
      <xdr:rowOff>68580</xdr:rowOff>
    </xdr:to>
    <xdr:cxnSp macro="">
      <xdr:nvCxnSpPr>
        <xdr:cNvPr id="688" name="直線コネクタ 687">
          <a:extLst>
            <a:ext uri="{FF2B5EF4-FFF2-40B4-BE49-F238E27FC236}">
              <a16:creationId xmlns:a16="http://schemas.microsoft.com/office/drawing/2014/main" id="{674BBE89-064E-4CFD-96FD-A855F6276912}"/>
            </a:ext>
          </a:extLst>
        </xdr:cNvPr>
        <xdr:cNvCxnSpPr/>
      </xdr:nvCxnSpPr>
      <xdr:spPr>
        <a:xfrm flipV="1">
          <a:off x="17602200" y="18582005"/>
          <a:ext cx="79756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17780</xdr:rowOff>
    </xdr:from>
    <xdr:to>
      <xdr:col>98</xdr:col>
      <xdr:colOff>38100</xdr:colOff>
      <xdr:row>108</xdr:row>
      <xdr:rowOff>119380</xdr:rowOff>
    </xdr:to>
    <xdr:sp macro="" textlink="">
      <xdr:nvSpPr>
        <xdr:cNvPr id="689" name="楕円 688">
          <a:extLst>
            <a:ext uri="{FF2B5EF4-FFF2-40B4-BE49-F238E27FC236}">
              <a16:creationId xmlns:a16="http://schemas.microsoft.com/office/drawing/2014/main" id="{16A9B86D-91DC-4042-BA42-81478009CA8A}"/>
            </a:ext>
          </a:extLst>
        </xdr:cNvPr>
        <xdr:cNvSpPr/>
      </xdr:nvSpPr>
      <xdr:spPr>
        <a:xfrm>
          <a:off x="16761460" y="185381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68580</xdr:rowOff>
    </xdr:from>
    <xdr:to>
      <xdr:col>102</xdr:col>
      <xdr:colOff>114300</xdr:colOff>
      <xdr:row>108</xdr:row>
      <xdr:rowOff>68580</xdr:rowOff>
    </xdr:to>
    <xdr:cxnSp macro="">
      <xdr:nvCxnSpPr>
        <xdr:cNvPr id="690" name="直線コネクタ 689">
          <a:extLst>
            <a:ext uri="{FF2B5EF4-FFF2-40B4-BE49-F238E27FC236}">
              <a16:creationId xmlns:a16="http://schemas.microsoft.com/office/drawing/2014/main" id="{4FB60CF3-E98C-40AB-B301-FB031C27C9D5}"/>
            </a:ext>
          </a:extLst>
        </xdr:cNvPr>
        <xdr:cNvCxnSpPr/>
      </xdr:nvCxnSpPr>
      <xdr:spPr>
        <a:xfrm>
          <a:off x="16804640" y="18583275"/>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50800</xdr:rowOff>
    </xdr:from>
    <xdr:ext cx="469900" cy="259080"/>
    <xdr:sp macro="" textlink="">
      <xdr:nvSpPr>
        <xdr:cNvPr id="691" name="n_1aveValue【公民館】&#10;一人当たり面積">
          <a:extLst>
            <a:ext uri="{FF2B5EF4-FFF2-40B4-BE49-F238E27FC236}">
              <a16:creationId xmlns:a16="http://schemas.microsoft.com/office/drawing/2014/main" id="{5720AACB-8229-46B1-A07F-A8DF04F0ECCB}"/>
            </a:ext>
          </a:extLst>
        </xdr:cNvPr>
        <xdr:cNvSpPr txBox="1"/>
      </xdr:nvSpPr>
      <xdr:spPr>
        <a:xfrm>
          <a:off x="18982055" y="180568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58420</xdr:rowOff>
    </xdr:from>
    <xdr:ext cx="467360" cy="259080"/>
    <xdr:sp macro="" textlink="">
      <xdr:nvSpPr>
        <xdr:cNvPr id="692" name="n_2aveValue【公民館】&#10;一人当たり面積">
          <a:extLst>
            <a:ext uri="{FF2B5EF4-FFF2-40B4-BE49-F238E27FC236}">
              <a16:creationId xmlns:a16="http://schemas.microsoft.com/office/drawing/2014/main" id="{B9160025-6513-4C83-9065-E3B423E9BE12}"/>
            </a:ext>
          </a:extLst>
        </xdr:cNvPr>
        <xdr:cNvSpPr txBox="1"/>
      </xdr:nvSpPr>
      <xdr:spPr>
        <a:xfrm>
          <a:off x="18181955" y="180568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68580</xdr:rowOff>
    </xdr:from>
    <xdr:ext cx="467360" cy="259080"/>
    <xdr:sp macro="" textlink="">
      <xdr:nvSpPr>
        <xdr:cNvPr id="693" name="n_3aveValue【公民館】&#10;一人当たり面積">
          <a:extLst>
            <a:ext uri="{FF2B5EF4-FFF2-40B4-BE49-F238E27FC236}">
              <a16:creationId xmlns:a16="http://schemas.microsoft.com/office/drawing/2014/main" id="{49083590-F167-4849-A686-996D53B4DE38}"/>
            </a:ext>
          </a:extLst>
        </xdr:cNvPr>
        <xdr:cNvSpPr txBox="1"/>
      </xdr:nvSpPr>
      <xdr:spPr>
        <a:xfrm>
          <a:off x="17384395" y="180689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71120</xdr:rowOff>
    </xdr:from>
    <xdr:ext cx="467360" cy="259080"/>
    <xdr:sp macro="" textlink="">
      <xdr:nvSpPr>
        <xdr:cNvPr id="694" name="n_4aveValue【公民館】&#10;一人当たり面積">
          <a:extLst>
            <a:ext uri="{FF2B5EF4-FFF2-40B4-BE49-F238E27FC236}">
              <a16:creationId xmlns:a16="http://schemas.microsoft.com/office/drawing/2014/main" id="{9C0155F7-2934-4806-B452-7D6632377AA3}"/>
            </a:ext>
          </a:extLst>
        </xdr:cNvPr>
        <xdr:cNvSpPr txBox="1"/>
      </xdr:nvSpPr>
      <xdr:spPr>
        <a:xfrm>
          <a:off x="16588740" y="1807146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108</xdr:row>
      <xdr:rowOff>109220</xdr:rowOff>
    </xdr:from>
    <xdr:ext cx="467360" cy="256540"/>
    <xdr:sp macro="" textlink="">
      <xdr:nvSpPr>
        <xdr:cNvPr id="695" name="n_2mainValue【公民館】&#10;一人当たり面積">
          <a:extLst>
            <a:ext uri="{FF2B5EF4-FFF2-40B4-BE49-F238E27FC236}">
              <a16:creationId xmlns:a16="http://schemas.microsoft.com/office/drawing/2014/main" id="{2202CAFF-9661-436A-B8A7-25DA968A40EE}"/>
            </a:ext>
          </a:extLst>
        </xdr:cNvPr>
        <xdr:cNvSpPr txBox="1"/>
      </xdr:nvSpPr>
      <xdr:spPr>
        <a:xfrm>
          <a:off x="18181955" y="1862391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108</xdr:row>
      <xdr:rowOff>110490</xdr:rowOff>
    </xdr:from>
    <xdr:ext cx="467360" cy="256540"/>
    <xdr:sp macro="" textlink="">
      <xdr:nvSpPr>
        <xdr:cNvPr id="696" name="n_3mainValue【公民館】&#10;一人当たり面積">
          <a:extLst>
            <a:ext uri="{FF2B5EF4-FFF2-40B4-BE49-F238E27FC236}">
              <a16:creationId xmlns:a16="http://schemas.microsoft.com/office/drawing/2014/main" id="{B089EE3E-ECC8-4CCA-8648-2E262A67E4F4}"/>
            </a:ext>
          </a:extLst>
        </xdr:cNvPr>
        <xdr:cNvSpPr txBox="1"/>
      </xdr:nvSpPr>
      <xdr:spPr>
        <a:xfrm>
          <a:off x="17384395" y="186270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108</xdr:row>
      <xdr:rowOff>110490</xdr:rowOff>
    </xdr:from>
    <xdr:ext cx="467360" cy="256540"/>
    <xdr:sp macro="" textlink="">
      <xdr:nvSpPr>
        <xdr:cNvPr id="697" name="n_4mainValue【公民館】&#10;一人当たり面積">
          <a:extLst>
            <a:ext uri="{FF2B5EF4-FFF2-40B4-BE49-F238E27FC236}">
              <a16:creationId xmlns:a16="http://schemas.microsoft.com/office/drawing/2014/main" id="{BD59A06F-B738-4390-B164-710BB80373D0}"/>
            </a:ext>
          </a:extLst>
        </xdr:cNvPr>
        <xdr:cNvSpPr txBox="1"/>
      </xdr:nvSpPr>
      <xdr:spPr>
        <a:xfrm>
          <a:off x="16588740" y="186270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98" name="正方形/長方形 697">
          <a:extLst>
            <a:ext uri="{FF2B5EF4-FFF2-40B4-BE49-F238E27FC236}">
              <a16:creationId xmlns:a16="http://schemas.microsoft.com/office/drawing/2014/main" id="{85803E9E-65D7-44C7-8E89-235D0CDAD7FD}"/>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99" name="正方形/長方形 698">
          <a:extLst>
            <a:ext uri="{FF2B5EF4-FFF2-40B4-BE49-F238E27FC236}">
              <a16:creationId xmlns:a16="http://schemas.microsoft.com/office/drawing/2014/main" id="{182DAC74-CA88-4225-878E-7B4FB2E25365}"/>
            </a:ext>
          </a:extLst>
        </xdr:cNvPr>
        <xdr:cNvSpPr/>
      </xdr:nvSpPr>
      <xdr:spPr>
        <a:xfrm>
          <a:off x="685800" y="19496405"/>
          <a:ext cx="34671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00" name="テキスト ボックス 699">
          <a:extLst>
            <a:ext uri="{FF2B5EF4-FFF2-40B4-BE49-F238E27FC236}">
              <a16:creationId xmlns:a16="http://schemas.microsoft.com/office/drawing/2014/main" id="{3D43FB96-3561-46DC-9C3A-AEC01FA30B02}"/>
            </a:ext>
          </a:extLst>
        </xdr:cNvPr>
        <xdr:cNvSpPr txBox="1"/>
      </xdr:nvSpPr>
      <xdr:spPr>
        <a:xfrm>
          <a:off x="762000" y="19746595"/>
          <a:ext cx="1987169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200">
              <a:latin typeface="ＭＳ Ｐゴシック"/>
              <a:ea typeface="ＭＳ Ｐゴシック"/>
            </a:rPr>
            <a:t>施設類型のうち、認定こども園・幼稚園・保育所及び学校施設以外の類型において、有形固定資産減価償却率は類似団体内平均値と同値もしくは下回っている状況である。</a:t>
          </a:r>
          <a:endParaRPr kumimoji="1" lang="en-US" altLang="ja-JP" sz="1200">
            <a:latin typeface="ＭＳ Ｐゴシック"/>
            <a:ea typeface="ＭＳ Ｐゴシック"/>
          </a:endParaRPr>
        </a:p>
        <a:p>
          <a:r>
            <a:rPr kumimoji="1" lang="ja-JP" altLang="en-US" sz="1200">
              <a:latin typeface="ＭＳ Ｐゴシック"/>
              <a:ea typeface="ＭＳ Ｐゴシック"/>
            </a:rPr>
            <a:t>　認定こども園・幼稚園・保育所については、幼稚園１園があり、平成</a:t>
          </a:r>
          <a:r>
            <a:rPr kumimoji="1" lang="en-US" altLang="ja-JP" sz="1200">
              <a:latin typeface="ＭＳ Ｐゴシック"/>
              <a:ea typeface="ＭＳ Ｐゴシック"/>
            </a:rPr>
            <a:t>14</a:t>
          </a:r>
          <a:r>
            <a:rPr kumimoji="1" lang="ja-JP" altLang="en-US" sz="1200">
              <a:latin typeface="ＭＳ Ｐゴシック"/>
              <a:ea typeface="ＭＳ Ｐゴシック"/>
            </a:rPr>
            <a:t>年に新設を行ったが、旧園舎の除却等を実施していないため、減価償却率を引き上げている。除却等の方針が定まっていないため、今後、旧園舎の在り方を検討する必要がある。</a:t>
          </a:r>
          <a:endParaRPr kumimoji="1" lang="en-US" altLang="ja-JP" sz="1200">
            <a:latin typeface="ＭＳ Ｐゴシック"/>
            <a:ea typeface="ＭＳ Ｐゴシック"/>
          </a:endParaRPr>
        </a:p>
        <a:p>
          <a:r>
            <a:rPr kumimoji="1" lang="ja-JP" altLang="en-US" sz="1200">
              <a:latin typeface="ＭＳ Ｐゴシック"/>
              <a:ea typeface="ＭＳ Ｐゴシック"/>
            </a:rPr>
            <a:t>　学校施設については、町立中学校１校、町立小学校２校があるが、そのどちらにおいても固定資産の償却が進んでおり、近年は校内トイレの大規模改修等を計画的に実施しているところであるが、引き続き、文教施設の個別施設計画に基づき、学校施設の老朽化対策に取り組んでいく方針である。</a:t>
          </a:r>
        </a:p>
        <a:p>
          <a:r>
            <a:rPr kumimoji="1" lang="ja-JP" altLang="en-US" sz="1200">
              <a:latin typeface="ＭＳ Ｐゴシック"/>
              <a:ea typeface="ＭＳ Ｐゴシック"/>
            </a:rPr>
            <a:t>　道路の有形固定資産減価償却率は、類似団体内平均値を下回って推移しているものの、年々上昇傾向となっており、今後も継続して町道老朽化対策事業を進めていく必要がある。また、道路の一人当たり延長、橋りょう・トンネルの一人当たり有形固定資産（償却資産）額、認定こども園・幼稚園・保育所の一人当たり面積、学校施設の一人当たり面積については、すべて類似団体内平均値を下回っている状況である。</a:t>
          </a:r>
          <a:endParaRPr kumimoji="1" lang="en-US" altLang="ja-JP" sz="1200">
            <a:latin typeface="ＭＳ Ｐゴシック"/>
            <a:ea typeface="ＭＳ Ｐゴシック"/>
          </a:endParaRPr>
        </a:p>
        <a:p>
          <a:r>
            <a:rPr kumimoji="1" lang="ja-JP" altLang="en-US" sz="1200">
              <a:latin typeface="ＭＳ Ｐゴシック"/>
              <a:ea typeface="ＭＳ Ｐゴシック"/>
            </a:rPr>
            <a:t>　なお、公民館の有形固定資産減価償却率及び一人当たり面積については、令和５年度に除却したことにより、該当数値はなしとなっている。</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7BC38B9-5780-4150-A518-322327735467}"/>
            </a:ext>
          </a:extLst>
        </xdr:cNvPr>
        <xdr:cNvSpPr/>
      </xdr:nvSpPr>
      <xdr:spPr>
        <a:xfrm>
          <a:off x="574040" y="130810"/>
          <a:ext cx="11427460" cy="631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6C3DDDD-6325-424B-9B10-9965567AE629}"/>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10A9C44-3905-44B2-8917-FE3ACD58194C}"/>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4545549-EE60-4351-BCB0-F251DE320E11}"/>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大阪府太子町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373E82B-7E81-4C9C-9C2B-03F33F549FDE}"/>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ABC5C7C-EE8E-469E-A1E1-4F6E8D3ED453}"/>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827DA16-5DD2-472F-8512-9523B5041E9D}"/>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78DB58C-E8FF-40D2-B369-B231C3917E0B}"/>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3D0280E-0113-4F6A-84D7-ED2072483242}"/>
            </a:ext>
          </a:extLst>
        </xdr:cNvPr>
        <xdr:cNvSpPr/>
      </xdr:nvSpPr>
      <xdr:spPr>
        <a:xfrm>
          <a:off x="816610" y="916940"/>
          <a:ext cx="124079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CECBABE-9415-46FA-B8EA-38DCF4EC1B66}"/>
            </a:ext>
          </a:extLst>
        </xdr:cNvPr>
        <xdr:cNvSpPr/>
      </xdr:nvSpPr>
      <xdr:spPr>
        <a:xfrm>
          <a:off x="2016760" y="916940"/>
          <a:ext cx="120015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12,673
12,520
14.17
6,723,204
6,712,246
4,480
3,577,574
3,797,903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4C9C018-64E8-40F7-8C12-385A7A415DD7}"/>
            </a:ext>
          </a:extLst>
        </xdr:cNvPr>
        <xdr:cNvSpPr/>
      </xdr:nvSpPr>
      <xdr:spPr>
        <a:xfrm>
          <a:off x="3216910" y="916940"/>
          <a:ext cx="1371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AF68A12-5C5B-4B15-AB74-633FA0C1E195}"/>
            </a:ext>
          </a:extLst>
        </xdr:cNvPr>
        <xdr:cNvSpPr/>
      </xdr:nvSpPr>
      <xdr:spPr>
        <a:xfrm>
          <a:off x="4588510" y="941705"/>
          <a:ext cx="181483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02802C9-CE11-4256-90E0-09D9D5CF5BA1}"/>
            </a:ext>
          </a:extLst>
        </xdr:cNvPr>
        <xdr:cNvSpPr/>
      </xdr:nvSpPr>
      <xdr:spPr>
        <a:xfrm>
          <a:off x="6403340" y="941705"/>
          <a:ext cx="114046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4C7C9AE-4463-4C4E-BB70-CFB2B6E57253}"/>
            </a:ext>
          </a:extLst>
        </xdr:cNvPr>
        <xdr:cNvSpPr/>
      </xdr:nvSpPr>
      <xdr:spPr>
        <a:xfrm>
          <a:off x="7603490" y="948690"/>
          <a:ext cx="585470" cy="9455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2BA3733-AA73-497B-B9FF-C506578BE1DA}"/>
            </a:ext>
          </a:extLst>
        </xdr:cNvPr>
        <xdr:cNvSpPr/>
      </xdr:nvSpPr>
      <xdr:spPr>
        <a:xfrm>
          <a:off x="4588510" y="1714500"/>
          <a:ext cx="1814830"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282ABE4-A5F9-4F0D-BF3A-48FB4B094C30}"/>
            </a:ext>
          </a:extLst>
        </xdr:cNvPr>
        <xdr:cNvSpPr/>
      </xdr:nvSpPr>
      <xdr:spPr>
        <a:xfrm>
          <a:off x="6474460" y="1714500"/>
          <a:ext cx="3086100"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51239C7-0046-4C8A-8DF4-DDCB78F60859}"/>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5998069-3583-43E8-AD97-07EBB9D48F93}"/>
            </a:ext>
          </a:extLst>
        </xdr:cNvPr>
        <xdr:cNvSpPr/>
      </xdr:nvSpPr>
      <xdr:spPr>
        <a:xfrm>
          <a:off x="10206990" y="948690"/>
          <a:ext cx="1200150" cy="2597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55BEC84-1565-49C3-B8B0-2173FC84B98A}"/>
            </a:ext>
          </a:extLst>
        </xdr:cNvPr>
        <xdr:cNvSpPr/>
      </xdr:nvSpPr>
      <xdr:spPr>
        <a:xfrm>
          <a:off x="10206990" y="1215390"/>
          <a:ext cx="120015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F8C9F24-110D-42EA-84F7-C97EEF6FBB30}"/>
            </a:ext>
          </a:extLst>
        </xdr:cNvPr>
        <xdr:cNvSpPr/>
      </xdr:nvSpPr>
      <xdr:spPr>
        <a:xfrm>
          <a:off x="10206990" y="1551305"/>
          <a:ext cx="1310005"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9692C3C-B598-41BA-A6BE-5A294560D844}"/>
            </a:ext>
          </a:extLst>
        </xdr:cNvPr>
        <xdr:cNvCxnSpPr/>
      </xdr:nvCxnSpPr>
      <xdr:spPr>
        <a:xfrm flipH="1">
          <a:off x="10050145" y="1045210"/>
          <a:ext cx="19621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6F22E51-E9F9-454E-B4F0-19D716942446}"/>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C2589EF-F1C1-4B9A-8F6B-EC2E3C73F838}"/>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0DA7D5C-88F0-4C3D-AFC4-1CE2B63E6468}"/>
            </a:ext>
          </a:extLst>
        </xdr:cNvPr>
        <xdr:cNvCxnSpPr/>
      </xdr:nvCxnSpPr>
      <xdr:spPr>
        <a:xfrm>
          <a:off x="10135235" y="1524000"/>
          <a:ext cx="0" cy="141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0380CB2-7F39-4B02-9AA5-0FA4C74101D3}"/>
            </a:ext>
          </a:extLst>
        </xdr:cNvPr>
        <xdr:cNvCxnSpPr/>
      </xdr:nvCxnSpPr>
      <xdr:spPr>
        <a:xfrm>
          <a:off x="10074910" y="1524000"/>
          <a:ext cx="14668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46D7927-2464-4738-8DEC-09777C64BAA2}"/>
            </a:ext>
          </a:extLst>
        </xdr:cNvPr>
        <xdr:cNvCxnSpPr/>
      </xdr:nvCxnSpPr>
      <xdr:spPr>
        <a:xfrm flipV="1">
          <a:off x="10135235" y="1764030"/>
          <a:ext cx="0" cy="141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1AF55A3-0639-4504-9927-8CEF6B1F4CE5}"/>
            </a:ext>
          </a:extLst>
        </xdr:cNvPr>
        <xdr:cNvCxnSpPr/>
      </xdr:nvCxnSpPr>
      <xdr:spPr>
        <a:xfrm>
          <a:off x="10074910" y="1901190"/>
          <a:ext cx="14668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A24307BD-22F5-432E-B9C6-8BE5669C3C87}"/>
            </a:ext>
          </a:extLst>
        </xdr:cNvPr>
        <xdr:cNvSpPr txBox="1"/>
      </xdr:nvSpPr>
      <xdr:spPr>
        <a:xfrm>
          <a:off x="645160" y="279781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CD975F55-43BA-4196-AE77-4EF639B976E2}"/>
            </a:ext>
          </a:extLst>
        </xdr:cNvPr>
        <xdr:cNvSpPr txBox="1"/>
      </xdr:nvSpPr>
      <xdr:spPr>
        <a:xfrm>
          <a:off x="645160" y="310769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1859960-FBE5-415A-B229-AA98BC3A8DF1}"/>
            </a:ext>
          </a:extLst>
        </xdr:cNvPr>
        <xdr:cNvSpPr txBox="1"/>
      </xdr:nvSpPr>
      <xdr:spPr>
        <a:xfrm>
          <a:off x="64516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6540"/>
    <xdr:sp macro="" textlink="">
      <xdr:nvSpPr>
        <xdr:cNvPr id="32" name="テキスト ボックス 31">
          <a:extLst>
            <a:ext uri="{FF2B5EF4-FFF2-40B4-BE49-F238E27FC236}">
              <a16:creationId xmlns:a16="http://schemas.microsoft.com/office/drawing/2014/main" id="{2EEB0F96-9E5D-4C8F-8D35-8798AFAF5C7A}"/>
            </a:ext>
          </a:extLst>
        </xdr:cNvPr>
        <xdr:cNvSpPr txBox="1"/>
      </xdr:nvSpPr>
      <xdr:spPr>
        <a:xfrm>
          <a:off x="645160" y="3744595"/>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9445D2B-4BE9-4833-B1A8-B5F274C0FC5D}"/>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DA6EDA0-BD42-4DEB-95D5-818CB6B1E403}"/>
            </a:ext>
          </a:extLst>
        </xdr:cNvPr>
        <xdr:cNvSpPr/>
      </xdr:nvSpPr>
      <xdr:spPr>
        <a:xfrm>
          <a:off x="81661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222CAFE-16E8-4687-B72D-5AB70F5090BD}"/>
            </a:ext>
          </a:extLst>
        </xdr:cNvPr>
        <xdr:cNvSpPr/>
      </xdr:nvSpPr>
      <xdr:spPr>
        <a:xfrm>
          <a:off x="81661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D29401E-447C-40CD-87A3-65435EB9DFF3}"/>
            </a:ext>
          </a:extLst>
        </xdr:cNvPr>
        <xdr:cNvSpPr/>
      </xdr:nvSpPr>
      <xdr:spPr>
        <a:xfrm>
          <a:off x="17145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3A12F43-62C0-4B41-B257-2ACE15B9BC75}"/>
            </a:ext>
          </a:extLst>
        </xdr:cNvPr>
        <xdr:cNvSpPr/>
      </xdr:nvSpPr>
      <xdr:spPr>
        <a:xfrm>
          <a:off x="17145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0E335C1-9567-4AFF-B6E2-C34DC6C30D70}"/>
            </a:ext>
          </a:extLst>
        </xdr:cNvPr>
        <xdr:cNvSpPr/>
      </xdr:nvSpPr>
      <xdr:spPr>
        <a:xfrm>
          <a:off x="27432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2A1E3C2-1390-4D69-ABE3-A8BC93C13365}"/>
            </a:ext>
          </a:extLst>
        </xdr:cNvPr>
        <xdr:cNvSpPr/>
      </xdr:nvSpPr>
      <xdr:spPr>
        <a:xfrm>
          <a:off x="27432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9722DE1-B022-4AD6-A809-914BA9C66F13}"/>
            </a:ext>
          </a:extLst>
        </xdr:cNvPr>
        <xdr:cNvSpPr/>
      </xdr:nvSpPr>
      <xdr:spPr>
        <a:xfrm>
          <a:off x="685800" y="533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910" cy="225425"/>
    <xdr:sp macro="" textlink="">
      <xdr:nvSpPr>
        <xdr:cNvPr id="41" name="テキスト ボックス 40">
          <a:extLst>
            <a:ext uri="{FF2B5EF4-FFF2-40B4-BE49-F238E27FC236}">
              <a16:creationId xmlns:a16="http://schemas.microsoft.com/office/drawing/2014/main" id="{6DA9C800-B1C0-4606-9BE4-043974702121}"/>
            </a:ext>
          </a:extLst>
        </xdr:cNvPr>
        <xdr:cNvSpPr txBox="1"/>
      </xdr:nvSpPr>
      <xdr:spPr>
        <a:xfrm>
          <a:off x="66675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38DD7CA-09DE-4DF8-862B-10B609577F15}"/>
            </a:ext>
          </a:extLst>
        </xdr:cNvPr>
        <xdr:cNvCxnSpPr/>
      </xdr:nvCxnSpPr>
      <xdr:spPr>
        <a:xfrm>
          <a:off x="685800" y="762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820" cy="259080"/>
    <xdr:sp macro="" textlink="">
      <xdr:nvSpPr>
        <xdr:cNvPr id="43" name="テキスト ボックス 42">
          <a:extLst>
            <a:ext uri="{FF2B5EF4-FFF2-40B4-BE49-F238E27FC236}">
              <a16:creationId xmlns:a16="http://schemas.microsoft.com/office/drawing/2014/main" id="{BC41C444-E7D5-49B2-B77B-1F1828AE30D5}"/>
            </a:ext>
          </a:extLst>
        </xdr:cNvPr>
        <xdr:cNvSpPr txBox="1"/>
      </xdr:nvSpPr>
      <xdr:spPr>
        <a:xfrm>
          <a:off x="273685" y="7475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a:extLst>
            <a:ext uri="{FF2B5EF4-FFF2-40B4-BE49-F238E27FC236}">
              <a16:creationId xmlns:a16="http://schemas.microsoft.com/office/drawing/2014/main" id="{65FC899F-AB1E-479C-ADA0-07476A9E573F}"/>
            </a:ext>
          </a:extLst>
        </xdr:cNvPr>
        <xdr:cNvCxnSpPr/>
      </xdr:nvCxnSpPr>
      <xdr:spPr>
        <a:xfrm>
          <a:off x="685800" y="7297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4820" cy="256540"/>
    <xdr:sp macro="" textlink="">
      <xdr:nvSpPr>
        <xdr:cNvPr id="45" name="テキスト ボックス 44">
          <a:extLst>
            <a:ext uri="{FF2B5EF4-FFF2-40B4-BE49-F238E27FC236}">
              <a16:creationId xmlns:a16="http://schemas.microsoft.com/office/drawing/2014/main" id="{E5B10C46-69E1-4AAE-9DB8-B11B49F80A09}"/>
            </a:ext>
          </a:extLst>
        </xdr:cNvPr>
        <xdr:cNvSpPr txBox="1"/>
      </xdr:nvSpPr>
      <xdr:spPr>
        <a:xfrm>
          <a:off x="273685" y="715327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a:extLst>
            <a:ext uri="{FF2B5EF4-FFF2-40B4-BE49-F238E27FC236}">
              <a16:creationId xmlns:a16="http://schemas.microsoft.com/office/drawing/2014/main" id="{E8BAC60F-2454-44ED-93C3-62CACAE701D7}"/>
            </a:ext>
          </a:extLst>
        </xdr:cNvPr>
        <xdr:cNvCxnSpPr/>
      </xdr:nvCxnSpPr>
      <xdr:spPr>
        <a:xfrm>
          <a:off x="685800" y="69653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a:extLst>
            <a:ext uri="{FF2B5EF4-FFF2-40B4-BE49-F238E27FC236}">
              <a16:creationId xmlns:a16="http://schemas.microsoft.com/office/drawing/2014/main" id="{7330E3DD-8ECD-4B78-B3FB-635B4C47EE0C}"/>
            </a:ext>
          </a:extLst>
        </xdr:cNvPr>
        <xdr:cNvSpPr txBox="1"/>
      </xdr:nvSpPr>
      <xdr:spPr>
        <a:xfrm>
          <a:off x="343535" y="68205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a:extLst>
            <a:ext uri="{FF2B5EF4-FFF2-40B4-BE49-F238E27FC236}">
              <a16:creationId xmlns:a16="http://schemas.microsoft.com/office/drawing/2014/main" id="{0CF18F74-6EC3-4742-B39F-7AE1840B2216}"/>
            </a:ext>
          </a:extLst>
        </xdr:cNvPr>
        <xdr:cNvCxnSpPr/>
      </xdr:nvCxnSpPr>
      <xdr:spPr>
        <a:xfrm>
          <a:off x="685800" y="664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6540"/>
    <xdr:sp macro="" textlink="">
      <xdr:nvSpPr>
        <xdr:cNvPr id="49" name="テキスト ボックス 48">
          <a:extLst>
            <a:ext uri="{FF2B5EF4-FFF2-40B4-BE49-F238E27FC236}">
              <a16:creationId xmlns:a16="http://schemas.microsoft.com/office/drawing/2014/main" id="{523C93AE-733D-441A-A8E7-664D1EF7244D}"/>
            </a:ext>
          </a:extLst>
        </xdr:cNvPr>
        <xdr:cNvSpPr txBox="1"/>
      </xdr:nvSpPr>
      <xdr:spPr>
        <a:xfrm>
          <a:off x="343535" y="649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a:extLst>
            <a:ext uri="{FF2B5EF4-FFF2-40B4-BE49-F238E27FC236}">
              <a16:creationId xmlns:a16="http://schemas.microsoft.com/office/drawing/2014/main" id="{806581E6-F714-4116-AC47-EA0FC976C12B}"/>
            </a:ext>
          </a:extLst>
        </xdr:cNvPr>
        <xdr:cNvCxnSpPr/>
      </xdr:nvCxnSpPr>
      <xdr:spPr>
        <a:xfrm>
          <a:off x="685800" y="6311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a:extLst>
            <a:ext uri="{FF2B5EF4-FFF2-40B4-BE49-F238E27FC236}">
              <a16:creationId xmlns:a16="http://schemas.microsoft.com/office/drawing/2014/main" id="{A0906ED1-EAC2-4CFF-9C57-C8E8CB4623FE}"/>
            </a:ext>
          </a:extLst>
        </xdr:cNvPr>
        <xdr:cNvSpPr txBox="1"/>
      </xdr:nvSpPr>
      <xdr:spPr>
        <a:xfrm>
          <a:off x="343535" y="61753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a:extLst>
            <a:ext uri="{FF2B5EF4-FFF2-40B4-BE49-F238E27FC236}">
              <a16:creationId xmlns:a16="http://schemas.microsoft.com/office/drawing/2014/main" id="{D86BB651-F087-4581-BF0C-FE4C752E6A33}"/>
            </a:ext>
          </a:extLst>
        </xdr:cNvPr>
        <xdr:cNvCxnSpPr/>
      </xdr:nvCxnSpPr>
      <xdr:spPr>
        <a:xfrm>
          <a:off x="685800" y="5989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a:extLst>
            <a:ext uri="{FF2B5EF4-FFF2-40B4-BE49-F238E27FC236}">
              <a16:creationId xmlns:a16="http://schemas.microsoft.com/office/drawing/2014/main" id="{F989E0AD-0398-4AA1-8EB9-A486696F47A3}"/>
            </a:ext>
          </a:extLst>
        </xdr:cNvPr>
        <xdr:cNvSpPr txBox="1"/>
      </xdr:nvSpPr>
      <xdr:spPr>
        <a:xfrm>
          <a:off x="343535" y="58489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C8ECAC5-28AC-45A1-855E-2916411248C0}"/>
            </a:ext>
          </a:extLst>
        </xdr:cNvPr>
        <xdr:cNvCxnSpPr/>
      </xdr:nvCxnSpPr>
      <xdr:spPr>
        <a:xfrm>
          <a:off x="685800" y="566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31750</xdr:rowOff>
    </xdr:from>
    <xdr:ext cx="336550" cy="256540"/>
    <xdr:sp macro="" textlink="">
      <xdr:nvSpPr>
        <xdr:cNvPr id="55" name="テキスト ボックス 54">
          <a:extLst>
            <a:ext uri="{FF2B5EF4-FFF2-40B4-BE49-F238E27FC236}">
              <a16:creationId xmlns:a16="http://schemas.microsoft.com/office/drawing/2014/main" id="{E259F683-2898-4871-BF86-D7EA4EF14C9F}"/>
            </a:ext>
          </a:extLst>
        </xdr:cNvPr>
        <xdr:cNvSpPr txBox="1"/>
      </xdr:nvSpPr>
      <xdr:spPr>
        <a:xfrm>
          <a:off x="386715" y="5516245"/>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E13BB15-47C7-4916-84B2-02232980D2D2}"/>
            </a:ext>
          </a:extLst>
        </xdr:cNvPr>
        <xdr:cNvCxnSpPr/>
      </xdr:nvCxnSpPr>
      <xdr:spPr>
        <a:xfrm>
          <a:off x="685800" y="533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CB172DDF-A5F5-4ED9-A6FB-17A7C03701D0}"/>
            </a:ext>
          </a:extLst>
        </xdr:cNvPr>
        <xdr:cNvSpPr/>
      </xdr:nvSpPr>
      <xdr:spPr>
        <a:xfrm>
          <a:off x="685800" y="533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2540</xdr:rowOff>
    </xdr:from>
    <xdr:to>
      <xdr:col>24</xdr:col>
      <xdr:colOff>62865</xdr:colOff>
      <xdr:row>42</xdr:row>
      <xdr:rowOff>55245</xdr:rowOff>
    </xdr:to>
    <xdr:cxnSp macro="">
      <xdr:nvCxnSpPr>
        <xdr:cNvPr id="58" name="直線コネクタ 57">
          <a:extLst>
            <a:ext uri="{FF2B5EF4-FFF2-40B4-BE49-F238E27FC236}">
              <a16:creationId xmlns:a16="http://schemas.microsoft.com/office/drawing/2014/main" id="{135A5DF8-643D-450E-9766-BB90E43766EE}"/>
            </a:ext>
          </a:extLst>
        </xdr:cNvPr>
        <xdr:cNvCxnSpPr/>
      </xdr:nvCxnSpPr>
      <xdr:spPr>
        <a:xfrm flipV="1">
          <a:off x="4173855" y="5660390"/>
          <a:ext cx="0" cy="15995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59055</xdr:rowOff>
    </xdr:from>
    <xdr:ext cx="405130" cy="259080"/>
    <xdr:sp macro="" textlink="">
      <xdr:nvSpPr>
        <xdr:cNvPr id="59" name="【図書館】&#10;有形固定資産減価償却率最小値テキスト">
          <a:extLst>
            <a:ext uri="{FF2B5EF4-FFF2-40B4-BE49-F238E27FC236}">
              <a16:creationId xmlns:a16="http://schemas.microsoft.com/office/drawing/2014/main" id="{E3AB3F60-9C2F-49B5-8E82-3171E599ECA3}"/>
            </a:ext>
          </a:extLst>
        </xdr:cNvPr>
        <xdr:cNvSpPr txBox="1"/>
      </xdr:nvSpPr>
      <xdr:spPr>
        <a:xfrm>
          <a:off x="4212590" y="72561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97.7</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55245</xdr:rowOff>
    </xdr:from>
    <xdr:to>
      <xdr:col>24</xdr:col>
      <xdr:colOff>152400</xdr:colOff>
      <xdr:row>42</xdr:row>
      <xdr:rowOff>55245</xdr:rowOff>
    </xdr:to>
    <xdr:cxnSp macro="">
      <xdr:nvCxnSpPr>
        <xdr:cNvPr id="60" name="直線コネクタ 59">
          <a:extLst>
            <a:ext uri="{FF2B5EF4-FFF2-40B4-BE49-F238E27FC236}">
              <a16:creationId xmlns:a16="http://schemas.microsoft.com/office/drawing/2014/main" id="{8F8F6A76-0CDD-49DC-A16F-26CE6BF94767}"/>
            </a:ext>
          </a:extLst>
        </xdr:cNvPr>
        <xdr:cNvCxnSpPr/>
      </xdr:nvCxnSpPr>
      <xdr:spPr>
        <a:xfrm>
          <a:off x="4112260" y="725995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120650</xdr:rowOff>
    </xdr:from>
    <xdr:ext cx="340360" cy="256540"/>
    <xdr:sp macro="" textlink="">
      <xdr:nvSpPr>
        <xdr:cNvPr id="61" name="【図書館】&#10;有形固定資産減価償却率最大値テキスト">
          <a:extLst>
            <a:ext uri="{FF2B5EF4-FFF2-40B4-BE49-F238E27FC236}">
              <a16:creationId xmlns:a16="http://schemas.microsoft.com/office/drawing/2014/main" id="{E334CFB0-E305-4592-8952-8AB3ED7CAC02}"/>
            </a:ext>
          </a:extLst>
        </xdr:cNvPr>
        <xdr:cNvSpPr txBox="1"/>
      </xdr:nvSpPr>
      <xdr:spPr>
        <a:xfrm>
          <a:off x="4212590" y="5437505"/>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2540</xdr:rowOff>
    </xdr:from>
    <xdr:to>
      <xdr:col>24</xdr:col>
      <xdr:colOff>152400</xdr:colOff>
      <xdr:row>33</xdr:row>
      <xdr:rowOff>2540</xdr:rowOff>
    </xdr:to>
    <xdr:cxnSp macro="">
      <xdr:nvCxnSpPr>
        <xdr:cNvPr id="62" name="直線コネクタ 61">
          <a:extLst>
            <a:ext uri="{FF2B5EF4-FFF2-40B4-BE49-F238E27FC236}">
              <a16:creationId xmlns:a16="http://schemas.microsoft.com/office/drawing/2014/main" id="{FED90E75-6004-4E66-9BFC-39DDC8EA61EB}"/>
            </a:ext>
          </a:extLst>
        </xdr:cNvPr>
        <xdr:cNvCxnSpPr/>
      </xdr:nvCxnSpPr>
      <xdr:spPr>
        <a:xfrm>
          <a:off x="4112260" y="566039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6350</xdr:rowOff>
    </xdr:from>
    <xdr:ext cx="405130" cy="256540"/>
    <xdr:sp macro="" textlink="">
      <xdr:nvSpPr>
        <xdr:cNvPr id="63" name="【図書館】&#10;有形固定資産減価償却率平均値テキスト">
          <a:extLst>
            <a:ext uri="{FF2B5EF4-FFF2-40B4-BE49-F238E27FC236}">
              <a16:creationId xmlns:a16="http://schemas.microsoft.com/office/drawing/2014/main" id="{10937E6C-4389-4801-90E0-78995B35FD3A}"/>
            </a:ext>
          </a:extLst>
        </xdr:cNvPr>
        <xdr:cNvSpPr txBox="1"/>
      </xdr:nvSpPr>
      <xdr:spPr>
        <a:xfrm>
          <a:off x="4212590" y="635190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27305</xdr:rowOff>
    </xdr:from>
    <xdr:to>
      <xdr:col>24</xdr:col>
      <xdr:colOff>114300</xdr:colOff>
      <xdr:row>37</xdr:row>
      <xdr:rowOff>128905</xdr:rowOff>
    </xdr:to>
    <xdr:sp macro="" textlink="">
      <xdr:nvSpPr>
        <xdr:cNvPr id="64" name="フローチャート: 判断 63">
          <a:extLst>
            <a:ext uri="{FF2B5EF4-FFF2-40B4-BE49-F238E27FC236}">
              <a16:creationId xmlns:a16="http://schemas.microsoft.com/office/drawing/2014/main" id="{BA3E7053-1073-48B0-93D0-8F3A236A2C8F}"/>
            </a:ext>
          </a:extLst>
        </xdr:cNvPr>
        <xdr:cNvSpPr/>
      </xdr:nvSpPr>
      <xdr:spPr>
        <a:xfrm>
          <a:off x="4131310" y="636905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66040</xdr:rowOff>
    </xdr:from>
    <xdr:to>
      <xdr:col>20</xdr:col>
      <xdr:colOff>38100</xdr:colOff>
      <xdr:row>37</xdr:row>
      <xdr:rowOff>167640</xdr:rowOff>
    </xdr:to>
    <xdr:sp macro="" textlink="">
      <xdr:nvSpPr>
        <xdr:cNvPr id="65" name="フローチャート: 判断 64">
          <a:extLst>
            <a:ext uri="{FF2B5EF4-FFF2-40B4-BE49-F238E27FC236}">
              <a16:creationId xmlns:a16="http://schemas.microsoft.com/office/drawing/2014/main" id="{8C8D20C4-1E28-4B9F-BF49-4F26CCBA6C50}"/>
            </a:ext>
          </a:extLst>
        </xdr:cNvPr>
        <xdr:cNvSpPr/>
      </xdr:nvSpPr>
      <xdr:spPr>
        <a:xfrm>
          <a:off x="3388360" y="640778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19050</xdr:rowOff>
    </xdr:from>
    <xdr:to>
      <xdr:col>15</xdr:col>
      <xdr:colOff>101600</xdr:colOff>
      <xdr:row>37</xdr:row>
      <xdr:rowOff>120650</xdr:rowOff>
    </xdr:to>
    <xdr:sp macro="" textlink="">
      <xdr:nvSpPr>
        <xdr:cNvPr id="66" name="フローチャート: 判断 65">
          <a:extLst>
            <a:ext uri="{FF2B5EF4-FFF2-40B4-BE49-F238E27FC236}">
              <a16:creationId xmlns:a16="http://schemas.microsoft.com/office/drawing/2014/main" id="{3024A50C-AEEE-4D8D-B881-04E969F33501}"/>
            </a:ext>
          </a:extLst>
        </xdr:cNvPr>
        <xdr:cNvSpPr/>
      </xdr:nvSpPr>
      <xdr:spPr>
        <a:xfrm>
          <a:off x="2571750" y="635889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8890</xdr:rowOff>
    </xdr:from>
    <xdr:to>
      <xdr:col>10</xdr:col>
      <xdr:colOff>165100</xdr:colOff>
      <xdr:row>37</xdr:row>
      <xdr:rowOff>110490</xdr:rowOff>
    </xdr:to>
    <xdr:sp macro="" textlink="">
      <xdr:nvSpPr>
        <xdr:cNvPr id="67" name="フローチャート: 判断 66">
          <a:extLst>
            <a:ext uri="{FF2B5EF4-FFF2-40B4-BE49-F238E27FC236}">
              <a16:creationId xmlns:a16="http://schemas.microsoft.com/office/drawing/2014/main" id="{EB525973-24D2-474E-B1B8-54AEA5D12F00}"/>
            </a:ext>
          </a:extLst>
        </xdr:cNvPr>
        <xdr:cNvSpPr/>
      </xdr:nvSpPr>
      <xdr:spPr>
        <a:xfrm>
          <a:off x="1774190" y="635444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7620</xdr:rowOff>
    </xdr:from>
    <xdr:to>
      <xdr:col>6</xdr:col>
      <xdr:colOff>38100</xdr:colOff>
      <xdr:row>37</xdr:row>
      <xdr:rowOff>109220</xdr:rowOff>
    </xdr:to>
    <xdr:sp macro="" textlink="">
      <xdr:nvSpPr>
        <xdr:cNvPr id="68" name="フローチャート: 判断 67">
          <a:extLst>
            <a:ext uri="{FF2B5EF4-FFF2-40B4-BE49-F238E27FC236}">
              <a16:creationId xmlns:a16="http://schemas.microsoft.com/office/drawing/2014/main" id="{38B780AF-1BB7-4A4C-B5AB-E5C5644C9930}"/>
            </a:ext>
          </a:extLst>
        </xdr:cNvPr>
        <xdr:cNvSpPr/>
      </xdr:nvSpPr>
      <xdr:spPr>
        <a:xfrm>
          <a:off x="988060" y="63531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E984A6DB-2267-4269-B6FD-0280A453080B}"/>
            </a:ext>
          </a:extLst>
        </xdr:cNvPr>
        <xdr:cNvSpPr txBox="1"/>
      </xdr:nvSpPr>
      <xdr:spPr>
        <a:xfrm>
          <a:off x="400304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3170FCB3-9F01-4B9D-8717-FB89C545DEAB}"/>
            </a:ext>
          </a:extLst>
        </xdr:cNvPr>
        <xdr:cNvSpPr txBox="1"/>
      </xdr:nvSpPr>
      <xdr:spPr>
        <a:xfrm>
          <a:off x="326009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63B9F6A9-0240-4F31-A43F-778AC1E65A43}"/>
            </a:ext>
          </a:extLst>
        </xdr:cNvPr>
        <xdr:cNvSpPr txBox="1"/>
      </xdr:nvSpPr>
      <xdr:spPr>
        <a:xfrm>
          <a:off x="245491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E1FB260B-DE70-4B0D-8F37-2AD293E07C25}"/>
            </a:ext>
          </a:extLst>
        </xdr:cNvPr>
        <xdr:cNvSpPr txBox="1"/>
      </xdr:nvSpPr>
      <xdr:spPr>
        <a:xfrm>
          <a:off x="165735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3" name="テキスト ボックス 72">
          <a:extLst>
            <a:ext uri="{FF2B5EF4-FFF2-40B4-BE49-F238E27FC236}">
              <a16:creationId xmlns:a16="http://schemas.microsoft.com/office/drawing/2014/main" id="{E201F6F8-9844-4AE3-BBDF-4ED004CCF0D0}"/>
            </a:ext>
          </a:extLst>
        </xdr:cNvPr>
        <xdr:cNvSpPr txBox="1"/>
      </xdr:nvSpPr>
      <xdr:spPr>
        <a:xfrm>
          <a:off x="85979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15</xdr:col>
      <xdr:colOff>0</xdr:colOff>
      <xdr:row>35</xdr:row>
      <xdr:rowOff>41910</xdr:rowOff>
    </xdr:from>
    <xdr:to>
      <xdr:col>15</xdr:col>
      <xdr:colOff>101600</xdr:colOff>
      <xdr:row>35</xdr:row>
      <xdr:rowOff>143510</xdr:rowOff>
    </xdr:to>
    <xdr:sp macro="" textlink="">
      <xdr:nvSpPr>
        <xdr:cNvPr id="74" name="楕円 73">
          <a:extLst>
            <a:ext uri="{FF2B5EF4-FFF2-40B4-BE49-F238E27FC236}">
              <a16:creationId xmlns:a16="http://schemas.microsoft.com/office/drawing/2014/main" id="{F1E6BAFD-5EB3-465E-A984-41BEB3752924}"/>
            </a:ext>
          </a:extLst>
        </xdr:cNvPr>
        <xdr:cNvSpPr/>
      </xdr:nvSpPr>
      <xdr:spPr>
        <a:xfrm>
          <a:off x="2571750" y="604456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66040</xdr:rowOff>
    </xdr:from>
    <xdr:to>
      <xdr:col>10</xdr:col>
      <xdr:colOff>165100</xdr:colOff>
      <xdr:row>36</xdr:row>
      <xdr:rowOff>167640</xdr:rowOff>
    </xdr:to>
    <xdr:sp macro="" textlink="">
      <xdr:nvSpPr>
        <xdr:cNvPr id="75" name="楕円 74">
          <a:extLst>
            <a:ext uri="{FF2B5EF4-FFF2-40B4-BE49-F238E27FC236}">
              <a16:creationId xmlns:a16="http://schemas.microsoft.com/office/drawing/2014/main" id="{E2750367-9E8B-401F-AE14-2100A0E147A4}"/>
            </a:ext>
          </a:extLst>
        </xdr:cNvPr>
        <xdr:cNvSpPr/>
      </xdr:nvSpPr>
      <xdr:spPr>
        <a:xfrm>
          <a:off x="1774190" y="623633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92710</xdr:rowOff>
    </xdr:from>
    <xdr:to>
      <xdr:col>15</xdr:col>
      <xdr:colOff>50800</xdr:colOff>
      <xdr:row>36</xdr:row>
      <xdr:rowOff>116840</xdr:rowOff>
    </xdr:to>
    <xdr:cxnSp macro="">
      <xdr:nvCxnSpPr>
        <xdr:cNvPr id="76" name="直線コネクタ 75">
          <a:extLst>
            <a:ext uri="{FF2B5EF4-FFF2-40B4-BE49-F238E27FC236}">
              <a16:creationId xmlns:a16="http://schemas.microsoft.com/office/drawing/2014/main" id="{9E468009-E371-4AC9-8F51-5E4B732F5643}"/>
            </a:ext>
          </a:extLst>
        </xdr:cNvPr>
        <xdr:cNvCxnSpPr/>
      </xdr:nvCxnSpPr>
      <xdr:spPr>
        <a:xfrm flipV="1">
          <a:off x="1828800" y="6097270"/>
          <a:ext cx="797560" cy="191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15875</xdr:rowOff>
    </xdr:from>
    <xdr:to>
      <xdr:col>6</xdr:col>
      <xdr:colOff>38100</xdr:colOff>
      <xdr:row>36</xdr:row>
      <xdr:rowOff>117475</xdr:rowOff>
    </xdr:to>
    <xdr:sp macro="" textlink="">
      <xdr:nvSpPr>
        <xdr:cNvPr id="77" name="楕円 76">
          <a:extLst>
            <a:ext uri="{FF2B5EF4-FFF2-40B4-BE49-F238E27FC236}">
              <a16:creationId xmlns:a16="http://schemas.microsoft.com/office/drawing/2014/main" id="{98DAF943-EBCA-4B85-9444-D05142A19722}"/>
            </a:ext>
          </a:extLst>
        </xdr:cNvPr>
        <xdr:cNvSpPr/>
      </xdr:nvSpPr>
      <xdr:spPr>
        <a:xfrm>
          <a:off x="988060" y="61918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66675</xdr:rowOff>
    </xdr:from>
    <xdr:to>
      <xdr:col>10</xdr:col>
      <xdr:colOff>114300</xdr:colOff>
      <xdr:row>36</xdr:row>
      <xdr:rowOff>116840</xdr:rowOff>
    </xdr:to>
    <xdr:cxnSp macro="">
      <xdr:nvCxnSpPr>
        <xdr:cNvPr id="78" name="直線コネクタ 77">
          <a:extLst>
            <a:ext uri="{FF2B5EF4-FFF2-40B4-BE49-F238E27FC236}">
              <a16:creationId xmlns:a16="http://schemas.microsoft.com/office/drawing/2014/main" id="{51008DA3-A8E4-4EFE-8A36-EF49C6BB1982}"/>
            </a:ext>
          </a:extLst>
        </xdr:cNvPr>
        <xdr:cNvCxnSpPr/>
      </xdr:nvCxnSpPr>
      <xdr:spPr>
        <a:xfrm>
          <a:off x="1031240" y="6236970"/>
          <a:ext cx="79756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12700</xdr:rowOff>
    </xdr:from>
    <xdr:ext cx="405130" cy="259080"/>
    <xdr:sp macro="" textlink="">
      <xdr:nvSpPr>
        <xdr:cNvPr id="79" name="n_1aveValue【図書館】&#10;有形固定資産減価償却率">
          <a:extLst>
            <a:ext uri="{FF2B5EF4-FFF2-40B4-BE49-F238E27FC236}">
              <a16:creationId xmlns:a16="http://schemas.microsoft.com/office/drawing/2014/main" id="{AE321D03-9B9E-498E-AF1D-98DC8B40A535}"/>
            </a:ext>
          </a:extLst>
        </xdr:cNvPr>
        <xdr:cNvSpPr txBox="1"/>
      </xdr:nvSpPr>
      <xdr:spPr>
        <a:xfrm>
          <a:off x="3239135" y="6188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37</xdr:row>
      <xdr:rowOff>111760</xdr:rowOff>
    </xdr:from>
    <xdr:ext cx="402590" cy="256540"/>
    <xdr:sp macro="" textlink="">
      <xdr:nvSpPr>
        <xdr:cNvPr id="80" name="n_2aveValue【図書館】&#10;有形固定資産減価償却率">
          <a:extLst>
            <a:ext uri="{FF2B5EF4-FFF2-40B4-BE49-F238E27FC236}">
              <a16:creationId xmlns:a16="http://schemas.microsoft.com/office/drawing/2014/main" id="{4C9E2613-19F5-4E9B-B2D7-6A31CDC2AAF1}"/>
            </a:ext>
          </a:extLst>
        </xdr:cNvPr>
        <xdr:cNvSpPr txBox="1"/>
      </xdr:nvSpPr>
      <xdr:spPr>
        <a:xfrm>
          <a:off x="2439035" y="64554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37</xdr:row>
      <xdr:rowOff>101600</xdr:rowOff>
    </xdr:from>
    <xdr:ext cx="402590" cy="259080"/>
    <xdr:sp macro="" textlink="">
      <xdr:nvSpPr>
        <xdr:cNvPr id="81" name="n_3aveValue【図書館】&#10;有形固定資産減価償却率">
          <a:extLst>
            <a:ext uri="{FF2B5EF4-FFF2-40B4-BE49-F238E27FC236}">
              <a16:creationId xmlns:a16="http://schemas.microsoft.com/office/drawing/2014/main" id="{C699E051-16CC-493E-A0A1-093077DC252C}"/>
            </a:ext>
          </a:extLst>
        </xdr:cNvPr>
        <xdr:cNvSpPr txBox="1"/>
      </xdr:nvSpPr>
      <xdr:spPr>
        <a:xfrm>
          <a:off x="1641475" y="64414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45.5</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37</xdr:row>
      <xdr:rowOff>100330</xdr:rowOff>
    </xdr:from>
    <xdr:ext cx="402590" cy="256540"/>
    <xdr:sp macro="" textlink="">
      <xdr:nvSpPr>
        <xdr:cNvPr id="82" name="n_4aveValue【図書館】&#10;有形固定資産減価償却率">
          <a:extLst>
            <a:ext uri="{FF2B5EF4-FFF2-40B4-BE49-F238E27FC236}">
              <a16:creationId xmlns:a16="http://schemas.microsoft.com/office/drawing/2014/main" id="{C1FB524F-EF29-410E-B35C-286475AA567B}"/>
            </a:ext>
          </a:extLst>
        </xdr:cNvPr>
        <xdr:cNvSpPr txBox="1"/>
      </xdr:nvSpPr>
      <xdr:spPr>
        <a:xfrm>
          <a:off x="855345" y="64401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33</xdr:row>
      <xdr:rowOff>160020</xdr:rowOff>
    </xdr:from>
    <xdr:ext cx="402590" cy="259080"/>
    <xdr:sp macro="" textlink="">
      <xdr:nvSpPr>
        <xdr:cNvPr id="83" name="n_2mainValue【図書館】&#10;有形固定資産減価償却率">
          <a:extLst>
            <a:ext uri="{FF2B5EF4-FFF2-40B4-BE49-F238E27FC236}">
              <a16:creationId xmlns:a16="http://schemas.microsoft.com/office/drawing/2014/main" id="{76C25A72-B92C-4D82-A5E7-C8AE5FD71502}"/>
            </a:ext>
          </a:extLst>
        </xdr:cNvPr>
        <xdr:cNvSpPr txBox="1"/>
      </xdr:nvSpPr>
      <xdr:spPr>
        <a:xfrm>
          <a:off x="2439035" y="58197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35</xdr:row>
      <xdr:rowOff>12700</xdr:rowOff>
    </xdr:from>
    <xdr:ext cx="402590" cy="259080"/>
    <xdr:sp macro="" textlink="">
      <xdr:nvSpPr>
        <xdr:cNvPr id="84" name="n_3mainValue【図書館】&#10;有形固定資産減価償却率">
          <a:extLst>
            <a:ext uri="{FF2B5EF4-FFF2-40B4-BE49-F238E27FC236}">
              <a16:creationId xmlns:a16="http://schemas.microsoft.com/office/drawing/2014/main" id="{58910487-9BB3-4CA0-A66F-70D44AA6F715}"/>
            </a:ext>
          </a:extLst>
        </xdr:cNvPr>
        <xdr:cNvSpPr txBox="1"/>
      </xdr:nvSpPr>
      <xdr:spPr>
        <a:xfrm>
          <a:off x="1641475" y="60172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34</xdr:row>
      <xdr:rowOff>133985</xdr:rowOff>
    </xdr:from>
    <xdr:ext cx="402590" cy="256540"/>
    <xdr:sp macro="" textlink="">
      <xdr:nvSpPr>
        <xdr:cNvPr id="85" name="n_4mainValue【図書館】&#10;有形固定資産減価償却率">
          <a:extLst>
            <a:ext uri="{FF2B5EF4-FFF2-40B4-BE49-F238E27FC236}">
              <a16:creationId xmlns:a16="http://schemas.microsoft.com/office/drawing/2014/main" id="{2832D714-387E-4B4E-89D2-92BA2161CB0B}"/>
            </a:ext>
          </a:extLst>
        </xdr:cNvPr>
        <xdr:cNvSpPr txBox="1"/>
      </xdr:nvSpPr>
      <xdr:spPr>
        <a:xfrm>
          <a:off x="855345" y="595947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a:extLst>
            <a:ext uri="{FF2B5EF4-FFF2-40B4-BE49-F238E27FC236}">
              <a16:creationId xmlns:a16="http://schemas.microsoft.com/office/drawing/2014/main" id="{D0E0F92A-C2A9-48C6-8BD1-43CB548654A2}"/>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a:extLst>
            <a:ext uri="{FF2B5EF4-FFF2-40B4-BE49-F238E27FC236}">
              <a16:creationId xmlns:a16="http://schemas.microsoft.com/office/drawing/2014/main" id="{A30DC837-A52E-49CD-A215-9F1C669A914E}"/>
            </a:ext>
          </a:extLst>
        </xdr:cNvPr>
        <xdr:cNvSpPr/>
      </xdr:nvSpPr>
      <xdr:spPr>
        <a:xfrm>
          <a:off x="606044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a:extLst>
            <a:ext uri="{FF2B5EF4-FFF2-40B4-BE49-F238E27FC236}">
              <a16:creationId xmlns:a16="http://schemas.microsoft.com/office/drawing/2014/main" id="{184422B9-92AB-4EBE-B279-49F57F3CF65E}"/>
            </a:ext>
          </a:extLst>
        </xdr:cNvPr>
        <xdr:cNvSpPr/>
      </xdr:nvSpPr>
      <xdr:spPr>
        <a:xfrm>
          <a:off x="606044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a:extLst>
            <a:ext uri="{FF2B5EF4-FFF2-40B4-BE49-F238E27FC236}">
              <a16:creationId xmlns:a16="http://schemas.microsoft.com/office/drawing/2014/main" id="{F777BC2C-ADD0-4C48-8202-57A461E9FF63}"/>
            </a:ext>
          </a:extLst>
        </xdr:cNvPr>
        <xdr:cNvSpPr/>
      </xdr:nvSpPr>
      <xdr:spPr>
        <a:xfrm>
          <a:off x="698881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a:extLst>
            <a:ext uri="{FF2B5EF4-FFF2-40B4-BE49-F238E27FC236}">
              <a16:creationId xmlns:a16="http://schemas.microsoft.com/office/drawing/2014/main" id="{B04E6AE5-E5E0-4E87-A1F6-E90709616E18}"/>
            </a:ext>
          </a:extLst>
        </xdr:cNvPr>
        <xdr:cNvSpPr/>
      </xdr:nvSpPr>
      <xdr:spPr>
        <a:xfrm>
          <a:off x="698881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a:extLst>
            <a:ext uri="{FF2B5EF4-FFF2-40B4-BE49-F238E27FC236}">
              <a16:creationId xmlns:a16="http://schemas.microsoft.com/office/drawing/2014/main" id="{9186B367-16E0-4B5D-911C-8460AB04BB71}"/>
            </a:ext>
          </a:extLst>
        </xdr:cNvPr>
        <xdr:cNvSpPr/>
      </xdr:nvSpPr>
      <xdr:spPr>
        <a:xfrm>
          <a:off x="801751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a:extLst>
            <a:ext uri="{FF2B5EF4-FFF2-40B4-BE49-F238E27FC236}">
              <a16:creationId xmlns:a16="http://schemas.microsoft.com/office/drawing/2014/main" id="{BD2CED19-8227-48A9-BF3F-D93D69AFB923}"/>
            </a:ext>
          </a:extLst>
        </xdr:cNvPr>
        <xdr:cNvSpPr/>
      </xdr:nvSpPr>
      <xdr:spPr>
        <a:xfrm>
          <a:off x="801751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a:extLst>
            <a:ext uri="{FF2B5EF4-FFF2-40B4-BE49-F238E27FC236}">
              <a16:creationId xmlns:a16="http://schemas.microsoft.com/office/drawing/2014/main" id="{A1636B75-C249-408F-A409-116FBE2BA533}"/>
            </a:ext>
          </a:extLst>
        </xdr:cNvPr>
        <xdr:cNvSpPr/>
      </xdr:nvSpPr>
      <xdr:spPr>
        <a:xfrm>
          <a:off x="596011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94" name="正方形/長方形 93">
          <a:extLst>
            <a:ext uri="{FF2B5EF4-FFF2-40B4-BE49-F238E27FC236}">
              <a16:creationId xmlns:a16="http://schemas.microsoft.com/office/drawing/2014/main" id="{E7D55D78-534C-4AE4-9A3D-A629BC02A11B}"/>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95" name="正方形/長方形 94">
          <a:extLst>
            <a:ext uri="{FF2B5EF4-FFF2-40B4-BE49-F238E27FC236}">
              <a16:creationId xmlns:a16="http://schemas.microsoft.com/office/drawing/2014/main" id="{2C2067CB-7A34-4C5F-A0AC-D121B845E4B0}"/>
            </a:ext>
          </a:extLst>
        </xdr:cNvPr>
        <xdr:cNvSpPr/>
      </xdr:nvSpPr>
      <xdr:spPr>
        <a:xfrm>
          <a:off x="81661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96" name="正方形/長方形 95">
          <a:extLst>
            <a:ext uri="{FF2B5EF4-FFF2-40B4-BE49-F238E27FC236}">
              <a16:creationId xmlns:a16="http://schemas.microsoft.com/office/drawing/2014/main" id="{90A6DD75-723D-4C5B-90FC-8CEA63416C78}"/>
            </a:ext>
          </a:extLst>
        </xdr:cNvPr>
        <xdr:cNvSpPr/>
      </xdr:nvSpPr>
      <xdr:spPr>
        <a:xfrm>
          <a:off x="81661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97" name="正方形/長方形 96">
          <a:extLst>
            <a:ext uri="{FF2B5EF4-FFF2-40B4-BE49-F238E27FC236}">
              <a16:creationId xmlns:a16="http://schemas.microsoft.com/office/drawing/2014/main" id="{BD499232-F163-47D3-A2EA-346B0E9AAC3B}"/>
            </a:ext>
          </a:extLst>
        </xdr:cNvPr>
        <xdr:cNvSpPr/>
      </xdr:nvSpPr>
      <xdr:spPr>
        <a:xfrm>
          <a:off x="17145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98" name="正方形/長方形 97">
          <a:extLst>
            <a:ext uri="{FF2B5EF4-FFF2-40B4-BE49-F238E27FC236}">
              <a16:creationId xmlns:a16="http://schemas.microsoft.com/office/drawing/2014/main" id="{B9A5EB65-B549-4A33-BB7B-8BFE10724F93}"/>
            </a:ext>
          </a:extLst>
        </xdr:cNvPr>
        <xdr:cNvSpPr/>
      </xdr:nvSpPr>
      <xdr:spPr>
        <a:xfrm>
          <a:off x="17145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99" name="正方形/長方形 98">
          <a:extLst>
            <a:ext uri="{FF2B5EF4-FFF2-40B4-BE49-F238E27FC236}">
              <a16:creationId xmlns:a16="http://schemas.microsoft.com/office/drawing/2014/main" id="{B6CC7DBB-76AB-4294-9177-139469AE5207}"/>
            </a:ext>
          </a:extLst>
        </xdr:cNvPr>
        <xdr:cNvSpPr/>
      </xdr:nvSpPr>
      <xdr:spPr>
        <a:xfrm>
          <a:off x="27432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00" name="正方形/長方形 99">
          <a:extLst>
            <a:ext uri="{FF2B5EF4-FFF2-40B4-BE49-F238E27FC236}">
              <a16:creationId xmlns:a16="http://schemas.microsoft.com/office/drawing/2014/main" id="{C812BEF5-7ED4-4D85-8F5A-62838875E8BE}"/>
            </a:ext>
          </a:extLst>
        </xdr:cNvPr>
        <xdr:cNvSpPr/>
      </xdr:nvSpPr>
      <xdr:spPr>
        <a:xfrm>
          <a:off x="27432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01" name="正方形/長方形 100">
          <a:extLst>
            <a:ext uri="{FF2B5EF4-FFF2-40B4-BE49-F238E27FC236}">
              <a16:creationId xmlns:a16="http://schemas.microsoft.com/office/drawing/2014/main" id="{B51426EA-6D53-44D3-AE7B-A54956B7678D}"/>
            </a:ext>
          </a:extLst>
        </xdr:cNvPr>
        <xdr:cNvSpPr/>
      </xdr:nvSpPr>
      <xdr:spPr>
        <a:xfrm>
          <a:off x="685800" y="914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910" cy="225425"/>
    <xdr:sp macro="" textlink="">
      <xdr:nvSpPr>
        <xdr:cNvPr id="102" name="テキスト ボックス 101">
          <a:extLst>
            <a:ext uri="{FF2B5EF4-FFF2-40B4-BE49-F238E27FC236}">
              <a16:creationId xmlns:a16="http://schemas.microsoft.com/office/drawing/2014/main" id="{A8137E68-8D6F-418D-B7E3-5E5EFCF317FE}"/>
            </a:ext>
          </a:extLst>
        </xdr:cNvPr>
        <xdr:cNvSpPr txBox="1"/>
      </xdr:nvSpPr>
      <xdr:spPr>
        <a:xfrm>
          <a:off x="66675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03" name="直線コネクタ 102">
          <a:extLst>
            <a:ext uri="{FF2B5EF4-FFF2-40B4-BE49-F238E27FC236}">
              <a16:creationId xmlns:a16="http://schemas.microsoft.com/office/drawing/2014/main" id="{6101392C-0794-4B08-B6D7-ABCF4DFB1AE6}"/>
            </a:ext>
          </a:extLst>
        </xdr:cNvPr>
        <xdr:cNvCxnSpPr/>
      </xdr:nvCxnSpPr>
      <xdr:spPr>
        <a:xfrm>
          <a:off x="685800" y="1143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820" cy="256540"/>
    <xdr:sp macro="" textlink="">
      <xdr:nvSpPr>
        <xdr:cNvPr id="104" name="テキスト ボックス 103">
          <a:extLst>
            <a:ext uri="{FF2B5EF4-FFF2-40B4-BE49-F238E27FC236}">
              <a16:creationId xmlns:a16="http://schemas.microsoft.com/office/drawing/2014/main" id="{E5B14914-EC3A-4DED-BB8C-44B88E77243D}"/>
            </a:ext>
          </a:extLst>
        </xdr:cNvPr>
        <xdr:cNvSpPr txBox="1"/>
      </xdr:nvSpPr>
      <xdr:spPr>
        <a:xfrm>
          <a:off x="273685" y="112858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05" name="直線コネクタ 104">
          <a:extLst>
            <a:ext uri="{FF2B5EF4-FFF2-40B4-BE49-F238E27FC236}">
              <a16:creationId xmlns:a16="http://schemas.microsoft.com/office/drawing/2014/main" id="{400BE23B-9150-4A28-ABC3-2F0496FC9D80}"/>
            </a:ext>
          </a:extLst>
        </xdr:cNvPr>
        <xdr:cNvCxnSpPr/>
      </xdr:nvCxnSpPr>
      <xdr:spPr>
        <a:xfrm>
          <a:off x="685800" y="1104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4820" cy="259080"/>
    <xdr:sp macro="" textlink="">
      <xdr:nvSpPr>
        <xdr:cNvPr id="106" name="テキスト ボックス 105">
          <a:extLst>
            <a:ext uri="{FF2B5EF4-FFF2-40B4-BE49-F238E27FC236}">
              <a16:creationId xmlns:a16="http://schemas.microsoft.com/office/drawing/2014/main" id="{39926B99-2A91-42A6-ACCE-8FB081D1FB70}"/>
            </a:ext>
          </a:extLst>
        </xdr:cNvPr>
        <xdr:cNvSpPr txBox="1"/>
      </xdr:nvSpPr>
      <xdr:spPr>
        <a:xfrm>
          <a:off x="273685" y="10904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07" name="直線コネクタ 106">
          <a:extLst>
            <a:ext uri="{FF2B5EF4-FFF2-40B4-BE49-F238E27FC236}">
              <a16:creationId xmlns:a16="http://schemas.microsoft.com/office/drawing/2014/main" id="{66400D54-6288-462C-AEFC-2F14E506D233}"/>
            </a:ext>
          </a:extLst>
        </xdr:cNvPr>
        <xdr:cNvCxnSpPr/>
      </xdr:nvCxnSpPr>
      <xdr:spPr>
        <a:xfrm>
          <a:off x="685800" y="1066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08" name="テキスト ボックス 107">
          <a:extLst>
            <a:ext uri="{FF2B5EF4-FFF2-40B4-BE49-F238E27FC236}">
              <a16:creationId xmlns:a16="http://schemas.microsoft.com/office/drawing/2014/main" id="{64216F0D-55C3-42FE-8373-6E3F438896A4}"/>
            </a:ext>
          </a:extLst>
        </xdr:cNvPr>
        <xdr:cNvSpPr txBox="1"/>
      </xdr:nvSpPr>
      <xdr:spPr>
        <a:xfrm>
          <a:off x="343535" y="105238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09" name="直線コネクタ 108">
          <a:extLst>
            <a:ext uri="{FF2B5EF4-FFF2-40B4-BE49-F238E27FC236}">
              <a16:creationId xmlns:a16="http://schemas.microsoft.com/office/drawing/2014/main" id="{0BC413AA-D336-405B-9A8F-1A717170AFFE}"/>
            </a:ext>
          </a:extLst>
        </xdr:cNvPr>
        <xdr:cNvCxnSpPr/>
      </xdr:nvCxnSpPr>
      <xdr:spPr>
        <a:xfrm>
          <a:off x="685800" y="1028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6540"/>
    <xdr:sp macro="" textlink="">
      <xdr:nvSpPr>
        <xdr:cNvPr id="110" name="テキスト ボックス 109">
          <a:extLst>
            <a:ext uri="{FF2B5EF4-FFF2-40B4-BE49-F238E27FC236}">
              <a16:creationId xmlns:a16="http://schemas.microsoft.com/office/drawing/2014/main" id="{11C140B7-81BE-40B1-86B8-9B17CA48F38D}"/>
            </a:ext>
          </a:extLst>
        </xdr:cNvPr>
        <xdr:cNvSpPr txBox="1"/>
      </xdr:nvSpPr>
      <xdr:spPr>
        <a:xfrm>
          <a:off x="343535" y="101428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11" name="直線コネクタ 110">
          <a:extLst>
            <a:ext uri="{FF2B5EF4-FFF2-40B4-BE49-F238E27FC236}">
              <a16:creationId xmlns:a16="http://schemas.microsoft.com/office/drawing/2014/main" id="{70B8FD76-23DD-462A-A27F-4368A47EA065}"/>
            </a:ext>
          </a:extLst>
        </xdr:cNvPr>
        <xdr:cNvCxnSpPr/>
      </xdr:nvCxnSpPr>
      <xdr:spPr>
        <a:xfrm>
          <a:off x="6858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12" name="テキスト ボックス 111">
          <a:extLst>
            <a:ext uri="{FF2B5EF4-FFF2-40B4-BE49-F238E27FC236}">
              <a16:creationId xmlns:a16="http://schemas.microsoft.com/office/drawing/2014/main" id="{7F6A30E1-0804-4C4A-9519-92E8A8B4A27F}"/>
            </a:ext>
          </a:extLst>
        </xdr:cNvPr>
        <xdr:cNvSpPr txBox="1"/>
      </xdr:nvSpPr>
      <xdr:spPr>
        <a:xfrm>
          <a:off x="343535" y="9765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13" name="直線コネクタ 112">
          <a:extLst>
            <a:ext uri="{FF2B5EF4-FFF2-40B4-BE49-F238E27FC236}">
              <a16:creationId xmlns:a16="http://schemas.microsoft.com/office/drawing/2014/main" id="{FE304118-7BA3-43A2-BEAF-0E69FB3B856D}"/>
            </a:ext>
          </a:extLst>
        </xdr:cNvPr>
        <xdr:cNvCxnSpPr/>
      </xdr:nvCxnSpPr>
      <xdr:spPr>
        <a:xfrm>
          <a:off x="685800" y="9521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114" name="テキスト ボックス 113">
          <a:extLst>
            <a:ext uri="{FF2B5EF4-FFF2-40B4-BE49-F238E27FC236}">
              <a16:creationId xmlns:a16="http://schemas.microsoft.com/office/drawing/2014/main" id="{26D203EC-9FEB-4032-8C6D-108807F843C7}"/>
            </a:ext>
          </a:extLst>
        </xdr:cNvPr>
        <xdr:cNvSpPr txBox="1"/>
      </xdr:nvSpPr>
      <xdr:spPr>
        <a:xfrm>
          <a:off x="343535" y="9384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15" name="直線コネクタ 114">
          <a:extLst>
            <a:ext uri="{FF2B5EF4-FFF2-40B4-BE49-F238E27FC236}">
              <a16:creationId xmlns:a16="http://schemas.microsoft.com/office/drawing/2014/main" id="{E933FB23-3334-41AD-89B1-CA6C826E0598}"/>
            </a:ext>
          </a:extLst>
        </xdr:cNvPr>
        <xdr:cNvCxnSpPr/>
      </xdr:nvCxnSpPr>
      <xdr:spPr>
        <a:xfrm>
          <a:off x="685800" y="914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6550" cy="256540"/>
    <xdr:sp macro="" textlink="">
      <xdr:nvSpPr>
        <xdr:cNvPr id="116" name="テキスト ボックス 115">
          <a:extLst>
            <a:ext uri="{FF2B5EF4-FFF2-40B4-BE49-F238E27FC236}">
              <a16:creationId xmlns:a16="http://schemas.microsoft.com/office/drawing/2014/main" id="{5467999F-1A9B-4796-A9C7-18C7ACF5F851}"/>
            </a:ext>
          </a:extLst>
        </xdr:cNvPr>
        <xdr:cNvSpPr txBox="1"/>
      </xdr:nvSpPr>
      <xdr:spPr>
        <a:xfrm>
          <a:off x="386715" y="9003665"/>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17" name="【体育館・プール】&#10;有形固定資産減価償却率グラフ枠">
          <a:extLst>
            <a:ext uri="{FF2B5EF4-FFF2-40B4-BE49-F238E27FC236}">
              <a16:creationId xmlns:a16="http://schemas.microsoft.com/office/drawing/2014/main" id="{1F46C322-2F87-4E04-B5C3-B507203AAC7E}"/>
            </a:ext>
          </a:extLst>
        </xdr:cNvPr>
        <xdr:cNvSpPr/>
      </xdr:nvSpPr>
      <xdr:spPr>
        <a:xfrm>
          <a:off x="685800" y="914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154940</xdr:rowOff>
    </xdr:from>
    <xdr:to>
      <xdr:col>24</xdr:col>
      <xdr:colOff>62865</xdr:colOff>
      <xdr:row>64</xdr:row>
      <xdr:rowOff>76200</xdr:rowOff>
    </xdr:to>
    <xdr:cxnSp macro="">
      <xdr:nvCxnSpPr>
        <xdr:cNvPr id="118" name="直線コネクタ 117">
          <a:extLst>
            <a:ext uri="{FF2B5EF4-FFF2-40B4-BE49-F238E27FC236}">
              <a16:creationId xmlns:a16="http://schemas.microsoft.com/office/drawing/2014/main" id="{6803D405-13A8-4CAC-9B8A-94C9A51B161B}"/>
            </a:ext>
          </a:extLst>
        </xdr:cNvPr>
        <xdr:cNvCxnSpPr/>
      </xdr:nvCxnSpPr>
      <xdr:spPr>
        <a:xfrm flipV="1">
          <a:off x="4173855" y="9413240"/>
          <a:ext cx="0" cy="1635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80010</xdr:rowOff>
    </xdr:from>
    <xdr:ext cx="469900" cy="259080"/>
    <xdr:sp macro="" textlink="">
      <xdr:nvSpPr>
        <xdr:cNvPr id="119" name="【体育館・プール】&#10;有形固定資産減価償却率最小値テキスト">
          <a:extLst>
            <a:ext uri="{FF2B5EF4-FFF2-40B4-BE49-F238E27FC236}">
              <a16:creationId xmlns:a16="http://schemas.microsoft.com/office/drawing/2014/main" id="{7A0F70E8-07CD-49B1-BB7F-D1E1E5F3863B}"/>
            </a:ext>
          </a:extLst>
        </xdr:cNvPr>
        <xdr:cNvSpPr txBox="1"/>
      </xdr:nvSpPr>
      <xdr:spPr>
        <a:xfrm>
          <a:off x="4212590" y="110547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20" name="直線コネクタ 119">
          <a:extLst>
            <a:ext uri="{FF2B5EF4-FFF2-40B4-BE49-F238E27FC236}">
              <a16:creationId xmlns:a16="http://schemas.microsoft.com/office/drawing/2014/main" id="{FEB1C496-386E-4CFD-8A3E-B9EEB8B1C5B5}"/>
            </a:ext>
          </a:extLst>
        </xdr:cNvPr>
        <xdr:cNvCxnSpPr/>
      </xdr:nvCxnSpPr>
      <xdr:spPr>
        <a:xfrm>
          <a:off x="4112260" y="110490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100965</xdr:rowOff>
    </xdr:from>
    <xdr:ext cx="405130" cy="256540"/>
    <xdr:sp macro="" textlink="">
      <xdr:nvSpPr>
        <xdr:cNvPr id="121" name="【体育館・プール】&#10;有形固定資産減価償却率最大値テキスト">
          <a:extLst>
            <a:ext uri="{FF2B5EF4-FFF2-40B4-BE49-F238E27FC236}">
              <a16:creationId xmlns:a16="http://schemas.microsoft.com/office/drawing/2014/main" id="{BB915091-9E80-4B7E-BE26-44AEF320CB8E}"/>
            </a:ext>
          </a:extLst>
        </xdr:cNvPr>
        <xdr:cNvSpPr txBox="1"/>
      </xdr:nvSpPr>
      <xdr:spPr>
        <a:xfrm>
          <a:off x="4212590" y="918400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dr:col>23</xdr:col>
      <xdr:colOff>165100</xdr:colOff>
      <xdr:row>54</xdr:row>
      <xdr:rowOff>154940</xdr:rowOff>
    </xdr:from>
    <xdr:to>
      <xdr:col>24</xdr:col>
      <xdr:colOff>152400</xdr:colOff>
      <xdr:row>54</xdr:row>
      <xdr:rowOff>154940</xdr:rowOff>
    </xdr:to>
    <xdr:cxnSp macro="">
      <xdr:nvCxnSpPr>
        <xdr:cNvPr id="122" name="直線コネクタ 121">
          <a:extLst>
            <a:ext uri="{FF2B5EF4-FFF2-40B4-BE49-F238E27FC236}">
              <a16:creationId xmlns:a16="http://schemas.microsoft.com/office/drawing/2014/main" id="{75EB2EBA-CB7E-4847-B5E3-4E1980DB2804}"/>
            </a:ext>
          </a:extLst>
        </xdr:cNvPr>
        <xdr:cNvCxnSpPr/>
      </xdr:nvCxnSpPr>
      <xdr:spPr>
        <a:xfrm>
          <a:off x="4112260" y="941324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70485</xdr:rowOff>
    </xdr:from>
    <xdr:ext cx="405130" cy="259080"/>
    <xdr:sp macro="" textlink="">
      <xdr:nvSpPr>
        <xdr:cNvPr id="123" name="【体育館・プール】&#10;有形固定資産減価償却率平均値テキスト">
          <a:extLst>
            <a:ext uri="{FF2B5EF4-FFF2-40B4-BE49-F238E27FC236}">
              <a16:creationId xmlns:a16="http://schemas.microsoft.com/office/drawing/2014/main" id="{D892B114-D6BA-47AC-A811-33141AA90EA7}"/>
            </a:ext>
          </a:extLst>
        </xdr:cNvPr>
        <xdr:cNvSpPr txBox="1"/>
      </xdr:nvSpPr>
      <xdr:spPr>
        <a:xfrm>
          <a:off x="4212590" y="103555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24" name="フローチャート: 判断 123">
          <a:extLst>
            <a:ext uri="{FF2B5EF4-FFF2-40B4-BE49-F238E27FC236}">
              <a16:creationId xmlns:a16="http://schemas.microsoft.com/office/drawing/2014/main" id="{729C01FC-2750-48E0-BB80-5B65C35A1169}"/>
            </a:ext>
          </a:extLst>
        </xdr:cNvPr>
        <xdr:cNvSpPr/>
      </xdr:nvSpPr>
      <xdr:spPr>
        <a:xfrm>
          <a:off x="4131310" y="1038288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125" name="フローチャート: 判断 124">
          <a:extLst>
            <a:ext uri="{FF2B5EF4-FFF2-40B4-BE49-F238E27FC236}">
              <a16:creationId xmlns:a16="http://schemas.microsoft.com/office/drawing/2014/main" id="{84B1D3BC-E2B1-4E88-83C6-CE4C3FED42B3}"/>
            </a:ext>
          </a:extLst>
        </xdr:cNvPr>
        <xdr:cNvSpPr/>
      </xdr:nvSpPr>
      <xdr:spPr>
        <a:xfrm>
          <a:off x="3388360" y="1039241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126" name="フローチャート: 判断 125">
          <a:extLst>
            <a:ext uri="{FF2B5EF4-FFF2-40B4-BE49-F238E27FC236}">
              <a16:creationId xmlns:a16="http://schemas.microsoft.com/office/drawing/2014/main" id="{CC6C8EBB-CA36-49F4-B04B-EF4A148445C2}"/>
            </a:ext>
          </a:extLst>
        </xdr:cNvPr>
        <xdr:cNvSpPr/>
      </xdr:nvSpPr>
      <xdr:spPr>
        <a:xfrm>
          <a:off x="2571750" y="1035431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27" name="フローチャート: 判断 126">
          <a:extLst>
            <a:ext uri="{FF2B5EF4-FFF2-40B4-BE49-F238E27FC236}">
              <a16:creationId xmlns:a16="http://schemas.microsoft.com/office/drawing/2014/main" id="{5DD7BFE8-2855-4FA3-B2E0-DC64634060A6}"/>
            </a:ext>
          </a:extLst>
        </xdr:cNvPr>
        <xdr:cNvSpPr/>
      </xdr:nvSpPr>
      <xdr:spPr>
        <a:xfrm>
          <a:off x="1774190" y="103752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128" name="フローチャート: 判断 127">
          <a:extLst>
            <a:ext uri="{FF2B5EF4-FFF2-40B4-BE49-F238E27FC236}">
              <a16:creationId xmlns:a16="http://schemas.microsoft.com/office/drawing/2014/main" id="{4A995B5D-0C11-4A80-805E-E28BF1400EF1}"/>
            </a:ext>
          </a:extLst>
        </xdr:cNvPr>
        <xdr:cNvSpPr/>
      </xdr:nvSpPr>
      <xdr:spPr>
        <a:xfrm>
          <a:off x="988060" y="1034478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6540"/>
    <xdr:sp macro="" textlink="">
      <xdr:nvSpPr>
        <xdr:cNvPr id="129" name="テキスト ボックス 128">
          <a:extLst>
            <a:ext uri="{FF2B5EF4-FFF2-40B4-BE49-F238E27FC236}">
              <a16:creationId xmlns:a16="http://schemas.microsoft.com/office/drawing/2014/main" id="{21BD607B-3670-400A-9B60-98AA879879C0}"/>
            </a:ext>
          </a:extLst>
        </xdr:cNvPr>
        <xdr:cNvSpPr txBox="1"/>
      </xdr:nvSpPr>
      <xdr:spPr>
        <a:xfrm>
          <a:off x="400304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6540"/>
    <xdr:sp macro="" textlink="">
      <xdr:nvSpPr>
        <xdr:cNvPr id="130" name="テキスト ボックス 129">
          <a:extLst>
            <a:ext uri="{FF2B5EF4-FFF2-40B4-BE49-F238E27FC236}">
              <a16:creationId xmlns:a16="http://schemas.microsoft.com/office/drawing/2014/main" id="{A2A6900E-AD67-406B-9BAB-559489692339}"/>
            </a:ext>
          </a:extLst>
        </xdr:cNvPr>
        <xdr:cNvSpPr txBox="1"/>
      </xdr:nvSpPr>
      <xdr:spPr>
        <a:xfrm>
          <a:off x="32600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6540"/>
    <xdr:sp macro="" textlink="">
      <xdr:nvSpPr>
        <xdr:cNvPr id="131" name="テキスト ボックス 130">
          <a:extLst>
            <a:ext uri="{FF2B5EF4-FFF2-40B4-BE49-F238E27FC236}">
              <a16:creationId xmlns:a16="http://schemas.microsoft.com/office/drawing/2014/main" id="{EFF01768-4A7E-4E07-9429-08B51201AB79}"/>
            </a:ext>
          </a:extLst>
        </xdr:cNvPr>
        <xdr:cNvSpPr txBox="1"/>
      </xdr:nvSpPr>
      <xdr:spPr>
        <a:xfrm>
          <a:off x="24549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6540"/>
    <xdr:sp macro="" textlink="">
      <xdr:nvSpPr>
        <xdr:cNvPr id="132" name="テキスト ボックス 131">
          <a:extLst>
            <a:ext uri="{FF2B5EF4-FFF2-40B4-BE49-F238E27FC236}">
              <a16:creationId xmlns:a16="http://schemas.microsoft.com/office/drawing/2014/main" id="{50E5A061-D553-42E4-933B-4DCFFDAF3FF7}"/>
            </a:ext>
          </a:extLst>
        </xdr:cNvPr>
        <xdr:cNvSpPr txBox="1"/>
      </xdr:nvSpPr>
      <xdr:spPr>
        <a:xfrm>
          <a:off x="165735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6540"/>
    <xdr:sp macro="" textlink="">
      <xdr:nvSpPr>
        <xdr:cNvPr id="133" name="テキスト ボックス 132">
          <a:extLst>
            <a:ext uri="{FF2B5EF4-FFF2-40B4-BE49-F238E27FC236}">
              <a16:creationId xmlns:a16="http://schemas.microsoft.com/office/drawing/2014/main" id="{6F845983-DB1E-4C72-8BC2-C654866E4557}"/>
            </a:ext>
          </a:extLst>
        </xdr:cNvPr>
        <xdr:cNvSpPr txBox="1"/>
      </xdr:nvSpPr>
      <xdr:spPr>
        <a:xfrm>
          <a:off x="8597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59</xdr:row>
      <xdr:rowOff>137795</xdr:rowOff>
    </xdr:from>
    <xdr:to>
      <xdr:col>24</xdr:col>
      <xdr:colOff>114300</xdr:colOff>
      <xdr:row>60</xdr:row>
      <xdr:rowOff>67945</xdr:rowOff>
    </xdr:to>
    <xdr:sp macro="" textlink="">
      <xdr:nvSpPr>
        <xdr:cNvPr id="134" name="楕円 133">
          <a:extLst>
            <a:ext uri="{FF2B5EF4-FFF2-40B4-BE49-F238E27FC236}">
              <a16:creationId xmlns:a16="http://schemas.microsoft.com/office/drawing/2014/main" id="{00C4EE4D-1A47-4DB0-A4CF-459119E36D0E}"/>
            </a:ext>
          </a:extLst>
        </xdr:cNvPr>
        <xdr:cNvSpPr/>
      </xdr:nvSpPr>
      <xdr:spPr>
        <a:xfrm>
          <a:off x="4131310" y="102495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160655</xdr:rowOff>
    </xdr:from>
    <xdr:ext cx="405130" cy="259080"/>
    <xdr:sp macro="" textlink="">
      <xdr:nvSpPr>
        <xdr:cNvPr id="135" name="【体育館・プール】&#10;有形固定資産減価償却率該当値テキスト">
          <a:extLst>
            <a:ext uri="{FF2B5EF4-FFF2-40B4-BE49-F238E27FC236}">
              <a16:creationId xmlns:a16="http://schemas.microsoft.com/office/drawing/2014/main" id="{A2F1C10D-1898-4D94-9B79-6B51B45CE3DB}"/>
            </a:ext>
          </a:extLst>
        </xdr:cNvPr>
        <xdr:cNvSpPr txBox="1"/>
      </xdr:nvSpPr>
      <xdr:spPr>
        <a:xfrm>
          <a:off x="4212590" y="101066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59</xdr:row>
      <xdr:rowOff>84455</xdr:rowOff>
    </xdr:from>
    <xdr:to>
      <xdr:col>20</xdr:col>
      <xdr:colOff>38100</xdr:colOff>
      <xdr:row>60</xdr:row>
      <xdr:rowOff>14605</xdr:rowOff>
    </xdr:to>
    <xdr:sp macro="" textlink="">
      <xdr:nvSpPr>
        <xdr:cNvPr id="136" name="楕円 135">
          <a:extLst>
            <a:ext uri="{FF2B5EF4-FFF2-40B4-BE49-F238E27FC236}">
              <a16:creationId xmlns:a16="http://schemas.microsoft.com/office/drawing/2014/main" id="{958021A8-D998-45AA-8998-3FA7A1A6AAE7}"/>
            </a:ext>
          </a:extLst>
        </xdr:cNvPr>
        <xdr:cNvSpPr/>
      </xdr:nvSpPr>
      <xdr:spPr>
        <a:xfrm>
          <a:off x="3388360" y="1020191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135255</xdr:rowOff>
    </xdr:from>
    <xdr:to>
      <xdr:col>24</xdr:col>
      <xdr:colOff>63500</xdr:colOff>
      <xdr:row>60</xdr:row>
      <xdr:rowOff>17780</xdr:rowOff>
    </xdr:to>
    <xdr:cxnSp macro="">
      <xdr:nvCxnSpPr>
        <xdr:cNvPr id="137" name="直線コネクタ 136">
          <a:extLst>
            <a:ext uri="{FF2B5EF4-FFF2-40B4-BE49-F238E27FC236}">
              <a16:creationId xmlns:a16="http://schemas.microsoft.com/office/drawing/2014/main" id="{9A003D67-8F90-4E48-81B8-1E61B386D4F3}"/>
            </a:ext>
          </a:extLst>
        </xdr:cNvPr>
        <xdr:cNvCxnSpPr/>
      </xdr:nvCxnSpPr>
      <xdr:spPr>
        <a:xfrm>
          <a:off x="3431540" y="10246995"/>
          <a:ext cx="74295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73025</xdr:rowOff>
    </xdr:from>
    <xdr:to>
      <xdr:col>15</xdr:col>
      <xdr:colOff>101600</xdr:colOff>
      <xdr:row>60</xdr:row>
      <xdr:rowOff>3175</xdr:rowOff>
    </xdr:to>
    <xdr:sp macro="" textlink="">
      <xdr:nvSpPr>
        <xdr:cNvPr id="138" name="楕円 137">
          <a:extLst>
            <a:ext uri="{FF2B5EF4-FFF2-40B4-BE49-F238E27FC236}">
              <a16:creationId xmlns:a16="http://schemas.microsoft.com/office/drawing/2014/main" id="{5A4FCF1B-BEDA-482C-A6C4-1D61078F6202}"/>
            </a:ext>
          </a:extLst>
        </xdr:cNvPr>
        <xdr:cNvSpPr/>
      </xdr:nvSpPr>
      <xdr:spPr>
        <a:xfrm>
          <a:off x="2571750" y="101885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123825</xdr:rowOff>
    </xdr:from>
    <xdr:to>
      <xdr:col>19</xdr:col>
      <xdr:colOff>177800</xdr:colOff>
      <xdr:row>59</xdr:row>
      <xdr:rowOff>135255</xdr:rowOff>
    </xdr:to>
    <xdr:cxnSp macro="">
      <xdr:nvCxnSpPr>
        <xdr:cNvPr id="139" name="直線コネクタ 138">
          <a:extLst>
            <a:ext uri="{FF2B5EF4-FFF2-40B4-BE49-F238E27FC236}">
              <a16:creationId xmlns:a16="http://schemas.microsoft.com/office/drawing/2014/main" id="{4D39BBE0-0313-43A4-997F-52077E461639}"/>
            </a:ext>
          </a:extLst>
        </xdr:cNvPr>
        <xdr:cNvCxnSpPr/>
      </xdr:nvCxnSpPr>
      <xdr:spPr>
        <a:xfrm>
          <a:off x="2626360" y="10241280"/>
          <a:ext cx="80518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50165</xdr:rowOff>
    </xdr:from>
    <xdr:to>
      <xdr:col>10</xdr:col>
      <xdr:colOff>165100</xdr:colOff>
      <xdr:row>59</xdr:row>
      <xdr:rowOff>151765</xdr:rowOff>
    </xdr:to>
    <xdr:sp macro="" textlink="">
      <xdr:nvSpPr>
        <xdr:cNvPr id="140" name="楕円 139">
          <a:extLst>
            <a:ext uri="{FF2B5EF4-FFF2-40B4-BE49-F238E27FC236}">
              <a16:creationId xmlns:a16="http://schemas.microsoft.com/office/drawing/2014/main" id="{8A58114B-F725-45CC-B8D2-E31B565D7E54}"/>
            </a:ext>
          </a:extLst>
        </xdr:cNvPr>
        <xdr:cNvSpPr/>
      </xdr:nvSpPr>
      <xdr:spPr>
        <a:xfrm>
          <a:off x="1774190" y="1016952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100965</xdr:rowOff>
    </xdr:from>
    <xdr:to>
      <xdr:col>15</xdr:col>
      <xdr:colOff>50800</xdr:colOff>
      <xdr:row>59</xdr:row>
      <xdr:rowOff>123825</xdr:rowOff>
    </xdr:to>
    <xdr:cxnSp macro="">
      <xdr:nvCxnSpPr>
        <xdr:cNvPr id="141" name="直線コネクタ 140">
          <a:extLst>
            <a:ext uri="{FF2B5EF4-FFF2-40B4-BE49-F238E27FC236}">
              <a16:creationId xmlns:a16="http://schemas.microsoft.com/office/drawing/2014/main" id="{1F36E29F-3AAD-4773-B24E-92EDFC94C0A8}"/>
            </a:ext>
          </a:extLst>
        </xdr:cNvPr>
        <xdr:cNvCxnSpPr/>
      </xdr:nvCxnSpPr>
      <xdr:spPr>
        <a:xfrm>
          <a:off x="1828800" y="10212705"/>
          <a:ext cx="79756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25400</xdr:rowOff>
    </xdr:from>
    <xdr:to>
      <xdr:col>6</xdr:col>
      <xdr:colOff>38100</xdr:colOff>
      <xdr:row>59</xdr:row>
      <xdr:rowOff>127000</xdr:rowOff>
    </xdr:to>
    <xdr:sp macro="" textlink="">
      <xdr:nvSpPr>
        <xdr:cNvPr id="142" name="楕円 141">
          <a:extLst>
            <a:ext uri="{FF2B5EF4-FFF2-40B4-BE49-F238E27FC236}">
              <a16:creationId xmlns:a16="http://schemas.microsoft.com/office/drawing/2014/main" id="{34A0E4B6-49D0-4F8D-BD6C-00E2DAF3A74C}"/>
            </a:ext>
          </a:extLst>
        </xdr:cNvPr>
        <xdr:cNvSpPr/>
      </xdr:nvSpPr>
      <xdr:spPr>
        <a:xfrm>
          <a:off x="988060" y="1013714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76200</xdr:rowOff>
    </xdr:from>
    <xdr:to>
      <xdr:col>10</xdr:col>
      <xdr:colOff>114300</xdr:colOff>
      <xdr:row>59</xdr:row>
      <xdr:rowOff>100965</xdr:rowOff>
    </xdr:to>
    <xdr:cxnSp macro="">
      <xdr:nvCxnSpPr>
        <xdr:cNvPr id="143" name="直線コネクタ 142">
          <a:extLst>
            <a:ext uri="{FF2B5EF4-FFF2-40B4-BE49-F238E27FC236}">
              <a16:creationId xmlns:a16="http://schemas.microsoft.com/office/drawing/2014/main" id="{8D1D716D-36CA-4005-B8FF-99C4F9C735CF}"/>
            </a:ext>
          </a:extLst>
        </xdr:cNvPr>
        <xdr:cNvCxnSpPr/>
      </xdr:nvCxnSpPr>
      <xdr:spPr>
        <a:xfrm>
          <a:off x="1031240" y="10191750"/>
          <a:ext cx="79756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29210</xdr:rowOff>
    </xdr:from>
    <xdr:ext cx="405130" cy="256540"/>
    <xdr:sp macro="" textlink="">
      <xdr:nvSpPr>
        <xdr:cNvPr id="144" name="n_1aveValue【体育館・プール】&#10;有形固定資産減価償却率">
          <a:extLst>
            <a:ext uri="{FF2B5EF4-FFF2-40B4-BE49-F238E27FC236}">
              <a16:creationId xmlns:a16="http://schemas.microsoft.com/office/drawing/2014/main" id="{1E1B89C0-E5CD-4C86-8B0F-A92A819FB10D}"/>
            </a:ext>
          </a:extLst>
        </xdr:cNvPr>
        <xdr:cNvSpPr txBox="1"/>
      </xdr:nvSpPr>
      <xdr:spPr>
        <a:xfrm>
          <a:off x="3239135" y="1048575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60</xdr:row>
      <xdr:rowOff>161925</xdr:rowOff>
    </xdr:from>
    <xdr:ext cx="402590" cy="259080"/>
    <xdr:sp macro="" textlink="">
      <xdr:nvSpPr>
        <xdr:cNvPr id="145" name="n_2aveValue【体育館・プール】&#10;有形固定資産減価償却率">
          <a:extLst>
            <a:ext uri="{FF2B5EF4-FFF2-40B4-BE49-F238E27FC236}">
              <a16:creationId xmlns:a16="http://schemas.microsoft.com/office/drawing/2014/main" id="{5387BFBE-594E-4308-B1F5-E41E6A5DC551}"/>
            </a:ext>
          </a:extLst>
        </xdr:cNvPr>
        <xdr:cNvSpPr txBox="1"/>
      </xdr:nvSpPr>
      <xdr:spPr>
        <a:xfrm>
          <a:off x="2439035" y="104508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7620</xdr:rowOff>
    </xdr:from>
    <xdr:ext cx="402590" cy="256540"/>
    <xdr:sp macro="" textlink="">
      <xdr:nvSpPr>
        <xdr:cNvPr id="146" name="n_3aveValue【体育館・プール】&#10;有形固定資産減価償却率">
          <a:extLst>
            <a:ext uri="{FF2B5EF4-FFF2-40B4-BE49-F238E27FC236}">
              <a16:creationId xmlns:a16="http://schemas.microsoft.com/office/drawing/2014/main" id="{96CEB10A-0956-4A93-B108-86F688C0D47A}"/>
            </a:ext>
          </a:extLst>
        </xdr:cNvPr>
        <xdr:cNvSpPr txBox="1"/>
      </xdr:nvSpPr>
      <xdr:spPr>
        <a:xfrm>
          <a:off x="1641475" y="1046797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60</xdr:row>
      <xdr:rowOff>154940</xdr:rowOff>
    </xdr:from>
    <xdr:ext cx="402590" cy="256540"/>
    <xdr:sp macro="" textlink="">
      <xdr:nvSpPr>
        <xdr:cNvPr id="147" name="n_4aveValue【体育館・プール】&#10;有形固定資産減価償却率">
          <a:extLst>
            <a:ext uri="{FF2B5EF4-FFF2-40B4-BE49-F238E27FC236}">
              <a16:creationId xmlns:a16="http://schemas.microsoft.com/office/drawing/2014/main" id="{3EC8A3BA-CC9C-40F1-857B-EBEB83F4F8EC}"/>
            </a:ext>
          </a:extLst>
        </xdr:cNvPr>
        <xdr:cNvSpPr txBox="1"/>
      </xdr:nvSpPr>
      <xdr:spPr>
        <a:xfrm>
          <a:off x="855345" y="104419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58</xdr:row>
      <xdr:rowOff>31115</xdr:rowOff>
    </xdr:from>
    <xdr:ext cx="405130" cy="256540"/>
    <xdr:sp macro="" textlink="">
      <xdr:nvSpPr>
        <xdr:cNvPr id="148" name="n_1mainValue【体育館・プール】&#10;有形固定資産減価償却率">
          <a:extLst>
            <a:ext uri="{FF2B5EF4-FFF2-40B4-BE49-F238E27FC236}">
              <a16:creationId xmlns:a16="http://schemas.microsoft.com/office/drawing/2014/main" id="{8DB692CD-B17E-4388-B454-877B6FAA4A0E}"/>
            </a:ext>
          </a:extLst>
        </xdr:cNvPr>
        <xdr:cNvSpPr txBox="1"/>
      </xdr:nvSpPr>
      <xdr:spPr>
        <a:xfrm>
          <a:off x="3239135" y="997331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58</xdr:row>
      <xdr:rowOff>19685</xdr:rowOff>
    </xdr:from>
    <xdr:ext cx="402590" cy="256540"/>
    <xdr:sp macro="" textlink="">
      <xdr:nvSpPr>
        <xdr:cNvPr id="149" name="n_2mainValue【体育館・プール】&#10;有形固定資産減価償却率">
          <a:extLst>
            <a:ext uri="{FF2B5EF4-FFF2-40B4-BE49-F238E27FC236}">
              <a16:creationId xmlns:a16="http://schemas.microsoft.com/office/drawing/2014/main" id="{DBF8D54B-992D-4F39-814D-F1EBA2600B69}"/>
            </a:ext>
          </a:extLst>
        </xdr:cNvPr>
        <xdr:cNvSpPr txBox="1"/>
      </xdr:nvSpPr>
      <xdr:spPr>
        <a:xfrm>
          <a:off x="2439035" y="995997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57</xdr:row>
      <xdr:rowOff>168275</xdr:rowOff>
    </xdr:from>
    <xdr:ext cx="402590" cy="256540"/>
    <xdr:sp macro="" textlink="">
      <xdr:nvSpPr>
        <xdr:cNvPr id="150" name="n_3mainValue【体育館・プール】&#10;有形固定資産減価償却率">
          <a:extLst>
            <a:ext uri="{FF2B5EF4-FFF2-40B4-BE49-F238E27FC236}">
              <a16:creationId xmlns:a16="http://schemas.microsoft.com/office/drawing/2014/main" id="{CD72184F-65DC-49C5-A2B3-9B72E35C62B7}"/>
            </a:ext>
          </a:extLst>
        </xdr:cNvPr>
        <xdr:cNvSpPr txBox="1"/>
      </xdr:nvSpPr>
      <xdr:spPr>
        <a:xfrm>
          <a:off x="1641475" y="994473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57</xdr:row>
      <xdr:rowOff>143510</xdr:rowOff>
    </xdr:from>
    <xdr:ext cx="402590" cy="256540"/>
    <xdr:sp macro="" textlink="">
      <xdr:nvSpPr>
        <xdr:cNvPr id="151" name="n_4mainValue【体育館・プール】&#10;有形固定資産減価償却率">
          <a:extLst>
            <a:ext uri="{FF2B5EF4-FFF2-40B4-BE49-F238E27FC236}">
              <a16:creationId xmlns:a16="http://schemas.microsoft.com/office/drawing/2014/main" id="{FE203701-2961-4C22-997E-949FE42926C6}"/>
            </a:ext>
          </a:extLst>
        </xdr:cNvPr>
        <xdr:cNvSpPr txBox="1"/>
      </xdr:nvSpPr>
      <xdr:spPr>
        <a:xfrm>
          <a:off x="855345" y="99142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52" name="正方形/長方形 151">
          <a:extLst>
            <a:ext uri="{FF2B5EF4-FFF2-40B4-BE49-F238E27FC236}">
              <a16:creationId xmlns:a16="http://schemas.microsoft.com/office/drawing/2014/main" id="{5F98E1C7-DACF-44AE-B566-D1BFEB6643EC}"/>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3" name="正方形/長方形 152">
          <a:extLst>
            <a:ext uri="{FF2B5EF4-FFF2-40B4-BE49-F238E27FC236}">
              <a16:creationId xmlns:a16="http://schemas.microsoft.com/office/drawing/2014/main" id="{FBF6D497-5007-43AF-A341-0493B521316E}"/>
            </a:ext>
          </a:extLst>
        </xdr:cNvPr>
        <xdr:cNvSpPr/>
      </xdr:nvSpPr>
      <xdr:spPr>
        <a:xfrm>
          <a:off x="606044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4" name="正方形/長方形 153">
          <a:extLst>
            <a:ext uri="{FF2B5EF4-FFF2-40B4-BE49-F238E27FC236}">
              <a16:creationId xmlns:a16="http://schemas.microsoft.com/office/drawing/2014/main" id="{E800BEBD-0D8C-447E-A310-904FA86D80C8}"/>
            </a:ext>
          </a:extLst>
        </xdr:cNvPr>
        <xdr:cNvSpPr/>
      </xdr:nvSpPr>
      <xdr:spPr>
        <a:xfrm>
          <a:off x="606044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36/66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5" name="正方形/長方形 154">
          <a:extLst>
            <a:ext uri="{FF2B5EF4-FFF2-40B4-BE49-F238E27FC236}">
              <a16:creationId xmlns:a16="http://schemas.microsoft.com/office/drawing/2014/main" id="{4B9AC192-AECF-4C8E-90E1-E2B9924B3A33}"/>
            </a:ext>
          </a:extLst>
        </xdr:cNvPr>
        <xdr:cNvSpPr/>
      </xdr:nvSpPr>
      <xdr:spPr>
        <a:xfrm>
          <a:off x="698881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6" name="正方形/長方形 155">
          <a:extLst>
            <a:ext uri="{FF2B5EF4-FFF2-40B4-BE49-F238E27FC236}">
              <a16:creationId xmlns:a16="http://schemas.microsoft.com/office/drawing/2014/main" id="{87EF8670-D904-43AE-B03A-F41BA74D8A23}"/>
            </a:ext>
          </a:extLst>
        </xdr:cNvPr>
        <xdr:cNvSpPr/>
      </xdr:nvSpPr>
      <xdr:spPr>
        <a:xfrm>
          <a:off x="698881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57" name="正方形/長方形 156">
          <a:extLst>
            <a:ext uri="{FF2B5EF4-FFF2-40B4-BE49-F238E27FC236}">
              <a16:creationId xmlns:a16="http://schemas.microsoft.com/office/drawing/2014/main" id="{A291C29A-6B13-4C05-985F-B6856C7C4DEB}"/>
            </a:ext>
          </a:extLst>
        </xdr:cNvPr>
        <xdr:cNvSpPr/>
      </xdr:nvSpPr>
      <xdr:spPr>
        <a:xfrm>
          <a:off x="801751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58" name="正方形/長方形 157">
          <a:extLst>
            <a:ext uri="{FF2B5EF4-FFF2-40B4-BE49-F238E27FC236}">
              <a16:creationId xmlns:a16="http://schemas.microsoft.com/office/drawing/2014/main" id="{F6E695C0-0E8B-4B52-8F6E-5F7FEEB039C3}"/>
            </a:ext>
          </a:extLst>
        </xdr:cNvPr>
        <xdr:cNvSpPr/>
      </xdr:nvSpPr>
      <xdr:spPr>
        <a:xfrm>
          <a:off x="801751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59" name="正方形/長方形 158">
          <a:extLst>
            <a:ext uri="{FF2B5EF4-FFF2-40B4-BE49-F238E27FC236}">
              <a16:creationId xmlns:a16="http://schemas.microsoft.com/office/drawing/2014/main" id="{BFF8B7B0-5DB4-43AB-B894-EF4EB9042419}"/>
            </a:ext>
          </a:extLst>
        </xdr:cNvPr>
        <xdr:cNvSpPr/>
      </xdr:nvSpPr>
      <xdr:spPr>
        <a:xfrm>
          <a:off x="5960110" y="914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345" cy="225425"/>
    <xdr:sp macro="" textlink="">
      <xdr:nvSpPr>
        <xdr:cNvPr id="160" name="テキスト ボックス 159">
          <a:extLst>
            <a:ext uri="{FF2B5EF4-FFF2-40B4-BE49-F238E27FC236}">
              <a16:creationId xmlns:a16="http://schemas.microsoft.com/office/drawing/2014/main" id="{AB91AFF7-7940-4F4A-8623-314F68EC6783}"/>
            </a:ext>
          </a:extLst>
        </xdr:cNvPr>
        <xdr:cNvSpPr txBox="1"/>
      </xdr:nvSpPr>
      <xdr:spPr>
        <a:xfrm>
          <a:off x="592201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61" name="直線コネクタ 160">
          <a:extLst>
            <a:ext uri="{FF2B5EF4-FFF2-40B4-BE49-F238E27FC236}">
              <a16:creationId xmlns:a16="http://schemas.microsoft.com/office/drawing/2014/main" id="{0AE78F27-7C49-44DA-8FD3-7E9DC8F9248D}"/>
            </a:ext>
          </a:extLst>
        </xdr:cNvPr>
        <xdr:cNvCxnSpPr/>
      </xdr:nvCxnSpPr>
      <xdr:spPr>
        <a:xfrm>
          <a:off x="5960110" y="1143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130810</xdr:rowOff>
    </xdr:from>
    <xdr:to>
      <xdr:col>59</xdr:col>
      <xdr:colOff>50800</xdr:colOff>
      <xdr:row>64</xdr:row>
      <xdr:rowOff>130810</xdr:rowOff>
    </xdr:to>
    <xdr:cxnSp macro="">
      <xdr:nvCxnSpPr>
        <xdr:cNvPr id="162" name="直線コネクタ 161">
          <a:extLst>
            <a:ext uri="{FF2B5EF4-FFF2-40B4-BE49-F238E27FC236}">
              <a16:creationId xmlns:a16="http://schemas.microsoft.com/office/drawing/2014/main" id="{A05F5CA9-FA04-4159-9CB5-784FFD58ADF2}"/>
            </a:ext>
          </a:extLst>
        </xdr:cNvPr>
        <xdr:cNvCxnSpPr/>
      </xdr:nvCxnSpPr>
      <xdr:spPr>
        <a:xfrm>
          <a:off x="5960110" y="1110742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160020</xdr:rowOff>
    </xdr:from>
    <xdr:ext cx="464820" cy="259080"/>
    <xdr:sp macro="" textlink="">
      <xdr:nvSpPr>
        <xdr:cNvPr id="163" name="テキスト ボックス 162">
          <a:extLst>
            <a:ext uri="{FF2B5EF4-FFF2-40B4-BE49-F238E27FC236}">
              <a16:creationId xmlns:a16="http://schemas.microsoft.com/office/drawing/2014/main" id="{2319E51A-5997-4E7A-B7BE-F341EB77940C}"/>
            </a:ext>
          </a:extLst>
        </xdr:cNvPr>
        <xdr:cNvSpPr txBox="1"/>
      </xdr:nvSpPr>
      <xdr:spPr>
        <a:xfrm>
          <a:off x="5527040" y="109632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146685</xdr:rowOff>
    </xdr:from>
    <xdr:to>
      <xdr:col>59</xdr:col>
      <xdr:colOff>50800</xdr:colOff>
      <xdr:row>62</xdr:row>
      <xdr:rowOff>146685</xdr:rowOff>
    </xdr:to>
    <xdr:cxnSp macro="">
      <xdr:nvCxnSpPr>
        <xdr:cNvPr id="164" name="直線コネクタ 163">
          <a:extLst>
            <a:ext uri="{FF2B5EF4-FFF2-40B4-BE49-F238E27FC236}">
              <a16:creationId xmlns:a16="http://schemas.microsoft.com/office/drawing/2014/main" id="{29675783-640F-4CEB-8446-C0A3A8C792FF}"/>
            </a:ext>
          </a:extLst>
        </xdr:cNvPr>
        <xdr:cNvCxnSpPr/>
      </xdr:nvCxnSpPr>
      <xdr:spPr>
        <a:xfrm>
          <a:off x="5960110" y="107746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62</xdr:row>
      <xdr:rowOff>4445</xdr:rowOff>
    </xdr:from>
    <xdr:ext cx="464820" cy="259080"/>
    <xdr:sp macro="" textlink="">
      <xdr:nvSpPr>
        <xdr:cNvPr id="165" name="テキスト ボックス 164">
          <a:extLst>
            <a:ext uri="{FF2B5EF4-FFF2-40B4-BE49-F238E27FC236}">
              <a16:creationId xmlns:a16="http://schemas.microsoft.com/office/drawing/2014/main" id="{2035A2B4-04F2-4D6B-9C1C-B46FC0EE0628}"/>
            </a:ext>
          </a:extLst>
        </xdr:cNvPr>
        <xdr:cNvSpPr txBox="1"/>
      </xdr:nvSpPr>
      <xdr:spPr>
        <a:xfrm>
          <a:off x="5527040" y="106362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163195</xdr:rowOff>
    </xdr:from>
    <xdr:to>
      <xdr:col>59</xdr:col>
      <xdr:colOff>50800</xdr:colOff>
      <xdr:row>60</xdr:row>
      <xdr:rowOff>163195</xdr:rowOff>
    </xdr:to>
    <xdr:cxnSp macro="">
      <xdr:nvCxnSpPr>
        <xdr:cNvPr id="166" name="直線コネクタ 165">
          <a:extLst>
            <a:ext uri="{FF2B5EF4-FFF2-40B4-BE49-F238E27FC236}">
              <a16:creationId xmlns:a16="http://schemas.microsoft.com/office/drawing/2014/main" id="{DC040901-6AB3-4F87-A277-0BE5D8F05EBA}"/>
            </a:ext>
          </a:extLst>
        </xdr:cNvPr>
        <xdr:cNvCxnSpPr/>
      </xdr:nvCxnSpPr>
      <xdr:spPr>
        <a:xfrm>
          <a:off x="5960110" y="1045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60</xdr:row>
      <xdr:rowOff>20955</xdr:rowOff>
    </xdr:from>
    <xdr:ext cx="464820" cy="256540"/>
    <xdr:sp macro="" textlink="">
      <xdr:nvSpPr>
        <xdr:cNvPr id="167" name="テキスト ボックス 166">
          <a:extLst>
            <a:ext uri="{FF2B5EF4-FFF2-40B4-BE49-F238E27FC236}">
              <a16:creationId xmlns:a16="http://schemas.microsoft.com/office/drawing/2014/main" id="{DD5523D0-DB64-46CF-9731-C2F841A4AD7A}"/>
            </a:ext>
          </a:extLst>
        </xdr:cNvPr>
        <xdr:cNvSpPr txBox="1"/>
      </xdr:nvSpPr>
      <xdr:spPr>
        <a:xfrm>
          <a:off x="5527040" y="1030414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8255</xdr:rowOff>
    </xdr:from>
    <xdr:to>
      <xdr:col>59</xdr:col>
      <xdr:colOff>50800</xdr:colOff>
      <xdr:row>59</xdr:row>
      <xdr:rowOff>8255</xdr:rowOff>
    </xdr:to>
    <xdr:cxnSp macro="">
      <xdr:nvCxnSpPr>
        <xdr:cNvPr id="168" name="直線コネクタ 167">
          <a:extLst>
            <a:ext uri="{FF2B5EF4-FFF2-40B4-BE49-F238E27FC236}">
              <a16:creationId xmlns:a16="http://schemas.microsoft.com/office/drawing/2014/main" id="{45BD3090-8029-46D0-9F96-0CE7DCD25A0D}"/>
            </a:ext>
          </a:extLst>
        </xdr:cNvPr>
        <xdr:cNvCxnSpPr/>
      </xdr:nvCxnSpPr>
      <xdr:spPr>
        <a:xfrm>
          <a:off x="5960110" y="101257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58</xdr:row>
      <xdr:rowOff>37465</xdr:rowOff>
    </xdr:from>
    <xdr:ext cx="464820" cy="259080"/>
    <xdr:sp macro="" textlink="">
      <xdr:nvSpPr>
        <xdr:cNvPr id="169" name="テキスト ボックス 168">
          <a:extLst>
            <a:ext uri="{FF2B5EF4-FFF2-40B4-BE49-F238E27FC236}">
              <a16:creationId xmlns:a16="http://schemas.microsoft.com/office/drawing/2014/main" id="{16CB2A77-38AD-4B19-B003-B6AA260E85BB}"/>
            </a:ext>
          </a:extLst>
        </xdr:cNvPr>
        <xdr:cNvSpPr txBox="1"/>
      </xdr:nvSpPr>
      <xdr:spPr>
        <a:xfrm>
          <a:off x="5527040" y="99815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24765</xdr:rowOff>
    </xdr:from>
    <xdr:to>
      <xdr:col>59</xdr:col>
      <xdr:colOff>50800</xdr:colOff>
      <xdr:row>57</xdr:row>
      <xdr:rowOff>24765</xdr:rowOff>
    </xdr:to>
    <xdr:cxnSp macro="">
      <xdr:nvCxnSpPr>
        <xdr:cNvPr id="170" name="直線コネクタ 169">
          <a:extLst>
            <a:ext uri="{FF2B5EF4-FFF2-40B4-BE49-F238E27FC236}">
              <a16:creationId xmlns:a16="http://schemas.microsoft.com/office/drawing/2014/main" id="{33E9C5E0-ED61-444F-934C-4C97443EFF5A}"/>
            </a:ext>
          </a:extLst>
        </xdr:cNvPr>
        <xdr:cNvCxnSpPr/>
      </xdr:nvCxnSpPr>
      <xdr:spPr>
        <a:xfrm>
          <a:off x="5960110" y="97936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53975</xdr:rowOff>
    </xdr:from>
    <xdr:ext cx="464820" cy="256540"/>
    <xdr:sp macro="" textlink="">
      <xdr:nvSpPr>
        <xdr:cNvPr id="171" name="テキスト ボックス 170">
          <a:extLst>
            <a:ext uri="{FF2B5EF4-FFF2-40B4-BE49-F238E27FC236}">
              <a16:creationId xmlns:a16="http://schemas.microsoft.com/office/drawing/2014/main" id="{86975DB7-D0BC-4625-BC3D-7E43E6F3E9C7}"/>
            </a:ext>
          </a:extLst>
        </xdr:cNvPr>
        <xdr:cNvSpPr txBox="1"/>
      </xdr:nvSpPr>
      <xdr:spPr>
        <a:xfrm>
          <a:off x="5527040" y="965898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40640</xdr:rowOff>
    </xdr:from>
    <xdr:to>
      <xdr:col>59</xdr:col>
      <xdr:colOff>50800</xdr:colOff>
      <xdr:row>55</xdr:row>
      <xdr:rowOff>40640</xdr:rowOff>
    </xdr:to>
    <xdr:cxnSp macro="">
      <xdr:nvCxnSpPr>
        <xdr:cNvPr id="172" name="直線コネクタ 171">
          <a:extLst>
            <a:ext uri="{FF2B5EF4-FFF2-40B4-BE49-F238E27FC236}">
              <a16:creationId xmlns:a16="http://schemas.microsoft.com/office/drawing/2014/main" id="{3E7DB2CE-7D86-47D5-923B-A9BCE46AA8FB}"/>
            </a:ext>
          </a:extLst>
        </xdr:cNvPr>
        <xdr:cNvCxnSpPr/>
      </xdr:nvCxnSpPr>
      <xdr:spPr>
        <a:xfrm>
          <a:off x="5960110" y="94703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69850</xdr:rowOff>
    </xdr:from>
    <xdr:ext cx="464820" cy="259080"/>
    <xdr:sp macro="" textlink="">
      <xdr:nvSpPr>
        <xdr:cNvPr id="173" name="テキスト ボックス 172">
          <a:extLst>
            <a:ext uri="{FF2B5EF4-FFF2-40B4-BE49-F238E27FC236}">
              <a16:creationId xmlns:a16="http://schemas.microsoft.com/office/drawing/2014/main" id="{425B9A55-8E70-4AF0-A699-E4DB2DDFE108}"/>
            </a:ext>
          </a:extLst>
        </xdr:cNvPr>
        <xdr:cNvSpPr txBox="1"/>
      </xdr:nvSpPr>
      <xdr:spPr>
        <a:xfrm>
          <a:off x="5527040" y="93262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74" name="直線コネクタ 173">
          <a:extLst>
            <a:ext uri="{FF2B5EF4-FFF2-40B4-BE49-F238E27FC236}">
              <a16:creationId xmlns:a16="http://schemas.microsoft.com/office/drawing/2014/main" id="{63F00E9A-849F-4513-AB78-1062BC3E3172}"/>
            </a:ext>
          </a:extLst>
        </xdr:cNvPr>
        <xdr:cNvCxnSpPr/>
      </xdr:nvCxnSpPr>
      <xdr:spPr>
        <a:xfrm>
          <a:off x="5960110" y="9140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4820" cy="256540"/>
    <xdr:sp macro="" textlink="">
      <xdr:nvSpPr>
        <xdr:cNvPr id="175" name="テキスト ボックス 174">
          <a:extLst>
            <a:ext uri="{FF2B5EF4-FFF2-40B4-BE49-F238E27FC236}">
              <a16:creationId xmlns:a16="http://schemas.microsoft.com/office/drawing/2014/main" id="{5E2D2E27-C469-4611-AEB0-06B25A960C99}"/>
            </a:ext>
          </a:extLst>
        </xdr:cNvPr>
        <xdr:cNvSpPr txBox="1"/>
      </xdr:nvSpPr>
      <xdr:spPr>
        <a:xfrm>
          <a:off x="5527040" y="90036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76" name="【体育館・プール】&#10;一人当たり面積グラフ枠">
          <a:extLst>
            <a:ext uri="{FF2B5EF4-FFF2-40B4-BE49-F238E27FC236}">
              <a16:creationId xmlns:a16="http://schemas.microsoft.com/office/drawing/2014/main" id="{AF4E8EDF-9764-4518-87C7-3D798055CC40}"/>
            </a:ext>
          </a:extLst>
        </xdr:cNvPr>
        <xdr:cNvSpPr/>
      </xdr:nvSpPr>
      <xdr:spPr>
        <a:xfrm>
          <a:off x="5960110" y="914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145415</xdr:rowOff>
    </xdr:from>
    <xdr:to>
      <xdr:col>54</xdr:col>
      <xdr:colOff>189865</xdr:colOff>
      <xdr:row>64</xdr:row>
      <xdr:rowOff>41275</xdr:rowOff>
    </xdr:to>
    <xdr:cxnSp macro="">
      <xdr:nvCxnSpPr>
        <xdr:cNvPr id="177" name="直線コネクタ 176">
          <a:extLst>
            <a:ext uri="{FF2B5EF4-FFF2-40B4-BE49-F238E27FC236}">
              <a16:creationId xmlns:a16="http://schemas.microsoft.com/office/drawing/2014/main" id="{EFFA5B20-3E56-46E8-92F9-7D06C9E0730C}"/>
            </a:ext>
          </a:extLst>
        </xdr:cNvPr>
        <xdr:cNvCxnSpPr/>
      </xdr:nvCxnSpPr>
      <xdr:spPr>
        <a:xfrm flipV="1">
          <a:off x="9429115" y="9573260"/>
          <a:ext cx="0" cy="1440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45085</xdr:rowOff>
    </xdr:from>
    <xdr:ext cx="469900" cy="258445"/>
    <xdr:sp macro="" textlink="">
      <xdr:nvSpPr>
        <xdr:cNvPr id="178" name="【体育館・プール】&#10;一人当たり面積最小値テキスト">
          <a:extLst>
            <a:ext uri="{FF2B5EF4-FFF2-40B4-BE49-F238E27FC236}">
              <a16:creationId xmlns:a16="http://schemas.microsoft.com/office/drawing/2014/main" id="{F2EF7405-18A8-4322-A013-316AAB3073C3}"/>
            </a:ext>
          </a:extLst>
        </xdr:cNvPr>
        <xdr:cNvSpPr txBox="1"/>
      </xdr:nvSpPr>
      <xdr:spPr>
        <a:xfrm>
          <a:off x="9467850" y="110197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0.082</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41275</xdr:rowOff>
    </xdr:from>
    <xdr:to>
      <xdr:col>55</xdr:col>
      <xdr:colOff>88900</xdr:colOff>
      <xdr:row>64</xdr:row>
      <xdr:rowOff>41275</xdr:rowOff>
    </xdr:to>
    <xdr:cxnSp macro="">
      <xdr:nvCxnSpPr>
        <xdr:cNvPr id="179" name="直線コネクタ 178">
          <a:extLst>
            <a:ext uri="{FF2B5EF4-FFF2-40B4-BE49-F238E27FC236}">
              <a16:creationId xmlns:a16="http://schemas.microsoft.com/office/drawing/2014/main" id="{A832AEC4-4DFC-4E5F-B465-AB9118E90B91}"/>
            </a:ext>
          </a:extLst>
        </xdr:cNvPr>
        <xdr:cNvCxnSpPr/>
      </xdr:nvCxnSpPr>
      <xdr:spPr>
        <a:xfrm>
          <a:off x="9356090" y="1101407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92075</xdr:rowOff>
    </xdr:from>
    <xdr:ext cx="469900" cy="259080"/>
    <xdr:sp macro="" textlink="">
      <xdr:nvSpPr>
        <xdr:cNvPr id="180" name="【体育館・プール】&#10;一人当たり面積最大値テキスト">
          <a:extLst>
            <a:ext uri="{FF2B5EF4-FFF2-40B4-BE49-F238E27FC236}">
              <a16:creationId xmlns:a16="http://schemas.microsoft.com/office/drawing/2014/main" id="{E7870ED5-FA82-482F-B728-D1B1FE61B589}"/>
            </a:ext>
          </a:extLst>
        </xdr:cNvPr>
        <xdr:cNvSpPr txBox="1"/>
      </xdr:nvSpPr>
      <xdr:spPr>
        <a:xfrm>
          <a:off x="9467850" y="93541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1.404</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145415</xdr:rowOff>
    </xdr:from>
    <xdr:to>
      <xdr:col>55</xdr:col>
      <xdr:colOff>88900</xdr:colOff>
      <xdr:row>55</xdr:row>
      <xdr:rowOff>145415</xdr:rowOff>
    </xdr:to>
    <xdr:cxnSp macro="">
      <xdr:nvCxnSpPr>
        <xdr:cNvPr id="181" name="直線コネクタ 180">
          <a:extLst>
            <a:ext uri="{FF2B5EF4-FFF2-40B4-BE49-F238E27FC236}">
              <a16:creationId xmlns:a16="http://schemas.microsoft.com/office/drawing/2014/main" id="{DB18289D-F822-4D9C-9655-DA9F55579DD9}"/>
            </a:ext>
          </a:extLst>
        </xdr:cNvPr>
        <xdr:cNvCxnSpPr/>
      </xdr:nvCxnSpPr>
      <xdr:spPr>
        <a:xfrm>
          <a:off x="9356090" y="95732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139065</xdr:rowOff>
    </xdr:from>
    <xdr:ext cx="469900" cy="259080"/>
    <xdr:sp macro="" textlink="">
      <xdr:nvSpPr>
        <xdr:cNvPr id="182" name="【体育館・プール】&#10;一人当たり面積平均値テキスト">
          <a:extLst>
            <a:ext uri="{FF2B5EF4-FFF2-40B4-BE49-F238E27FC236}">
              <a16:creationId xmlns:a16="http://schemas.microsoft.com/office/drawing/2014/main" id="{9F189C14-6B15-4710-A980-6246BFD56F00}"/>
            </a:ext>
          </a:extLst>
        </xdr:cNvPr>
        <xdr:cNvSpPr txBox="1"/>
      </xdr:nvSpPr>
      <xdr:spPr>
        <a:xfrm>
          <a:off x="9467850" y="1042225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0.439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116205</xdr:rowOff>
    </xdr:from>
    <xdr:to>
      <xdr:col>55</xdr:col>
      <xdr:colOff>50800</xdr:colOff>
      <xdr:row>62</xdr:row>
      <xdr:rowOff>46355</xdr:rowOff>
    </xdr:to>
    <xdr:sp macro="" textlink="">
      <xdr:nvSpPr>
        <xdr:cNvPr id="183" name="フローチャート: 判断 182">
          <a:extLst>
            <a:ext uri="{FF2B5EF4-FFF2-40B4-BE49-F238E27FC236}">
              <a16:creationId xmlns:a16="http://schemas.microsoft.com/office/drawing/2014/main" id="{E52037F9-DCFD-4AB8-8B26-910407BEC775}"/>
            </a:ext>
          </a:extLst>
        </xdr:cNvPr>
        <xdr:cNvSpPr/>
      </xdr:nvSpPr>
      <xdr:spPr>
        <a:xfrm>
          <a:off x="9394190" y="1057465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184" name="フローチャート: 判断 183">
          <a:extLst>
            <a:ext uri="{FF2B5EF4-FFF2-40B4-BE49-F238E27FC236}">
              <a16:creationId xmlns:a16="http://schemas.microsoft.com/office/drawing/2014/main" id="{E5485BFB-6CBB-408C-9286-8750CEE48343}"/>
            </a:ext>
          </a:extLst>
        </xdr:cNvPr>
        <xdr:cNvSpPr/>
      </xdr:nvSpPr>
      <xdr:spPr>
        <a:xfrm>
          <a:off x="8632190" y="105810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122555</xdr:rowOff>
    </xdr:from>
    <xdr:to>
      <xdr:col>46</xdr:col>
      <xdr:colOff>38100</xdr:colOff>
      <xdr:row>62</xdr:row>
      <xdr:rowOff>52705</xdr:rowOff>
    </xdr:to>
    <xdr:sp macro="" textlink="">
      <xdr:nvSpPr>
        <xdr:cNvPr id="185" name="フローチャート: 判断 184">
          <a:extLst>
            <a:ext uri="{FF2B5EF4-FFF2-40B4-BE49-F238E27FC236}">
              <a16:creationId xmlns:a16="http://schemas.microsoft.com/office/drawing/2014/main" id="{1D289436-921E-4B85-8DD8-A3E92EBF46CA}"/>
            </a:ext>
          </a:extLst>
        </xdr:cNvPr>
        <xdr:cNvSpPr/>
      </xdr:nvSpPr>
      <xdr:spPr>
        <a:xfrm>
          <a:off x="7846060" y="1058291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152400</xdr:rowOff>
    </xdr:from>
    <xdr:to>
      <xdr:col>41</xdr:col>
      <xdr:colOff>101600</xdr:colOff>
      <xdr:row>62</xdr:row>
      <xdr:rowOff>82550</xdr:rowOff>
    </xdr:to>
    <xdr:sp macro="" textlink="">
      <xdr:nvSpPr>
        <xdr:cNvPr id="186" name="フローチャート: 判断 185">
          <a:extLst>
            <a:ext uri="{FF2B5EF4-FFF2-40B4-BE49-F238E27FC236}">
              <a16:creationId xmlns:a16="http://schemas.microsoft.com/office/drawing/2014/main" id="{3C7380D7-F41B-43A9-8FA6-A5D7046F91E4}"/>
            </a:ext>
          </a:extLst>
        </xdr:cNvPr>
        <xdr:cNvSpPr/>
      </xdr:nvSpPr>
      <xdr:spPr>
        <a:xfrm>
          <a:off x="7029450" y="1061085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187" name="フローチャート: 判断 186">
          <a:extLst>
            <a:ext uri="{FF2B5EF4-FFF2-40B4-BE49-F238E27FC236}">
              <a16:creationId xmlns:a16="http://schemas.microsoft.com/office/drawing/2014/main" id="{F196F4CC-BD47-4ADF-BF8D-AF6B7F23DD23}"/>
            </a:ext>
          </a:extLst>
        </xdr:cNvPr>
        <xdr:cNvSpPr/>
      </xdr:nvSpPr>
      <xdr:spPr>
        <a:xfrm>
          <a:off x="6231890" y="1061783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6540"/>
    <xdr:sp macro="" textlink="">
      <xdr:nvSpPr>
        <xdr:cNvPr id="188" name="テキスト ボックス 187">
          <a:extLst>
            <a:ext uri="{FF2B5EF4-FFF2-40B4-BE49-F238E27FC236}">
              <a16:creationId xmlns:a16="http://schemas.microsoft.com/office/drawing/2014/main" id="{19209A20-FE44-469A-8FFF-1E6EFAEF6C66}"/>
            </a:ext>
          </a:extLst>
        </xdr:cNvPr>
        <xdr:cNvSpPr txBox="1"/>
      </xdr:nvSpPr>
      <xdr:spPr>
        <a:xfrm>
          <a:off x="92583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6540"/>
    <xdr:sp macro="" textlink="">
      <xdr:nvSpPr>
        <xdr:cNvPr id="189" name="テキスト ボックス 188">
          <a:extLst>
            <a:ext uri="{FF2B5EF4-FFF2-40B4-BE49-F238E27FC236}">
              <a16:creationId xmlns:a16="http://schemas.microsoft.com/office/drawing/2014/main" id="{193A8656-D945-4386-B741-E3A068B1439C}"/>
            </a:ext>
          </a:extLst>
        </xdr:cNvPr>
        <xdr:cNvSpPr txBox="1"/>
      </xdr:nvSpPr>
      <xdr:spPr>
        <a:xfrm>
          <a:off x="851535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6540"/>
    <xdr:sp macro="" textlink="">
      <xdr:nvSpPr>
        <xdr:cNvPr id="190" name="テキスト ボックス 189">
          <a:extLst>
            <a:ext uri="{FF2B5EF4-FFF2-40B4-BE49-F238E27FC236}">
              <a16:creationId xmlns:a16="http://schemas.microsoft.com/office/drawing/2014/main" id="{EC759965-FADA-4C12-9504-AACC4874780F}"/>
            </a:ext>
          </a:extLst>
        </xdr:cNvPr>
        <xdr:cNvSpPr txBox="1"/>
      </xdr:nvSpPr>
      <xdr:spPr>
        <a:xfrm>
          <a:off x="77177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6540"/>
    <xdr:sp macro="" textlink="">
      <xdr:nvSpPr>
        <xdr:cNvPr id="191" name="テキスト ボックス 190">
          <a:extLst>
            <a:ext uri="{FF2B5EF4-FFF2-40B4-BE49-F238E27FC236}">
              <a16:creationId xmlns:a16="http://schemas.microsoft.com/office/drawing/2014/main" id="{5D160712-8199-4CFB-A903-B75A62221292}"/>
            </a:ext>
          </a:extLst>
        </xdr:cNvPr>
        <xdr:cNvSpPr txBox="1"/>
      </xdr:nvSpPr>
      <xdr:spPr>
        <a:xfrm>
          <a:off x="69126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6540"/>
    <xdr:sp macro="" textlink="">
      <xdr:nvSpPr>
        <xdr:cNvPr id="192" name="テキスト ボックス 191">
          <a:extLst>
            <a:ext uri="{FF2B5EF4-FFF2-40B4-BE49-F238E27FC236}">
              <a16:creationId xmlns:a16="http://schemas.microsoft.com/office/drawing/2014/main" id="{94ECE42F-20BD-4F70-94EA-D4B4C8D65BE0}"/>
            </a:ext>
          </a:extLst>
        </xdr:cNvPr>
        <xdr:cNvSpPr txBox="1"/>
      </xdr:nvSpPr>
      <xdr:spPr>
        <a:xfrm>
          <a:off x="611505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61595</xdr:rowOff>
    </xdr:from>
    <xdr:to>
      <xdr:col>55</xdr:col>
      <xdr:colOff>50800</xdr:colOff>
      <xdr:row>62</xdr:row>
      <xdr:rowOff>163195</xdr:rowOff>
    </xdr:to>
    <xdr:sp macro="" textlink="">
      <xdr:nvSpPr>
        <xdr:cNvPr id="193" name="楕円 192">
          <a:extLst>
            <a:ext uri="{FF2B5EF4-FFF2-40B4-BE49-F238E27FC236}">
              <a16:creationId xmlns:a16="http://schemas.microsoft.com/office/drawing/2014/main" id="{74F823C0-28E7-4412-AD3D-42832FBADCFB}"/>
            </a:ext>
          </a:extLst>
        </xdr:cNvPr>
        <xdr:cNvSpPr/>
      </xdr:nvSpPr>
      <xdr:spPr>
        <a:xfrm>
          <a:off x="9394190" y="10687685"/>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40640</xdr:rowOff>
    </xdr:from>
    <xdr:ext cx="469900" cy="256540"/>
    <xdr:sp macro="" textlink="">
      <xdr:nvSpPr>
        <xdr:cNvPr id="194" name="【体育館・プール】&#10;一人当たり面積該当値テキスト">
          <a:extLst>
            <a:ext uri="{FF2B5EF4-FFF2-40B4-BE49-F238E27FC236}">
              <a16:creationId xmlns:a16="http://schemas.microsoft.com/office/drawing/2014/main" id="{AAFA6C67-DCA6-4FA9-9460-E3958796DA8D}"/>
            </a:ext>
          </a:extLst>
        </xdr:cNvPr>
        <xdr:cNvSpPr txBox="1"/>
      </xdr:nvSpPr>
      <xdr:spPr>
        <a:xfrm>
          <a:off x="9467850" y="106705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0.332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65405</xdr:rowOff>
    </xdr:from>
    <xdr:to>
      <xdr:col>50</xdr:col>
      <xdr:colOff>165100</xdr:colOff>
      <xdr:row>62</xdr:row>
      <xdr:rowOff>167005</xdr:rowOff>
    </xdr:to>
    <xdr:sp macro="" textlink="">
      <xdr:nvSpPr>
        <xdr:cNvPr id="195" name="楕円 194">
          <a:extLst>
            <a:ext uri="{FF2B5EF4-FFF2-40B4-BE49-F238E27FC236}">
              <a16:creationId xmlns:a16="http://schemas.microsoft.com/office/drawing/2014/main" id="{91ED4BE7-834D-42FA-BB52-79C8969B9824}"/>
            </a:ext>
          </a:extLst>
        </xdr:cNvPr>
        <xdr:cNvSpPr/>
      </xdr:nvSpPr>
      <xdr:spPr>
        <a:xfrm>
          <a:off x="8632190" y="1069340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112395</xdr:rowOff>
    </xdr:from>
    <xdr:to>
      <xdr:col>55</xdr:col>
      <xdr:colOff>0</xdr:colOff>
      <xdr:row>62</xdr:row>
      <xdr:rowOff>116205</xdr:rowOff>
    </xdr:to>
    <xdr:cxnSp macro="">
      <xdr:nvCxnSpPr>
        <xdr:cNvPr id="196" name="直線コネクタ 195">
          <a:extLst>
            <a:ext uri="{FF2B5EF4-FFF2-40B4-BE49-F238E27FC236}">
              <a16:creationId xmlns:a16="http://schemas.microsoft.com/office/drawing/2014/main" id="{D0350B29-D1BE-48F0-9A29-964691812AC5}"/>
            </a:ext>
          </a:extLst>
        </xdr:cNvPr>
        <xdr:cNvCxnSpPr/>
      </xdr:nvCxnSpPr>
      <xdr:spPr>
        <a:xfrm flipV="1">
          <a:off x="8686800" y="10742295"/>
          <a:ext cx="7429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69215</xdr:rowOff>
    </xdr:from>
    <xdr:to>
      <xdr:col>46</xdr:col>
      <xdr:colOff>38100</xdr:colOff>
      <xdr:row>62</xdr:row>
      <xdr:rowOff>170815</xdr:rowOff>
    </xdr:to>
    <xdr:sp macro="" textlink="">
      <xdr:nvSpPr>
        <xdr:cNvPr id="197" name="楕円 196">
          <a:extLst>
            <a:ext uri="{FF2B5EF4-FFF2-40B4-BE49-F238E27FC236}">
              <a16:creationId xmlns:a16="http://schemas.microsoft.com/office/drawing/2014/main" id="{4AB04C37-55F6-411F-B835-EA15B5EE47CA}"/>
            </a:ext>
          </a:extLst>
        </xdr:cNvPr>
        <xdr:cNvSpPr/>
      </xdr:nvSpPr>
      <xdr:spPr>
        <a:xfrm>
          <a:off x="7846060" y="1069721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116205</xdr:rowOff>
    </xdr:from>
    <xdr:to>
      <xdr:col>50</xdr:col>
      <xdr:colOff>114300</xdr:colOff>
      <xdr:row>62</xdr:row>
      <xdr:rowOff>120650</xdr:rowOff>
    </xdr:to>
    <xdr:cxnSp macro="">
      <xdr:nvCxnSpPr>
        <xdr:cNvPr id="198" name="直線コネクタ 197">
          <a:extLst>
            <a:ext uri="{FF2B5EF4-FFF2-40B4-BE49-F238E27FC236}">
              <a16:creationId xmlns:a16="http://schemas.microsoft.com/office/drawing/2014/main" id="{F3EDABEB-3877-4054-B06C-9BD1ACC79ACB}"/>
            </a:ext>
          </a:extLst>
        </xdr:cNvPr>
        <xdr:cNvCxnSpPr/>
      </xdr:nvCxnSpPr>
      <xdr:spPr>
        <a:xfrm flipV="1">
          <a:off x="7889240" y="10746105"/>
          <a:ext cx="79756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72390</xdr:rowOff>
    </xdr:from>
    <xdr:to>
      <xdr:col>41</xdr:col>
      <xdr:colOff>101600</xdr:colOff>
      <xdr:row>63</xdr:row>
      <xdr:rowOff>2540</xdr:rowOff>
    </xdr:to>
    <xdr:sp macro="" textlink="">
      <xdr:nvSpPr>
        <xdr:cNvPr id="199" name="楕円 198">
          <a:extLst>
            <a:ext uri="{FF2B5EF4-FFF2-40B4-BE49-F238E27FC236}">
              <a16:creationId xmlns:a16="http://schemas.microsoft.com/office/drawing/2014/main" id="{4857B3C5-349C-4B21-B082-9F1C762E1380}"/>
            </a:ext>
          </a:extLst>
        </xdr:cNvPr>
        <xdr:cNvSpPr/>
      </xdr:nvSpPr>
      <xdr:spPr>
        <a:xfrm>
          <a:off x="7029450" y="1070229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120650</xdr:rowOff>
    </xdr:from>
    <xdr:to>
      <xdr:col>45</xdr:col>
      <xdr:colOff>177800</xdr:colOff>
      <xdr:row>62</xdr:row>
      <xdr:rowOff>123190</xdr:rowOff>
    </xdr:to>
    <xdr:cxnSp macro="">
      <xdr:nvCxnSpPr>
        <xdr:cNvPr id="200" name="直線コネクタ 199">
          <a:extLst>
            <a:ext uri="{FF2B5EF4-FFF2-40B4-BE49-F238E27FC236}">
              <a16:creationId xmlns:a16="http://schemas.microsoft.com/office/drawing/2014/main" id="{F91B848B-758E-4549-8E6E-C904FF20B064}"/>
            </a:ext>
          </a:extLst>
        </xdr:cNvPr>
        <xdr:cNvCxnSpPr/>
      </xdr:nvCxnSpPr>
      <xdr:spPr>
        <a:xfrm flipV="1">
          <a:off x="7084060" y="10752455"/>
          <a:ext cx="80518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77470</xdr:rowOff>
    </xdr:from>
    <xdr:to>
      <xdr:col>36</xdr:col>
      <xdr:colOff>165100</xdr:colOff>
      <xdr:row>63</xdr:row>
      <xdr:rowOff>7620</xdr:rowOff>
    </xdr:to>
    <xdr:sp macro="" textlink="">
      <xdr:nvSpPr>
        <xdr:cNvPr id="201" name="楕円 200">
          <a:extLst>
            <a:ext uri="{FF2B5EF4-FFF2-40B4-BE49-F238E27FC236}">
              <a16:creationId xmlns:a16="http://schemas.microsoft.com/office/drawing/2014/main" id="{7A0A6B10-28ED-4D98-B498-25E83AE8B271}"/>
            </a:ext>
          </a:extLst>
        </xdr:cNvPr>
        <xdr:cNvSpPr/>
      </xdr:nvSpPr>
      <xdr:spPr>
        <a:xfrm>
          <a:off x="6231890" y="1070737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123190</xdr:rowOff>
    </xdr:from>
    <xdr:to>
      <xdr:col>41</xdr:col>
      <xdr:colOff>50800</xdr:colOff>
      <xdr:row>62</xdr:row>
      <xdr:rowOff>128270</xdr:rowOff>
    </xdr:to>
    <xdr:cxnSp macro="">
      <xdr:nvCxnSpPr>
        <xdr:cNvPr id="202" name="直線コネクタ 201">
          <a:extLst>
            <a:ext uri="{FF2B5EF4-FFF2-40B4-BE49-F238E27FC236}">
              <a16:creationId xmlns:a16="http://schemas.microsoft.com/office/drawing/2014/main" id="{0DCB5C77-D5D1-4BBB-9C53-B8D33D684459}"/>
            </a:ext>
          </a:extLst>
        </xdr:cNvPr>
        <xdr:cNvCxnSpPr/>
      </xdr:nvCxnSpPr>
      <xdr:spPr>
        <a:xfrm flipV="1">
          <a:off x="6286500" y="10754995"/>
          <a:ext cx="79756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60</xdr:row>
      <xdr:rowOff>67310</xdr:rowOff>
    </xdr:from>
    <xdr:ext cx="469900" cy="259080"/>
    <xdr:sp macro="" textlink="">
      <xdr:nvSpPr>
        <xdr:cNvPr id="203" name="n_1aveValue【体育館・プール】&#10;一人当たり面積">
          <a:extLst>
            <a:ext uri="{FF2B5EF4-FFF2-40B4-BE49-F238E27FC236}">
              <a16:creationId xmlns:a16="http://schemas.microsoft.com/office/drawing/2014/main" id="{0887AF40-3784-446D-82C8-EE6A19D7153D}"/>
            </a:ext>
          </a:extLst>
        </xdr:cNvPr>
        <xdr:cNvSpPr txBox="1"/>
      </xdr:nvSpPr>
      <xdr:spPr>
        <a:xfrm>
          <a:off x="8454390" y="103524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60</xdr:row>
      <xdr:rowOff>69215</xdr:rowOff>
    </xdr:from>
    <xdr:ext cx="467360" cy="259080"/>
    <xdr:sp macro="" textlink="">
      <xdr:nvSpPr>
        <xdr:cNvPr id="204" name="n_2aveValue【体育館・プール】&#10;一人当たり面積">
          <a:extLst>
            <a:ext uri="{FF2B5EF4-FFF2-40B4-BE49-F238E27FC236}">
              <a16:creationId xmlns:a16="http://schemas.microsoft.com/office/drawing/2014/main" id="{C913732A-32CA-4241-BE07-1159E445F607}"/>
            </a:ext>
          </a:extLst>
        </xdr:cNvPr>
        <xdr:cNvSpPr txBox="1"/>
      </xdr:nvSpPr>
      <xdr:spPr>
        <a:xfrm>
          <a:off x="7673340" y="103543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60</xdr:row>
      <xdr:rowOff>99060</xdr:rowOff>
    </xdr:from>
    <xdr:ext cx="467360" cy="256540"/>
    <xdr:sp macro="" textlink="">
      <xdr:nvSpPr>
        <xdr:cNvPr id="205" name="n_3aveValue【体育館・プール】&#10;一人当たり面積">
          <a:extLst>
            <a:ext uri="{FF2B5EF4-FFF2-40B4-BE49-F238E27FC236}">
              <a16:creationId xmlns:a16="http://schemas.microsoft.com/office/drawing/2014/main" id="{61A024FB-5035-4B50-99E2-A131963D16B3}"/>
            </a:ext>
          </a:extLst>
        </xdr:cNvPr>
        <xdr:cNvSpPr txBox="1"/>
      </xdr:nvSpPr>
      <xdr:spPr>
        <a:xfrm>
          <a:off x="6866255" y="103822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60</xdr:row>
      <xdr:rowOff>104140</xdr:rowOff>
    </xdr:from>
    <xdr:ext cx="467360" cy="259080"/>
    <xdr:sp macro="" textlink="">
      <xdr:nvSpPr>
        <xdr:cNvPr id="206" name="n_4aveValue【体育館・プール】&#10;一人当たり面積">
          <a:extLst>
            <a:ext uri="{FF2B5EF4-FFF2-40B4-BE49-F238E27FC236}">
              <a16:creationId xmlns:a16="http://schemas.microsoft.com/office/drawing/2014/main" id="{E5B14ED1-A51C-4CC3-8CD8-1E7ABC13B3E7}"/>
            </a:ext>
          </a:extLst>
        </xdr:cNvPr>
        <xdr:cNvSpPr txBox="1"/>
      </xdr:nvSpPr>
      <xdr:spPr>
        <a:xfrm>
          <a:off x="6068695" y="103892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62</xdr:row>
      <xdr:rowOff>158115</xdr:rowOff>
    </xdr:from>
    <xdr:ext cx="469900" cy="256540"/>
    <xdr:sp macro="" textlink="">
      <xdr:nvSpPr>
        <xdr:cNvPr id="207" name="n_1mainValue【体育館・プール】&#10;一人当たり面積">
          <a:extLst>
            <a:ext uri="{FF2B5EF4-FFF2-40B4-BE49-F238E27FC236}">
              <a16:creationId xmlns:a16="http://schemas.microsoft.com/office/drawing/2014/main" id="{1A6D7A95-C7FA-4221-8C3C-6F6DFF325F2C}"/>
            </a:ext>
          </a:extLst>
        </xdr:cNvPr>
        <xdr:cNvSpPr txBox="1"/>
      </xdr:nvSpPr>
      <xdr:spPr>
        <a:xfrm>
          <a:off x="8454390" y="107899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62</xdr:row>
      <xdr:rowOff>161925</xdr:rowOff>
    </xdr:from>
    <xdr:ext cx="467360" cy="259080"/>
    <xdr:sp macro="" textlink="">
      <xdr:nvSpPr>
        <xdr:cNvPr id="208" name="n_2mainValue【体育館・プール】&#10;一人当たり面積">
          <a:extLst>
            <a:ext uri="{FF2B5EF4-FFF2-40B4-BE49-F238E27FC236}">
              <a16:creationId xmlns:a16="http://schemas.microsoft.com/office/drawing/2014/main" id="{2C77062D-2FD5-4D5D-9606-3BC091F67654}"/>
            </a:ext>
          </a:extLst>
        </xdr:cNvPr>
        <xdr:cNvSpPr txBox="1"/>
      </xdr:nvSpPr>
      <xdr:spPr>
        <a:xfrm>
          <a:off x="7673340" y="107937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62</xdr:row>
      <xdr:rowOff>165100</xdr:rowOff>
    </xdr:from>
    <xdr:ext cx="467360" cy="259080"/>
    <xdr:sp macro="" textlink="">
      <xdr:nvSpPr>
        <xdr:cNvPr id="209" name="n_3mainValue【体育館・プール】&#10;一人当たり面積">
          <a:extLst>
            <a:ext uri="{FF2B5EF4-FFF2-40B4-BE49-F238E27FC236}">
              <a16:creationId xmlns:a16="http://schemas.microsoft.com/office/drawing/2014/main" id="{200C8E9D-D0C3-40B5-89F2-49A3EAD19259}"/>
            </a:ext>
          </a:extLst>
        </xdr:cNvPr>
        <xdr:cNvSpPr txBox="1"/>
      </xdr:nvSpPr>
      <xdr:spPr>
        <a:xfrm>
          <a:off x="6866255" y="107988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62</xdr:row>
      <xdr:rowOff>170180</xdr:rowOff>
    </xdr:from>
    <xdr:ext cx="467360" cy="259080"/>
    <xdr:sp macro="" textlink="">
      <xdr:nvSpPr>
        <xdr:cNvPr id="210" name="n_4mainValue【体育館・プール】&#10;一人当たり面積">
          <a:extLst>
            <a:ext uri="{FF2B5EF4-FFF2-40B4-BE49-F238E27FC236}">
              <a16:creationId xmlns:a16="http://schemas.microsoft.com/office/drawing/2014/main" id="{9D86649B-A4DA-45C5-82E8-C99959B8D35B}"/>
            </a:ext>
          </a:extLst>
        </xdr:cNvPr>
        <xdr:cNvSpPr txBox="1"/>
      </xdr:nvSpPr>
      <xdr:spPr>
        <a:xfrm>
          <a:off x="6068695" y="108038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1" name="正方形/長方形 210">
          <a:extLst>
            <a:ext uri="{FF2B5EF4-FFF2-40B4-BE49-F238E27FC236}">
              <a16:creationId xmlns:a16="http://schemas.microsoft.com/office/drawing/2014/main" id="{F7B205DA-FB7D-47DB-8077-10EB282DB54F}"/>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12" name="正方形/長方形 211">
          <a:extLst>
            <a:ext uri="{FF2B5EF4-FFF2-40B4-BE49-F238E27FC236}">
              <a16:creationId xmlns:a16="http://schemas.microsoft.com/office/drawing/2014/main" id="{F1E4473B-54B8-4177-9E94-C24D13F30827}"/>
            </a:ext>
          </a:extLst>
        </xdr:cNvPr>
        <xdr:cNvSpPr/>
      </xdr:nvSpPr>
      <xdr:spPr>
        <a:xfrm>
          <a:off x="81661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13" name="正方形/長方形 212">
          <a:extLst>
            <a:ext uri="{FF2B5EF4-FFF2-40B4-BE49-F238E27FC236}">
              <a16:creationId xmlns:a16="http://schemas.microsoft.com/office/drawing/2014/main" id="{62D94C79-D17F-4ADF-8C26-0E84F7F3975F}"/>
            </a:ext>
          </a:extLst>
        </xdr:cNvPr>
        <xdr:cNvSpPr/>
      </xdr:nvSpPr>
      <xdr:spPr>
        <a:xfrm>
          <a:off x="81661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14" name="正方形/長方形 213">
          <a:extLst>
            <a:ext uri="{FF2B5EF4-FFF2-40B4-BE49-F238E27FC236}">
              <a16:creationId xmlns:a16="http://schemas.microsoft.com/office/drawing/2014/main" id="{95B85B52-67CB-4196-AB3B-839F61545A93}"/>
            </a:ext>
          </a:extLst>
        </xdr:cNvPr>
        <xdr:cNvSpPr/>
      </xdr:nvSpPr>
      <xdr:spPr>
        <a:xfrm>
          <a:off x="17145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5" name="正方形/長方形 214">
          <a:extLst>
            <a:ext uri="{FF2B5EF4-FFF2-40B4-BE49-F238E27FC236}">
              <a16:creationId xmlns:a16="http://schemas.microsoft.com/office/drawing/2014/main" id="{675B1DE6-ECB1-48D0-B2D7-7CDE6568D2D2}"/>
            </a:ext>
          </a:extLst>
        </xdr:cNvPr>
        <xdr:cNvSpPr/>
      </xdr:nvSpPr>
      <xdr:spPr>
        <a:xfrm>
          <a:off x="17145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16" name="正方形/長方形 215">
          <a:extLst>
            <a:ext uri="{FF2B5EF4-FFF2-40B4-BE49-F238E27FC236}">
              <a16:creationId xmlns:a16="http://schemas.microsoft.com/office/drawing/2014/main" id="{C9D42050-FD41-4713-A9F2-DC4D805E6607}"/>
            </a:ext>
          </a:extLst>
        </xdr:cNvPr>
        <xdr:cNvSpPr/>
      </xdr:nvSpPr>
      <xdr:spPr>
        <a:xfrm>
          <a:off x="27432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17" name="正方形/長方形 216">
          <a:extLst>
            <a:ext uri="{FF2B5EF4-FFF2-40B4-BE49-F238E27FC236}">
              <a16:creationId xmlns:a16="http://schemas.microsoft.com/office/drawing/2014/main" id="{64D9E336-E640-4A43-817E-CECEE4D571FC}"/>
            </a:ext>
          </a:extLst>
        </xdr:cNvPr>
        <xdr:cNvSpPr/>
      </xdr:nvSpPr>
      <xdr:spPr>
        <a:xfrm>
          <a:off x="27432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18" name="正方形/長方形 217">
          <a:extLst>
            <a:ext uri="{FF2B5EF4-FFF2-40B4-BE49-F238E27FC236}">
              <a16:creationId xmlns:a16="http://schemas.microsoft.com/office/drawing/2014/main" id="{1888F5B4-4D33-418A-AB39-71E37E650AE4}"/>
            </a:ext>
          </a:extLst>
        </xdr:cNvPr>
        <xdr:cNvSpPr/>
      </xdr:nvSpPr>
      <xdr:spPr>
        <a:xfrm>
          <a:off x="685800" y="1295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910" cy="222885"/>
    <xdr:sp macro="" textlink="">
      <xdr:nvSpPr>
        <xdr:cNvPr id="219" name="テキスト ボックス 218">
          <a:extLst>
            <a:ext uri="{FF2B5EF4-FFF2-40B4-BE49-F238E27FC236}">
              <a16:creationId xmlns:a16="http://schemas.microsoft.com/office/drawing/2014/main" id="{1A7156A8-49F6-4DD7-8BBA-3D0728623954}"/>
            </a:ext>
          </a:extLst>
        </xdr:cNvPr>
        <xdr:cNvSpPr txBox="1"/>
      </xdr:nvSpPr>
      <xdr:spPr>
        <a:xfrm>
          <a:off x="66675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0" name="直線コネクタ 219">
          <a:extLst>
            <a:ext uri="{FF2B5EF4-FFF2-40B4-BE49-F238E27FC236}">
              <a16:creationId xmlns:a16="http://schemas.microsoft.com/office/drawing/2014/main" id="{91784293-7D51-4368-930C-522DA6AD3131}"/>
            </a:ext>
          </a:extLst>
        </xdr:cNvPr>
        <xdr:cNvCxnSpPr/>
      </xdr:nvCxnSpPr>
      <xdr:spPr>
        <a:xfrm>
          <a:off x="685800" y="1524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820" cy="259080"/>
    <xdr:sp macro="" textlink="">
      <xdr:nvSpPr>
        <xdr:cNvPr id="221" name="テキスト ボックス 220">
          <a:extLst>
            <a:ext uri="{FF2B5EF4-FFF2-40B4-BE49-F238E27FC236}">
              <a16:creationId xmlns:a16="http://schemas.microsoft.com/office/drawing/2014/main" id="{30BA515A-81A2-4BB7-AFA1-3233C68EA8EE}"/>
            </a:ext>
          </a:extLst>
        </xdr:cNvPr>
        <xdr:cNvSpPr txBox="1"/>
      </xdr:nvSpPr>
      <xdr:spPr>
        <a:xfrm>
          <a:off x="273685" y="15099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168910</xdr:rowOff>
    </xdr:from>
    <xdr:to>
      <xdr:col>28</xdr:col>
      <xdr:colOff>114300</xdr:colOff>
      <xdr:row>86</xdr:row>
      <xdr:rowOff>168910</xdr:rowOff>
    </xdr:to>
    <xdr:cxnSp macro="">
      <xdr:nvCxnSpPr>
        <xdr:cNvPr id="222" name="直線コネクタ 221">
          <a:extLst>
            <a:ext uri="{FF2B5EF4-FFF2-40B4-BE49-F238E27FC236}">
              <a16:creationId xmlns:a16="http://schemas.microsoft.com/office/drawing/2014/main" id="{DD38B7F1-E561-41EC-9ACA-65196D3DCCDC}"/>
            </a:ext>
          </a:extLst>
        </xdr:cNvPr>
        <xdr:cNvCxnSpPr/>
      </xdr:nvCxnSpPr>
      <xdr:spPr>
        <a:xfrm>
          <a:off x="685800" y="14917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86</xdr:row>
      <xdr:rowOff>26670</xdr:rowOff>
    </xdr:from>
    <xdr:ext cx="464820" cy="259080"/>
    <xdr:sp macro="" textlink="">
      <xdr:nvSpPr>
        <xdr:cNvPr id="223" name="テキスト ボックス 222">
          <a:extLst>
            <a:ext uri="{FF2B5EF4-FFF2-40B4-BE49-F238E27FC236}">
              <a16:creationId xmlns:a16="http://schemas.microsoft.com/office/drawing/2014/main" id="{F9F190E9-96A1-4D3F-BBBF-281B5369A1DA}"/>
            </a:ext>
          </a:extLst>
        </xdr:cNvPr>
        <xdr:cNvSpPr txBox="1"/>
      </xdr:nvSpPr>
      <xdr:spPr>
        <a:xfrm>
          <a:off x="273685" y="147694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85</xdr:row>
      <xdr:rowOff>13335</xdr:rowOff>
    </xdr:from>
    <xdr:to>
      <xdr:col>28</xdr:col>
      <xdr:colOff>114300</xdr:colOff>
      <xdr:row>85</xdr:row>
      <xdr:rowOff>13335</xdr:rowOff>
    </xdr:to>
    <xdr:cxnSp macro="">
      <xdr:nvCxnSpPr>
        <xdr:cNvPr id="224" name="直線コネクタ 223">
          <a:extLst>
            <a:ext uri="{FF2B5EF4-FFF2-40B4-BE49-F238E27FC236}">
              <a16:creationId xmlns:a16="http://schemas.microsoft.com/office/drawing/2014/main" id="{178C5C6C-FC29-482D-B8C0-94809B916B47}"/>
            </a:ext>
          </a:extLst>
        </xdr:cNvPr>
        <xdr:cNvCxnSpPr/>
      </xdr:nvCxnSpPr>
      <xdr:spPr>
        <a:xfrm>
          <a:off x="685800" y="145903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42545</xdr:rowOff>
    </xdr:from>
    <xdr:ext cx="403225" cy="256540"/>
    <xdr:sp macro="" textlink="">
      <xdr:nvSpPr>
        <xdr:cNvPr id="225" name="テキスト ボックス 224">
          <a:extLst>
            <a:ext uri="{FF2B5EF4-FFF2-40B4-BE49-F238E27FC236}">
              <a16:creationId xmlns:a16="http://schemas.microsoft.com/office/drawing/2014/main" id="{729EDB76-979E-46DC-BED8-FED3057F806B}"/>
            </a:ext>
          </a:extLst>
        </xdr:cNvPr>
        <xdr:cNvSpPr txBox="1"/>
      </xdr:nvSpPr>
      <xdr:spPr>
        <a:xfrm>
          <a:off x="343535" y="1444625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83</xdr:row>
      <xdr:rowOff>29845</xdr:rowOff>
    </xdr:from>
    <xdr:to>
      <xdr:col>28</xdr:col>
      <xdr:colOff>114300</xdr:colOff>
      <xdr:row>83</xdr:row>
      <xdr:rowOff>29845</xdr:rowOff>
    </xdr:to>
    <xdr:cxnSp macro="">
      <xdr:nvCxnSpPr>
        <xdr:cNvPr id="226" name="直線コネクタ 225">
          <a:extLst>
            <a:ext uri="{FF2B5EF4-FFF2-40B4-BE49-F238E27FC236}">
              <a16:creationId xmlns:a16="http://schemas.microsoft.com/office/drawing/2014/main" id="{220B5962-AE89-442D-AD73-654D480AC084}"/>
            </a:ext>
          </a:extLst>
        </xdr:cNvPr>
        <xdr:cNvCxnSpPr/>
      </xdr:nvCxnSpPr>
      <xdr:spPr>
        <a:xfrm>
          <a:off x="685800" y="1425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59055</xdr:rowOff>
    </xdr:from>
    <xdr:ext cx="403225" cy="259080"/>
    <xdr:sp macro="" textlink="">
      <xdr:nvSpPr>
        <xdr:cNvPr id="227" name="テキスト ボックス 226">
          <a:extLst>
            <a:ext uri="{FF2B5EF4-FFF2-40B4-BE49-F238E27FC236}">
              <a16:creationId xmlns:a16="http://schemas.microsoft.com/office/drawing/2014/main" id="{5B454DBF-6816-4C5A-8EE0-8A535EB870B0}"/>
            </a:ext>
          </a:extLst>
        </xdr:cNvPr>
        <xdr:cNvSpPr txBox="1"/>
      </xdr:nvSpPr>
      <xdr:spPr>
        <a:xfrm>
          <a:off x="343535" y="141141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81</xdr:row>
      <xdr:rowOff>46355</xdr:rowOff>
    </xdr:from>
    <xdr:to>
      <xdr:col>28</xdr:col>
      <xdr:colOff>114300</xdr:colOff>
      <xdr:row>81</xdr:row>
      <xdr:rowOff>46355</xdr:rowOff>
    </xdr:to>
    <xdr:cxnSp macro="">
      <xdr:nvCxnSpPr>
        <xdr:cNvPr id="228" name="直線コネクタ 227">
          <a:extLst>
            <a:ext uri="{FF2B5EF4-FFF2-40B4-BE49-F238E27FC236}">
              <a16:creationId xmlns:a16="http://schemas.microsoft.com/office/drawing/2014/main" id="{CB2BA5B0-94CA-4B30-A6B4-E97A392A47DC}"/>
            </a:ext>
          </a:extLst>
        </xdr:cNvPr>
        <xdr:cNvCxnSpPr/>
      </xdr:nvCxnSpPr>
      <xdr:spPr>
        <a:xfrm>
          <a:off x="685800" y="1393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75565</xdr:rowOff>
    </xdr:from>
    <xdr:ext cx="403225" cy="256540"/>
    <xdr:sp macro="" textlink="">
      <xdr:nvSpPr>
        <xdr:cNvPr id="229" name="テキスト ボックス 228">
          <a:extLst>
            <a:ext uri="{FF2B5EF4-FFF2-40B4-BE49-F238E27FC236}">
              <a16:creationId xmlns:a16="http://schemas.microsoft.com/office/drawing/2014/main" id="{4848C36B-7672-48DD-8411-E87B857DF14E}"/>
            </a:ext>
          </a:extLst>
        </xdr:cNvPr>
        <xdr:cNvSpPr txBox="1"/>
      </xdr:nvSpPr>
      <xdr:spPr>
        <a:xfrm>
          <a:off x="343535" y="1379156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79</xdr:row>
      <xdr:rowOff>63500</xdr:rowOff>
    </xdr:from>
    <xdr:to>
      <xdr:col>28</xdr:col>
      <xdr:colOff>114300</xdr:colOff>
      <xdr:row>79</xdr:row>
      <xdr:rowOff>63500</xdr:rowOff>
    </xdr:to>
    <xdr:cxnSp macro="">
      <xdr:nvCxnSpPr>
        <xdr:cNvPr id="230" name="直線コネクタ 229">
          <a:extLst>
            <a:ext uri="{FF2B5EF4-FFF2-40B4-BE49-F238E27FC236}">
              <a16:creationId xmlns:a16="http://schemas.microsoft.com/office/drawing/2014/main" id="{BC6AF6AB-1F06-46CF-BC21-B3DE1F208F78}"/>
            </a:ext>
          </a:extLst>
        </xdr:cNvPr>
        <xdr:cNvCxnSpPr/>
      </xdr:nvCxnSpPr>
      <xdr:spPr>
        <a:xfrm>
          <a:off x="685800" y="136042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92075</xdr:rowOff>
    </xdr:from>
    <xdr:ext cx="403225" cy="259080"/>
    <xdr:sp macro="" textlink="">
      <xdr:nvSpPr>
        <xdr:cNvPr id="231" name="テキスト ボックス 230">
          <a:extLst>
            <a:ext uri="{FF2B5EF4-FFF2-40B4-BE49-F238E27FC236}">
              <a16:creationId xmlns:a16="http://schemas.microsoft.com/office/drawing/2014/main" id="{45488DBA-290B-4B2F-9120-B5171714A795}"/>
            </a:ext>
          </a:extLst>
        </xdr:cNvPr>
        <xdr:cNvSpPr txBox="1"/>
      </xdr:nvSpPr>
      <xdr:spPr>
        <a:xfrm>
          <a:off x="343535" y="134689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77</xdr:row>
      <xdr:rowOff>78740</xdr:rowOff>
    </xdr:from>
    <xdr:to>
      <xdr:col>28</xdr:col>
      <xdr:colOff>114300</xdr:colOff>
      <xdr:row>77</xdr:row>
      <xdr:rowOff>78740</xdr:rowOff>
    </xdr:to>
    <xdr:cxnSp macro="">
      <xdr:nvCxnSpPr>
        <xdr:cNvPr id="232" name="直線コネクタ 231">
          <a:extLst>
            <a:ext uri="{FF2B5EF4-FFF2-40B4-BE49-F238E27FC236}">
              <a16:creationId xmlns:a16="http://schemas.microsoft.com/office/drawing/2014/main" id="{4385D7EB-3E93-40F6-BAB1-4A2A4DE5C26C}"/>
            </a:ext>
          </a:extLst>
        </xdr:cNvPr>
        <xdr:cNvCxnSpPr/>
      </xdr:nvCxnSpPr>
      <xdr:spPr>
        <a:xfrm>
          <a:off x="685800" y="1328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76</xdr:row>
      <xdr:rowOff>107950</xdr:rowOff>
    </xdr:from>
    <xdr:ext cx="336550" cy="259080"/>
    <xdr:sp macro="" textlink="">
      <xdr:nvSpPr>
        <xdr:cNvPr id="233" name="テキスト ボックス 232">
          <a:extLst>
            <a:ext uri="{FF2B5EF4-FFF2-40B4-BE49-F238E27FC236}">
              <a16:creationId xmlns:a16="http://schemas.microsoft.com/office/drawing/2014/main" id="{986B5412-7F00-4B00-A1D3-40540016516F}"/>
            </a:ext>
          </a:extLst>
        </xdr:cNvPr>
        <xdr:cNvSpPr txBox="1"/>
      </xdr:nvSpPr>
      <xdr:spPr>
        <a:xfrm>
          <a:off x="386715" y="13136245"/>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34" name="直線コネクタ 233">
          <a:extLst>
            <a:ext uri="{FF2B5EF4-FFF2-40B4-BE49-F238E27FC236}">
              <a16:creationId xmlns:a16="http://schemas.microsoft.com/office/drawing/2014/main" id="{39AD0448-2B96-4FFB-BE61-FD6FA558C1EB}"/>
            </a:ext>
          </a:extLst>
        </xdr:cNvPr>
        <xdr:cNvCxnSpPr/>
      </xdr:nvCxnSpPr>
      <xdr:spPr>
        <a:xfrm>
          <a:off x="685800" y="1295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35" name="【福祉施設】&#10;有形固定資産減価償却率グラフ枠">
          <a:extLst>
            <a:ext uri="{FF2B5EF4-FFF2-40B4-BE49-F238E27FC236}">
              <a16:creationId xmlns:a16="http://schemas.microsoft.com/office/drawing/2014/main" id="{7B0136FD-C5D0-404B-94B4-CA2E10F22DFF}"/>
            </a:ext>
          </a:extLst>
        </xdr:cNvPr>
        <xdr:cNvSpPr/>
      </xdr:nvSpPr>
      <xdr:spPr>
        <a:xfrm>
          <a:off x="685800" y="1295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137795</xdr:rowOff>
    </xdr:from>
    <xdr:to>
      <xdr:col>24</xdr:col>
      <xdr:colOff>62865</xdr:colOff>
      <xdr:row>86</xdr:row>
      <xdr:rowOff>168910</xdr:rowOff>
    </xdr:to>
    <xdr:cxnSp macro="">
      <xdr:nvCxnSpPr>
        <xdr:cNvPr id="236" name="直線コネクタ 235">
          <a:extLst>
            <a:ext uri="{FF2B5EF4-FFF2-40B4-BE49-F238E27FC236}">
              <a16:creationId xmlns:a16="http://schemas.microsoft.com/office/drawing/2014/main" id="{B6D487E2-FAA9-4CCB-AF68-A1E9030B7E46}"/>
            </a:ext>
          </a:extLst>
        </xdr:cNvPr>
        <xdr:cNvCxnSpPr/>
      </xdr:nvCxnSpPr>
      <xdr:spPr>
        <a:xfrm flipV="1">
          <a:off x="4173855" y="13335635"/>
          <a:ext cx="0" cy="1581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1270</xdr:rowOff>
    </xdr:from>
    <xdr:ext cx="469900" cy="259080"/>
    <xdr:sp macro="" textlink="">
      <xdr:nvSpPr>
        <xdr:cNvPr id="237" name="【福祉施設】&#10;有形固定資産減価償却率最小値テキスト">
          <a:extLst>
            <a:ext uri="{FF2B5EF4-FFF2-40B4-BE49-F238E27FC236}">
              <a16:creationId xmlns:a16="http://schemas.microsoft.com/office/drawing/2014/main" id="{22F6E314-8BBB-4B1B-9C42-C03DDA792632}"/>
            </a:ext>
          </a:extLst>
        </xdr:cNvPr>
        <xdr:cNvSpPr txBox="1"/>
      </xdr:nvSpPr>
      <xdr:spPr>
        <a:xfrm>
          <a:off x="421259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168910</xdr:rowOff>
    </xdr:from>
    <xdr:to>
      <xdr:col>24</xdr:col>
      <xdr:colOff>152400</xdr:colOff>
      <xdr:row>86</xdr:row>
      <xdr:rowOff>168910</xdr:rowOff>
    </xdr:to>
    <xdr:cxnSp macro="">
      <xdr:nvCxnSpPr>
        <xdr:cNvPr id="238" name="直線コネクタ 237">
          <a:extLst>
            <a:ext uri="{FF2B5EF4-FFF2-40B4-BE49-F238E27FC236}">
              <a16:creationId xmlns:a16="http://schemas.microsoft.com/office/drawing/2014/main" id="{A694EC3B-0E83-4D7E-BB93-862806F1B329}"/>
            </a:ext>
          </a:extLst>
        </xdr:cNvPr>
        <xdr:cNvCxnSpPr/>
      </xdr:nvCxnSpPr>
      <xdr:spPr>
        <a:xfrm>
          <a:off x="4112260" y="149174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84455</xdr:rowOff>
    </xdr:from>
    <xdr:ext cx="340360" cy="259080"/>
    <xdr:sp macro="" textlink="">
      <xdr:nvSpPr>
        <xdr:cNvPr id="239" name="【福祉施設】&#10;有形固定資産減価償却率最大値テキスト">
          <a:extLst>
            <a:ext uri="{FF2B5EF4-FFF2-40B4-BE49-F238E27FC236}">
              <a16:creationId xmlns:a16="http://schemas.microsoft.com/office/drawing/2014/main" id="{14587E99-A004-438C-A3DF-18C1E4A199BE}"/>
            </a:ext>
          </a:extLst>
        </xdr:cNvPr>
        <xdr:cNvSpPr txBox="1"/>
      </xdr:nvSpPr>
      <xdr:spPr>
        <a:xfrm>
          <a:off x="4212590" y="1311656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137795</xdr:rowOff>
    </xdr:from>
    <xdr:to>
      <xdr:col>24</xdr:col>
      <xdr:colOff>152400</xdr:colOff>
      <xdr:row>77</xdr:row>
      <xdr:rowOff>137795</xdr:rowOff>
    </xdr:to>
    <xdr:cxnSp macro="">
      <xdr:nvCxnSpPr>
        <xdr:cNvPr id="240" name="直線コネクタ 239">
          <a:extLst>
            <a:ext uri="{FF2B5EF4-FFF2-40B4-BE49-F238E27FC236}">
              <a16:creationId xmlns:a16="http://schemas.microsoft.com/office/drawing/2014/main" id="{D8233960-33C8-4196-B9B2-E3BD3249DE0B}"/>
            </a:ext>
          </a:extLst>
        </xdr:cNvPr>
        <xdr:cNvCxnSpPr/>
      </xdr:nvCxnSpPr>
      <xdr:spPr>
        <a:xfrm>
          <a:off x="4112260" y="1333563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80645</xdr:rowOff>
    </xdr:from>
    <xdr:ext cx="405130" cy="259080"/>
    <xdr:sp macro="" textlink="">
      <xdr:nvSpPr>
        <xdr:cNvPr id="241" name="【福祉施設】&#10;有形固定資産減価償却率平均値テキスト">
          <a:extLst>
            <a:ext uri="{FF2B5EF4-FFF2-40B4-BE49-F238E27FC236}">
              <a16:creationId xmlns:a16="http://schemas.microsoft.com/office/drawing/2014/main" id="{6E6FC6C0-3FFC-4655-AAF0-D246E71AB540}"/>
            </a:ext>
          </a:extLst>
        </xdr:cNvPr>
        <xdr:cNvSpPr txBox="1"/>
      </xdr:nvSpPr>
      <xdr:spPr>
        <a:xfrm>
          <a:off x="4212590" y="141414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57785</xdr:rowOff>
    </xdr:from>
    <xdr:to>
      <xdr:col>24</xdr:col>
      <xdr:colOff>114300</xdr:colOff>
      <xdr:row>83</xdr:row>
      <xdr:rowOff>159385</xdr:rowOff>
    </xdr:to>
    <xdr:sp macro="" textlink="">
      <xdr:nvSpPr>
        <xdr:cNvPr id="242" name="フローチャート: 判断 241">
          <a:extLst>
            <a:ext uri="{FF2B5EF4-FFF2-40B4-BE49-F238E27FC236}">
              <a16:creationId xmlns:a16="http://schemas.microsoft.com/office/drawing/2014/main" id="{0434811F-19DA-49E9-8496-774F3771715F}"/>
            </a:ext>
          </a:extLst>
        </xdr:cNvPr>
        <xdr:cNvSpPr/>
      </xdr:nvSpPr>
      <xdr:spPr>
        <a:xfrm>
          <a:off x="4131310" y="1428432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27940</xdr:rowOff>
    </xdr:from>
    <xdr:to>
      <xdr:col>20</xdr:col>
      <xdr:colOff>38100</xdr:colOff>
      <xdr:row>83</xdr:row>
      <xdr:rowOff>129540</xdr:rowOff>
    </xdr:to>
    <xdr:sp macro="" textlink="">
      <xdr:nvSpPr>
        <xdr:cNvPr id="243" name="フローチャート: 判断 242">
          <a:extLst>
            <a:ext uri="{FF2B5EF4-FFF2-40B4-BE49-F238E27FC236}">
              <a16:creationId xmlns:a16="http://schemas.microsoft.com/office/drawing/2014/main" id="{C5295261-46EF-4F3A-A3B5-615D6955E26E}"/>
            </a:ext>
          </a:extLst>
        </xdr:cNvPr>
        <xdr:cNvSpPr/>
      </xdr:nvSpPr>
      <xdr:spPr>
        <a:xfrm>
          <a:off x="3388360" y="1425638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52705</xdr:rowOff>
    </xdr:from>
    <xdr:to>
      <xdr:col>15</xdr:col>
      <xdr:colOff>101600</xdr:colOff>
      <xdr:row>83</xdr:row>
      <xdr:rowOff>154940</xdr:rowOff>
    </xdr:to>
    <xdr:sp macro="" textlink="">
      <xdr:nvSpPr>
        <xdr:cNvPr id="244" name="フローチャート: 判断 243">
          <a:extLst>
            <a:ext uri="{FF2B5EF4-FFF2-40B4-BE49-F238E27FC236}">
              <a16:creationId xmlns:a16="http://schemas.microsoft.com/office/drawing/2014/main" id="{B201DCAC-E838-471D-9931-C848657DACB4}"/>
            </a:ext>
          </a:extLst>
        </xdr:cNvPr>
        <xdr:cNvSpPr/>
      </xdr:nvSpPr>
      <xdr:spPr>
        <a:xfrm>
          <a:off x="2571750" y="1428686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62230</xdr:rowOff>
    </xdr:from>
    <xdr:to>
      <xdr:col>10</xdr:col>
      <xdr:colOff>165100</xdr:colOff>
      <xdr:row>83</xdr:row>
      <xdr:rowOff>163830</xdr:rowOff>
    </xdr:to>
    <xdr:sp macro="" textlink="">
      <xdr:nvSpPr>
        <xdr:cNvPr id="245" name="フローチャート: 判断 244">
          <a:extLst>
            <a:ext uri="{FF2B5EF4-FFF2-40B4-BE49-F238E27FC236}">
              <a16:creationId xmlns:a16="http://schemas.microsoft.com/office/drawing/2014/main" id="{F47CABC4-DC26-4C34-89A4-A9AEA300C03D}"/>
            </a:ext>
          </a:extLst>
        </xdr:cNvPr>
        <xdr:cNvSpPr/>
      </xdr:nvSpPr>
      <xdr:spPr>
        <a:xfrm>
          <a:off x="1774190" y="1428877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23495</xdr:rowOff>
    </xdr:from>
    <xdr:to>
      <xdr:col>6</xdr:col>
      <xdr:colOff>38100</xdr:colOff>
      <xdr:row>83</xdr:row>
      <xdr:rowOff>125095</xdr:rowOff>
    </xdr:to>
    <xdr:sp macro="" textlink="">
      <xdr:nvSpPr>
        <xdr:cNvPr id="246" name="フローチャート: 判断 245">
          <a:extLst>
            <a:ext uri="{FF2B5EF4-FFF2-40B4-BE49-F238E27FC236}">
              <a16:creationId xmlns:a16="http://schemas.microsoft.com/office/drawing/2014/main" id="{E5423FC7-E7EC-4C48-93C2-F200AAFCC7AE}"/>
            </a:ext>
          </a:extLst>
        </xdr:cNvPr>
        <xdr:cNvSpPr/>
      </xdr:nvSpPr>
      <xdr:spPr>
        <a:xfrm>
          <a:off x="988060" y="1425003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47" name="テキスト ボックス 246">
          <a:extLst>
            <a:ext uri="{FF2B5EF4-FFF2-40B4-BE49-F238E27FC236}">
              <a16:creationId xmlns:a16="http://schemas.microsoft.com/office/drawing/2014/main" id="{5CB4F282-C361-4F8C-A8ED-822F13BE7529}"/>
            </a:ext>
          </a:extLst>
        </xdr:cNvPr>
        <xdr:cNvSpPr txBox="1"/>
      </xdr:nvSpPr>
      <xdr:spPr>
        <a:xfrm>
          <a:off x="400304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48" name="テキスト ボックス 247">
          <a:extLst>
            <a:ext uri="{FF2B5EF4-FFF2-40B4-BE49-F238E27FC236}">
              <a16:creationId xmlns:a16="http://schemas.microsoft.com/office/drawing/2014/main" id="{FE7490D9-3700-48CC-8D79-EB021BE4FF7D}"/>
            </a:ext>
          </a:extLst>
        </xdr:cNvPr>
        <xdr:cNvSpPr txBox="1"/>
      </xdr:nvSpPr>
      <xdr:spPr>
        <a:xfrm>
          <a:off x="32600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49" name="テキスト ボックス 248">
          <a:extLst>
            <a:ext uri="{FF2B5EF4-FFF2-40B4-BE49-F238E27FC236}">
              <a16:creationId xmlns:a16="http://schemas.microsoft.com/office/drawing/2014/main" id="{A279A1D5-167F-4780-B862-6D8444DE34FB}"/>
            </a:ext>
          </a:extLst>
        </xdr:cNvPr>
        <xdr:cNvSpPr txBox="1"/>
      </xdr:nvSpPr>
      <xdr:spPr>
        <a:xfrm>
          <a:off x="24549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50" name="テキスト ボックス 249">
          <a:extLst>
            <a:ext uri="{FF2B5EF4-FFF2-40B4-BE49-F238E27FC236}">
              <a16:creationId xmlns:a16="http://schemas.microsoft.com/office/drawing/2014/main" id="{EB6B9D3B-A1CA-47A4-8D7C-1D7807142F3C}"/>
            </a:ext>
          </a:extLst>
        </xdr:cNvPr>
        <xdr:cNvSpPr txBox="1"/>
      </xdr:nvSpPr>
      <xdr:spPr>
        <a:xfrm>
          <a:off x="165735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51" name="テキスト ボックス 250">
          <a:extLst>
            <a:ext uri="{FF2B5EF4-FFF2-40B4-BE49-F238E27FC236}">
              <a16:creationId xmlns:a16="http://schemas.microsoft.com/office/drawing/2014/main" id="{09CB9A07-0F5F-4412-8CB2-D76ACBEDE8D0}"/>
            </a:ext>
          </a:extLst>
        </xdr:cNvPr>
        <xdr:cNvSpPr txBox="1"/>
      </xdr:nvSpPr>
      <xdr:spPr>
        <a:xfrm>
          <a:off x="8597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85</xdr:row>
      <xdr:rowOff>44450</xdr:rowOff>
    </xdr:from>
    <xdr:to>
      <xdr:col>24</xdr:col>
      <xdr:colOff>114300</xdr:colOff>
      <xdr:row>85</xdr:row>
      <xdr:rowOff>146050</xdr:rowOff>
    </xdr:to>
    <xdr:sp macro="" textlink="">
      <xdr:nvSpPr>
        <xdr:cNvPr id="252" name="楕円 251">
          <a:extLst>
            <a:ext uri="{FF2B5EF4-FFF2-40B4-BE49-F238E27FC236}">
              <a16:creationId xmlns:a16="http://schemas.microsoft.com/office/drawing/2014/main" id="{39F108E2-8B10-4C6F-A310-E3713AF46E48}"/>
            </a:ext>
          </a:extLst>
        </xdr:cNvPr>
        <xdr:cNvSpPr/>
      </xdr:nvSpPr>
      <xdr:spPr>
        <a:xfrm>
          <a:off x="4131310" y="146196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22860</xdr:rowOff>
    </xdr:from>
    <xdr:ext cx="405130" cy="259080"/>
    <xdr:sp macro="" textlink="">
      <xdr:nvSpPr>
        <xdr:cNvPr id="253" name="【福祉施設】&#10;有形固定資産減価償却率該当値テキスト">
          <a:extLst>
            <a:ext uri="{FF2B5EF4-FFF2-40B4-BE49-F238E27FC236}">
              <a16:creationId xmlns:a16="http://schemas.microsoft.com/office/drawing/2014/main" id="{DD5865AD-7249-4B8D-86D3-1F5D5EA2D4C4}"/>
            </a:ext>
          </a:extLst>
        </xdr:cNvPr>
        <xdr:cNvSpPr txBox="1"/>
      </xdr:nvSpPr>
      <xdr:spPr>
        <a:xfrm>
          <a:off x="4212590" y="145923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85</xdr:row>
      <xdr:rowOff>6985</xdr:rowOff>
    </xdr:from>
    <xdr:to>
      <xdr:col>20</xdr:col>
      <xdr:colOff>38100</xdr:colOff>
      <xdr:row>85</xdr:row>
      <xdr:rowOff>109220</xdr:rowOff>
    </xdr:to>
    <xdr:sp macro="" textlink="">
      <xdr:nvSpPr>
        <xdr:cNvPr id="254" name="楕円 253">
          <a:extLst>
            <a:ext uri="{FF2B5EF4-FFF2-40B4-BE49-F238E27FC236}">
              <a16:creationId xmlns:a16="http://schemas.microsoft.com/office/drawing/2014/main" id="{B6F7E574-2446-403C-B51C-1726C30C4E63}"/>
            </a:ext>
          </a:extLst>
        </xdr:cNvPr>
        <xdr:cNvSpPr/>
      </xdr:nvSpPr>
      <xdr:spPr>
        <a:xfrm>
          <a:off x="3388360" y="14582140"/>
          <a:ext cx="7874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57785</xdr:rowOff>
    </xdr:from>
    <xdr:to>
      <xdr:col>24</xdr:col>
      <xdr:colOff>63500</xdr:colOff>
      <xdr:row>85</xdr:row>
      <xdr:rowOff>95250</xdr:rowOff>
    </xdr:to>
    <xdr:cxnSp macro="">
      <xdr:nvCxnSpPr>
        <xdr:cNvPr id="255" name="直線コネクタ 254">
          <a:extLst>
            <a:ext uri="{FF2B5EF4-FFF2-40B4-BE49-F238E27FC236}">
              <a16:creationId xmlns:a16="http://schemas.microsoft.com/office/drawing/2014/main" id="{5541A1F6-7A32-43D2-8E96-BF578FE98E2F}"/>
            </a:ext>
          </a:extLst>
        </xdr:cNvPr>
        <xdr:cNvCxnSpPr/>
      </xdr:nvCxnSpPr>
      <xdr:spPr>
        <a:xfrm>
          <a:off x="3431540" y="14627225"/>
          <a:ext cx="74295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124460</xdr:rowOff>
    </xdr:from>
    <xdr:to>
      <xdr:col>15</xdr:col>
      <xdr:colOff>101600</xdr:colOff>
      <xdr:row>85</xdr:row>
      <xdr:rowOff>54610</xdr:rowOff>
    </xdr:to>
    <xdr:sp macro="" textlink="">
      <xdr:nvSpPr>
        <xdr:cNvPr id="256" name="楕円 255">
          <a:extLst>
            <a:ext uri="{FF2B5EF4-FFF2-40B4-BE49-F238E27FC236}">
              <a16:creationId xmlns:a16="http://schemas.microsoft.com/office/drawing/2014/main" id="{1DA48EED-4283-401B-A208-9DD56471EA9B}"/>
            </a:ext>
          </a:extLst>
        </xdr:cNvPr>
        <xdr:cNvSpPr/>
      </xdr:nvSpPr>
      <xdr:spPr>
        <a:xfrm>
          <a:off x="2571750" y="145281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3810</xdr:rowOff>
    </xdr:from>
    <xdr:to>
      <xdr:col>19</xdr:col>
      <xdr:colOff>177800</xdr:colOff>
      <xdr:row>85</xdr:row>
      <xdr:rowOff>57785</xdr:rowOff>
    </xdr:to>
    <xdr:cxnSp macro="">
      <xdr:nvCxnSpPr>
        <xdr:cNvPr id="257" name="直線コネクタ 256">
          <a:extLst>
            <a:ext uri="{FF2B5EF4-FFF2-40B4-BE49-F238E27FC236}">
              <a16:creationId xmlns:a16="http://schemas.microsoft.com/office/drawing/2014/main" id="{FE206882-5071-4146-B2E8-AB5A469176BD}"/>
            </a:ext>
          </a:extLst>
        </xdr:cNvPr>
        <xdr:cNvCxnSpPr/>
      </xdr:nvCxnSpPr>
      <xdr:spPr>
        <a:xfrm>
          <a:off x="2626360" y="14578965"/>
          <a:ext cx="80518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118110</xdr:rowOff>
    </xdr:from>
    <xdr:to>
      <xdr:col>10</xdr:col>
      <xdr:colOff>165100</xdr:colOff>
      <xdr:row>85</xdr:row>
      <xdr:rowOff>48260</xdr:rowOff>
    </xdr:to>
    <xdr:sp macro="" textlink="">
      <xdr:nvSpPr>
        <xdr:cNvPr id="258" name="楕円 257">
          <a:extLst>
            <a:ext uri="{FF2B5EF4-FFF2-40B4-BE49-F238E27FC236}">
              <a16:creationId xmlns:a16="http://schemas.microsoft.com/office/drawing/2014/main" id="{5965ABCB-1FAE-495B-B26F-A87159E0CD1D}"/>
            </a:ext>
          </a:extLst>
        </xdr:cNvPr>
        <xdr:cNvSpPr/>
      </xdr:nvSpPr>
      <xdr:spPr>
        <a:xfrm>
          <a:off x="1774190" y="1452181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168910</xdr:rowOff>
    </xdr:from>
    <xdr:to>
      <xdr:col>15</xdr:col>
      <xdr:colOff>50800</xdr:colOff>
      <xdr:row>85</xdr:row>
      <xdr:rowOff>3810</xdr:rowOff>
    </xdr:to>
    <xdr:cxnSp macro="">
      <xdr:nvCxnSpPr>
        <xdr:cNvPr id="259" name="直線コネクタ 258">
          <a:extLst>
            <a:ext uri="{FF2B5EF4-FFF2-40B4-BE49-F238E27FC236}">
              <a16:creationId xmlns:a16="http://schemas.microsoft.com/office/drawing/2014/main" id="{7E830643-F430-4931-B304-DCBCFBC72B5E}"/>
            </a:ext>
          </a:extLst>
        </xdr:cNvPr>
        <xdr:cNvCxnSpPr/>
      </xdr:nvCxnSpPr>
      <xdr:spPr>
        <a:xfrm>
          <a:off x="1828800" y="14574520"/>
          <a:ext cx="79756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65405</xdr:rowOff>
    </xdr:from>
    <xdr:to>
      <xdr:col>6</xdr:col>
      <xdr:colOff>38100</xdr:colOff>
      <xdr:row>84</xdr:row>
      <xdr:rowOff>167005</xdr:rowOff>
    </xdr:to>
    <xdr:sp macro="" textlink="">
      <xdr:nvSpPr>
        <xdr:cNvPr id="260" name="楕円 259">
          <a:extLst>
            <a:ext uri="{FF2B5EF4-FFF2-40B4-BE49-F238E27FC236}">
              <a16:creationId xmlns:a16="http://schemas.microsoft.com/office/drawing/2014/main" id="{550E5FD7-1ADA-49B6-9DA7-79AFC4F9F3E6}"/>
            </a:ext>
          </a:extLst>
        </xdr:cNvPr>
        <xdr:cNvSpPr/>
      </xdr:nvSpPr>
      <xdr:spPr>
        <a:xfrm>
          <a:off x="988060" y="1446530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116205</xdr:rowOff>
    </xdr:from>
    <xdr:to>
      <xdr:col>10</xdr:col>
      <xdr:colOff>114300</xdr:colOff>
      <xdr:row>84</xdr:row>
      <xdr:rowOff>168910</xdr:rowOff>
    </xdr:to>
    <xdr:cxnSp macro="">
      <xdr:nvCxnSpPr>
        <xdr:cNvPr id="261" name="直線コネクタ 260">
          <a:extLst>
            <a:ext uri="{FF2B5EF4-FFF2-40B4-BE49-F238E27FC236}">
              <a16:creationId xmlns:a16="http://schemas.microsoft.com/office/drawing/2014/main" id="{A75D524E-127A-458D-9945-86B084C7653E}"/>
            </a:ext>
          </a:extLst>
        </xdr:cNvPr>
        <xdr:cNvCxnSpPr/>
      </xdr:nvCxnSpPr>
      <xdr:spPr>
        <a:xfrm>
          <a:off x="1031240" y="14518005"/>
          <a:ext cx="79756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146050</xdr:rowOff>
    </xdr:from>
    <xdr:ext cx="405130" cy="256540"/>
    <xdr:sp macro="" textlink="">
      <xdr:nvSpPr>
        <xdr:cNvPr id="262" name="n_1aveValue【福祉施設】&#10;有形固定資産減価償却率">
          <a:extLst>
            <a:ext uri="{FF2B5EF4-FFF2-40B4-BE49-F238E27FC236}">
              <a16:creationId xmlns:a16="http://schemas.microsoft.com/office/drawing/2014/main" id="{3471EC89-9F4F-4A05-8EEF-398153919218}"/>
            </a:ext>
          </a:extLst>
        </xdr:cNvPr>
        <xdr:cNvSpPr txBox="1"/>
      </xdr:nvSpPr>
      <xdr:spPr>
        <a:xfrm>
          <a:off x="3239135" y="140315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170815</xdr:rowOff>
    </xdr:from>
    <xdr:ext cx="402590" cy="258445"/>
    <xdr:sp macro="" textlink="">
      <xdr:nvSpPr>
        <xdr:cNvPr id="263" name="n_2aveValue【福祉施設】&#10;有形固定資産減価償却率">
          <a:extLst>
            <a:ext uri="{FF2B5EF4-FFF2-40B4-BE49-F238E27FC236}">
              <a16:creationId xmlns:a16="http://schemas.microsoft.com/office/drawing/2014/main" id="{C6C443BB-118E-47AF-8C4B-F64F73EEB264}"/>
            </a:ext>
          </a:extLst>
        </xdr:cNvPr>
        <xdr:cNvSpPr txBox="1"/>
      </xdr:nvSpPr>
      <xdr:spPr>
        <a:xfrm>
          <a:off x="2439035" y="1406207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82</xdr:row>
      <xdr:rowOff>8890</xdr:rowOff>
    </xdr:from>
    <xdr:ext cx="402590" cy="256540"/>
    <xdr:sp macro="" textlink="">
      <xdr:nvSpPr>
        <xdr:cNvPr id="264" name="n_3aveValue【福祉施設】&#10;有形固定資産減価償却率">
          <a:extLst>
            <a:ext uri="{FF2B5EF4-FFF2-40B4-BE49-F238E27FC236}">
              <a16:creationId xmlns:a16="http://schemas.microsoft.com/office/drawing/2014/main" id="{CEF8AADE-2473-4C54-9D83-781DE3B8745C}"/>
            </a:ext>
          </a:extLst>
        </xdr:cNvPr>
        <xdr:cNvSpPr txBox="1"/>
      </xdr:nvSpPr>
      <xdr:spPr>
        <a:xfrm>
          <a:off x="1641475" y="140696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141605</xdr:rowOff>
    </xdr:from>
    <xdr:ext cx="402590" cy="259080"/>
    <xdr:sp macro="" textlink="">
      <xdr:nvSpPr>
        <xdr:cNvPr id="265" name="n_4aveValue【福祉施設】&#10;有形固定資産減価償却率">
          <a:extLst>
            <a:ext uri="{FF2B5EF4-FFF2-40B4-BE49-F238E27FC236}">
              <a16:creationId xmlns:a16="http://schemas.microsoft.com/office/drawing/2014/main" id="{B8F63037-2881-4B1C-80BF-9C431306E7CF}"/>
            </a:ext>
          </a:extLst>
        </xdr:cNvPr>
        <xdr:cNvSpPr txBox="1"/>
      </xdr:nvSpPr>
      <xdr:spPr>
        <a:xfrm>
          <a:off x="855345" y="140271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85</xdr:row>
      <xdr:rowOff>99695</xdr:rowOff>
    </xdr:from>
    <xdr:ext cx="405130" cy="256540"/>
    <xdr:sp macro="" textlink="">
      <xdr:nvSpPr>
        <xdr:cNvPr id="266" name="n_1mainValue【福祉施設】&#10;有形固定資産減価償却率">
          <a:extLst>
            <a:ext uri="{FF2B5EF4-FFF2-40B4-BE49-F238E27FC236}">
              <a16:creationId xmlns:a16="http://schemas.microsoft.com/office/drawing/2014/main" id="{923FEBC7-FA5A-4320-B9A7-062430E56A13}"/>
            </a:ext>
          </a:extLst>
        </xdr:cNvPr>
        <xdr:cNvSpPr txBox="1"/>
      </xdr:nvSpPr>
      <xdr:spPr>
        <a:xfrm>
          <a:off x="3239135" y="1466913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85</xdr:row>
      <xdr:rowOff>45720</xdr:rowOff>
    </xdr:from>
    <xdr:ext cx="402590" cy="259080"/>
    <xdr:sp macro="" textlink="">
      <xdr:nvSpPr>
        <xdr:cNvPr id="267" name="n_2mainValue【福祉施設】&#10;有形固定資産減価償却率">
          <a:extLst>
            <a:ext uri="{FF2B5EF4-FFF2-40B4-BE49-F238E27FC236}">
              <a16:creationId xmlns:a16="http://schemas.microsoft.com/office/drawing/2014/main" id="{DDAEFACC-EC81-4517-8DF5-7470036816F7}"/>
            </a:ext>
          </a:extLst>
        </xdr:cNvPr>
        <xdr:cNvSpPr txBox="1"/>
      </xdr:nvSpPr>
      <xdr:spPr>
        <a:xfrm>
          <a:off x="2439035" y="146208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85</xdr:row>
      <xdr:rowOff>39370</xdr:rowOff>
    </xdr:from>
    <xdr:ext cx="402590" cy="259080"/>
    <xdr:sp macro="" textlink="">
      <xdr:nvSpPr>
        <xdr:cNvPr id="268" name="n_3mainValue【福祉施設】&#10;有形固定資産減価償却率">
          <a:extLst>
            <a:ext uri="{FF2B5EF4-FFF2-40B4-BE49-F238E27FC236}">
              <a16:creationId xmlns:a16="http://schemas.microsoft.com/office/drawing/2014/main" id="{12C38028-90E5-44CC-BF45-4CE87E297874}"/>
            </a:ext>
          </a:extLst>
        </xdr:cNvPr>
        <xdr:cNvSpPr txBox="1"/>
      </xdr:nvSpPr>
      <xdr:spPr>
        <a:xfrm>
          <a:off x="1641475" y="146126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84</xdr:row>
      <xdr:rowOff>158115</xdr:rowOff>
    </xdr:from>
    <xdr:ext cx="402590" cy="256540"/>
    <xdr:sp macro="" textlink="">
      <xdr:nvSpPr>
        <xdr:cNvPr id="269" name="n_4mainValue【福祉施設】&#10;有形固定資産減価償却率">
          <a:extLst>
            <a:ext uri="{FF2B5EF4-FFF2-40B4-BE49-F238E27FC236}">
              <a16:creationId xmlns:a16="http://schemas.microsoft.com/office/drawing/2014/main" id="{39D3649F-FFF4-4592-B6D3-E1E0672D8597}"/>
            </a:ext>
          </a:extLst>
        </xdr:cNvPr>
        <xdr:cNvSpPr txBox="1"/>
      </xdr:nvSpPr>
      <xdr:spPr>
        <a:xfrm>
          <a:off x="855345" y="145618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1B41A6F5-0543-4CB4-84C5-F7C934B4CFAC}"/>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BD7D911F-8283-4B95-93E5-82BE9C53FF99}"/>
            </a:ext>
          </a:extLst>
        </xdr:cNvPr>
        <xdr:cNvSpPr/>
      </xdr:nvSpPr>
      <xdr:spPr>
        <a:xfrm>
          <a:off x="606044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AD16265F-7100-49C2-94B0-17FF4F6F2B62}"/>
            </a:ext>
          </a:extLst>
        </xdr:cNvPr>
        <xdr:cNvSpPr/>
      </xdr:nvSpPr>
      <xdr:spPr>
        <a:xfrm>
          <a:off x="606044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21F95DC9-378B-47AB-A98A-0ECAC889FAF2}"/>
            </a:ext>
          </a:extLst>
        </xdr:cNvPr>
        <xdr:cNvSpPr/>
      </xdr:nvSpPr>
      <xdr:spPr>
        <a:xfrm>
          <a:off x="698881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81E5ABE2-C029-49C8-A588-E98778E3DD89}"/>
            </a:ext>
          </a:extLst>
        </xdr:cNvPr>
        <xdr:cNvSpPr/>
      </xdr:nvSpPr>
      <xdr:spPr>
        <a:xfrm>
          <a:off x="698881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B32A8DDC-8EDE-4146-B3A6-6102E539A7BD}"/>
            </a:ext>
          </a:extLst>
        </xdr:cNvPr>
        <xdr:cNvSpPr/>
      </xdr:nvSpPr>
      <xdr:spPr>
        <a:xfrm>
          <a:off x="801751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E6BFD6BA-49FA-4ED5-9454-93C122424F9D}"/>
            </a:ext>
          </a:extLst>
        </xdr:cNvPr>
        <xdr:cNvSpPr/>
      </xdr:nvSpPr>
      <xdr:spPr>
        <a:xfrm>
          <a:off x="801751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91D62633-CEEE-4E35-BB17-64FB987EBB40}"/>
            </a:ext>
          </a:extLst>
        </xdr:cNvPr>
        <xdr:cNvSpPr/>
      </xdr:nvSpPr>
      <xdr:spPr>
        <a:xfrm>
          <a:off x="5960110" y="1295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7345" cy="222885"/>
    <xdr:sp macro="" textlink="">
      <xdr:nvSpPr>
        <xdr:cNvPr id="278" name="テキスト ボックス 277">
          <a:extLst>
            <a:ext uri="{FF2B5EF4-FFF2-40B4-BE49-F238E27FC236}">
              <a16:creationId xmlns:a16="http://schemas.microsoft.com/office/drawing/2014/main" id="{AC3E66E7-798B-4FE4-93A7-AE7F3D931DB1}"/>
            </a:ext>
          </a:extLst>
        </xdr:cNvPr>
        <xdr:cNvSpPr txBox="1"/>
      </xdr:nvSpPr>
      <xdr:spPr>
        <a:xfrm>
          <a:off x="592201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9" name="直線コネクタ 278">
          <a:extLst>
            <a:ext uri="{FF2B5EF4-FFF2-40B4-BE49-F238E27FC236}">
              <a16:creationId xmlns:a16="http://schemas.microsoft.com/office/drawing/2014/main" id="{6A4F2E87-4CAD-4535-ACD1-D586B3E3BC3E}"/>
            </a:ext>
          </a:extLst>
        </xdr:cNvPr>
        <xdr:cNvCxnSpPr/>
      </xdr:nvCxnSpPr>
      <xdr:spPr>
        <a:xfrm>
          <a:off x="5960110" y="1524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168910</xdr:rowOff>
    </xdr:from>
    <xdr:to>
      <xdr:col>59</xdr:col>
      <xdr:colOff>50800</xdr:colOff>
      <xdr:row>86</xdr:row>
      <xdr:rowOff>168910</xdr:rowOff>
    </xdr:to>
    <xdr:cxnSp macro="">
      <xdr:nvCxnSpPr>
        <xdr:cNvPr id="280" name="直線コネクタ 279">
          <a:extLst>
            <a:ext uri="{FF2B5EF4-FFF2-40B4-BE49-F238E27FC236}">
              <a16:creationId xmlns:a16="http://schemas.microsoft.com/office/drawing/2014/main" id="{1E6D2194-2EFE-46BF-9D5F-421A9B4F2945}"/>
            </a:ext>
          </a:extLst>
        </xdr:cNvPr>
        <xdr:cNvCxnSpPr/>
      </xdr:nvCxnSpPr>
      <xdr:spPr>
        <a:xfrm>
          <a:off x="5960110" y="1491742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26670</xdr:rowOff>
    </xdr:from>
    <xdr:ext cx="464820" cy="259080"/>
    <xdr:sp macro="" textlink="">
      <xdr:nvSpPr>
        <xdr:cNvPr id="281" name="テキスト ボックス 280">
          <a:extLst>
            <a:ext uri="{FF2B5EF4-FFF2-40B4-BE49-F238E27FC236}">
              <a16:creationId xmlns:a16="http://schemas.microsoft.com/office/drawing/2014/main" id="{6D367118-BB59-4911-A950-0996019A2A8E}"/>
            </a:ext>
          </a:extLst>
        </xdr:cNvPr>
        <xdr:cNvSpPr txBox="1"/>
      </xdr:nvSpPr>
      <xdr:spPr>
        <a:xfrm>
          <a:off x="5527040" y="147694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13335</xdr:rowOff>
    </xdr:from>
    <xdr:to>
      <xdr:col>59</xdr:col>
      <xdr:colOff>50800</xdr:colOff>
      <xdr:row>85</xdr:row>
      <xdr:rowOff>13335</xdr:rowOff>
    </xdr:to>
    <xdr:cxnSp macro="">
      <xdr:nvCxnSpPr>
        <xdr:cNvPr id="282" name="直線コネクタ 281">
          <a:extLst>
            <a:ext uri="{FF2B5EF4-FFF2-40B4-BE49-F238E27FC236}">
              <a16:creationId xmlns:a16="http://schemas.microsoft.com/office/drawing/2014/main" id="{F684CDF5-E965-4DAB-9904-3B96DB584C72}"/>
            </a:ext>
          </a:extLst>
        </xdr:cNvPr>
        <xdr:cNvCxnSpPr/>
      </xdr:nvCxnSpPr>
      <xdr:spPr>
        <a:xfrm>
          <a:off x="5960110" y="145903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42545</xdr:rowOff>
    </xdr:from>
    <xdr:ext cx="464820" cy="256540"/>
    <xdr:sp macro="" textlink="">
      <xdr:nvSpPr>
        <xdr:cNvPr id="283" name="テキスト ボックス 282">
          <a:extLst>
            <a:ext uri="{FF2B5EF4-FFF2-40B4-BE49-F238E27FC236}">
              <a16:creationId xmlns:a16="http://schemas.microsoft.com/office/drawing/2014/main" id="{1F4799D2-54A0-469B-98FC-4BFAA7200FDB}"/>
            </a:ext>
          </a:extLst>
        </xdr:cNvPr>
        <xdr:cNvSpPr txBox="1"/>
      </xdr:nvSpPr>
      <xdr:spPr>
        <a:xfrm>
          <a:off x="5527040" y="1444625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29845</xdr:rowOff>
    </xdr:from>
    <xdr:to>
      <xdr:col>59</xdr:col>
      <xdr:colOff>50800</xdr:colOff>
      <xdr:row>83</xdr:row>
      <xdr:rowOff>29845</xdr:rowOff>
    </xdr:to>
    <xdr:cxnSp macro="">
      <xdr:nvCxnSpPr>
        <xdr:cNvPr id="284" name="直線コネクタ 283">
          <a:extLst>
            <a:ext uri="{FF2B5EF4-FFF2-40B4-BE49-F238E27FC236}">
              <a16:creationId xmlns:a16="http://schemas.microsoft.com/office/drawing/2014/main" id="{F6E1975A-A5FB-413A-8AFA-383A731CC3C4}"/>
            </a:ext>
          </a:extLst>
        </xdr:cNvPr>
        <xdr:cNvCxnSpPr/>
      </xdr:nvCxnSpPr>
      <xdr:spPr>
        <a:xfrm>
          <a:off x="5960110" y="142582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59055</xdr:rowOff>
    </xdr:from>
    <xdr:ext cx="464820" cy="259080"/>
    <xdr:sp macro="" textlink="">
      <xdr:nvSpPr>
        <xdr:cNvPr id="285" name="テキスト ボックス 284">
          <a:extLst>
            <a:ext uri="{FF2B5EF4-FFF2-40B4-BE49-F238E27FC236}">
              <a16:creationId xmlns:a16="http://schemas.microsoft.com/office/drawing/2014/main" id="{7511D472-8E12-437E-9FB8-6E11DA9B6812}"/>
            </a:ext>
          </a:extLst>
        </xdr:cNvPr>
        <xdr:cNvSpPr txBox="1"/>
      </xdr:nvSpPr>
      <xdr:spPr>
        <a:xfrm>
          <a:off x="5527040" y="141141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81</xdr:row>
      <xdr:rowOff>46355</xdr:rowOff>
    </xdr:from>
    <xdr:to>
      <xdr:col>59</xdr:col>
      <xdr:colOff>50800</xdr:colOff>
      <xdr:row>81</xdr:row>
      <xdr:rowOff>46355</xdr:rowOff>
    </xdr:to>
    <xdr:cxnSp macro="">
      <xdr:nvCxnSpPr>
        <xdr:cNvPr id="286" name="直線コネクタ 285">
          <a:extLst>
            <a:ext uri="{FF2B5EF4-FFF2-40B4-BE49-F238E27FC236}">
              <a16:creationId xmlns:a16="http://schemas.microsoft.com/office/drawing/2014/main" id="{93943E6B-780D-4133-B926-956B849D72D1}"/>
            </a:ext>
          </a:extLst>
        </xdr:cNvPr>
        <xdr:cNvCxnSpPr/>
      </xdr:nvCxnSpPr>
      <xdr:spPr>
        <a:xfrm>
          <a:off x="5960110" y="139357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75565</xdr:rowOff>
    </xdr:from>
    <xdr:ext cx="464820" cy="256540"/>
    <xdr:sp macro="" textlink="">
      <xdr:nvSpPr>
        <xdr:cNvPr id="287" name="テキスト ボックス 286">
          <a:extLst>
            <a:ext uri="{FF2B5EF4-FFF2-40B4-BE49-F238E27FC236}">
              <a16:creationId xmlns:a16="http://schemas.microsoft.com/office/drawing/2014/main" id="{6672546C-06EB-438A-8C96-EC82A1FF7236}"/>
            </a:ext>
          </a:extLst>
        </xdr:cNvPr>
        <xdr:cNvSpPr txBox="1"/>
      </xdr:nvSpPr>
      <xdr:spPr>
        <a:xfrm>
          <a:off x="5527040" y="137915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63500</xdr:rowOff>
    </xdr:from>
    <xdr:to>
      <xdr:col>59</xdr:col>
      <xdr:colOff>50800</xdr:colOff>
      <xdr:row>79</xdr:row>
      <xdr:rowOff>63500</xdr:rowOff>
    </xdr:to>
    <xdr:cxnSp macro="">
      <xdr:nvCxnSpPr>
        <xdr:cNvPr id="288" name="直線コネクタ 287">
          <a:extLst>
            <a:ext uri="{FF2B5EF4-FFF2-40B4-BE49-F238E27FC236}">
              <a16:creationId xmlns:a16="http://schemas.microsoft.com/office/drawing/2014/main" id="{13E6217E-A9C2-4098-9464-6352610CDE06}"/>
            </a:ext>
          </a:extLst>
        </xdr:cNvPr>
        <xdr:cNvCxnSpPr/>
      </xdr:nvCxnSpPr>
      <xdr:spPr>
        <a:xfrm>
          <a:off x="5960110" y="136042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92075</xdr:rowOff>
    </xdr:from>
    <xdr:ext cx="464820" cy="259080"/>
    <xdr:sp macro="" textlink="">
      <xdr:nvSpPr>
        <xdr:cNvPr id="289" name="テキスト ボックス 288">
          <a:extLst>
            <a:ext uri="{FF2B5EF4-FFF2-40B4-BE49-F238E27FC236}">
              <a16:creationId xmlns:a16="http://schemas.microsoft.com/office/drawing/2014/main" id="{703CFEEB-D796-4C60-B328-B04B31E6375A}"/>
            </a:ext>
          </a:extLst>
        </xdr:cNvPr>
        <xdr:cNvSpPr txBox="1"/>
      </xdr:nvSpPr>
      <xdr:spPr>
        <a:xfrm>
          <a:off x="5527040" y="134689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78740</xdr:rowOff>
    </xdr:from>
    <xdr:to>
      <xdr:col>59</xdr:col>
      <xdr:colOff>50800</xdr:colOff>
      <xdr:row>77</xdr:row>
      <xdr:rowOff>78740</xdr:rowOff>
    </xdr:to>
    <xdr:cxnSp macro="">
      <xdr:nvCxnSpPr>
        <xdr:cNvPr id="290" name="直線コネクタ 289">
          <a:extLst>
            <a:ext uri="{FF2B5EF4-FFF2-40B4-BE49-F238E27FC236}">
              <a16:creationId xmlns:a16="http://schemas.microsoft.com/office/drawing/2014/main" id="{FD0DFA8F-234A-41BD-805A-F51EF7DDA503}"/>
            </a:ext>
          </a:extLst>
        </xdr:cNvPr>
        <xdr:cNvCxnSpPr/>
      </xdr:nvCxnSpPr>
      <xdr:spPr>
        <a:xfrm>
          <a:off x="5960110" y="132803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107950</xdr:rowOff>
    </xdr:from>
    <xdr:ext cx="464820" cy="259080"/>
    <xdr:sp macro="" textlink="">
      <xdr:nvSpPr>
        <xdr:cNvPr id="291" name="テキスト ボックス 290">
          <a:extLst>
            <a:ext uri="{FF2B5EF4-FFF2-40B4-BE49-F238E27FC236}">
              <a16:creationId xmlns:a16="http://schemas.microsoft.com/office/drawing/2014/main" id="{F91770A3-4A8C-4D86-8506-638339D9B2C4}"/>
            </a:ext>
          </a:extLst>
        </xdr:cNvPr>
        <xdr:cNvSpPr txBox="1"/>
      </xdr:nvSpPr>
      <xdr:spPr>
        <a:xfrm>
          <a:off x="5527040" y="131362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2" name="直線コネクタ 291">
          <a:extLst>
            <a:ext uri="{FF2B5EF4-FFF2-40B4-BE49-F238E27FC236}">
              <a16:creationId xmlns:a16="http://schemas.microsoft.com/office/drawing/2014/main" id="{9AACAA6F-F960-4DC7-AA6A-1D95C83937D1}"/>
            </a:ext>
          </a:extLst>
        </xdr:cNvPr>
        <xdr:cNvCxnSpPr/>
      </xdr:nvCxnSpPr>
      <xdr:spPr>
        <a:xfrm>
          <a:off x="5960110" y="12950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4820" cy="259080"/>
    <xdr:sp macro="" textlink="">
      <xdr:nvSpPr>
        <xdr:cNvPr id="293" name="テキスト ボックス 292">
          <a:extLst>
            <a:ext uri="{FF2B5EF4-FFF2-40B4-BE49-F238E27FC236}">
              <a16:creationId xmlns:a16="http://schemas.microsoft.com/office/drawing/2014/main" id="{5EA762D8-14F1-4499-B648-F0A7D9CD7EBA}"/>
            </a:ext>
          </a:extLst>
        </xdr:cNvPr>
        <xdr:cNvSpPr txBox="1"/>
      </xdr:nvSpPr>
      <xdr:spPr>
        <a:xfrm>
          <a:off x="5527040" y="12813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4" name="【福祉施設】&#10;一人当たり面積グラフ枠">
          <a:extLst>
            <a:ext uri="{FF2B5EF4-FFF2-40B4-BE49-F238E27FC236}">
              <a16:creationId xmlns:a16="http://schemas.microsoft.com/office/drawing/2014/main" id="{66173A12-3745-47C8-9B2A-34EDAD8FD75C}"/>
            </a:ext>
          </a:extLst>
        </xdr:cNvPr>
        <xdr:cNvSpPr/>
      </xdr:nvSpPr>
      <xdr:spPr>
        <a:xfrm>
          <a:off x="5960110" y="1295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135255</xdr:rowOff>
    </xdr:from>
    <xdr:to>
      <xdr:col>54</xdr:col>
      <xdr:colOff>189865</xdr:colOff>
      <xdr:row>86</xdr:row>
      <xdr:rowOff>154940</xdr:rowOff>
    </xdr:to>
    <xdr:cxnSp macro="">
      <xdr:nvCxnSpPr>
        <xdr:cNvPr id="295" name="直線コネクタ 294">
          <a:extLst>
            <a:ext uri="{FF2B5EF4-FFF2-40B4-BE49-F238E27FC236}">
              <a16:creationId xmlns:a16="http://schemas.microsoft.com/office/drawing/2014/main" id="{302304C8-637D-475B-BB3C-4E760EAC30CC}"/>
            </a:ext>
          </a:extLst>
        </xdr:cNvPr>
        <xdr:cNvCxnSpPr/>
      </xdr:nvCxnSpPr>
      <xdr:spPr>
        <a:xfrm flipV="1">
          <a:off x="9429115" y="13504545"/>
          <a:ext cx="0" cy="1395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158115</xdr:rowOff>
    </xdr:from>
    <xdr:ext cx="469900" cy="256540"/>
    <xdr:sp macro="" textlink="">
      <xdr:nvSpPr>
        <xdr:cNvPr id="296" name="【福祉施設】&#10;一人当たり面積最小値テキスト">
          <a:extLst>
            <a:ext uri="{FF2B5EF4-FFF2-40B4-BE49-F238E27FC236}">
              <a16:creationId xmlns:a16="http://schemas.microsoft.com/office/drawing/2014/main" id="{4E0CD83C-9C75-417D-90CF-41696D55D23A}"/>
            </a:ext>
          </a:extLst>
        </xdr:cNvPr>
        <xdr:cNvSpPr txBox="1"/>
      </xdr:nvSpPr>
      <xdr:spPr>
        <a:xfrm>
          <a:off x="9467850" y="149047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154940</xdr:rowOff>
    </xdr:from>
    <xdr:to>
      <xdr:col>55</xdr:col>
      <xdr:colOff>88900</xdr:colOff>
      <xdr:row>86</xdr:row>
      <xdr:rowOff>154940</xdr:rowOff>
    </xdr:to>
    <xdr:cxnSp macro="">
      <xdr:nvCxnSpPr>
        <xdr:cNvPr id="297" name="直線コネクタ 296">
          <a:extLst>
            <a:ext uri="{FF2B5EF4-FFF2-40B4-BE49-F238E27FC236}">
              <a16:creationId xmlns:a16="http://schemas.microsoft.com/office/drawing/2014/main" id="{BD75C367-D23C-409F-9DB6-24CACE1CDE0B}"/>
            </a:ext>
          </a:extLst>
        </xdr:cNvPr>
        <xdr:cNvCxnSpPr/>
      </xdr:nvCxnSpPr>
      <xdr:spPr>
        <a:xfrm>
          <a:off x="9356090" y="1489964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81915</xdr:rowOff>
    </xdr:from>
    <xdr:ext cx="469900" cy="259080"/>
    <xdr:sp macro="" textlink="">
      <xdr:nvSpPr>
        <xdr:cNvPr id="298" name="【福祉施設】&#10;一人当たり面積最大値テキスト">
          <a:extLst>
            <a:ext uri="{FF2B5EF4-FFF2-40B4-BE49-F238E27FC236}">
              <a16:creationId xmlns:a16="http://schemas.microsoft.com/office/drawing/2014/main" id="{30BECA70-B25D-4B88-A532-3E339EEEF707}"/>
            </a:ext>
          </a:extLst>
        </xdr:cNvPr>
        <xdr:cNvSpPr txBox="1"/>
      </xdr:nvSpPr>
      <xdr:spPr>
        <a:xfrm>
          <a:off x="9467850" y="132854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1.291</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135255</xdr:rowOff>
    </xdr:from>
    <xdr:to>
      <xdr:col>55</xdr:col>
      <xdr:colOff>88900</xdr:colOff>
      <xdr:row>78</xdr:row>
      <xdr:rowOff>135255</xdr:rowOff>
    </xdr:to>
    <xdr:cxnSp macro="">
      <xdr:nvCxnSpPr>
        <xdr:cNvPr id="299" name="直線コネクタ 298">
          <a:extLst>
            <a:ext uri="{FF2B5EF4-FFF2-40B4-BE49-F238E27FC236}">
              <a16:creationId xmlns:a16="http://schemas.microsoft.com/office/drawing/2014/main" id="{E692FC7A-9940-453B-ADCB-3EB7ACF08B8C}"/>
            </a:ext>
          </a:extLst>
        </xdr:cNvPr>
        <xdr:cNvCxnSpPr/>
      </xdr:nvCxnSpPr>
      <xdr:spPr>
        <a:xfrm>
          <a:off x="9356090" y="1350454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80645</xdr:rowOff>
    </xdr:from>
    <xdr:ext cx="469900" cy="259080"/>
    <xdr:sp macro="" textlink="">
      <xdr:nvSpPr>
        <xdr:cNvPr id="300" name="【福祉施設】&#10;一人当たり面積平均値テキスト">
          <a:extLst>
            <a:ext uri="{FF2B5EF4-FFF2-40B4-BE49-F238E27FC236}">
              <a16:creationId xmlns:a16="http://schemas.microsoft.com/office/drawing/2014/main" id="{F608A46D-5AC5-4F7C-9016-EB41599C9126}"/>
            </a:ext>
          </a:extLst>
        </xdr:cNvPr>
        <xdr:cNvSpPr txBox="1"/>
      </xdr:nvSpPr>
      <xdr:spPr>
        <a:xfrm>
          <a:off x="9467850" y="144843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57785</xdr:rowOff>
    </xdr:from>
    <xdr:to>
      <xdr:col>55</xdr:col>
      <xdr:colOff>50800</xdr:colOff>
      <xdr:row>85</xdr:row>
      <xdr:rowOff>159385</xdr:rowOff>
    </xdr:to>
    <xdr:sp macro="" textlink="">
      <xdr:nvSpPr>
        <xdr:cNvPr id="301" name="フローチャート: 判断 300">
          <a:extLst>
            <a:ext uri="{FF2B5EF4-FFF2-40B4-BE49-F238E27FC236}">
              <a16:creationId xmlns:a16="http://schemas.microsoft.com/office/drawing/2014/main" id="{D5F72B40-698B-4653-AF38-5453D834C4EA}"/>
            </a:ext>
          </a:extLst>
        </xdr:cNvPr>
        <xdr:cNvSpPr/>
      </xdr:nvSpPr>
      <xdr:spPr>
        <a:xfrm>
          <a:off x="9394190" y="14627225"/>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65405</xdr:rowOff>
    </xdr:from>
    <xdr:to>
      <xdr:col>50</xdr:col>
      <xdr:colOff>165100</xdr:colOff>
      <xdr:row>85</xdr:row>
      <xdr:rowOff>167005</xdr:rowOff>
    </xdr:to>
    <xdr:sp macro="" textlink="">
      <xdr:nvSpPr>
        <xdr:cNvPr id="302" name="フローチャート: 判断 301">
          <a:extLst>
            <a:ext uri="{FF2B5EF4-FFF2-40B4-BE49-F238E27FC236}">
              <a16:creationId xmlns:a16="http://schemas.microsoft.com/office/drawing/2014/main" id="{F22F5D0C-12EE-435F-8F3A-BCF6FC7CDD89}"/>
            </a:ext>
          </a:extLst>
        </xdr:cNvPr>
        <xdr:cNvSpPr/>
      </xdr:nvSpPr>
      <xdr:spPr>
        <a:xfrm>
          <a:off x="8632190" y="146367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61595</xdr:rowOff>
    </xdr:from>
    <xdr:to>
      <xdr:col>46</xdr:col>
      <xdr:colOff>38100</xdr:colOff>
      <xdr:row>85</xdr:row>
      <xdr:rowOff>163195</xdr:rowOff>
    </xdr:to>
    <xdr:sp macro="" textlink="">
      <xdr:nvSpPr>
        <xdr:cNvPr id="303" name="フローチャート: 判断 302">
          <a:extLst>
            <a:ext uri="{FF2B5EF4-FFF2-40B4-BE49-F238E27FC236}">
              <a16:creationId xmlns:a16="http://schemas.microsoft.com/office/drawing/2014/main" id="{D8EF78B7-F221-4C0E-9B73-0F7B6EDA82BB}"/>
            </a:ext>
          </a:extLst>
        </xdr:cNvPr>
        <xdr:cNvSpPr/>
      </xdr:nvSpPr>
      <xdr:spPr>
        <a:xfrm>
          <a:off x="7846060" y="1463103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76835</xdr:rowOff>
    </xdr:from>
    <xdr:to>
      <xdr:col>41</xdr:col>
      <xdr:colOff>101600</xdr:colOff>
      <xdr:row>86</xdr:row>
      <xdr:rowOff>6985</xdr:rowOff>
    </xdr:to>
    <xdr:sp macro="" textlink="">
      <xdr:nvSpPr>
        <xdr:cNvPr id="304" name="フローチャート: 判断 303">
          <a:extLst>
            <a:ext uri="{FF2B5EF4-FFF2-40B4-BE49-F238E27FC236}">
              <a16:creationId xmlns:a16="http://schemas.microsoft.com/office/drawing/2014/main" id="{EC9304ED-393C-4531-80CD-3B3ED8437387}"/>
            </a:ext>
          </a:extLst>
        </xdr:cNvPr>
        <xdr:cNvSpPr/>
      </xdr:nvSpPr>
      <xdr:spPr>
        <a:xfrm>
          <a:off x="7029450" y="146500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60960</xdr:rowOff>
    </xdr:from>
    <xdr:to>
      <xdr:col>36</xdr:col>
      <xdr:colOff>165100</xdr:colOff>
      <xdr:row>85</xdr:row>
      <xdr:rowOff>162560</xdr:rowOff>
    </xdr:to>
    <xdr:sp macro="" textlink="">
      <xdr:nvSpPr>
        <xdr:cNvPr id="305" name="フローチャート: 判断 304">
          <a:extLst>
            <a:ext uri="{FF2B5EF4-FFF2-40B4-BE49-F238E27FC236}">
              <a16:creationId xmlns:a16="http://schemas.microsoft.com/office/drawing/2014/main" id="{7A559853-C152-4A70-94CE-7AAA8C413387}"/>
            </a:ext>
          </a:extLst>
        </xdr:cNvPr>
        <xdr:cNvSpPr/>
      </xdr:nvSpPr>
      <xdr:spPr>
        <a:xfrm>
          <a:off x="6231890" y="1463040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06" name="テキスト ボックス 305">
          <a:extLst>
            <a:ext uri="{FF2B5EF4-FFF2-40B4-BE49-F238E27FC236}">
              <a16:creationId xmlns:a16="http://schemas.microsoft.com/office/drawing/2014/main" id="{116E57D8-FC90-4B12-AE8C-DD9C0CA36FCD}"/>
            </a:ext>
          </a:extLst>
        </xdr:cNvPr>
        <xdr:cNvSpPr txBox="1"/>
      </xdr:nvSpPr>
      <xdr:spPr>
        <a:xfrm>
          <a:off x="92583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07" name="テキスト ボックス 306">
          <a:extLst>
            <a:ext uri="{FF2B5EF4-FFF2-40B4-BE49-F238E27FC236}">
              <a16:creationId xmlns:a16="http://schemas.microsoft.com/office/drawing/2014/main" id="{AE71B398-8CF1-4D49-859F-E0F18A21973E}"/>
            </a:ext>
          </a:extLst>
        </xdr:cNvPr>
        <xdr:cNvSpPr txBox="1"/>
      </xdr:nvSpPr>
      <xdr:spPr>
        <a:xfrm>
          <a:off x="851535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08" name="テキスト ボックス 307">
          <a:extLst>
            <a:ext uri="{FF2B5EF4-FFF2-40B4-BE49-F238E27FC236}">
              <a16:creationId xmlns:a16="http://schemas.microsoft.com/office/drawing/2014/main" id="{729764A7-7DBE-4DDF-9FF9-AF1DDA8611A0}"/>
            </a:ext>
          </a:extLst>
        </xdr:cNvPr>
        <xdr:cNvSpPr txBox="1"/>
      </xdr:nvSpPr>
      <xdr:spPr>
        <a:xfrm>
          <a:off x="77177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09" name="テキスト ボックス 308">
          <a:extLst>
            <a:ext uri="{FF2B5EF4-FFF2-40B4-BE49-F238E27FC236}">
              <a16:creationId xmlns:a16="http://schemas.microsoft.com/office/drawing/2014/main" id="{E131F653-CFD3-4A3B-A54E-6905632BDDDC}"/>
            </a:ext>
          </a:extLst>
        </xdr:cNvPr>
        <xdr:cNvSpPr txBox="1"/>
      </xdr:nvSpPr>
      <xdr:spPr>
        <a:xfrm>
          <a:off x="69126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10" name="テキスト ボックス 309">
          <a:extLst>
            <a:ext uri="{FF2B5EF4-FFF2-40B4-BE49-F238E27FC236}">
              <a16:creationId xmlns:a16="http://schemas.microsoft.com/office/drawing/2014/main" id="{AEDFCC0E-3DF6-46CA-B6E1-51BB7D6F5FFC}"/>
            </a:ext>
          </a:extLst>
        </xdr:cNvPr>
        <xdr:cNvSpPr txBox="1"/>
      </xdr:nvSpPr>
      <xdr:spPr>
        <a:xfrm>
          <a:off x="611505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86</xdr:row>
      <xdr:rowOff>19685</xdr:rowOff>
    </xdr:from>
    <xdr:to>
      <xdr:col>55</xdr:col>
      <xdr:colOff>50800</xdr:colOff>
      <xdr:row>86</xdr:row>
      <xdr:rowOff>121285</xdr:rowOff>
    </xdr:to>
    <xdr:sp macro="" textlink="">
      <xdr:nvSpPr>
        <xdr:cNvPr id="311" name="楕円 310">
          <a:extLst>
            <a:ext uri="{FF2B5EF4-FFF2-40B4-BE49-F238E27FC236}">
              <a16:creationId xmlns:a16="http://schemas.microsoft.com/office/drawing/2014/main" id="{B4B1C0B8-A623-492F-9F08-53A3784C29BC}"/>
            </a:ext>
          </a:extLst>
        </xdr:cNvPr>
        <xdr:cNvSpPr/>
      </xdr:nvSpPr>
      <xdr:spPr>
        <a:xfrm>
          <a:off x="9394190" y="14760575"/>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106045</xdr:rowOff>
    </xdr:from>
    <xdr:ext cx="469900" cy="259080"/>
    <xdr:sp macro="" textlink="">
      <xdr:nvSpPr>
        <xdr:cNvPr id="312" name="【福祉施設】&#10;一人当たり面積該当値テキスト">
          <a:extLst>
            <a:ext uri="{FF2B5EF4-FFF2-40B4-BE49-F238E27FC236}">
              <a16:creationId xmlns:a16="http://schemas.microsoft.com/office/drawing/2014/main" id="{CBC41A82-CB77-47BF-AC08-13F7F0F37AFF}"/>
            </a:ext>
          </a:extLst>
        </xdr:cNvPr>
        <xdr:cNvSpPr txBox="1"/>
      </xdr:nvSpPr>
      <xdr:spPr>
        <a:xfrm>
          <a:off x="9467850" y="14677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86</xdr:row>
      <xdr:rowOff>20955</xdr:rowOff>
    </xdr:from>
    <xdr:to>
      <xdr:col>50</xdr:col>
      <xdr:colOff>165100</xdr:colOff>
      <xdr:row>86</xdr:row>
      <xdr:rowOff>122555</xdr:rowOff>
    </xdr:to>
    <xdr:sp macro="" textlink="">
      <xdr:nvSpPr>
        <xdr:cNvPr id="313" name="楕円 312">
          <a:extLst>
            <a:ext uri="{FF2B5EF4-FFF2-40B4-BE49-F238E27FC236}">
              <a16:creationId xmlns:a16="http://schemas.microsoft.com/office/drawing/2014/main" id="{B891997E-ED88-4251-888A-E4F540273655}"/>
            </a:ext>
          </a:extLst>
        </xdr:cNvPr>
        <xdr:cNvSpPr/>
      </xdr:nvSpPr>
      <xdr:spPr>
        <a:xfrm>
          <a:off x="8632190" y="1476184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70485</xdr:rowOff>
    </xdr:from>
    <xdr:to>
      <xdr:col>55</xdr:col>
      <xdr:colOff>0</xdr:colOff>
      <xdr:row>86</xdr:row>
      <xdr:rowOff>71755</xdr:rowOff>
    </xdr:to>
    <xdr:cxnSp macro="">
      <xdr:nvCxnSpPr>
        <xdr:cNvPr id="314" name="直線コネクタ 313">
          <a:extLst>
            <a:ext uri="{FF2B5EF4-FFF2-40B4-BE49-F238E27FC236}">
              <a16:creationId xmlns:a16="http://schemas.microsoft.com/office/drawing/2014/main" id="{20615235-10BB-4F41-A353-C1E6FCFB0E47}"/>
            </a:ext>
          </a:extLst>
        </xdr:cNvPr>
        <xdr:cNvCxnSpPr/>
      </xdr:nvCxnSpPr>
      <xdr:spPr>
        <a:xfrm flipV="1">
          <a:off x="8686800" y="14813280"/>
          <a:ext cx="742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22225</xdr:rowOff>
    </xdr:from>
    <xdr:to>
      <xdr:col>46</xdr:col>
      <xdr:colOff>38100</xdr:colOff>
      <xdr:row>86</xdr:row>
      <xdr:rowOff>123825</xdr:rowOff>
    </xdr:to>
    <xdr:sp macro="" textlink="">
      <xdr:nvSpPr>
        <xdr:cNvPr id="315" name="楕円 314">
          <a:extLst>
            <a:ext uri="{FF2B5EF4-FFF2-40B4-BE49-F238E27FC236}">
              <a16:creationId xmlns:a16="http://schemas.microsoft.com/office/drawing/2014/main" id="{4DE00532-64DF-44AB-8638-08214D08778B}"/>
            </a:ext>
          </a:extLst>
        </xdr:cNvPr>
        <xdr:cNvSpPr/>
      </xdr:nvSpPr>
      <xdr:spPr>
        <a:xfrm>
          <a:off x="7846060" y="1476311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71755</xdr:rowOff>
    </xdr:from>
    <xdr:to>
      <xdr:col>50</xdr:col>
      <xdr:colOff>114300</xdr:colOff>
      <xdr:row>86</xdr:row>
      <xdr:rowOff>73025</xdr:rowOff>
    </xdr:to>
    <xdr:cxnSp macro="">
      <xdr:nvCxnSpPr>
        <xdr:cNvPr id="316" name="直線コネクタ 315">
          <a:extLst>
            <a:ext uri="{FF2B5EF4-FFF2-40B4-BE49-F238E27FC236}">
              <a16:creationId xmlns:a16="http://schemas.microsoft.com/office/drawing/2014/main" id="{DF0D1E6D-B10A-4D29-8DB2-55E8AD1C50A1}"/>
            </a:ext>
          </a:extLst>
        </xdr:cNvPr>
        <xdr:cNvCxnSpPr/>
      </xdr:nvCxnSpPr>
      <xdr:spPr>
        <a:xfrm flipV="1">
          <a:off x="7889240" y="14814550"/>
          <a:ext cx="79756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23495</xdr:rowOff>
    </xdr:from>
    <xdr:to>
      <xdr:col>41</xdr:col>
      <xdr:colOff>101600</xdr:colOff>
      <xdr:row>86</xdr:row>
      <xdr:rowOff>125095</xdr:rowOff>
    </xdr:to>
    <xdr:sp macro="" textlink="">
      <xdr:nvSpPr>
        <xdr:cNvPr id="317" name="楕円 316">
          <a:extLst>
            <a:ext uri="{FF2B5EF4-FFF2-40B4-BE49-F238E27FC236}">
              <a16:creationId xmlns:a16="http://schemas.microsoft.com/office/drawing/2014/main" id="{11DB3861-3097-4E7B-A436-9ACD2F1029B1}"/>
            </a:ext>
          </a:extLst>
        </xdr:cNvPr>
        <xdr:cNvSpPr/>
      </xdr:nvSpPr>
      <xdr:spPr>
        <a:xfrm>
          <a:off x="7029450" y="1476438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73025</xdr:rowOff>
    </xdr:from>
    <xdr:to>
      <xdr:col>45</xdr:col>
      <xdr:colOff>177800</xdr:colOff>
      <xdr:row>86</xdr:row>
      <xdr:rowOff>74930</xdr:rowOff>
    </xdr:to>
    <xdr:cxnSp macro="">
      <xdr:nvCxnSpPr>
        <xdr:cNvPr id="318" name="直線コネクタ 317">
          <a:extLst>
            <a:ext uri="{FF2B5EF4-FFF2-40B4-BE49-F238E27FC236}">
              <a16:creationId xmlns:a16="http://schemas.microsoft.com/office/drawing/2014/main" id="{44EBAC25-48EC-4836-9EAD-18EA02206B47}"/>
            </a:ext>
          </a:extLst>
        </xdr:cNvPr>
        <xdr:cNvCxnSpPr/>
      </xdr:nvCxnSpPr>
      <xdr:spPr>
        <a:xfrm flipV="1">
          <a:off x="7084060" y="14817725"/>
          <a:ext cx="80518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24130</xdr:rowOff>
    </xdr:from>
    <xdr:to>
      <xdr:col>36</xdr:col>
      <xdr:colOff>165100</xdr:colOff>
      <xdr:row>86</xdr:row>
      <xdr:rowOff>125730</xdr:rowOff>
    </xdr:to>
    <xdr:sp macro="" textlink="">
      <xdr:nvSpPr>
        <xdr:cNvPr id="319" name="楕円 318">
          <a:extLst>
            <a:ext uri="{FF2B5EF4-FFF2-40B4-BE49-F238E27FC236}">
              <a16:creationId xmlns:a16="http://schemas.microsoft.com/office/drawing/2014/main" id="{5D5AE459-1112-4FDA-AF74-30B5C33F68CB}"/>
            </a:ext>
          </a:extLst>
        </xdr:cNvPr>
        <xdr:cNvSpPr/>
      </xdr:nvSpPr>
      <xdr:spPr>
        <a:xfrm>
          <a:off x="6231890" y="1476502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74930</xdr:rowOff>
    </xdr:from>
    <xdr:to>
      <xdr:col>41</xdr:col>
      <xdr:colOff>50800</xdr:colOff>
      <xdr:row>86</xdr:row>
      <xdr:rowOff>74930</xdr:rowOff>
    </xdr:to>
    <xdr:cxnSp macro="">
      <xdr:nvCxnSpPr>
        <xdr:cNvPr id="320" name="直線コネクタ 319">
          <a:extLst>
            <a:ext uri="{FF2B5EF4-FFF2-40B4-BE49-F238E27FC236}">
              <a16:creationId xmlns:a16="http://schemas.microsoft.com/office/drawing/2014/main" id="{B0181784-0385-4EAA-8654-E710C12E3A56}"/>
            </a:ext>
          </a:extLst>
        </xdr:cNvPr>
        <xdr:cNvCxnSpPr/>
      </xdr:nvCxnSpPr>
      <xdr:spPr>
        <a:xfrm flipV="1">
          <a:off x="6286500" y="1481963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12065</xdr:rowOff>
    </xdr:from>
    <xdr:ext cx="469900" cy="259080"/>
    <xdr:sp macro="" textlink="">
      <xdr:nvSpPr>
        <xdr:cNvPr id="321" name="n_1aveValue【福祉施設】&#10;一人当たり面積">
          <a:extLst>
            <a:ext uri="{FF2B5EF4-FFF2-40B4-BE49-F238E27FC236}">
              <a16:creationId xmlns:a16="http://schemas.microsoft.com/office/drawing/2014/main" id="{32B1C148-41EA-4D33-9772-AD858C1B0515}"/>
            </a:ext>
          </a:extLst>
        </xdr:cNvPr>
        <xdr:cNvSpPr txBox="1"/>
      </xdr:nvSpPr>
      <xdr:spPr>
        <a:xfrm>
          <a:off x="8454390" y="144176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8255</xdr:rowOff>
    </xdr:from>
    <xdr:ext cx="467360" cy="256540"/>
    <xdr:sp macro="" textlink="">
      <xdr:nvSpPr>
        <xdr:cNvPr id="322" name="n_2aveValue【福祉施設】&#10;一人当たり面積">
          <a:extLst>
            <a:ext uri="{FF2B5EF4-FFF2-40B4-BE49-F238E27FC236}">
              <a16:creationId xmlns:a16="http://schemas.microsoft.com/office/drawing/2014/main" id="{A3946CB4-1F09-4066-8DC4-19E987E27BBB}"/>
            </a:ext>
          </a:extLst>
        </xdr:cNvPr>
        <xdr:cNvSpPr txBox="1"/>
      </xdr:nvSpPr>
      <xdr:spPr>
        <a:xfrm>
          <a:off x="7673340" y="144119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0.209</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23495</xdr:rowOff>
    </xdr:from>
    <xdr:ext cx="467360" cy="259080"/>
    <xdr:sp macro="" textlink="">
      <xdr:nvSpPr>
        <xdr:cNvPr id="323" name="n_3aveValue【福祉施設】&#10;一人当たり面積">
          <a:extLst>
            <a:ext uri="{FF2B5EF4-FFF2-40B4-BE49-F238E27FC236}">
              <a16:creationId xmlns:a16="http://schemas.microsoft.com/office/drawing/2014/main" id="{86F98FA6-6932-4259-91B1-C628B86D9088}"/>
            </a:ext>
          </a:extLst>
        </xdr:cNvPr>
        <xdr:cNvSpPr txBox="1"/>
      </xdr:nvSpPr>
      <xdr:spPr>
        <a:xfrm>
          <a:off x="6866255" y="144214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7620</xdr:rowOff>
    </xdr:from>
    <xdr:ext cx="467360" cy="256540"/>
    <xdr:sp macro="" textlink="">
      <xdr:nvSpPr>
        <xdr:cNvPr id="324" name="n_4aveValue【福祉施設】&#10;一人当たり面積">
          <a:extLst>
            <a:ext uri="{FF2B5EF4-FFF2-40B4-BE49-F238E27FC236}">
              <a16:creationId xmlns:a16="http://schemas.microsoft.com/office/drawing/2014/main" id="{E3857D78-7305-48F8-8C2C-BE69515562C3}"/>
            </a:ext>
          </a:extLst>
        </xdr:cNvPr>
        <xdr:cNvSpPr txBox="1"/>
      </xdr:nvSpPr>
      <xdr:spPr>
        <a:xfrm>
          <a:off x="6068695" y="1441132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113665</xdr:rowOff>
    </xdr:from>
    <xdr:ext cx="469900" cy="258445"/>
    <xdr:sp macro="" textlink="">
      <xdr:nvSpPr>
        <xdr:cNvPr id="325" name="n_1mainValue【福祉施設】&#10;一人当たり面積">
          <a:extLst>
            <a:ext uri="{FF2B5EF4-FFF2-40B4-BE49-F238E27FC236}">
              <a16:creationId xmlns:a16="http://schemas.microsoft.com/office/drawing/2014/main" id="{CB661F9A-7FD5-45F8-9366-B81ACF5089BB}"/>
            </a:ext>
          </a:extLst>
        </xdr:cNvPr>
        <xdr:cNvSpPr txBox="1"/>
      </xdr:nvSpPr>
      <xdr:spPr>
        <a:xfrm>
          <a:off x="8454390" y="148583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114935</xdr:rowOff>
    </xdr:from>
    <xdr:ext cx="467360" cy="259080"/>
    <xdr:sp macro="" textlink="">
      <xdr:nvSpPr>
        <xdr:cNvPr id="326" name="n_2mainValue【福祉施設】&#10;一人当たり面積">
          <a:extLst>
            <a:ext uri="{FF2B5EF4-FFF2-40B4-BE49-F238E27FC236}">
              <a16:creationId xmlns:a16="http://schemas.microsoft.com/office/drawing/2014/main" id="{7EFE1B69-31D3-4275-B01F-DDC97434E3A6}"/>
            </a:ext>
          </a:extLst>
        </xdr:cNvPr>
        <xdr:cNvSpPr txBox="1"/>
      </xdr:nvSpPr>
      <xdr:spPr>
        <a:xfrm>
          <a:off x="7673340" y="148596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116205</xdr:rowOff>
    </xdr:from>
    <xdr:ext cx="467360" cy="259080"/>
    <xdr:sp macro="" textlink="">
      <xdr:nvSpPr>
        <xdr:cNvPr id="327" name="n_3mainValue【福祉施設】&#10;一人当たり面積">
          <a:extLst>
            <a:ext uri="{FF2B5EF4-FFF2-40B4-BE49-F238E27FC236}">
              <a16:creationId xmlns:a16="http://schemas.microsoft.com/office/drawing/2014/main" id="{BDA32C20-9919-4600-8E11-5810A2DE926F}"/>
            </a:ext>
          </a:extLst>
        </xdr:cNvPr>
        <xdr:cNvSpPr txBox="1"/>
      </xdr:nvSpPr>
      <xdr:spPr>
        <a:xfrm>
          <a:off x="6866255" y="148609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116840</xdr:rowOff>
    </xdr:from>
    <xdr:ext cx="467360" cy="259080"/>
    <xdr:sp macro="" textlink="">
      <xdr:nvSpPr>
        <xdr:cNvPr id="328" name="n_4mainValue【福祉施設】&#10;一人当たり面積">
          <a:extLst>
            <a:ext uri="{FF2B5EF4-FFF2-40B4-BE49-F238E27FC236}">
              <a16:creationId xmlns:a16="http://schemas.microsoft.com/office/drawing/2014/main" id="{B5217022-BA2A-4D16-B814-EB6FAA8293B7}"/>
            </a:ext>
          </a:extLst>
        </xdr:cNvPr>
        <xdr:cNvSpPr txBox="1"/>
      </xdr:nvSpPr>
      <xdr:spPr>
        <a:xfrm>
          <a:off x="6068695" y="148615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29" name="正方形/長方形 328">
          <a:extLst>
            <a:ext uri="{FF2B5EF4-FFF2-40B4-BE49-F238E27FC236}">
              <a16:creationId xmlns:a16="http://schemas.microsoft.com/office/drawing/2014/main" id="{52E48AD0-C4AC-4260-A8E1-F1565D133C86}"/>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30" name="正方形/長方形 329">
          <a:extLst>
            <a:ext uri="{FF2B5EF4-FFF2-40B4-BE49-F238E27FC236}">
              <a16:creationId xmlns:a16="http://schemas.microsoft.com/office/drawing/2014/main" id="{67099C23-932D-446E-B834-670BDD871C68}"/>
            </a:ext>
          </a:extLst>
        </xdr:cNvPr>
        <xdr:cNvSpPr/>
      </xdr:nvSpPr>
      <xdr:spPr>
        <a:xfrm>
          <a:off x="8166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31" name="正方形/長方形 330">
          <a:extLst>
            <a:ext uri="{FF2B5EF4-FFF2-40B4-BE49-F238E27FC236}">
              <a16:creationId xmlns:a16="http://schemas.microsoft.com/office/drawing/2014/main" id="{23533393-AE20-4925-998F-25661499B430}"/>
            </a:ext>
          </a:extLst>
        </xdr:cNvPr>
        <xdr:cNvSpPr/>
      </xdr:nvSpPr>
      <xdr:spPr>
        <a:xfrm>
          <a:off x="8166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32" name="正方形/長方形 331">
          <a:extLst>
            <a:ext uri="{FF2B5EF4-FFF2-40B4-BE49-F238E27FC236}">
              <a16:creationId xmlns:a16="http://schemas.microsoft.com/office/drawing/2014/main" id="{CC4988A1-96CB-41D2-9ECC-A7EDBB65CA29}"/>
            </a:ext>
          </a:extLst>
        </xdr:cNvPr>
        <xdr:cNvSpPr/>
      </xdr:nvSpPr>
      <xdr:spPr>
        <a:xfrm>
          <a:off x="17145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33" name="正方形/長方形 332">
          <a:extLst>
            <a:ext uri="{FF2B5EF4-FFF2-40B4-BE49-F238E27FC236}">
              <a16:creationId xmlns:a16="http://schemas.microsoft.com/office/drawing/2014/main" id="{EA97D2E9-5586-4993-A0BD-F2681E4EF09E}"/>
            </a:ext>
          </a:extLst>
        </xdr:cNvPr>
        <xdr:cNvSpPr/>
      </xdr:nvSpPr>
      <xdr:spPr>
        <a:xfrm>
          <a:off x="17145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34" name="正方形/長方形 333">
          <a:extLst>
            <a:ext uri="{FF2B5EF4-FFF2-40B4-BE49-F238E27FC236}">
              <a16:creationId xmlns:a16="http://schemas.microsoft.com/office/drawing/2014/main" id="{091425AF-B083-42D2-9DC0-B2690ED4784A}"/>
            </a:ext>
          </a:extLst>
        </xdr:cNvPr>
        <xdr:cNvSpPr/>
      </xdr:nvSpPr>
      <xdr:spPr>
        <a:xfrm>
          <a:off x="27432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35" name="正方形/長方形 334">
          <a:extLst>
            <a:ext uri="{FF2B5EF4-FFF2-40B4-BE49-F238E27FC236}">
              <a16:creationId xmlns:a16="http://schemas.microsoft.com/office/drawing/2014/main" id="{A67318FB-C918-4A30-8000-44343520EBD4}"/>
            </a:ext>
          </a:extLst>
        </xdr:cNvPr>
        <xdr:cNvSpPr/>
      </xdr:nvSpPr>
      <xdr:spPr>
        <a:xfrm>
          <a:off x="27432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36" name="正方形/長方形 335">
          <a:extLst>
            <a:ext uri="{FF2B5EF4-FFF2-40B4-BE49-F238E27FC236}">
              <a16:creationId xmlns:a16="http://schemas.microsoft.com/office/drawing/2014/main" id="{0F2180C3-4D4F-498E-B38D-CB5A86AA926E}"/>
            </a:ext>
          </a:extLst>
        </xdr:cNvPr>
        <xdr:cNvSpPr/>
      </xdr:nvSpPr>
      <xdr:spPr>
        <a:xfrm>
          <a:off x="685800" y="1676019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5910" cy="225425"/>
    <xdr:sp macro="" textlink="">
      <xdr:nvSpPr>
        <xdr:cNvPr id="337" name="テキスト ボックス 336">
          <a:extLst>
            <a:ext uri="{FF2B5EF4-FFF2-40B4-BE49-F238E27FC236}">
              <a16:creationId xmlns:a16="http://schemas.microsoft.com/office/drawing/2014/main" id="{C51ADF88-BF1F-4F93-B2FE-0D0A188F6677}"/>
            </a:ext>
          </a:extLst>
        </xdr:cNvPr>
        <xdr:cNvSpPr txBox="1"/>
      </xdr:nvSpPr>
      <xdr:spPr>
        <a:xfrm>
          <a:off x="66675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38" name="直線コネクタ 337">
          <a:extLst>
            <a:ext uri="{FF2B5EF4-FFF2-40B4-BE49-F238E27FC236}">
              <a16:creationId xmlns:a16="http://schemas.microsoft.com/office/drawing/2014/main" id="{6E4D6021-CC4B-4F86-B2CA-950B2B2F35A5}"/>
            </a:ext>
          </a:extLst>
        </xdr:cNvPr>
        <xdr:cNvCxnSpPr/>
      </xdr:nvCxnSpPr>
      <xdr:spPr>
        <a:xfrm>
          <a:off x="685800" y="19046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820" cy="259080"/>
    <xdr:sp macro="" textlink="">
      <xdr:nvSpPr>
        <xdr:cNvPr id="339" name="テキスト ボックス 338">
          <a:extLst>
            <a:ext uri="{FF2B5EF4-FFF2-40B4-BE49-F238E27FC236}">
              <a16:creationId xmlns:a16="http://schemas.microsoft.com/office/drawing/2014/main" id="{06EA4605-EFB8-45D5-AA5C-6B3BD08BDA93}"/>
            </a:ext>
          </a:extLst>
        </xdr:cNvPr>
        <xdr:cNvSpPr txBox="1"/>
      </xdr:nvSpPr>
      <xdr:spPr>
        <a:xfrm>
          <a:off x="273685" y="18909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40" name="直線コネクタ 339">
          <a:extLst>
            <a:ext uri="{FF2B5EF4-FFF2-40B4-BE49-F238E27FC236}">
              <a16:creationId xmlns:a16="http://schemas.microsoft.com/office/drawing/2014/main" id="{575E064D-BA86-4C92-B592-FC8E5CECA49B}"/>
            </a:ext>
          </a:extLst>
        </xdr:cNvPr>
        <xdr:cNvCxnSpPr/>
      </xdr:nvCxnSpPr>
      <xdr:spPr>
        <a:xfrm>
          <a:off x="685800" y="18723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4820" cy="256540"/>
    <xdr:sp macro="" textlink="">
      <xdr:nvSpPr>
        <xdr:cNvPr id="341" name="テキスト ボックス 340">
          <a:extLst>
            <a:ext uri="{FF2B5EF4-FFF2-40B4-BE49-F238E27FC236}">
              <a16:creationId xmlns:a16="http://schemas.microsoft.com/office/drawing/2014/main" id="{A3963224-739F-433E-BCDB-143E7D196312}"/>
            </a:ext>
          </a:extLst>
        </xdr:cNvPr>
        <xdr:cNvSpPr txBox="1"/>
      </xdr:nvSpPr>
      <xdr:spPr>
        <a:xfrm>
          <a:off x="273685" y="185794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42" name="直線コネクタ 341">
          <a:extLst>
            <a:ext uri="{FF2B5EF4-FFF2-40B4-BE49-F238E27FC236}">
              <a16:creationId xmlns:a16="http://schemas.microsoft.com/office/drawing/2014/main" id="{0E388CC9-2500-4378-81CD-459306727DD2}"/>
            </a:ext>
          </a:extLst>
        </xdr:cNvPr>
        <xdr:cNvCxnSpPr/>
      </xdr:nvCxnSpPr>
      <xdr:spPr>
        <a:xfrm>
          <a:off x="685800" y="184010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3225" cy="259080"/>
    <xdr:sp macro="" textlink="">
      <xdr:nvSpPr>
        <xdr:cNvPr id="343" name="テキスト ボックス 342">
          <a:extLst>
            <a:ext uri="{FF2B5EF4-FFF2-40B4-BE49-F238E27FC236}">
              <a16:creationId xmlns:a16="http://schemas.microsoft.com/office/drawing/2014/main" id="{0FF79100-FF7E-4F23-B099-56AB598E0C47}"/>
            </a:ext>
          </a:extLst>
        </xdr:cNvPr>
        <xdr:cNvSpPr txBox="1"/>
      </xdr:nvSpPr>
      <xdr:spPr>
        <a:xfrm>
          <a:off x="343535" y="182562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44" name="直線コネクタ 343">
          <a:extLst>
            <a:ext uri="{FF2B5EF4-FFF2-40B4-BE49-F238E27FC236}">
              <a16:creationId xmlns:a16="http://schemas.microsoft.com/office/drawing/2014/main" id="{9B2827C6-04D6-4D54-A887-14C2C5A4BEB6}"/>
            </a:ext>
          </a:extLst>
        </xdr:cNvPr>
        <xdr:cNvCxnSpPr/>
      </xdr:nvCxnSpPr>
      <xdr:spPr>
        <a:xfrm>
          <a:off x="685800" y="1806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3225" cy="256540"/>
    <xdr:sp macro="" textlink="">
      <xdr:nvSpPr>
        <xdr:cNvPr id="345" name="テキスト ボックス 344">
          <a:extLst>
            <a:ext uri="{FF2B5EF4-FFF2-40B4-BE49-F238E27FC236}">
              <a16:creationId xmlns:a16="http://schemas.microsoft.com/office/drawing/2014/main" id="{A790C5CF-04BD-4410-9FC5-4B45474020A3}"/>
            </a:ext>
          </a:extLst>
        </xdr:cNvPr>
        <xdr:cNvSpPr txBox="1"/>
      </xdr:nvSpPr>
      <xdr:spPr>
        <a:xfrm>
          <a:off x="343535" y="1792478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46" name="直線コネクタ 345">
          <a:extLst>
            <a:ext uri="{FF2B5EF4-FFF2-40B4-BE49-F238E27FC236}">
              <a16:creationId xmlns:a16="http://schemas.microsoft.com/office/drawing/2014/main" id="{8FBD560B-B121-4AE7-9741-14DD4EBC0BF5}"/>
            </a:ext>
          </a:extLst>
        </xdr:cNvPr>
        <xdr:cNvCxnSpPr/>
      </xdr:nvCxnSpPr>
      <xdr:spPr>
        <a:xfrm>
          <a:off x="685800" y="1774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3225" cy="258445"/>
    <xdr:sp macro="" textlink="">
      <xdr:nvSpPr>
        <xdr:cNvPr id="347" name="テキスト ボックス 346">
          <a:extLst>
            <a:ext uri="{FF2B5EF4-FFF2-40B4-BE49-F238E27FC236}">
              <a16:creationId xmlns:a16="http://schemas.microsoft.com/office/drawing/2014/main" id="{57036425-ED90-4998-97B8-07684C2D8D32}"/>
            </a:ext>
          </a:extLst>
        </xdr:cNvPr>
        <xdr:cNvSpPr txBox="1"/>
      </xdr:nvSpPr>
      <xdr:spPr>
        <a:xfrm>
          <a:off x="34353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48" name="直線コネクタ 347">
          <a:extLst>
            <a:ext uri="{FF2B5EF4-FFF2-40B4-BE49-F238E27FC236}">
              <a16:creationId xmlns:a16="http://schemas.microsoft.com/office/drawing/2014/main" id="{0657AF66-7734-47E9-96D7-C33E2D26A81D}"/>
            </a:ext>
          </a:extLst>
        </xdr:cNvPr>
        <xdr:cNvCxnSpPr/>
      </xdr:nvCxnSpPr>
      <xdr:spPr>
        <a:xfrm>
          <a:off x="685800" y="17413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3225" cy="259080"/>
    <xdr:sp macro="" textlink="">
      <xdr:nvSpPr>
        <xdr:cNvPr id="349" name="テキスト ボックス 348">
          <a:extLst>
            <a:ext uri="{FF2B5EF4-FFF2-40B4-BE49-F238E27FC236}">
              <a16:creationId xmlns:a16="http://schemas.microsoft.com/office/drawing/2014/main" id="{EF49815D-AAB0-47C2-94D0-6ED73C74A769}"/>
            </a:ext>
          </a:extLst>
        </xdr:cNvPr>
        <xdr:cNvSpPr txBox="1"/>
      </xdr:nvSpPr>
      <xdr:spPr>
        <a:xfrm>
          <a:off x="343535" y="172789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50" name="直線コネクタ 349">
          <a:extLst>
            <a:ext uri="{FF2B5EF4-FFF2-40B4-BE49-F238E27FC236}">
              <a16:creationId xmlns:a16="http://schemas.microsoft.com/office/drawing/2014/main" id="{B69EFEFD-C9E0-435B-97DD-53051628E0AC}"/>
            </a:ext>
          </a:extLst>
        </xdr:cNvPr>
        <xdr:cNvCxnSpPr/>
      </xdr:nvCxnSpPr>
      <xdr:spPr>
        <a:xfrm>
          <a:off x="685800" y="1709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6550" cy="256540"/>
    <xdr:sp macro="" textlink="">
      <xdr:nvSpPr>
        <xdr:cNvPr id="351" name="テキスト ボックス 350">
          <a:extLst>
            <a:ext uri="{FF2B5EF4-FFF2-40B4-BE49-F238E27FC236}">
              <a16:creationId xmlns:a16="http://schemas.microsoft.com/office/drawing/2014/main" id="{FB48F92E-2E74-4926-AFA7-2D3287A9FADE}"/>
            </a:ext>
          </a:extLst>
        </xdr:cNvPr>
        <xdr:cNvSpPr txBox="1"/>
      </xdr:nvSpPr>
      <xdr:spPr>
        <a:xfrm>
          <a:off x="386715" y="16946245"/>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52" name="直線コネクタ 351">
          <a:extLst>
            <a:ext uri="{FF2B5EF4-FFF2-40B4-BE49-F238E27FC236}">
              <a16:creationId xmlns:a16="http://schemas.microsoft.com/office/drawing/2014/main" id="{1D363656-2D9E-4E37-A35A-60A7E754498B}"/>
            </a:ext>
          </a:extLst>
        </xdr:cNvPr>
        <xdr:cNvCxnSpPr/>
      </xdr:nvCxnSpPr>
      <xdr:spPr>
        <a:xfrm>
          <a:off x="685800" y="1676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53" name="【市民会館】&#10;有形固定資産減価償却率グラフ枠">
          <a:extLst>
            <a:ext uri="{FF2B5EF4-FFF2-40B4-BE49-F238E27FC236}">
              <a16:creationId xmlns:a16="http://schemas.microsoft.com/office/drawing/2014/main" id="{DEAF57E3-C273-46A2-99AA-505448A7F68C}"/>
            </a:ext>
          </a:extLst>
        </xdr:cNvPr>
        <xdr:cNvSpPr/>
      </xdr:nvSpPr>
      <xdr:spPr>
        <a:xfrm>
          <a:off x="685800" y="1676019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66675</xdr:rowOff>
    </xdr:from>
    <xdr:to>
      <xdr:col>24</xdr:col>
      <xdr:colOff>62865</xdr:colOff>
      <xdr:row>109</xdr:row>
      <xdr:rowOff>32385</xdr:rowOff>
    </xdr:to>
    <xdr:cxnSp macro="">
      <xdr:nvCxnSpPr>
        <xdr:cNvPr id="354" name="直線コネクタ 353">
          <a:extLst>
            <a:ext uri="{FF2B5EF4-FFF2-40B4-BE49-F238E27FC236}">
              <a16:creationId xmlns:a16="http://schemas.microsoft.com/office/drawing/2014/main" id="{022ED772-1B7C-4CE3-B75F-BF599DD6694E}"/>
            </a:ext>
          </a:extLst>
        </xdr:cNvPr>
        <xdr:cNvCxnSpPr/>
      </xdr:nvCxnSpPr>
      <xdr:spPr>
        <a:xfrm flipV="1">
          <a:off x="4173855" y="17209770"/>
          <a:ext cx="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36195</xdr:rowOff>
    </xdr:from>
    <xdr:ext cx="405130" cy="259080"/>
    <xdr:sp macro="" textlink="">
      <xdr:nvSpPr>
        <xdr:cNvPr id="355" name="【市民会館】&#10;有形固定資産減価償却率最小値テキスト">
          <a:extLst>
            <a:ext uri="{FF2B5EF4-FFF2-40B4-BE49-F238E27FC236}">
              <a16:creationId xmlns:a16="http://schemas.microsoft.com/office/drawing/2014/main" id="{103955FD-C91E-49C8-A191-449451F7FBB2}"/>
            </a:ext>
          </a:extLst>
        </xdr:cNvPr>
        <xdr:cNvSpPr txBox="1"/>
      </xdr:nvSpPr>
      <xdr:spPr>
        <a:xfrm>
          <a:off x="4212590" y="187242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32385</xdr:rowOff>
    </xdr:from>
    <xdr:to>
      <xdr:col>24</xdr:col>
      <xdr:colOff>152400</xdr:colOff>
      <xdr:row>109</xdr:row>
      <xdr:rowOff>32385</xdr:rowOff>
    </xdr:to>
    <xdr:cxnSp macro="">
      <xdr:nvCxnSpPr>
        <xdr:cNvPr id="356" name="直線コネクタ 355">
          <a:extLst>
            <a:ext uri="{FF2B5EF4-FFF2-40B4-BE49-F238E27FC236}">
              <a16:creationId xmlns:a16="http://schemas.microsoft.com/office/drawing/2014/main" id="{59C6962E-97A7-457B-A039-D29CCB58E892}"/>
            </a:ext>
          </a:extLst>
        </xdr:cNvPr>
        <xdr:cNvCxnSpPr/>
      </xdr:nvCxnSpPr>
      <xdr:spPr>
        <a:xfrm>
          <a:off x="4112260" y="187185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13335</xdr:rowOff>
    </xdr:from>
    <xdr:ext cx="340360" cy="259080"/>
    <xdr:sp macro="" textlink="">
      <xdr:nvSpPr>
        <xdr:cNvPr id="357" name="【市民会館】&#10;有形固定資産減価償却率最大値テキスト">
          <a:extLst>
            <a:ext uri="{FF2B5EF4-FFF2-40B4-BE49-F238E27FC236}">
              <a16:creationId xmlns:a16="http://schemas.microsoft.com/office/drawing/2014/main" id="{5CE1CD16-4C10-46AF-B25A-587E9F1E3AC1}"/>
            </a:ext>
          </a:extLst>
        </xdr:cNvPr>
        <xdr:cNvSpPr txBox="1"/>
      </xdr:nvSpPr>
      <xdr:spPr>
        <a:xfrm>
          <a:off x="4212590" y="1699069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66675</xdr:rowOff>
    </xdr:from>
    <xdr:to>
      <xdr:col>24</xdr:col>
      <xdr:colOff>152400</xdr:colOff>
      <xdr:row>100</xdr:row>
      <xdr:rowOff>66675</xdr:rowOff>
    </xdr:to>
    <xdr:cxnSp macro="">
      <xdr:nvCxnSpPr>
        <xdr:cNvPr id="358" name="直線コネクタ 357">
          <a:extLst>
            <a:ext uri="{FF2B5EF4-FFF2-40B4-BE49-F238E27FC236}">
              <a16:creationId xmlns:a16="http://schemas.microsoft.com/office/drawing/2014/main" id="{4307C837-C048-47AB-961F-3B4BC5E94EE8}"/>
            </a:ext>
          </a:extLst>
        </xdr:cNvPr>
        <xdr:cNvCxnSpPr/>
      </xdr:nvCxnSpPr>
      <xdr:spPr>
        <a:xfrm>
          <a:off x="4112260" y="1720977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107315</xdr:rowOff>
    </xdr:from>
    <xdr:ext cx="405130" cy="259080"/>
    <xdr:sp macro="" textlink="">
      <xdr:nvSpPr>
        <xdr:cNvPr id="359" name="【市民会館】&#10;有形固定資産減価償却率平均値テキスト">
          <a:extLst>
            <a:ext uri="{FF2B5EF4-FFF2-40B4-BE49-F238E27FC236}">
              <a16:creationId xmlns:a16="http://schemas.microsoft.com/office/drawing/2014/main" id="{7F84D1A3-6439-4D73-9305-76CE222D9F30}"/>
            </a:ext>
          </a:extLst>
        </xdr:cNvPr>
        <xdr:cNvSpPr txBox="1"/>
      </xdr:nvSpPr>
      <xdr:spPr>
        <a:xfrm>
          <a:off x="4212590" y="1793621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105</xdr:row>
      <xdr:rowOff>84455</xdr:rowOff>
    </xdr:from>
    <xdr:to>
      <xdr:col>24</xdr:col>
      <xdr:colOff>114300</xdr:colOff>
      <xdr:row>106</xdr:row>
      <xdr:rowOff>14605</xdr:rowOff>
    </xdr:to>
    <xdr:sp macro="" textlink="">
      <xdr:nvSpPr>
        <xdr:cNvPr id="360" name="フローチャート: 判断 359">
          <a:extLst>
            <a:ext uri="{FF2B5EF4-FFF2-40B4-BE49-F238E27FC236}">
              <a16:creationId xmlns:a16="http://schemas.microsoft.com/office/drawing/2014/main" id="{13A14CDF-C624-4440-A49B-BB00637CC77C}"/>
            </a:ext>
          </a:extLst>
        </xdr:cNvPr>
        <xdr:cNvSpPr/>
      </xdr:nvSpPr>
      <xdr:spPr>
        <a:xfrm>
          <a:off x="4131310" y="180886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57785</xdr:rowOff>
    </xdr:from>
    <xdr:to>
      <xdr:col>20</xdr:col>
      <xdr:colOff>38100</xdr:colOff>
      <xdr:row>105</xdr:row>
      <xdr:rowOff>159385</xdr:rowOff>
    </xdr:to>
    <xdr:sp macro="" textlink="">
      <xdr:nvSpPr>
        <xdr:cNvPr id="361" name="フローチャート: 判断 360">
          <a:extLst>
            <a:ext uri="{FF2B5EF4-FFF2-40B4-BE49-F238E27FC236}">
              <a16:creationId xmlns:a16="http://schemas.microsoft.com/office/drawing/2014/main" id="{C85A7D69-DF29-46DF-A7B7-802728263CBC}"/>
            </a:ext>
          </a:extLst>
        </xdr:cNvPr>
        <xdr:cNvSpPr/>
      </xdr:nvSpPr>
      <xdr:spPr>
        <a:xfrm>
          <a:off x="3388360" y="1805622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52070</xdr:rowOff>
    </xdr:from>
    <xdr:to>
      <xdr:col>15</xdr:col>
      <xdr:colOff>101600</xdr:colOff>
      <xdr:row>105</xdr:row>
      <xdr:rowOff>153035</xdr:rowOff>
    </xdr:to>
    <xdr:sp macro="" textlink="">
      <xdr:nvSpPr>
        <xdr:cNvPr id="362" name="フローチャート: 判断 361">
          <a:extLst>
            <a:ext uri="{FF2B5EF4-FFF2-40B4-BE49-F238E27FC236}">
              <a16:creationId xmlns:a16="http://schemas.microsoft.com/office/drawing/2014/main" id="{3E24D14B-6B98-48F1-A1F7-9EB726A3DCF7}"/>
            </a:ext>
          </a:extLst>
        </xdr:cNvPr>
        <xdr:cNvSpPr/>
      </xdr:nvSpPr>
      <xdr:spPr>
        <a:xfrm>
          <a:off x="2571750" y="18058130"/>
          <a:ext cx="9779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29210</xdr:rowOff>
    </xdr:from>
    <xdr:to>
      <xdr:col>10</xdr:col>
      <xdr:colOff>165100</xdr:colOff>
      <xdr:row>105</xdr:row>
      <xdr:rowOff>130175</xdr:rowOff>
    </xdr:to>
    <xdr:sp macro="" textlink="">
      <xdr:nvSpPr>
        <xdr:cNvPr id="363" name="フローチャート: 判断 362">
          <a:extLst>
            <a:ext uri="{FF2B5EF4-FFF2-40B4-BE49-F238E27FC236}">
              <a16:creationId xmlns:a16="http://schemas.microsoft.com/office/drawing/2014/main" id="{3A3CD34B-AACC-47DD-BACE-01B2C279A948}"/>
            </a:ext>
          </a:extLst>
        </xdr:cNvPr>
        <xdr:cNvSpPr/>
      </xdr:nvSpPr>
      <xdr:spPr>
        <a:xfrm>
          <a:off x="1774190" y="18029555"/>
          <a:ext cx="109220" cy="1066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6350</xdr:rowOff>
    </xdr:from>
    <xdr:to>
      <xdr:col>6</xdr:col>
      <xdr:colOff>38100</xdr:colOff>
      <xdr:row>105</xdr:row>
      <xdr:rowOff>107315</xdr:rowOff>
    </xdr:to>
    <xdr:sp macro="" textlink="">
      <xdr:nvSpPr>
        <xdr:cNvPr id="364" name="フローチャート: 判断 363">
          <a:extLst>
            <a:ext uri="{FF2B5EF4-FFF2-40B4-BE49-F238E27FC236}">
              <a16:creationId xmlns:a16="http://schemas.microsoft.com/office/drawing/2014/main" id="{CC2B0152-6EF8-46C6-BD94-2684E5A2EE04}"/>
            </a:ext>
          </a:extLst>
        </xdr:cNvPr>
        <xdr:cNvSpPr/>
      </xdr:nvSpPr>
      <xdr:spPr>
        <a:xfrm>
          <a:off x="988060" y="18010505"/>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365" name="テキスト ボックス 364">
          <a:extLst>
            <a:ext uri="{FF2B5EF4-FFF2-40B4-BE49-F238E27FC236}">
              <a16:creationId xmlns:a16="http://schemas.microsoft.com/office/drawing/2014/main" id="{ACA09782-F620-437D-9119-8BA57CF1185F}"/>
            </a:ext>
          </a:extLst>
        </xdr:cNvPr>
        <xdr:cNvSpPr txBox="1"/>
      </xdr:nvSpPr>
      <xdr:spPr>
        <a:xfrm>
          <a:off x="400304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366" name="テキスト ボックス 365">
          <a:extLst>
            <a:ext uri="{FF2B5EF4-FFF2-40B4-BE49-F238E27FC236}">
              <a16:creationId xmlns:a16="http://schemas.microsoft.com/office/drawing/2014/main" id="{960DB8DC-26AD-4E55-99F9-9DBA315F66A2}"/>
            </a:ext>
          </a:extLst>
        </xdr:cNvPr>
        <xdr:cNvSpPr txBox="1"/>
      </xdr:nvSpPr>
      <xdr:spPr>
        <a:xfrm>
          <a:off x="326009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367" name="テキスト ボックス 366">
          <a:extLst>
            <a:ext uri="{FF2B5EF4-FFF2-40B4-BE49-F238E27FC236}">
              <a16:creationId xmlns:a16="http://schemas.microsoft.com/office/drawing/2014/main" id="{D101360C-A66F-4F06-80FB-CB559A0D4D31}"/>
            </a:ext>
          </a:extLst>
        </xdr:cNvPr>
        <xdr:cNvSpPr txBox="1"/>
      </xdr:nvSpPr>
      <xdr:spPr>
        <a:xfrm>
          <a:off x="24549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368" name="テキスト ボックス 367">
          <a:extLst>
            <a:ext uri="{FF2B5EF4-FFF2-40B4-BE49-F238E27FC236}">
              <a16:creationId xmlns:a16="http://schemas.microsoft.com/office/drawing/2014/main" id="{1DF5B69B-1FCB-4106-A084-E33BCC0B3107}"/>
            </a:ext>
          </a:extLst>
        </xdr:cNvPr>
        <xdr:cNvSpPr txBox="1"/>
      </xdr:nvSpPr>
      <xdr:spPr>
        <a:xfrm>
          <a:off x="16573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369" name="テキスト ボックス 368">
          <a:extLst>
            <a:ext uri="{FF2B5EF4-FFF2-40B4-BE49-F238E27FC236}">
              <a16:creationId xmlns:a16="http://schemas.microsoft.com/office/drawing/2014/main" id="{712F683F-781B-42C9-8C3E-42434F329379}"/>
            </a:ext>
          </a:extLst>
        </xdr:cNvPr>
        <xdr:cNvSpPr txBox="1"/>
      </xdr:nvSpPr>
      <xdr:spPr>
        <a:xfrm>
          <a:off x="85979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107</xdr:row>
      <xdr:rowOff>12065</xdr:rowOff>
    </xdr:from>
    <xdr:to>
      <xdr:col>24</xdr:col>
      <xdr:colOff>114300</xdr:colOff>
      <xdr:row>107</xdr:row>
      <xdr:rowOff>113665</xdr:rowOff>
    </xdr:to>
    <xdr:sp macro="" textlink="">
      <xdr:nvSpPr>
        <xdr:cNvPr id="370" name="楕円 369">
          <a:extLst>
            <a:ext uri="{FF2B5EF4-FFF2-40B4-BE49-F238E27FC236}">
              <a16:creationId xmlns:a16="http://schemas.microsoft.com/office/drawing/2014/main" id="{A95D3EA7-9659-4B2E-9145-BA616CB67875}"/>
            </a:ext>
          </a:extLst>
        </xdr:cNvPr>
        <xdr:cNvSpPr/>
      </xdr:nvSpPr>
      <xdr:spPr>
        <a:xfrm>
          <a:off x="4131310" y="183610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161925</xdr:rowOff>
    </xdr:from>
    <xdr:ext cx="405130" cy="259080"/>
    <xdr:sp macro="" textlink="">
      <xdr:nvSpPr>
        <xdr:cNvPr id="371" name="【市民会館】&#10;有形固定資産減価償却率該当値テキスト">
          <a:extLst>
            <a:ext uri="{FF2B5EF4-FFF2-40B4-BE49-F238E27FC236}">
              <a16:creationId xmlns:a16="http://schemas.microsoft.com/office/drawing/2014/main" id="{E09CA6F5-D18B-444E-8710-255BE50FDF3F}"/>
            </a:ext>
          </a:extLst>
        </xdr:cNvPr>
        <xdr:cNvSpPr txBox="1"/>
      </xdr:nvSpPr>
      <xdr:spPr>
        <a:xfrm>
          <a:off x="4212590" y="183375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106</xdr:row>
      <xdr:rowOff>159385</xdr:rowOff>
    </xdr:from>
    <xdr:to>
      <xdr:col>20</xdr:col>
      <xdr:colOff>38100</xdr:colOff>
      <xdr:row>107</xdr:row>
      <xdr:rowOff>89535</xdr:rowOff>
    </xdr:to>
    <xdr:sp macro="" textlink="">
      <xdr:nvSpPr>
        <xdr:cNvPr id="372" name="楕円 371">
          <a:extLst>
            <a:ext uri="{FF2B5EF4-FFF2-40B4-BE49-F238E27FC236}">
              <a16:creationId xmlns:a16="http://schemas.microsoft.com/office/drawing/2014/main" id="{83A7A037-6D7B-4E93-A553-4C85F162D52A}"/>
            </a:ext>
          </a:extLst>
        </xdr:cNvPr>
        <xdr:cNvSpPr/>
      </xdr:nvSpPr>
      <xdr:spPr>
        <a:xfrm>
          <a:off x="3388360" y="183349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38735</xdr:rowOff>
    </xdr:from>
    <xdr:to>
      <xdr:col>24</xdr:col>
      <xdr:colOff>63500</xdr:colOff>
      <xdr:row>107</xdr:row>
      <xdr:rowOff>63500</xdr:rowOff>
    </xdr:to>
    <xdr:cxnSp macro="">
      <xdr:nvCxnSpPr>
        <xdr:cNvPr id="373" name="直線コネクタ 372">
          <a:extLst>
            <a:ext uri="{FF2B5EF4-FFF2-40B4-BE49-F238E27FC236}">
              <a16:creationId xmlns:a16="http://schemas.microsoft.com/office/drawing/2014/main" id="{FEAC111C-88E6-4742-AE17-3B5215261C47}"/>
            </a:ext>
          </a:extLst>
        </xdr:cNvPr>
        <xdr:cNvCxnSpPr/>
      </xdr:nvCxnSpPr>
      <xdr:spPr>
        <a:xfrm>
          <a:off x="3431540" y="18383885"/>
          <a:ext cx="7429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136525</xdr:rowOff>
    </xdr:from>
    <xdr:to>
      <xdr:col>15</xdr:col>
      <xdr:colOff>101600</xdr:colOff>
      <xdr:row>107</xdr:row>
      <xdr:rowOff>66675</xdr:rowOff>
    </xdr:to>
    <xdr:sp macro="" textlink="">
      <xdr:nvSpPr>
        <xdr:cNvPr id="374" name="楕円 373">
          <a:extLst>
            <a:ext uri="{FF2B5EF4-FFF2-40B4-BE49-F238E27FC236}">
              <a16:creationId xmlns:a16="http://schemas.microsoft.com/office/drawing/2014/main" id="{35066D6B-46CA-45FB-8CF9-C0BFBC3D5053}"/>
            </a:ext>
          </a:extLst>
        </xdr:cNvPr>
        <xdr:cNvSpPr/>
      </xdr:nvSpPr>
      <xdr:spPr>
        <a:xfrm>
          <a:off x="2571750" y="183064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15875</xdr:rowOff>
    </xdr:from>
    <xdr:to>
      <xdr:col>19</xdr:col>
      <xdr:colOff>177800</xdr:colOff>
      <xdr:row>107</xdr:row>
      <xdr:rowOff>38735</xdr:rowOff>
    </xdr:to>
    <xdr:cxnSp macro="">
      <xdr:nvCxnSpPr>
        <xdr:cNvPr id="375" name="直線コネクタ 374">
          <a:extLst>
            <a:ext uri="{FF2B5EF4-FFF2-40B4-BE49-F238E27FC236}">
              <a16:creationId xmlns:a16="http://schemas.microsoft.com/office/drawing/2014/main" id="{C894A042-88E7-4333-8A85-FA8D79DC390B}"/>
            </a:ext>
          </a:extLst>
        </xdr:cNvPr>
        <xdr:cNvCxnSpPr/>
      </xdr:nvCxnSpPr>
      <xdr:spPr>
        <a:xfrm>
          <a:off x="2626360" y="18364835"/>
          <a:ext cx="80518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113665</xdr:rowOff>
    </xdr:from>
    <xdr:to>
      <xdr:col>10</xdr:col>
      <xdr:colOff>165100</xdr:colOff>
      <xdr:row>107</xdr:row>
      <xdr:rowOff>43815</xdr:rowOff>
    </xdr:to>
    <xdr:sp macro="" textlink="">
      <xdr:nvSpPr>
        <xdr:cNvPr id="376" name="楕円 375">
          <a:extLst>
            <a:ext uri="{FF2B5EF4-FFF2-40B4-BE49-F238E27FC236}">
              <a16:creationId xmlns:a16="http://schemas.microsoft.com/office/drawing/2014/main" id="{887EB276-D753-4F60-91D8-6226AE3DF48C}"/>
            </a:ext>
          </a:extLst>
        </xdr:cNvPr>
        <xdr:cNvSpPr/>
      </xdr:nvSpPr>
      <xdr:spPr>
        <a:xfrm>
          <a:off x="1774190" y="182873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164465</xdr:rowOff>
    </xdr:from>
    <xdr:to>
      <xdr:col>15</xdr:col>
      <xdr:colOff>50800</xdr:colOff>
      <xdr:row>107</xdr:row>
      <xdr:rowOff>15875</xdr:rowOff>
    </xdr:to>
    <xdr:cxnSp macro="">
      <xdr:nvCxnSpPr>
        <xdr:cNvPr id="377" name="直線コネクタ 376">
          <a:extLst>
            <a:ext uri="{FF2B5EF4-FFF2-40B4-BE49-F238E27FC236}">
              <a16:creationId xmlns:a16="http://schemas.microsoft.com/office/drawing/2014/main" id="{BBB23AA1-1454-4C3F-A2E7-AE21F3D4700F}"/>
            </a:ext>
          </a:extLst>
        </xdr:cNvPr>
        <xdr:cNvCxnSpPr/>
      </xdr:nvCxnSpPr>
      <xdr:spPr>
        <a:xfrm>
          <a:off x="1828800" y="18341975"/>
          <a:ext cx="79756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84455</xdr:rowOff>
    </xdr:from>
    <xdr:to>
      <xdr:col>6</xdr:col>
      <xdr:colOff>38100</xdr:colOff>
      <xdr:row>107</xdr:row>
      <xdr:rowOff>14605</xdr:rowOff>
    </xdr:to>
    <xdr:sp macro="" textlink="">
      <xdr:nvSpPr>
        <xdr:cNvPr id="378" name="楕円 377">
          <a:extLst>
            <a:ext uri="{FF2B5EF4-FFF2-40B4-BE49-F238E27FC236}">
              <a16:creationId xmlns:a16="http://schemas.microsoft.com/office/drawing/2014/main" id="{7752BEA9-1C2E-41B8-824E-CE1D14643812}"/>
            </a:ext>
          </a:extLst>
        </xdr:cNvPr>
        <xdr:cNvSpPr/>
      </xdr:nvSpPr>
      <xdr:spPr>
        <a:xfrm>
          <a:off x="988060" y="182600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135255</xdr:rowOff>
    </xdr:from>
    <xdr:to>
      <xdr:col>10</xdr:col>
      <xdr:colOff>114300</xdr:colOff>
      <xdr:row>106</xdr:row>
      <xdr:rowOff>164465</xdr:rowOff>
    </xdr:to>
    <xdr:cxnSp macro="">
      <xdr:nvCxnSpPr>
        <xdr:cNvPr id="379" name="直線コネクタ 378">
          <a:extLst>
            <a:ext uri="{FF2B5EF4-FFF2-40B4-BE49-F238E27FC236}">
              <a16:creationId xmlns:a16="http://schemas.microsoft.com/office/drawing/2014/main" id="{B358338E-B3ED-4C36-B969-938F5880DA7F}"/>
            </a:ext>
          </a:extLst>
        </xdr:cNvPr>
        <xdr:cNvCxnSpPr/>
      </xdr:nvCxnSpPr>
      <xdr:spPr>
        <a:xfrm>
          <a:off x="1031240" y="18305145"/>
          <a:ext cx="79756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104</xdr:row>
      <xdr:rowOff>4445</xdr:rowOff>
    </xdr:from>
    <xdr:ext cx="405130" cy="259080"/>
    <xdr:sp macro="" textlink="">
      <xdr:nvSpPr>
        <xdr:cNvPr id="380" name="n_1aveValue【市民会館】&#10;有形固定資産減価償却率">
          <a:extLst>
            <a:ext uri="{FF2B5EF4-FFF2-40B4-BE49-F238E27FC236}">
              <a16:creationId xmlns:a16="http://schemas.microsoft.com/office/drawing/2014/main" id="{0FD805C7-1A20-4968-8118-D965CE64D4B8}"/>
            </a:ext>
          </a:extLst>
        </xdr:cNvPr>
        <xdr:cNvSpPr txBox="1"/>
      </xdr:nvSpPr>
      <xdr:spPr>
        <a:xfrm>
          <a:off x="3239135" y="178371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103</xdr:row>
      <xdr:rowOff>169545</xdr:rowOff>
    </xdr:from>
    <xdr:ext cx="402590" cy="256540"/>
    <xdr:sp macro="" textlink="">
      <xdr:nvSpPr>
        <xdr:cNvPr id="381" name="n_2aveValue【市民会館】&#10;有形固定資産減価償却率">
          <a:extLst>
            <a:ext uri="{FF2B5EF4-FFF2-40B4-BE49-F238E27FC236}">
              <a16:creationId xmlns:a16="http://schemas.microsoft.com/office/drawing/2014/main" id="{0DAC3750-4E40-4CA3-AAC5-960488FC34F1}"/>
            </a:ext>
          </a:extLst>
        </xdr:cNvPr>
        <xdr:cNvSpPr txBox="1"/>
      </xdr:nvSpPr>
      <xdr:spPr>
        <a:xfrm>
          <a:off x="2439035" y="178327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103</xdr:row>
      <xdr:rowOff>146685</xdr:rowOff>
    </xdr:from>
    <xdr:ext cx="402590" cy="256540"/>
    <xdr:sp macro="" textlink="">
      <xdr:nvSpPr>
        <xdr:cNvPr id="382" name="n_3aveValue【市民会館】&#10;有形固定資産減価償却率">
          <a:extLst>
            <a:ext uri="{FF2B5EF4-FFF2-40B4-BE49-F238E27FC236}">
              <a16:creationId xmlns:a16="http://schemas.microsoft.com/office/drawing/2014/main" id="{3103113D-70D1-46F1-9809-A5225899A10E}"/>
            </a:ext>
          </a:extLst>
        </xdr:cNvPr>
        <xdr:cNvSpPr txBox="1"/>
      </xdr:nvSpPr>
      <xdr:spPr>
        <a:xfrm>
          <a:off x="1641475" y="178041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103</xdr:row>
      <xdr:rowOff>123825</xdr:rowOff>
    </xdr:from>
    <xdr:ext cx="402590" cy="256540"/>
    <xdr:sp macro="" textlink="">
      <xdr:nvSpPr>
        <xdr:cNvPr id="383" name="n_4aveValue【市民会館】&#10;有形固定資産減価償却率">
          <a:extLst>
            <a:ext uri="{FF2B5EF4-FFF2-40B4-BE49-F238E27FC236}">
              <a16:creationId xmlns:a16="http://schemas.microsoft.com/office/drawing/2014/main" id="{C7CBD7D7-DB30-4E07-B6ED-81E7D88A4DE6}"/>
            </a:ext>
          </a:extLst>
        </xdr:cNvPr>
        <xdr:cNvSpPr txBox="1"/>
      </xdr:nvSpPr>
      <xdr:spPr>
        <a:xfrm>
          <a:off x="855345" y="177850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107</xdr:row>
      <xdr:rowOff>80645</xdr:rowOff>
    </xdr:from>
    <xdr:ext cx="405130" cy="259080"/>
    <xdr:sp macro="" textlink="">
      <xdr:nvSpPr>
        <xdr:cNvPr id="384" name="n_1mainValue【市民会館】&#10;有形固定資産減価償却率">
          <a:extLst>
            <a:ext uri="{FF2B5EF4-FFF2-40B4-BE49-F238E27FC236}">
              <a16:creationId xmlns:a16="http://schemas.microsoft.com/office/drawing/2014/main" id="{61E692CE-9FE8-4F63-89FB-D73495A8C7B4}"/>
            </a:ext>
          </a:extLst>
        </xdr:cNvPr>
        <xdr:cNvSpPr txBox="1"/>
      </xdr:nvSpPr>
      <xdr:spPr>
        <a:xfrm>
          <a:off x="3239135" y="184277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107</xdr:row>
      <xdr:rowOff>57785</xdr:rowOff>
    </xdr:from>
    <xdr:ext cx="402590" cy="259080"/>
    <xdr:sp macro="" textlink="">
      <xdr:nvSpPr>
        <xdr:cNvPr id="385" name="n_2mainValue【市民会館】&#10;有形固定資産減価償却率">
          <a:extLst>
            <a:ext uri="{FF2B5EF4-FFF2-40B4-BE49-F238E27FC236}">
              <a16:creationId xmlns:a16="http://schemas.microsoft.com/office/drawing/2014/main" id="{60D34673-ED6E-4654-A290-4586F9A55DBD}"/>
            </a:ext>
          </a:extLst>
        </xdr:cNvPr>
        <xdr:cNvSpPr txBox="1"/>
      </xdr:nvSpPr>
      <xdr:spPr>
        <a:xfrm>
          <a:off x="2439035" y="183991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107</xdr:row>
      <xdr:rowOff>34925</xdr:rowOff>
    </xdr:from>
    <xdr:ext cx="402590" cy="259080"/>
    <xdr:sp macro="" textlink="">
      <xdr:nvSpPr>
        <xdr:cNvPr id="386" name="n_3mainValue【市民会館】&#10;有形固定資産減価償却率">
          <a:extLst>
            <a:ext uri="{FF2B5EF4-FFF2-40B4-BE49-F238E27FC236}">
              <a16:creationId xmlns:a16="http://schemas.microsoft.com/office/drawing/2014/main" id="{8EC9926E-65B7-488F-9578-D4ACC8578A41}"/>
            </a:ext>
          </a:extLst>
        </xdr:cNvPr>
        <xdr:cNvSpPr txBox="1"/>
      </xdr:nvSpPr>
      <xdr:spPr>
        <a:xfrm>
          <a:off x="1641475" y="183800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107</xdr:row>
      <xdr:rowOff>6350</xdr:rowOff>
    </xdr:from>
    <xdr:ext cx="402590" cy="256540"/>
    <xdr:sp macro="" textlink="">
      <xdr:nvSpPr>
        <xdr:cNvPr id="387" name="n_4mainValue【市民会館】&#10;有形固定資産減価償却率">
          <a:extLst>
            <a:ext uri="{FF2B5EF4-FFF2-40B4-BE49-F238E27FC236}">
              <a16:creationId xmlns:a16="http://schemas.microsoft.com/office/drawing/2014/main" id="{204D6456-0B50-4F24-9CC7-9E77694C9A88}"/>
            </a:ext>
          </a:extLst>
        </xdr:cNvPr>
        <xdr:cNvSpPr txBox="1"/>
      </xdr:nvSpPr>
      <xdr:spPr>
        <a:xfrm>
          <a:off x="855345" y="183534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88" name="正方形/長方形 387">
          <a:extLst>
            <a:ext uri="{FF2B5EF4-FFF2-40B4-BE49-F238E27FC236}">
              <a16:creationId xmlns:a16="http://schemas.microsoft.com/office/drawing/2014/main" id="{705DB081-4F2E-461A-9ABB-60AD0F4BB6EB}"/>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9" name="正方形/長方形 388">
          <a:extLst>
            <a:ext uri="{FF2B5EF4-FFF2-40B4-BE49-F238E27FC236}">
              <a16:creationId xmlns:a16="http://schemas.microsoft.com/office/drawing/2014/main" id="{608858A1-6CB5-4D77-8A03-8356CBA8C10D}"/>
            </a:ext>
          </a:extLst>
        </xdr:cNvPr>
        <xdr:cNvSpPr/>
      </xdr:nvSpPr>
      <xdr:spPr>
        <a:xfrm>
          <a:off x="60604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0" name="正方形/長方形 389">
          <a:extLst>
            <a:ext uri="{FF2B5EF4-FFF2-40B4-BE49-F238E27FC236}">
              <a16:creationId xmlns:a16="http://schemas.microsoft.com/office/drawing/2014/main" id="{259DC9D0-72BF-4BD6-9774-62D3F4BD401F}"/>
            </a:ext>
          </a:extLst>
        </xdr:cNvPr>
        <xdr:cNvSpPr/>
      </xdr:nvSpPr>
      <xdr:spPr>
        <a:xfrm>
          <a:off x="60604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1" name="正方形/長方形 390">
          <a:extLst>
            <a:ext uri="{FF2B5EF4-FFF2-40B4-BE49-F238E27FC236}">
              <a16:creationId xmlns:a16="http://schemas.microsoft.com/office/drawing/2014/main" id="{B0B3FC01-1783-497E-B6C5-28113708AA19}"/>
            </a:ext>
          </a:extLst>
        </xdr:cNvPr>
        <xdr:cNvSpPr/>
      </xdr:nvSpPr>
      <xdr:spPr>
        <a:xfrm>
          <a:off x="69888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2" name="正方形/長方形 391">
          <a:extLst>
            <a:ext uri="{FF2B5EF4-FFF2-40B4-BE49-F238E27FC236}">
              <a16:creationId xmlns:a16="http://schemas.microsoft.com/office/drawing/2014/main" id="{881A1566-95DF-47D3-B543-BAE8707A59BC}"/>
            </a:ext>
          </a:extLst>
        </xdr:cNvPr>
        <xdr:cNvSpPr/>
      </xdr:nvSpPr>
      <xdr:spPr>
        <a:xfrm>
          <a:off x="69888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3" name="正方形/長方形 392">
          <a:extLst>
            <a:ext uri="{FF2B5EF4-FFF2-40B4-BE49-F238E27FC236}">
              <a16:creationId xmlns:a16="http://schemas.microsoft.com/office/drawing/2014/main" id="{F8822B25-BF4F-47BD-9174-2F11804DDCFC}"/>
            </a:ext>
          </a:extLst>
        </xdr:cNvPr>
        <xdr:cNvSpPr/>
      </xdr:nvSpPr>
      <xdr:spPr>
        <a:xfrm>
          <a:off x="80175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4" name="正方形/長方形 393">
          <a:extLst>
            <a:ext uri="{FF2B5EF4-FFF2-40B4-BE49-F238E27FC236}">
              <a16:creationId xmlns:a16="http://schemas.microsoft.com/office/drawing/2014/main" id="{F18A48B4-9453-4170-AF5D-B39919D3BDF5}"/>
            </a:ext>
          </a:extLst>
        </xdr:cNvPr>
        <xdr:cNvSpPr/>
      </xdr:nvSpPr>
      <xdr:spPr>
        <a:xfrm>
          <a:off x="80175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5" name="正方形/長方形 394">
          <a:extLst>
            <a:ext uri="{FF2B5EF4-FFF2-40B4-BE49-F238E27FC236}">
              <a16:creationId xmlns:a16="http://schemas.microsoft.com/office/drawing/2014/main" id="{D09A3E68-497C-4B57-9914-8382B32A297A}"/>
            </a:ext>
          </a:extLst>
        </xdr:cNvPr>
        <xdr:cNvSpPr/>
      </xdr:nvSpPr>
      <xdr:spPr>
        <a:xfrm>
          <a:off x="5960110" y="1676019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7345" cy="225425"/>
    <xdr:sp macro="" textlink="">
      <xdr:nvSpPr>
        <xdr:cNvPr id="396" name="テキスト ボックス 395">
          <a:extLst>
            <a:ext uri="{FF2B5EF4-FFF2-40B4-BE49-F238E27FC236}">
              <a16:creationId xmlns:a16="http://schemas.microsoft.com/office/drawing/2014/main" id="{6B3BDB18-7FE0-43B6-924D-628198E81133}"/>
            </a:ext>
          </a:extLst>
        </xdr:cNvPr>
        <xdr:cNvSpPr txBox="1"/>
      </xdr:nvSpPr>
      <xdr:spPr>
        <a:xfrm>
          <a:off x="592201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97" name="直線コネクタ 396">
          <a:extLst>
            <a:ext uri="{FF2B5EF4-FFF2-40B4-BE49-F238E27FC236}">
              <a16:creationId xmlns:a16="http://schemas.microsoft.com/office/drawing/2014/main" id="{DA5D2A82-044F-4A39-A697-CACA21510484}"/>
            </a:ext>
          </a:extLst>
        </xdr:cNvPr>
        <xdr:cNvCxnSpPr/>
      </xdr:nvCxnSpPr>
      <xdr:spPr>
        <a:xfrm>
          <a:off x="5960110" y="19046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35560</xdr:rowOff>
    </xdr:from>
    <xdr:to>
      <xdr:col>59</xdr:col>
      <xdr:colOff>50800</xdr:colOff>
      <xdr:row>109</xdr:row>
      <xdr:rowOff>35560</xdr:rowOff>
    </xdr:to>
    <xdr:cxnSp macro="">
      <xdr:nvCxnSpPr>
        <xdr:cNvPr id="398" name="直線コネクタ 397">
          <a:extLst>
            <a:ext uri="{FF2B5EF4-FFF2-40B4-BE49-F238E27FC236}">
              <a16:creationId xmlns:a16="http://schemas.microsoft.com/office/drawing/2014/main" id="{BBD66BA0-D9A2-4D6B-A0D0-1CEFF99A5134}"/>
            </a:ext>
          </a:extLst>
        </xdr:cNvPr>
        <xdr:cNvCxnSpPr/>
      </xdr:nvCxnSpPr>
      <xdr:spPr>
        <a:xfrm>
          <a:off x="5960110" y="18723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64770</xdr:rowOff>
    </xdr:from>
    <xdr:ext cx="464820" cy="256540"/>
    <xdr:sp macro="" textlink="">
      <xdr:nvSpPr>
        <xdr:cNvPr id="399" name="テキスト ボックス 398">
          <a:extLst>
            <a:ext uri="{FF2B5EF4-FFF2-40B4-BE49-F238E27FC236}">
              <a16:creationId xmlns:a16="http://schemas.microsoft.com/office/drawing/2014/main" id="{80E46DBF-DA19-40EA-9477-ADB1F7878745}"/>
            </a:ext>
          </a:extLst>
        </xdr:cNvPr>
        <xdr:cNvSpPr txBox="1"/>
      </xdr:nvSpPr>
      <xdr:spPr>
        <a:xfrm>
          <a:off x="5527040" y="185794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107</xdr:row>
      <xdr:rowOff>52070</xdr:rowOff>
    </xdr:from>
    <xdr:to>
      <xdr:col>59</xdr:col>
      <xdr:colOff>50800</xdr:colOff>
      <xdr:row>107</xdr:row>
      <xdr:rowOff>52070</xdr:rowOff>
    </xdr:to>
    <xdr:cxnSp macro="">
      <xdr:nvCxnSpPr>
        <xdr:cNvPr id="400" name="直線コネクタ 399">
          <a:extLst>
            <a:ext uri="{FF2B5EF4-FFF2-40B4-BE49-F238E27FC236}">
              <a16:creationId xmlns:a16="http://schemas.microsoft.com/office/drawing/2014/main" id="{54FBD75C-57F7-4D87-A4EB-B703EBFA7107}"/>
            </a:ext>
          </a:extLst>
        </xdr:cNvPr>
        <xdr:cNvCxnSpPr/>
      </xdr:nvCxnSpPr>
      <xdr:spPr>
        <a:xfrm>
          <a:off x="5960110" y="184010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106</xdr:row>
      <xdr:rowOff>80645</xdr:rowOff>
    </xdr:from>
    <xdr:ext cx="464820" cy="259080"/>
    <xdr:sp macro="" textlink="">
      <xdr:nvSpPr>
        <xdr:cNvPr id="401" name="テキスト ボックス 400">
          <a:extLst>
            <a:ext uri="{FF2B5EF4-FFF2-40B4-BE49-F238E27FC236}">
              <a16:creationId xmlns:a16="http://schemas.microsoft.com/office/drawing/2014/main" id="{BB37444F-2AC9-4BCF-AC39-7A702D2F6744}"/>
            </a:ext>
          </a:extLst>
        </xdr:cNvPr>
        <xdr:cNvSpPr txBox="1"/>
      </xdr:nvSpPr>
      <xdr:spPr>
        <a:xfrm>
          <a:off x="5527040" y="182562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105</xdr:row>
      <xdr:rowOff>67945</xdr:rowOff>
    </xdr:from>
    <xdr:to>
      <xdr:col>59</xdr:col>
      <xdr:colOff>50800</xdr:colOff>
      <xdr:row>105</xdr:row>
      <xdr:rowOff>67945</xdr:rowOff>
    </xdr:to>
    <xdr:cxnSp macro="">
      <xdr:nvCxnSpPr>
        <xdr:cNvPr id="402" name="直線コネクタ 401">
          <a:extLst>
            <a:ext uri="{FF2B5EF4-FFF2-40B4-BE49-F238E27FC236}">
              <a16:creationId xmlns:a16="http://schemas.microsoft.com/office/drawing/2014/main" id="{6943A911-25D9-498E-8A9D-32B9937A7C13}"/>
            </a:ext>
          </a:extLst>
        </xdr:cNvPr>
        <xdr:cNvCxnSpPr/>
      </xdr:nvCxnSpPr>
      <xdr:spPr>
        <a:xfrm>
          <a:off x="5960110" y="180682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104</xdr:row>
      <xdr:rowOff>97790</xdr:rowOff>
    </xdr:from>
    <xdr:ext cx="464820" cy="256540"/>
    <xdr:sp macro="" textlink="">
      <xdr:nvSpPr>
        <xdr:cNvPr id="403" name="テキスト ボックス 402">
          <a:extLst>
            <a:ext uri="{FF2B5EF4-FFF2-40B4-BE49-F238E27FC236}">
              <a16:creationId xmlns:a16="http://schemas.microsoft.com/office/drawing/2014/main" id="{BB97019E-F3C2-4165-A7E7-5FD0AE12B11B}"/>
            </a:ext>
          </a:extLst>
        </xdr:cNvPr>
        <xdr:cNvSpPr txBox="1"/>
      </xdr:nvSpPr>
      <xdr:spPr>
        <a:xfrm>
          <a:off x="5527040" y="1792478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103</xdr:row>
      <xdr:rowOff>84455</xdr:rowOff>
    </xdr:from>
    <xdr:to>
      <xdr:col>59</xdr:col>
      <xdr:colOff>50800</xdr:colOff>
      <xdr:row>103</xdr:row>
      <xdr:rowOff>84455</xdr:rowOff>
    </xdr:to>
    <xdr:cxnSp macro="">
      <xdr:nvCxnSpPr>
        <xdr:cNvPr id="404" name="直線コネクタ 403">
          <a:extLst>
            <a:ext uri="{FF2B5EF4-FFF2-40B4-BE49-F238E27FC236}">
              <a16:creationId xmlns:a16="http://schemas.microsoft.com/office/drawing/2014/main" id="{E89188D1-F750-4522-A2A6-B225BB146737}"/>
            </a:ext>
          </a:extLst>
        </xdr:cNvPr>
        <xdr:cNvCxnSpPr/>
      </xdr:nvCxnSpPr>
      <xdr:spPr>
        <a:xfrm>
          <a:off x="5960110" y="177457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102</xdr:row>
      <xdr:rowOff>113665</xdr:rowOff>
    </xdr:from>
    <xdr:ext cx="464820" cy="258445"/>
    <xdr:sp macro="" textlink="">
      <xdr:nvSpPr>
        <xdr:cNvPr id="405" name="テキスト ボックス 404">
          <a:extLst>
            <a:ext uri="{FF2B5EF4-FFF2-40B4-BE49-F238E27FC236}">
              <a16:creationId xmlns:a16="http://schemas.microsoft.com/office/drawing/2014/main" id="{EEEE9F69-7B26-4846-8D08-FB03515D3F7E}"/>
            </a:ext>
          </a:extLst>
        </xdr:cNvPr>
        <xdr:cNvSpPr txBox="1"/>
      </xdr:nvSpPr>
      <xdr:spPr>
        <a:xfrm>
          <a:off x="5527040" y="1760156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101</xdr:row>
      <xdr:rowOff>100965</xdr:rowOff>
    </xdr:from>
    <xdr:to>
      <xdr:col>59</xdr:col>
      <xdr:colOff>50800</xdr:colOff>
      <xdr:row>101</xdr:row>
      <xdr:rowOff>100965</xdr:rowOff>
    </xdr:to>
    <xdr:cxnSp macro="">
      <xdr:nvCxnSpPr>
        <xdr:cNvPr id="406" name="直線コネクタ 405">
          <a:extLst>
            <a:ext uri="{FF2B5EF4-FFF2-40B4-BE49-F238E27FC236}">
              <a16:creationId xmlns:a16="http://schemas.microsoft.com/office/drawing/2014/main" id="{EA818D8A-EB00-4811-8076-65384E49D12F}"/>
            </a:ext>
          </a:extLst>
        </xdr:cNvPr>
        <xdr:cNvCxnSpPr/>
      </xdr:nvCxnSpPr>
      <xdr:spPr>
        <a:xfrm>
          <a:off x="5960110" y="174136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100</xdr:row>
      <xdr:rowOff>130175</xdr:rowOff>
    </xdr:from>
    <xdr:ext cx="464820" cy="259080"/>
    <xdr:sp macro="" textlink="">
      <xdr:nvSpPr>
        <xdr:cNvPr id="407" name="テキスト ボックス 406">
          <a:extLst>
            <a:ext uri="{FF2B5EF4-FFF2-40B4-BE49-F238E27FC236}">
              <a16:creationId xmlns:a16="http://schemas.microsoft.com/office/drawing/2014/main" id="{57B13044-64C6-4179-B9BC-58EDA7B7A8C0}"/>
            </a:ext>
          </a:extLst>
        </xdr:cNvPr>
        <xdr:cNvSpPr txBox="1"/>
      </xdr:nvSpPr>
      <xdr:spPr>
        <a:xfrm>
          <a:off x="5527040" y="172789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116840</xdr:rowOff>
    </xdr:from>
    <xdr:to>
      <xdr:col>59</xdr:col>
      <xdr:colOff>50800</xdr:colOff>
      <xdr:row>99</xdr:row>
      <xdr:rowOff>116840</xdr:rowOff>
    </xdr:to>
    <xdr:cxnSp macro="">
      <xdr:nvCxnSpPr>
        <xdr:cNvPr id="408" name="直線コネクタ 407">
          <a:extLst>
            <a:ext uri="{FF2B5EF4-FFF2-40B4-BE49-F238E27FC236}">
              <a16:creationId xmlns:a16="http://schemas.microsoft.com/office/drawing/2014/main" id="{9C051281-7EBB-4503-BAF8-BE887D5610F8}"/>
            </a:ext>
          </a:extLst>
        </xdr:cNvPr>
        <xdr:cNvCxnSpPr/>
      </xdr:nvCxnSpPr>
      <xdr:spPr>
        <a:xfrm>
          <a:off x="5960110" y="170903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98</xdr:row>
      <xdr:rowOff>146050</xdr:rowOff>
    </xdr:from>
    <xdr:ext cx="464820" cy="256540"/>
    <xdr:sp macro="" textlink="">
      <xdr:nvSpPr>
        <xdr:cNvPr id="409" name="テキスト ボックス 408">
          <a:extLst>
            <a:ext uri="{FF2B5EF4-FFF2-40B4-BE49-F238E27FC236}">
              <a16:creationId xmlns:a16="http://schemas.microsoft.com/office/drawing/2014/main" id="{679F7A6D-E53B-49BB-845A-77C600BC41D4}"/>
            </a:ext>
          </a:extLst>
        </xdr:cNvPr>
        <xdr:cNvSpPr txBox="1"/>
      </xdr:nvSpPr>
      <xdr:spPr>
        <a:xfrm>
          <a:off x="5527040" y="1694624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10" name="直線コネクタ 409">
          <a:extLst>
            <a:ext uri="{FF2B5EF4-FFF2-40B4-BE49-F238E27FC236}">
              <a16:creationId xmlns:a16="http://schemas.microsoft.com/office/drawing/2014/main" id="{C8999D6D-5DAF-4E7B-BF29-D27101798D10}"/>
            </a:ext>
          </a:extLst>
        </xdr:cNvPr>
        <xdr:cNvCxnSpPr/>
      </xdr:nvCxnSpPr>
      <xdr:spPr>
        <a:xfrm>
          <a:off x="5960110" y="16760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4820" cy="259080"/>
    <xdr:sp macro="" textlink="">
      <xdr:nvSpPr>
        <xdr:cNvPr id="411" name="テキスト ボックス 410">
          <a:extLst>
            <a:ext uri="{FF2B5EF4-FFF2-40B4-BE49-F238E27FC236}">
              <a16:creationId xmlns:a16="http://schemas.microsoft.com/office/drawing/2014/main" id="{1AEDC1C4-916F-4380-B510-D9E4B64A474F}"/>
            </a:ext>
          </a:extLst>
        </xdr:cNvPr>
        <xdr:cNvSpPr txBox="1"/>
      </xdr:nvSpPr>
      <xdr:spPr>
        <a:xfrm>
          <a:off x="5527040" y="16623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12" name="【市民会館】&#10;一人当たり面積グラフ枠">
          <a:extLst>
            <a:ext uri="{FF2B5EF4-FFF2-40B4-BE49-F238E27FC236}">
              <a16:creationId xmlns:a16="http://schemas.microsoft.com/office/drawing/2014/main" id="{7E5ABA57-B6D7-4805-8CA3-1ABF0222A195}"/>
            </a:ext>
          </a:extLst>
        </xdr:cNvPr>
        <xdr:cNvSpPr/>
      </xdr:nvSpPr>
      <xdr:spPr>
        <a:xfrm>
          <a:off x="5960110" y="1676019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112395</xdr:rowOff>
    </xdr:from>
    <xdr:to>
      <xdr:col>54</xdr:col>
      <xdr:colOff>189865</xdr:colOff>
      <xdr:row>109</xdr:row>
      <xdr:rowOff>1270</xdr:rowOff>
    </xdr:to>
    <xdr:cxnSp macro="">
      <xdr:nvCxnSpPr>
        <xdr:cNvPr id="413" name="直線コネクタ 412">
          <a:extLst>
            <a:ext uri="{FF2B5EF4-FFF2-40B4-BE49-F238E27FC236}">
              <a16:creationId xmlns:a16="http://schemas.microsoft.com/office/drawing/2014/main" id="{8D1CFB91-C9A4-46CD-9CFF-A1922AD33CEF}"/>
            </a:ext>
          </a:extLst>
        </xdr:cNvPr>
        <xdr:cNvCxnSpPr/>
      </xdr:nvCxnSpPr>
      <xdr:spPr>
        <a:xfrm flipV="1">
          <a:off x="9429115" y="17257395"/>
          <a:ext cx="0" cy="1431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5080</xdr:rowOff>
    </xdr:from>
    <xdr:ext cx="469900" cy="259080"/>
    <xdr:sp macro="" textlink="">
      <xdr:nvSpPr>
        <xdr:cNvPr id="414" name="【市民会館】&#10;一人当たり面積最小値テキスト">
          <a:extLst>
            <a:ext uri="{FF2B5EF4-FFF2-40B4-BE49-F238E27FC236}">
              <a16:creationId xmlns:a16="http://schemas.microsoft.com/office/drawing/2014/main" id="{CC1ED244-855B-48BA-9C83-B842D8AAB87B}"/>
            </a:ext>
          </a:extLst>
        </xdr:cNvPr>
        <xdr:cNvSpPr txBox="1"/>
      </xdr:nvSpPr>
      <xdr:spPr>
        <a:xfrm>
          <a:off x="9467850" y="186950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0.021</a:t>
          </a:r>
          <a:endParaRPr kumimoji="1" lang="ja-JP" altLang="en-US" sz="1000" b="1">
            <a:latin typeface="ＭＳ Ｐゴシック"/>
            <a:ea typeface="ＭＳ Ｐゴシック"/>
          </a:endParaRPr>
        </a:p>
      </xdr:txBody>
    </xdr:sp>
    <xdr:clientData/>
  </xdr:oneCellAnchor>
  <xdr:twoCellAnchor>
    <xdr:from>
      <xdr:col>54</xdr:col>
      <xdr:colOff>101600</xdr:colOff>
      <xdr:row>109</xdr:row>
      <xdr:rowOff>1270</xdr:rowOff>
    </xdr:from>
    <xdr:to>
      <xdr:col>55</xdr:col>
      <xdr:colOff>88900</xdr:colOff>
      <xdr:row>109</xdr:row>
      <xdr:rowOff>1270</xdr:rowOff>
    </xdr:to>
    <xdr:cxnSp macro="">
      <xdr:nvCxnSpPr>
        <xdr:cNvPr id="415" name="直線コネクタ 414">
          <a:extLst>
            <a:ext uri="{FF2B5EF4-FFF2-40B4-BE49-F238E27FC236}">
              <a16:creationId xmlns:a16="http://schemas.microsoft.com/office/drawing/2014/main" id="{BAA47EC1-A7EA-45CF-B604-BF8E4442ABF1}"/>
            </a:ext>
          </a:extLst>
        </xdr:cNvPr>
        <xdr:cNvCxnSpPr/>
      </xdr:nvCxnSpPr>
      <xdr:spPr>
        <a:xfrm>
          <a:off x="9356090" y="1868932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59055</xdr:rowOff>
    </xdr:from>
    <xdr:ext cx="469900" cy="259080"/>
    <xdr:sp macro="" textlink="">
      <xdr:nvSpPr>
        <xdr:cNvPr id="416" name="【市民会館】&#10;一人当たり面積最大値テキスト">
          <a:extLst>
            <a:ext uri="{FF2B5EF4-FFF2-40B4-BE49-F238E27FC236}">
              <a16:creationId xmlns:a16="http://schemas.microsoft.com/office/drawing/2014/main" id="{48E30CF8-DC60-47B2-8D00-8B4F50593245}"/>
            </a:ext>
          </a:extLst>
        </xdr:cNvPr>
        <xdr:cNvSpPr txBox="1"/>
      </xdr:nvSpPr>
      <xdr:spPr>
        <a:xfrm>
          <a:off x="9467850" y="170287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0.898</a:t>
          </a:r>
          <a:endParaRPr kumimoji="1" lang="ja-JP" altLang="en-US" sz="1000" b="1">
            <a:latin typeface="ＭＳ Ｐゴシック"/>
            <a:ea typeface="ＭＳ Ｐゴシック"/>
          </a:endParaRPr>
        </a:p>
      </xdr:txBody>
    </xdr:sp>
    <xdr:clientData/>
  </xdr:oneCellAnchor>
  <xdr:twoCellAnchor>
    <xdr:from>
      <xdr:col>54</xdr:col>
      <xdr:colOff>101600</xdr:colOff>
      <xdr:row>100</xdr:row>
      <xdr:rowOff>112395</xdr:rowOff>
    </xdr:from>
    <xdr:to>
      <xdr:col>55</xdr:col>
      <xdr:colOff>88900</xdr:colOff>
      <xdr:row>100</xdr:row>
      <xdr:rowOff>112395</xdr:rowOff>
    </xdr:to>
    <xdr:cxnSp macro="">
      <xdr:nvCxnSpPr>
        <xdr:cNvPr id="417" name="直線コネクタ 416">
          <a:extLst>
            <a:ext uri="{FF2B5EF4-FFF2-40B4-BE49-F238E27FC236}">
              <a16:creationId xmlns:a16="http://schemas.microsoft.com/office/drawing/2014/main" id="{6C0A4415-3EA1-47EF-BC7F-A16C5E94BB8D}"/>
            </a:ext>
          </a:extLst>
        </xdr:cNvPr>
        <xdr:cNvCxnSpPr/>
      </xdr:nvCxnSpPr>
      <xdr:spPr>
        <a:xfrm>
          <a:off x="9356090" y="1725739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105410</xdr:rowOff>
    </xdr:from>
    <xdr:ext cx="469900" cy="259080"/>
    <xdr:sp macro="" textlink="">
      <xdr:nvSpPr>
        <xdr:cNvPr id="418" name="【市民会館】&#10;一人当たり面積平均値テキスト">
          <a:extLst>
            <a:ext uri="{FF2B5EF4-FFF2-40B4-BE49-F238E27FC236}">
              <a16:creationId xmlns:a16="http://schemas.microsoft.com/office/drawing/2014/main" id="{0EDD9BF4-E379-4AA0-9176-5318FFA475B5}"/>
            </a:ext>
          </a:extLst>
        </xdr:cNvPr>
        <xdr:cNvSpPr txBox="1"/>
      </xdr:nvSpPr>
      <xdr:spPr>
        <a:xfrm>
          <a:off x="9467850" y="1810575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0.255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419" name="フローチャート: 判断 418">
          <a:extLst>
            <a:ext uri="{FF2B5EF4-FFF2-40B4-BE49-F238E27FC236}">
              <a16:creationId xmlns:a16="http://schemas.microsoft.com/office/drawing/2014/main" id="{7C89EB43-35CC-41CE-A55C-E20E7419E3CD}"/>
            </a:ext>
          </a:extLst>
        </xdr:cNvPr>
        <xdr:cNvSpPr/>
      </xdr:nvSpPr>
      <xdr:spPr>
        <a:xfrm>
          <a:off x="9394190" y="1825815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90805</xdr:rowOff>
    </xdr:from>
    <xdr:to>
      <xdr:col>50</xdr:col>
      <xdr:colOff>165100</xdr:colOff>
      <xdr:row>107</xdr:row>
      <xdr:rowOff>20955</xdr:rowOff>
    </xdr:to>
    <xdr:sp macro="" textlink="">
      <xdr:nvSpPr>
        <xdr:cNvPr id="420" name="フローチャート: 判断 419">
          <a:extLst>
            <a:ext uri="{FF2B5EF4-FFF2-40B4-BE49-F238E27FC236}">
              <a16:creationId xmlns:a16="http://schemas.microsoft.com/office/drawing/2014/main" id="{B7D79F55-BB4E-45EE-8AFB-CAD03958F76E}"/>
            </a:ext>
          </a:extLst>
        </xdr:cNvPr>
        <xdr:cNvSpPr/>
      </xdr:nvSpPr>
      <xdr:spPr>
        <a:xfrm>
          <a:off x="8632190" y="1826831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99060</xdr:rowOff>
    </xdr:from>
    <xdr:to>
      <xdr:col>46</xdr:col>
      <xdr:colOff>38100</xdr:colOff>
      <xdr:row>107</xdr:row>
      <xdr:rowOff>29210</xdr:rowOff>
    </xdr:to>
    <xdr:sp macro="" textlink="">
      <xdr:nvSpPr>
        <xdr:cNvPr id="421" name="フローチャート: 判断 420">
          <a:extLst>
            <a:ext uri="{FF2B5EF4-FFF2-40B4-BE49-F238E27FC236}">
              <a16:creationId xmlns:a16="http://schemas.microsoft.com/office/drawing/2014/main" id="{435FAB6C-4E6B-4D7A-BE53-64D540E2BA36}"/>
            </a:ext>
          </a:extLst>
        </xdr:cNvPr>
        <xdr:cNvSpPr/>
      </xdr:nvSpPr>
      <xdr:spPr>
        <a:xfrm>
          <a:off x="7846060" y="1826895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90805</xdr:rowOff>
    </xdr:from>
    <xdr:to>
      <xdr:col>41</xdr:col>
      <xdr:colOff>101600</xdr:colOff>
      <xdr:row>107</xdr:row>
      <xdr:rowOff>20955</xdr:rowOff>
    </xdr:to>
    <xdr:sp macro="" textlink="">
      <xdr:nvSpPr>
        <xdr:cNvPr id="422" name="フローチャート: 判断 421">
          <a:extLst>
            <a:ext uri="{FF2B5EF4-FFF2-40B4-BE49-F238E27FC236}">
              <a16:creationId xmlns:a16="http://schemas.microsoft.com/office/drawing/2014/main" id="{07BFE6A1-CAC5-408A-ADF2-470D5F13329F}"/>
            </a:ext>
          </a:extLst>
        </xdr:cNvPr>
        <xdr:cNvSpPr/>
      </xdr:nvSpPr>
      <xdr:spPr>
        <a:xfrm>
          <a:off x="7029450" y="1826831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95885</xdr:rowOff>
    </xdr:from>
    <xdr:to>
      <xdr:col>36</xdr:col>
      <xdr:colOff>165100</xdr:colOff>
      <xdr:row>107</xdr:row>
      <xdr:rowOff>26035</xdr:rowOff>
    </xdr:to>
    <xdr:sp macro="" textlink="">
      <xdr:nvSpPr>
        <xdr:cNvPr id="423" name="フローチャート: 判断 422">
          <a:extLst>
            <a:ext uri="{FF2B5EF4-FFF2-40B4-BE49-F238E27FC236}">
              <a16:creationId xmlns:a16="http://schemas.microsoft.com/office/drawing/2014/main" id="{AFB684B2-5C57-4D89-AC32-4680F9357E5D}"/>
            </a:ext>
          </a:extLst>
        </xdr:cNvPr>
        <xdr:cNvSpPr/>
      </xdr:nvSpPr>
      <xdr:spPr>
        <a:xfrm>
          <a:off x="6231890" y="1826577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24" name="テキスト ボックス 423">
          <a:extLst>
            <a:ext uri="{FF2B5EF4-FFF2-40B4-BE49-F238E27FC236}">
              <a16:creationId xmlns:a16="http://schemas.microsoft.com/office/drawing/2014/main" id="{64B8C944-9B54-467C-A803-55F92B989136}"/>
            </a:ext>
          </a:extLst>
        </xdr:cNvPr>
        <xdr:cNvSpPr txBox="1"/>
      </xdr:nvSpPr>
      <xdr:spPr>
        <a:xfrm>
          <a:off x="925830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25" name="テキスト ボックス 424">
          <a:extLst>
            <a:ext uri="{FF2B5EF4-FFF2-40B4-BE49-F238E27FC236}">
              <a16:creationId xmlns:a16="http://schemas.microsoft.com/office/drawing/2014/main" id="{D5AC961B-90F6-4EBF-9922-492E1AC14626}"/>
            </a:ext>
          </a:extLst>
        </xdr:cNvPr>
        <xdr:cNvSpPr txBox="1"/>
      </xdr:nvSpPr>
      <xdr:spPr>
        <a:xfrm>
          <a:off x="85153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26" name="テキスト ボックス 425">
          <a:extLst>
            <a:ext uri="{FF2B5EF4-FFF2-40B4-BE49-F238E27FC236}">
              <a16:creationId xmlns:a16="http://schemas.microsoft.com/office/drawing/2014/main" id="{9F710A0D-64EB-4A49-98AB-B6832F18AA57}"/>
            </a:ext>
          </a:extLst>
        </xdr:cNvPr>
        <xdr:cNvSpPr txBox="1"/>
      </xdr:nvSpPr>
      <xdr:spPr>
        <a:xfrm>
          <a:off x="771779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27" name="テキスト ボックス 426">
          <a:extLst>
            <a:ext uri="{FF2B5EF4-FFF2-40B4-BE49-F238E27FC236}">
              <a16:creationId xmlns:a16="http://schemas.microsoft.com/office/drawing/2014/main" id="{7ACA49B9-B48D-41ED-9E9A-63205C618558}"/>
            </a:ext>
          </a:extLst>
        </xdr:cNvPr>
        <xdr:cNvSpPr txBox="1"/>
      </xdr:nvSpPr>
      <xdr:spPr>
        <a:xfrm>
          <a:off x="69126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28" name="テキスト ボックス 427">
          <a:extLst>
            <a:ext uri="{FF2B5EF4-FFF2-40B4-BE49-F238E27FC236}">
              <a16:creationId xmlns:a16="http://schemas.microsoft.com/office/drawing/2014/main" id="{B5057172-2400-4CB1-B0E0-8D9AC12BEF9D}"/>
            </a:ext>
          </a:extLst>
        </xdr:cNvPr>
        <xdr:cNvSpPr txBox="1"/>
      </xdr:nvSpPr>
      <xdr:spPr>
        <a:xfrm>
          <a:off x="61150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108</xdr:row>
      <xdr:rowOff>95885</xdr:rowOff>
    </xdr:from>
    <xdr:to>
      <xdr:col>55</xdr:col>
      <xdr:colOff>50800</xdr:colOff>
      <xdr:row>109</xdr:row>
      <xdr:rowOff>26035</xdr:rowOff>
    </xdr:to>
    <xdr:sp macro="" textlink="">
      <xdr:nvSpPr>
        <xdr:cNvPr id="429" name="楕円 428">
          <a:extLst>
            <a:ext uri="{FF2B5EF4-FFF2-40B4-BE49-F238E27FC236}">
              <a16:creationId xmlns:a16="http://schemas.microsoft.com/office/drawing/2014/main" id="{6FA6BFE5-1052-4DA2-A1CC-7611D1B36F0E}"/>
            </a:ext>
          </a:extLst>
        </xdr:cNvPr>
        <xdr:cNvSpPr/>
      </xdr:nvSpPr>
      <xdr:spPr>
        <a:xfrm>
          <a:off x="9394190" y="1860867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10795</xdr:rowOff>
    </xdr:from>
    <xdr:ext cx="469900" cy="258445"/>
    <xdr:sp macro="" textlink="">
      <xdr:nvSpPr>
        <xdr:cNvPr id="430" name="【市民会館】&#10;一人当たり面積該当値テキスト">
          <a:extLst>
            <a:ext uri="{FF2B5EF4-FFF2-40B4-BE49-F238E27FC236}">
              <a16:creationId xmlns:a16="http://schemas.microsoft.com/office/drawing/2014/main" id="{BBFD1624-7D75-40CC-A1C3-23F3FD76948E}"/>
            </a:ext>
          </a:extLst>
        </xdr:cNvPr>
        <xdr:cNvSpPr txBox="1"/>
      </xdr:nvSpPr>
      <xdr:spPr>
        <a:xfrm>
          <a:off x="9467850" y="185293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108</xdr:row>
      <xdr:rowOff>95885</xdr:rowOff>
    </xdr:from>
    <xdr:to>
      <xdr:col>50</xdr:col>
      <xdr:colOff>165100</xdr:colOff>
      <xdr:row>109</xdr:row>
      <xdr:rowOff>26035</xdr:rowOff>
    </xdr:to>
    <xdr:sp macro="" textlink="">
      <xdr:nvSpPr>
        <xdr:cNvPr id="431" name="楕円 430">
          <a:extLst>
            <a:ext uri="{FF2B5EF4-FFF2-40B4-BE49-F238E27FC236}">
              <a16:creationId xmlns:a16="http://schemas.microsoft.com/office/drawing/2014/main" id="{D69F5A08-444C-444E-9C33-4A34595D65DE}"/>
            </a:ext>
          </a:extLst>
        </xdr:cNvPr>
        <xdr:cNvSpPr/>
      </xdr:nvSpPr>
      <xdr:spPr>
        <a:xfrm>
          <a:off x="8632190" y="1860867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146685</xdr:rowOff>
    </xdr:from>
    <xdr:to>
      <xdr:col>55</xdr:col>
      <xdr:colOff>0</xdr:colOff>
      <xdr:row>108</xdr:row>
      <xdr:rowOff>146685</xdr:rowOff>
    </xdr:to>
    <xdr:cxnSp macro="">
      <xdr:nvCxnSpPr>
        <xdr:cNvPr id="432" name="直線コネクタ 431">
          <a:extLst>
            <a:ext uri="{FF2B5EF4-FFF2-40B4-BE49-F238E27FC236}">
              <a16:creationId xmlns:a16="http://schemas.microsoft.com/office/drawing/2014/main" id="{1D879A71-8F3D-4A33-8980-2F3E4CEF08AE}"/>
            </a:ext>
          </a:extLst>
        </xdr:cNvPr>
        <xdr:cNvCxnSpPr/>
      </xdr:nvCxnSpPr>
      <xdr:spPr>
        <a:xfrm>
          <a:off x="8686800" y="1866138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95885</xdr:rowOff>
    </xdr:from>
    <xdr:to>
      <xdr:col>46</xdr:col>
      <xdr:colOff>38100</xdr:colOff>
      <xdr:row>109</xdr:row>
      <xdr:rowOff>26035</xdr:rowOff>
    </xdr:to>
    <xdr:sp macro="" textlink="">
      <xdr:nvSpPr>
        <xdr:cNvPr id="433" name="楕円 432">
          <a:extLst>
            <a:ext uri="{FF2B5EF4-FFF2-40B4-BE49-F238E27FC236}">
              <a16:creationId xmlns:a16="http://schemas.microsoft.com/office/drawing/2014/main" id="{5811687D-AF0B-4665-9266-644AC09D0B09}"/>
            </a:ext>
          </a:extLst>
        </xdr:cNvPr>
        <xdr:cNvSpPr/>
      </xdr:nvSpPr>
      <xdr:spPr>
        <a:xfrm>
          <a:off x="7846060" y="186086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146685</xdr:rowOff>
    </xdr:from>
    <xdr:to>
      <xdr:col>50</xdr:col>
      <xdr:colOff>114300</xdr:colOff>
      <xdr:row>108</xdr:row>
      <xdr:rowOff>146685</xdr:rowOff>
    </xdr:to>
    <xdr:cxnSp macro="">
      <xdr:nvCxnSpPr>
        <xdr:cNvPr id="434" name="直線コネクタ 433">
          <a:extLst>
            <a:ext uri="{FF2B5EF4-FFF2-40B4-BE49-F238E27FC236}">
              <a16:creationId xmlns:a16="http://schemas.microsoft.com/office/drawing/2014/main" id="{9451788A-E3AA-4304-9243-676BF4B6CDA9}"/>
            </a:ext>
          </a:extLst>
        </xdr:cNvPr>
        <xdr:cNvCxnSpPr/>
      </xdr:nvCxnSpPr>
      <xdr:spPr>
        <a:xfrm>
          <a:off x="7889240" y="1866138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97790</xdr:rowOff>
    </xdr:from>
    <xdr:to>
      <xdr:col>41</xdr:col>
      <xdr:colOff>101600</xdr:colOff>
      <xdr:row>109</xdr:row>
      <xdr:rowOff>27305</xdr:rowOff>
    </xdr:to>
    <xdr:sp macro="" textlink="">
      <xdr:nvSpPr>
        <xdr:cNvPr id="435" name="楕円 434">
          <a:extLst>
            <a:ext uri="{FF2B5EF4-FFF2-40B4-BE49-F238E27FC236}">
              <a16:creationId xmlns:a16="http://schemas.microsoft.com/office/drawing/2014/main" id="{F16F6437-BAAD-40B6-B5E7-00D6A7C36FBE}"/>
            </a:ext>
          </a:extLst>
        </xdr:cNvPr>
        <xdr:cNvSpPr/>
      </xdr:nvSpPr>
      <xdr:spPr>
        <a:xfrm>
          <a:off x="7029450" y="18610580"/>
          <a:ext cx="9779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146685</xdr:rowOff>
    </xdr:from>
    <xdr:to>
      <xdr:col>45</xdr:col>
      <xdr:colOff>177800</xdr:colOff>
      <xdr:row>108</xdr:row>
      <xdr:rowOff>147955</xdr:rowOff>
    </xdr:to>
    <xdr:cxnSp macro="">
      <xdr:nvCxnSpPr>
        <xdr:cNvPr id="436" name="直線コネクタ 435">
          <a:extLst>
            <a:ext uri="{FF2B5EF4-FFF2-40B4-BE49-F238E27FC236}">
              <a16:creationId xmlns:a16="http://schemas.microsoft.com/office/drawing/2014/main" id="{0460498B-28D5-44CF-A3AA-2157354BAA5E}"/>
            </a:ext>
          </a:extLst>
        </xdr:cNvPr>
        <xdr:cNvCxnSpPr/>
      </xdr:nvCxnSpPr>
      <xdr:spPr>
        <a:xfrm flipV="1">
          <a:off x="7084060" y="18661380"/>
          <a:ext cx="80518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97790</xdr:rowOff>
    </xdr:from>
    <xdr:to>
      <xdr:col>36</xdr:col>
      <xdr:colOff>165100</xdr:colOff>
      <xdr:row>109</xdr:row>
      <xdr:rowOff>27305</xdr:rowOff>
    </xdr:to>
    <xdr:sp macro="" textlink="">
      <xdr:nvSpPr>
        <xdr:cNvPr id="437" name="楕円 436">
          <a:extLst>
            <a:ext uri="{FF2B5EF4-FFF2-40B4-BE49-F238E27FC236}">
              <a16:creationId xmlns:a16="http://schemas.microsoft.com/office/drawing/2014/main" id="{D638FD60-5BB0-40DC-B4D5-4D3BDB6B8605}"/>
            </a:ext>
          </a:extLst>
        </xdr:cNvPr>
        <xdr:cNvSpPr/>
      </xdr:nvSpPr>
      <xdr:spPr>
        <a:xfrm>
          <a:off x="6231890" y="18610580"/>
          <a:ext cx="10922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147955</xdr:rowOff>
    </xdr:from>
    <xdr:to>
      <xdr:col>41</xdr:col>
      <xdr:colOff>50800</xdr:colOff>
      <xdr:row>108</xdr:row>
      <xdr:rowOff>147955</xdr:rowOff>
    </xdr:to>
    <xdr:cxnSp macro="">
      <xdr:nvCxnSpPr>
        <xdr:cNvPr id="438" name="直線コネクタ 437">
          <a:extLst>
            <a:ext uri="{FF2B5EF4-FFF2-40B4-BE49-F238E27FC236}">
              <a16:creationId xmlns:a16="http://schemas.microsoft.com/office/drawing/2014/main" id="{17B5B398-2C28-4459-8136-DC9DBE3DABAA}"/>
            </a:ext>
          </a:extLst>
        </xdr:cNvPr>
        <xdr:cNvCxnSpPr/>
      </xdr:nvCxnSpPr>
      <xdr:spPr>
        <a:xfrm>
          <a:off x="6286500" y="1866265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105</xdr:row>
      <xdr:rowOff>37465</xdr:rowOff>
    </xdr:from>
    <xdr:ext cx="469900" cy="259080"/>
    <xdr:sp macro="" textlink="">
      <xdr:nvSpPr>
        <xdr:cNvPr id="439" name="n_1aveValue【市民会館】&#10;一人当たり面積">
          <a:extLst>
            <a:ext uri="{FF2B5EF4-FFF2-40B4-BE49-F238E27FC236}">
              <a16:creationId xmlns:a16="http://schemas.microsoft.com/office/drawing/2014/main" id="{D9DD7E53-5703-417C-9BEA-CB5207B31F57}"/>
            </a:ext>
          </a:extLst>
        </xdr:cNvPr>
        <xdr:cNvSpPr txBox="1"/>
      </xdr:nvSpPr>
      <xdr:spPr>
        <a:xfrm>
          <a:off x="8454390" y="180397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105</xdr:row>
      <xdr:rowOff>45720</xdr:rowOff>
    </xdr:from>
    <xdr:ext cx="467360" cy="259080"/>
    <xdr:sp macro="" textlink="">
      <xdr:nvSpPr>
        <xdr:cNvPr id="440" name="n_2aveValue【市民会館】&#10;一人当たり面積">
          <a:extLst>
            <a:ext uri="{FF2B5EF4-FFF2-40B4-BE49-F238E27FC236}">
              <a16:creationId xmlns:a16="http://schemas.microsoft.com/office/drawing/2014/main" id="{E0939B05-3224-487D-8865-A44F6055E824}"/>
            </a:ext>
          </a:extLst>
        </xdr:cNvPr>
        <xdr:cNvSpPr txBox="1"/>
      </xdr:nvSpPr>
      <xdr:spPr>
        <a:xfrm>
          <a:off x="7673340" y="180498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105</xdr:row>
      <xdr:rowOff>37465</xdr:rowOff>
    </xdr:from>
    <xdr:ext cx="467360" cy="259080"/>
    <xdr:sp macro="" textlink="">
      <xdr:nvSpPr>
        <xdr:cNvPr id="441" name="n_3aveValue【市民会館】&#10;一人当たり面積">
          <a:extLst>
            <a:ext uri="{FF2B5EF4-FFF2-40B4-BE49-F238E27FC236}">
              <a16:creationId xmlns:a16="http://schemas.microsoft.com/office/drawing/2014/main" id="{9FFC3889-F319-4460-B819-19BB7FF6D621}"/>
            </a:ext>
          </a:extLst>
        </xdr:cNvPr>
        <xdr:cNvSpPr txBox="1"/>
      </xdr:nvSpPr>
      <xdr:spPr>
        <a:xfrm>
          <a:off x="6866255" y="180397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105</xdr:row>
      <xdr:rowOff>42545</xdr:rowOff>
    </xdr:from>
    <xdr:ext cx="467360" cy="256540"/>
    <xdr:sp macro="" textlink="">
      <xdr:nvSpPr>
        <xdr:cNvPr id="442" name="n_4aveValue【市民会館】&#10;一人当たり面積">
          <a:extLst>
            <a:ext uri="{FF2B5EF4-FFF2-40B4-BE49-F238E27FC236}">
              <a16:creationId xmlns:a16="http://schemas.microsoft.com/office/drawing/2014/main" id="{1484D694-0DBA-4E85-B972-F5CE12DED8DE}"/>
            </a:ext>
          </a:extLst>
        </xdr:cNvPr>
        <xdr:cNvSpPr txBox="1"/>
      </xdr:nvSpPr>
      <xdr:spPr>
        <a:xfrm>
          <a:off x="6068695" y="1804670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109</xdr:row>
      <xdr:rowOff>17780</xdr:rowOff>
    </xdr:from>
    <xdr:ext cx="469900" cy="256540"/>
    <xdr:sp macro="" textlink="">
      <xdr:nvSpPr>
        <xdr:cNvPr id="443" name="n_1mainValue【市民会館】&#10;一人当たり面積">
          <a:extLst>
            <a:ext uri="{FF2B5EF4-FFF2-40B4-BE49-F238E27FC236}">
              <a16:creationId xmlns:a16="http://schemas.microsoft.com/office/drawing/2014/main" id="{49F88134-BB2F-4BD2-8D37-8AF4707D6A0A}"/>
            </a:ext>
          </a:extLst>
        </xdr:cNvPr>
        <xdr:cNvSpPr txBox="1"/>
      </xdr:nvSpPr>
      <xdr:spPr>
        <a:xfrm>
          <a:off x="8454390" y="187096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109</xdr:row>
      <xdr:rowOff>17780</xdr:rowOff>
    </xdr:from>
    <xdr:ext cx="467360" cy="256540"/>
    <xdr:sp macro="" textlink="">
      <xdr:nvSpPr>
        <xdr:cNvPr id="444" name="n_2mainValue【市民会館】&#10;一人当たり面積">
          <a:extLst>
            <a:ext uri="{FF2B5EF4-FFF2-40B4-BE49-F238E27FC236}">
              <a16:creationId xmlns:a16="http://schemas.microsoft.com/office/drawing/2014/main" id="{3B12DE5E-63F8-42FD-B7E0-57D71B219C1A}"/>
            </a:ext>
          </a:extLst>
        </xdr:cNvPr>
        <xdr:cNvSpPr txBox="1"/>
      </xdr:nvSpPr>
      <xdr:spPr>
        <a:xfrm>
          <a:off x="7673340" y="187096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109</xdr:row>
      <xdr:rowOff>18415</xdr:rowOff>
    </xdr:from>
    <xdr:ext cx="467360" cy="256540"/>
    <xdr:sp macro="" textlink="">
      <xdr:nvSpPr>
        <xdr:cNvPr id="445" name="n_3mainValue【市民会館】&#10;一人当たり面積">
          <a:extLst>
            <a:ext uri="{FF2B5EF4-FFF2-40B4-BE49-F238E27FC236}">
              <a16:creationId xmlns:a16="http://schemas.microsoft.com/office/drawing/2014/main" id="{D2AA7489-A92C-4D6E-8624-8AE99305007F}"/>
            </a:ext>
          </a:extLst>
        </xdr:cNvPr>
        <xdr:cNvSpPr txBox="1"/>
      </xdr:nvSpPr>
      <xdr:spPr>
        <a:xfrm>
          <a:off x="6866255" y="1871027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109</xdr:row>
      <xdr:rowOff>18415</xdr:rowOff>
    </xdr:from>
    <xdr:ext cx="467360" cy="256540"/>
    <xdr:sp macro="" textlink="">
      <xdr:nvSpPr>
        <xdr:cNvPr id="446" name="n_4mainValue【市民会館】&#10;一人当たり面積">
          <a:extLst>
            <a:ext uri="{FF2B5EF4-FFF2-40B4-BE49-F238E27FC236}">
              <a16:creationId xmlns:a16="http://schemas.microsoft.com/office/drawing/2014/main" id="{3C78AFA7-A345-4B57-8F2C-824B85C5BBDD}"/>
            </a:ext>
          </a:extLst>
        </xdr:cNvPr>
        <xdr:cNvSpPr txBox="1"/>
      </xdr:nvSpPr>
      <xdr:spPr>
        <a:xfrm>
          <a:off x="6068695" y="1871027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47" name="正方形/長方形 446">
          <a:extLst>
            <a:ext uri="{FF2B5EF4-FFF2-40B4-BE49-F238E27FC236}">
              <a16:creationId xmlns:a16="http://schemas.microsoft.com/office/drawing/2014/main" id="{061ED160-B4C1-44FF-9FEF-50F205DC16AA}"/>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48" name="正方形/長方形 447">
          <a:extLst>
            <a:ext uri="{FF2B5EF4-FFF2-40B4-BE49-F238E27FC236}">
              <a16:creationId xmlns:a16="http://schemas.microsoft.com/office/drawing/2014/main" id="{4C029633-873F-4B57-9383-D4D0A1F0B457}"/>
            </a:ext>
          </a:extLst>
        </xdr:cNvPr>
        <xdr:cNvSpPr/>
      </xdr:nvSpPr>
      <xdr:spPr>
        <a:xfrm>
          <a:off x="113157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49" name="正方形/長方形 448">
          <a:extLst>
            <a:ext uri="{FF2B5EF4-FFF2-40B4-BE49-F238E27FC236}">
              <a16:creationId xmlns:a16="http://schemas.microsoft.com/office/drawing/2014/main" id="{C48B8DAC-35A1-4B11-A290-3558C6B36EA3}"/>
            </a:ext>
          </a:extLst>
        </xdr:cNvPr>
        <xdr:cNvSpPr/>
      </xdr:nvSpPr>
      <xdr:spPr>
        <a:xfrm>
          <a:off x="113157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50" name="正方形/長方形 449">
          <a:extLst>
            <a:ext uri="{FF2B5EF4-FFF2-40B4-BE49-F238E27FC236}">
              <a16:creationId xmlns:a16="http://schemas.microsoft.com/office/drawing/2014/main" id="{1939BE69-F6E6-4849-A4AA-BBA228A82682}"/>
            </a:ext>
          </a:extLst>
        </xdr:cNvPr>
        <xdr:cNvSpPr/>
      </xdr:nvSpPr>
      <xdr:spPr>
        <a:xfrm>
          <a:off x="1223264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51" name="正方形/長方形 450">
          <a:extLst>
            <a:ext uri="{FF2B5EF4-FFF2-40B4-BE49-F238E27FC236}">
              <a16:creationId xmlns:a16="http://schemas.microsoft.com/office/drawing/2014/main" id="{1E03AE12-2C63-4D03-8A4F-FE8F4D6F1BB4}"/>
            </a:ext>
          </a:extLst>
        </xdr:cNvPr>
        <xdr:cNvSpPr/>
      </xdr:nvSpPr>
      <xdr:spPr>
        <a:xfrm>
          <a:off x="1223264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52" name="正方形/長方形 451">
          <a:extLst>
            <a:ext uri="{FF2B5EF4-FFF2-40B4-BE49-F238E27FC236}">
              <a16:creationId xmlns:a16="http://schemas.microsoft.com/office/drawing/2014/main" id="{493E980A-DC0F-463C-AFBA-F1992A417359}"/>
            </a:ext>
          </a:extLst>
        </xdr:cNvPr>
        <xdr:cNvSpPr/>
      </xdr:nvSpPr>
      <xdr:spPr>
        <a:xfrm>
          <a:off x="1326134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53" name="正方形/長方形 452">
          <a:extLst>
            <a:ext uri="{FF2B5EF4-FFF2-40B4-BE49-F238E27FC236}">
              <a16:creationId xmlns:a16="http://schemas.microsoft.com/office/drawing/2014/main" id="{C02FC09F-1ED2-41D8-8A76-156307A9C8CC}"/>
            </a:ext>
          </a:extLst>
        </xdr:cNvPr>
        <xdr:cNvSpPr/>
      </xdr:nvSpPr>
      <xdr:spPr>
        <a:xfrm>
          <a:off x="1326134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54" name="正方形/長方形 453">
          <a:extLst>
            <a:ext uri="{FF2B5EF4-FFF2-40B4-BE49-F238E27FC236}">
              <a16:creationId xmlns:a16="http://schemas.microsoft.com/office/drawing/2014/main" id="{1EB069B3-A4AC-430C-AF61-A9FA1465CDD6}"/>
            </a:ext>
          </a:extLst>
        </xdr:cNvPr>
        <xdr:cNvSpPr/>
      </xdr:nvSpPr>
      <xdr:spPr>
        <a:xfrm>
          <a:off x="1120394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a:extLst>
            <a:ext uri="{FF2B5EF4-FFF2-40B4-BE49-F238E27FC236}">
              <a16:creationId xmlns:a16="http://schemas.microsoft.com/office/drawing/2014/main" id="{75514BD1-7BA3-4DC2-9D1A-730D5984C857}"/>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a:extLst>
            <a:ext uri="{FF2B5EF4-FFF2-40B4-BE49-F238E27FC236}">
              <a16:creationId xmlns:a16="http://schemas.microsoft.com/office/drawing/2014/main" id="{D28FD0C9-A977-4B0C-B805-FCDFD447C697}"/>
            </a:ext>
          </a:extLst>
        </xdr:cNvPr>
        <xdr:cNvSpPr/>
      </xdr:nvSpPr>
      <xdr:spPr>
        <a:xfrm>
          <a:off x="1659001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a:extLst>
            <a:ext uri="{FF2B5EF4-FFF2-40B4-BE49-F238E27FC236}">
              <a16:creationId xmlns:a16="http://schemas.microsoft.com/office/drawing/2014/main" id="{2EC83E8D-F7DE-40D2-8AB4-A80B6589DD74}"/>
            </a:ext>
          </a:extLst>
        </xdr:cNvPr>
        <xdr:cNvSpPr/>
      </xdr:nvSpPr>
      <xdr:spPr>
        <a:xfrm>
          <a:off x="1659001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a:extLst>
            <a:ext uri="{FF2B5EF4-FFF2-40B4-BE49-F238E27FC236}">
              <a16:creationId xmlns:a16="http://schemas.microsoft.com/office/drawing/2014/main" id="{04EBA3EB-6CDD-4D36-9BE7-40D1C706902B}"/>
            </a:ext>
          </a:extLst>
        </xdr:cNvPr>
        <xdr:cNvSpPr/>
      </xdr:nvSpPr>
      <xdr:spPr>
        <a:xfrm>
          <a:off x="174879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a:extLst>
            <a:ext uri="{FF2B5EF4-FFF2-40B4-BE49-F238E27FC236}">
              <a16:creationId xmlns:a16="http://schemas.microsoft.com/office/drawing/2014/main" id="{B15734FF-15C1-47A0-B8FC-CD31B5226DC5}"/>
            </a:ext>
          </a:extLst>
        </xdr:cNvPr>
        <xdr:cNvSpPr/>
      </xdr:nvSpPr>
      <xdr:spPr>
        <a:xfrm>
          <a:off x="174879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a:extLst>
            <a:ext uri="{FF2B5EF4-FFF2-40B4-BE49-F238E27FC236}">
              <a16:creationId xmlns:a16="http://schemas.microsoft.com/office/drawing/2014/main" id="{31630102-46E3-4CE5-8E90-15F41F19A1BD}"/>
            </a:ext>
          </a:extLst>
        </xdr:cNvPr>
        <xdr:cNvSpPr/>
      </xdr:nvSpPr>
      <xdr:spPr>
        <a:xfrm>
          <a:off x="185166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a:extLst>
            <a:ext uri="{FF2B5EF4-FFF2-40B4-BE49-F238E27FC236}">
              <a16:creationId xmlns:a16="http://schemas.microsoft.com/office/drawing/2014/main" id="{E3E53640-4160-41D4-9EC8-44BDDB96FC6F}"/>
            </a:ext>
          </a:extLst>
        </xdr:cNvPr>
        <xdr:cNvSpPr/>
      </xdr:nvSpPr>
      <xdr:spPr>
        <a:xfrm>
          <a:off x="185166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58,165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a:extLst>
            <a:ext uri="{FF2B5EF4-FFF2-40B4-BE49-F238E27FC236}">
              <a16:creationId xmlns:a16="http://schemas.microsoft.com/office/drawing/2014/main" id="{3778917B-4D52-4DB5-B636-03254112D16C}"/>
            </a:ext>
          </a:extLst>
        </xdr:cNvPr>
        <xdr:cNvSpPr/>
      </xdr:nvSpPr>
      <xdr:spPr>
        <a:xfrm>
          <a:off x="164592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63" name="正方形/長方形 462">
          <a:extLst>
            <a:ext uri="{FF2B5EF4-FFF2-40B4-BE49-F238E27FC236}">
              <a16:creationId xmlns:a16="http://schemas.microsoft.com/office/drawing/2014/main" id="{2768AE02-DF7B-4ED2-A4D4-DC7B0632DFCB}"/>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64" name="正方形/長方形 463">
          <a:extLst>
            <a:ext uri="{FF2B5EF4-FFF2-40B4-BE49-F238E27FC236}">
              <a16:creationId xmlns:a16="http://schemas.microsoft.com/office/drawing/2014/main" id="{7B7DF99A-E42D-4AD2-8E12-9569FA5035D3}"/>
            </a:ext>
          </a:extLst>
        </xdr:cNvPr>
        <xdr:cNvSpPr/>
      </xdr:nvSpPr>
      <xdr:spPr>
        <a:xfrm>
          <a:off x="113157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65" name="正方形/長方形 464">
          <a:extLst>
            <a:ext uri="{FF2B5EF4-FFF2-40B4-BE49-F238E27FC236}">
              <a16:creationId xmlns:a16="http://schemas.microsoft.com/office/drawing/2014/main" id="{C5FE4C81-F847-4627-99FB-8CA08F31F945}"/>
            </a:ext>
          </a:extLst>
        </xdr:cNvPr>
        <xdr:cNvSpPr/>
      </xdr:nvSpPr>
      <xdr:spPr>
        <a:xfrm>
          <a:off x="113157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30/47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66" name="正方形/長方形 465">
          <a:extLst>
            <a:ext uri="{FF2B5EF4-FFF2-40B4-BE49-F238E27FC236}">
              <a16:creationId xmlns:a16="http://schemas.microsoft.com/office/drawing/2014/main" id="{8BEAB893-1806-42F5-BC53-1FF4E70E3A03}"/>
            </a:ext>
          </a:extLst>
        </xdr:cNvPr>
        <xdr:cNvSpPr/>
      </xdr:nvSpPr>
      <xdr:spPr>
        <a:xfrm>
          <a:off x="1223264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67" name="正方形/長方形 466">
          <a:extLst>
            <a:ext uri="{FF2B5EF4-FFF2-40B4-BE49-F238E27FC236}">
              <a16:creationId xmlns:a16="http://schemas.microsoft.com/office/drawing/2014/main" id="{7E2B1615-51DD-4DE4-A7F3-0ABF6E89A226}"/>
            </a:ext>
          </a:extLst>
        </xdr:cNvPr>
        <xdr:cNvSpPr/>
      </xdr:nvSpPr>
      <xdr:spPr>
        <a:xfrm>
          <a:off x="1223264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68" name="正方形/長方形 467">
          <a:extLst>
            <a:ext uri="{FF2B5EF4-FFF2-40B4-BE49-F238E27FC236}">
              <a16:creationId xmlns:a16="http://schemas.microsoft.com/office/drawing/2014/main" id="{ADF762F2-F21E-49FC-A954-1638EE2A07F5}"/>
            </a:ext>
          </a:extLst>
        </xdr:cNvPr>
        <xdr:cNvSpPr/>
      </xdr:nvSpPr>
      <xdr:spPr>
        <a:xfrm>
          <a:off x="1326134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69" name="正方形/長方形 468">
          <a:extLst>
            <a:ext uri="{FF2B5EF4-FFF2-40B4-BE49-F238E27FC236}">
              <a16:creationId xmlns:a16="http://schemas.microsoft.com/office/drawing/2014/main" id="{4F71E162-2651-458F-B9E0-5A1D38EB721D}"/>
            </a:ext>
          </a:extLst>
        </xdr:cNvPr>
        <xdr:cNvSpPr/>
      </xdr:nvSpPr>
      <xdr:spPr>
        <a:xfrm>
          <a:off x="1326134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0" name="正方形/長方形 469">
          <a:extLst>
            <a:ext uri="{FF2B5EF4-FFF2-40B4-BE49-F238E27FC236}">
              <a16:creationId xmlns:a16="http://schemas.microsoft.com/office/drawing/2014/main" id="{B8F22914-F846-4CC4-99BD-06CEF8255A01}"/>
            </a:ext>
          </a:extLst>
        </xdr:cNvPr>
        <xdr:cNvSpPr/>
      </xdr:nvSpPr>
      <xdr:spPr>
        <a:xfrm>
          <a:off x="11203940" y="914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910" cy="225425"/>
    <xdr:sp macro="" textlink="">
      <xdr:nvSpPr>
        <xdr:cNvPr id="471" name="テキスト ボックス 470">
          <a:extLst>
            <a:ext uri="{FF2B5EF4-FFF2-40B4-BE49-F238E27FC236}">
              <a16:creationId xmlns:a16="http://schemas.microsoft.com/office/drawing/2014/main" id="{955D4396-407A-4B3D-93F6-B1A0DBEF5313}"/>
            </a:ext>
          </a:extLst>
        </xdr:cNvPr>
        <xdr:cNvSpPr txBox="1"/>
      </xdr:nvSpPr>
      <xdr:spPr>
        <a:xfrm>
          <a:off x="1116584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72" name="直線コネクタ 471">
          <a:extLst>
            <a:ext uri="{FF2B5EF4-FFF2-40B4-BE49-F238E27FC236}">
              <a16:creationId xmlns:a16="http://schemas.microsoft.com/office/drawing/2014/main" id="{1096AC49-0631-4CA0-B9DB-8A5A79D722D3}"/>
            </a:ext>
          </a:extLst>
        </xdr:cNvPr>
        <xdr:cNvCxnSpPr/>
      </xdr:nvCxnSpPr>
      <xdr:spPr>
        <a:xfrm>
          <a:off x="11203940" y="1143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820" cy="256540"/>
    <xdr:sp macro="" textlink="">
      <xdr:nvSpPr>
        <xdr:cNvPr id="473" name="テキスト ボックス 472">
          <a:extLst>
            <a:ext uri="{FF2B5EF4-FFF2-40B4-BE49-F238E27FC236}">
              <a16:creationId xmlns:a16="http://schemas.microsoft.com/office/drawing/2014/main" id="{2721029B-787D-4A99-9957-759DCB7DC9E5}"/>
            </a:ext>
          </a:extLst>
        </xdr:cNvPr>
        <xdr:cNvSpPr txBox="1"/>
      </xdr:nvSpPr>
      <xdr:spPr>
        <a:xfrm>
          <a:off x="10801350" y="112858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130810</xdr:rowOff>
    </xdr:from>
    <xdr:to>
      <xdr:col>89</xdr:col>
      <xdr:colOff>177800</xdr:colOff>
      <xdr:row>64</xdr:row>
      <xdr:rowOff>130810</xdr:rowOff>
    </xdr:to>
    <xdr:cxnSp macro="">
      <xdr:nvCxnSpPr>
        <xdr:cNvPr id="474" name="直線コネクタ 473">
          <a:extLst>
            <a:ext uri="{FF2B5EF4-FFF2-40B4-BE49-F238E27FC236}">
              <a16:creationId xmlns:a16="http://schemas.microsoft.com/office/drawing/2014/main" id="{A9E43251-F07C-4DA9-A4F0-990CE945153C}"/>
            </a:ext>
          </a:extLst>
        </xdr:cNvPr>
        <xdr:cNvCxnSpPr/>
      </xdr:nvCxnSpPr>
      <xdr:spPr>
        <a:xfrm>
          <a:off x="11203940" y="11107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160020</xdr:rowOff>
    </xdr:from>
    <xdr:ext cx="464820" cy="259080"/>
    <xdr:sp macro="" textlink="">
      <xdr:nvSpPr>
        <xdr:cNvPr id="475" name="テキスト ボックス 474">
          <a:extLst>
            <a:ext uri="{FF2B5EF4-FFF2-40B4-BE49-F238E27FC236}">
              <a16:creationId xmlns:a16="http://schemas.microsoft.com/office/drawing/2014/main" id="{E3E8DA5B-F7AF-4A8D-9F28-31D165FBC750}"/>
            </a:ext>
          </a:extLst>
        </xdr:cNvPr>
        <xdr:cNvSpPr txBox="1"/>
      </xdr:nvSpPr>
      <xdr:spPr>
        <a:xfrm>
          <a:off x="10801350" y="109632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146685</xdr:rowOff>
    </xdr:from>
    <xdr:to>
      <xdr:col>89</xdr:col>
      <xdr:colOff>177800</xdr:colOff>
      <xdr:row>62</xdr:row>
      <xdr:rowOff>146685</xdr:rowOff>
    </xdr:to>
    <xdr:cxnSp macro="">
      <xdr:nvCxnSpPr>
        <xdr:cNvPr id="476" name="直線コネクタ 475">
          <a:extLst>
            <a:ext uri="{FF2B5EF4-FFF2-40B4-BE49-F238E27FC236}">
              <a16:creationId xmlns:a16="http://schemas.microsoft.com/office/drawing/2014/main" id="{969690EB-6ECF-4AED-B5EA-CD19BA02C4A7}"/>
            </a:ext>
          </a:extLst>
        </xdr:cNvPr>
        <xdr:cNvCxnSpPr/>
      </xdr:nvCxnSpPr>
      <xdr:spPr>
        <a:xfrm>
          <a:off x="11203940" y="107746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3225" cy="259080"/>
    <xdr:sp macro="" textlink="">
      <xdr:nvSpPr>
        <xdr:cNvPr id="477" name="テキスト ボックス 476">
          <a:extLst>
            <a:ext uri="{FF2B5EF4-FFF2-40B4-BE49-F238E27FC236}">
              <a16:creationId xmlns:a16="http://schemas.microsoft.com/office/drawing/2014/main" id="{28F02791-AE73-416A-B42A-ED2F4E3AE997}"/>
            </a:ext>
          </a:extLst>
        </xdr:cNvPr>
        <xdr:cNvSpPr txBox="1"/>
      </xdr:nvSpPr>
      <xdr:spPr>
        <a:xfrm>
          <a:off x="10842625" y="106362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163195</xdr:rowOff>
    </xdr:from>
    <xdr:to>
      <xdr:col>89</xdr:col>
      <xdr:colOff>177800</xdr:colOff>
      <xdr:row>60</xdr:row>
      <xdr:rowOff>163195</xdr:rowOff>
    </xdr:to>
    <xdr:cxnSp macro="">
      <xdr:nvCxnSpPr>
        <xdr:cNvPr id="478" name="直線コネクタ 477">
          <a:extLst>
            <a:ext uri="{FF2B5EF4-FFF2-40B4-BE49-F238E27FC236}">
              <a16:creationId xmlns:a16="http://schemas.microsoft.com/office/drawing/2014/main" id="{BE93C691-02B1-47C8-B133-9AF90E20B5A6}"/>
            </a:ext>
          </a:extLst>
        </xdr:cNvPr>
        <xdr:cNvCxnSpPr/>
      </xdr:nvCxnSpPr>
      <xdr:spPr>
        <a:xfrm>
          <a:off x="11203940" y="1045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20955</xdr:rowOff>
    </xdr:from>
    <xdr:ext cx="403225" cy="256540"/>
    <xdr:sp macro="" textlink="">
      <xdr:nvSpPr>
        <xdr:cNvPr id="479" name="テキスト ボックス 478">
          <a:extLst>
            <a:ext uri="{FF2B5EF4-FFF2-40B4-BE49-F238E27FC236}">
              <a16:creationId xmlns:a16="http://schemas.microsoft.com/office/drawing/2014/main" id="{CFC2A831-12D5-47CF-A578-086F1C1E518C}"/>
            </a:ext>
          </a:extLst>
        </xdr:cNvPr>
        <xdr:cNvSpPr txBox="1"/>
      </xdr:nvSpPr>
      <xdr:spPr>
        <a:xfrm>
          <a:off x="10842625" y="1030414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8255</xdr:rowOff>
    </xdr:from>
    <xdr:to>
      <xdr:col>89</xdr:col>
      <xdr:colOff>177800</xdr:colOff>
      <xdr:row>59</xdr:row>
      <xdr:rowOff>8255</xdr:rowOff>
    </xdr:to>
    <xdr:cxnSp macro="">
      <xdr:nvCxnSpPr>
        <xdr:cNvPr id="480" name="直線コネクタ 479">
          <a:extLst>
            <a:ext uri="{FF2B5EF4-FFF2-40B4-BE49-F238E27FC236}">
              <a16:creationId xmlns:a16="http://schemas.microsoft.com/office/drawing/2014/main" id="{15251990-FEB6-42C2-8578-BECEFFD37F5B}"/>
            </a:ext>
          </a:extLst>
        </xdr:cNvPr>
        <xdr:cNvCxnSpPr/>
      </xdr:nvCxnSpPr>
      <xdr:spPr>
        <a:xfrm>
          <a:off x="11203940" y="1012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37465</xdr:rowOff>
    </xdr:from>
    <xdr:ext cx="403225" cy="259080"/>
    <xdr:sp macro="" textlink="">
      <xdr:nvSpPr>
        <xdr:cNvPr id="481" name="テキスト ボックス 480">
          <a:extLst>
            <a:ext uri="{FF2B5EF4-FFF2-40B4-BE49-F238E27FC236}">
              <a16:creationId xmlns:a16="http://schemas.microsoft.com/office/drawing/2014/main" id="{8842F7D4-32A3-4EB7-99E3-99A38C38A104}"/>
            </a:ext>
          </a:extLst>
        </xdr:cNvPr>
        <xdr:cNvSpPr txBox="1"/>
      </xdr:nvSpPr>
      <xdr:spPr>
        <a:xfrm>
          <a:off x="1084262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24765</xdr:rowOff>
    </xdr:from>
    <xdr:to>
      <xdr:col>89</xdr:col>
      <xdr:colOff>177800</xdr:colOff>
      <xdr:row>57</xdr:row>
      <xdr:rowOff>24765</xdr:rowOff>
    </xdr:to>
    <xdr:cxnSp macro="">
      <xdr:nvCxnSpPr>
        <xdr:cNvPr id="482" name="直線コネクタ 481">
          <a:extLst>
            <a:ext uri="{FF2B5EF4-FFF2-40B4-BE49-F238E27FC236}">
              <a16:creationId xmlns:a16="http://schemas.microsoft.com/office/drawing/2014/main" id="{5847F972-1051-48B5-9C7F-C02B1DA5C9D4}"/>
            </a:ext>
          </a:extLst>
        </xdr:cNvPr>
        <xdr:cNvCxnSpPr/>
      </xdr:nvCxnSpPr>
      <xdr:spPr>
        <a:xfrm>
          <a:off x="11203940" y="9793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53975</xdr:rowOff>
    </xdr:from>
    <xdr:ext cx="403225" cy="256540"/>
    <xdr:sp macro="" textlink="">
      <xdr:nvSpPr>
        <xdr:cNvPr id="483" name="テキスト ボックス 482">
          <a:extLst>
            <a:ext uri="{FF2B5EF4-FFF2-40B4-BE49-F238E27FC236}">
              <a16:creationId xmlns:a16="http://schemas.microsoft.com/office/drawing/2014/main" id="{AE051F9D-C847-4029-98C6-D27230F2A480}"/>
            </a:ext>
          </a:extLst>
        </xdr:cNvPr>
        <xdr:cNvSpPr txBox="1"/>
      </xdr:nvSpPr>
      <xdr:spPr>
        <a:xfrm>
          <a:off x="10842625" y="965898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40640</xdr:rowOff>
    </xdr:from>
    <xdr:to>
      <xdr:col>89</xdr:col>
      <xdr:colOff>177800</xdr:colOff>
      <xdr:row>55</xdr:row>
      <xdr:rowOff>40640</xdr:rowOff>
    </xdr:to>
    <xdr:cxnSp macro="">
      <xdr:nvCxnSpPr>
        <xdr:cNvPr id="484" name="直線コネクタ 483">
          <a:extLst>
            <a:ext uri="{FF2B5EF4-FFF2-40B4-BE49-F238E27FC236}">
              <a16:creationId xmlns:a16="http://schemas.microsoft.com/office/drawing/2014/main" id="{F4D11E24-777E-4286-AA74-25D631662314}"/>
            </a:ext>
          </a:extLst>
        </xdr:cNvPr>
        <xdr:cNvCxnSpPr/>
      </xdr:nvCxnSpPr>
      <xdr:spPr>
        <a:xfrm>
          <a:off x="11203940" y="947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54</xdr:row>
      <xdr:rowOff>69850</xdr:rowOff>
    </xdr:from>
    <xdr:ext cx="336550" cy="259080"/>
    <xdr:sp macro="" textlink="">
      <xdr:nvSpPr>
        <xdr:cNvPr id="485" name="テキスト ボックス 484">
          <a:extLst>
            <a:ext uri="{FF2B5EF4-FFF2-40B4-BE49-F238E27FC236}">
              <a16:creationId xmlns:a16="http://schemas.microsoft.com/office/drawing/2014/main" id="{8637BD3A-30AC-4CEC-8F8A-4C7F025BEEEE}"/>
            </a:ext>
          </a:extLst>
        </xdr:cNvPr>
        <xdr:cNvSpPr txBox="1"/>
      </xdr:nvSpPr>
      <xdr:spPr>
        <a:xfrm>
          <a:off x="10904855" y="9326245"/>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86" name="直線コネクタ 485">
          <a:extLst>
            <a:ext uri="{FF2B5EF4-FFF2-40B4-BE49-F238E27FC236}">
              <a16:creationId xmlns:a16="http://schemas.microsoft.com/office/drawing/2014/main" id="{5961C37C-65E5-4EE6-A766-BDDB5BC52C82}"/>
            </a:ext>
          </a:extLst>
        </xdr:cNvPr>
        <xdr:cNvCxnSpPr/>
      </xdr:nvCxnSpPr>
      <xdr:spPr>
        <a:xfrm>
          <a:off x="11203940" y="914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7" name="【保健センター・保健所】&#10;有形固定資産減価償却率グラフ枠">
          <a:extLst>
            <a:ext uri="{FF2B5EF4-FFF2-40B4-BE49-F238E27FC236}">
              <a16:creationId xmlns:a16="http://schemas.microsoft.com/office/drawing/2014/main" id="{BCD2CFFD-C57F-4685-988F-D8A77D357FF9}"/>
            </a:ext>
          </a:extLst>
        </xdr:cNvPr>
        <xdr:cNvSpPr/>
      </xdr:nvSpPr>
      <xdr:spPr>
        <a:xfrm>
          <a:off x="11203940" y="914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122555</xdr:rowOff>
    </xdr:from>
    <xdr:to>
      <xdr:col>85</xdr:col>
      <xdr:colOff>126365</xdr:colOff>
      <xdr:row>64</xdr:row>
      <xdr:rowOff>130810</xdr:rowOff>
    </xdr:to>
    <xdr:cxnSp macro="">
      <xdr:nvCxnSpPr>
        <xdr:cNvPr id="488" name="直線コネクタ 487">
          <a:extLst>
            <a:ext uri="{FF2B5EF4-FFF2-40B4-BE49-F238E27FC236}">
              <a16:creationId xmlns:a16="http://schemas.microsoft.com/office/drawing/2014/main" id="{BA22E509-22D9-4744-8296-7FED9ED613FA}"/>
            </a:ext>
          </a:extLst>
        </xdr:cNvPr>
        <xdr:cNvCxnSpPr/>
      </xdr:nvCxnSpPr>
      <xdr:spPr>
        <a:xfrm flipV="1">
          <a:off x="14703425" y="9554210"/>
          <a:ext cx="0" cy="1553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134620</xdr:rowOff>
    </xdr:from>
    <xdr:ext cx="469900" cy="256540"/>
    <xdr:sp macro="" textlink="">
      <xdr:nvSpPr>
        <xdr:cNvPr id="489" name="【保健センター・保健所】&#10;有形固定資産減価償却率最小値テキスト">
          <a:extLst>
            <a:ext uri="{FF2B5EF4-FFF2-40B4-BE49-F238E27FC236}">
              <a16:creationId xmlns:a16="http://schemas.microsoft.com/office/drawing/2014/main" id="{A2E690AE-35B8-4F28-B68F-FBD98DF410E4}"/>
            </a:ext>
          </a:extLst>
        </xdr:cNvPr>
        <xdr:cNvSpPr txBox="1"/>
      </xdr:nvSpPr>
      <xdr:spPr>
        <a:xfrm>
          <a:off x="14742160" y="111036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130810</xdr:rowOff>
    </xdr:from>
    <xdr:to>
      <xdr:col>86</xdr:col>
      <xdr:colOff>25400</xdr:colOff>
      <xdr:row>64</xdr:row>
      <xdr:rowOff>130810</xdr:rowOff>
    </xdr:to>
    <xdr:cxnSp macro="">
      <xdr:nvCxnSpPr>
        <xdr:cNvPr id="490" name="直線コネクタ 489">
          <a:extLst>
            <a:ext uri="{FF2B5EF4-FFF2-40B4-BE49-F238E27FC236}">
              <a16:creationId xmlns:a16="http://schemas.microsoft.com/office/drawing/2014/main" id="{CB41E3F3-9245-491D-ACF4-45598BDAC466}"/>
            </a:ext>
          </a:extLst>
        </xdr:cNvPr>
        <xdr:cNvCxnSpPr/>
      </xdr:nvCxnSpPr>
      <xdr:spPr>
        <a:xfrm>
          <a:off x="14611350" y="111074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69215</xdr:rowOff>
    </xdr:from>
    <xdr:ext cx="340360" cy="259080"/>
    <xdr:sp macro="" textlink="">
      <xdr:nvSpPr>
        <xdr:cNvPr id="491" name="【保健センター・保健所】&#10;有形固定資産減価償却率最大値テキスト">
          <a:extLst>
            <a:ext uri="{FF2B5EF4-FFF2-40B4-BE49-F238E27FC236}">
              <a16:creationId xmlns:a16="http://schemas.microsoft.com/office/drawing/2014/main" id="{4CEC0772-449B-4610-9447-5F7D0F47A463}"/>
            </a:ext>
          </a:extLst>
        </xdr:cNvPr>
        <xdr:cNvSpPr txBox="1"/>
      </xdr:nvSpPr>
      <xdr:spPr>
        <a:xfrm>
          <a:off x="14742160" y="93256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122555</xdr:rowOff>
    </xdr:from>
    <xdr:to>
      <xdr:col>86</xdr:col>
      <xdr:colOff>25400</xdr:colOff>
      <xdr:row>55</xdr:row>
      <xdr:rowOff>122555</xdr:rowOff>
    </xdr:to>
    <xdr:cxnSp macro="">
      <xdr:nvCxnSpPr>
        <xdr:cNvPr id="492" name="直線コネクタ 491">
          <a:extLst>
            <a:ext uri="{FF2B5EF4-FFF2-40B4-BE49-F238E27FC236}">
              <a16:creationId xmlns:a16="http://schemas.microsoft.com/office/drawing/2014/main" id="{04632176-FA58-40DF-B4B6-1D1F1BC5D1CB}"/>
            </a:ext>
          </a:extLst>
        </xdr:cNvPr>
        <xdr:cNvCxnSpPr/>
      </xdr:nvCxnSpPr>
      <xdr:spPr>
        <a:xfrm>
          <a:off x="14611350" y="955421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111125</xdr:rowOff>
    </xdr:from>
    <xdr:ext cx="405130" cy="256540"/>
    <xdr:sp macro="" textlink="">
      <xdr:nvSpPr>
        <xdr:cNvPr id="493" name="【保健センター・保健所】&#10;有形固定資産減価償却率平均値テキスト">
          <a:extLst>
            <a:ext uri="{FF2B5EF4-FFF2-40B4-BE49-F238E27FC236}">
              <a16:creationId xmlns:a16="http://schemas.microsoft.com/office/drawing/2014/main" id="{93A34541-FE22-4838-BDE3-E11E4F30D9C1}"/>
            </a:ext>
          </a:extLst>
        </xdr:cNvPr>
        <xdr:cNvSpPr txBox="1"/>
      </xdr:nvSpPr>
      <xdr:spPr>
        <a:xfrm>
          <a:off x="14742160" y="1022667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88265</xdr:rowOff>
    </xdr:from>
    <xdr:to>
      <xdr:col>85</xdr:col>
      <xdr:colOff>177800</xdr:colOff>
      <xdr:row>61</xdr:row>
      <xdr:rowOff>18415</xdr:rowOff>
    </xdr:to>
    <xdr:sp macro="" textlink="">
      <xdr:nvSpPr>
        <xdr:cNvPr id="494" name="フローチャート: 判断 493">
          <a:extLst>
            <a:ext uri="{FF2B5EF4-FFF2-40B4-BE49-F238E27FC236}">
              <a16:creationId xmlns:a16="http://schemas.microsoft.com/office/drawing/2014/main" id="{7FC838E0-9463-49CF-A45B-CA82B1694604}"/>
            </a:ext>
          </a:extLst>
        </xdr:cNvPr>
        <xdr:cNvSpPr/>
      </xdr:nvSpPr>
      <xdr:spPr>
        <a:xfrm>
          <a:off x="14649450" y="103790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495" name="フローチャート: 判断 494">
          <a:extLst>
            <a:ext uri="{FF2B5EF4-FFF2-40B4-BE49-F238E27FC236}">
              <a16:creationId xmlns:a16="http://schemas.microsoft.com/office/drawing/2014/main" id="{8B5C52CF-45E6-4A34-A965-C8FE20233D6D}"/>
            </a:ext>
          </a:extLst>
        </xdr:cNvPr>
        <xdr:cNvSpPr/>
      </xdr:nvSpPr>
      <xdr:spPr>
        <a:xfrm>
          <a:off x="13887450" y="103428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43815</xdr:rowOff>
    </xdr:from>
    <xdr:to>
      <xdr:col>76</xdr:col>
      <xdr:colOff>165100</xdr:colOff>
      <xdr:row>60</xdr:row>
      <xdr:rowOff>145415</xdr:rowOff>
    </xdr:to>
    <xdr:sp macro="" textlink="">
      <xdr:nvSpPr>
        <xdr:cNvPr id="496" name="フローチャート: 判断 495">
          <a:extLst>
            <a:ext uri="{FF2B5EF4-FFF2-40B4-BE49-F238E27FC236}">
              <a16:creationId xmlns:a16="http://schemas.microsoft.com/office/drawing/2014/main" id="{9AE33D2E-0320-49A4-9F8E-66A169309883}"/>
            </a:ext>
          </a:extLst>
        </xdr:cNvPr>
        <xdr:cNvSpPr/>
      </xdr:nvSpPr>
      <xdr:spPr>
        <a:xfrm>
          <a:off x="13089890" y="1033272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20955</xdr:rowOff>
    </xdr:from>
    <xdr:to>
      <xdr:col>72</xdr:col>
      <xdr:colOff>38100</xdr:colOff>
      <xdr:row>60</xdr:row>
      <xdr:rowOff>122555</xdr:rowOff>
    </xdr:to>
    <xdr:sp macro="" textlink="">
      <xdr:nvSpPr>
        <xdr:cNvPr id="497" name="フローチャート: 判断 496">
          <a:extLst>
            <a:ext uri="{FF2B5EF4-FFF2-40B4-BE49-F238E27FC236}">
              <a16:creationId xmlns:a16="http://schemas.microsoft.com/office/drawing/2014/main" id="{535156D5-86E1-4793-8FDC-D86307D85798}"/>
            </a:ext>
          </a:extLst>
        </xdr:cNvPr>
        <xdr:cNvSpPr/>
      </xdr:nvSpPr>
      <xdr:spPr>
        <a:xfrm>
          <a:off x="12303760" y="1030414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9525</xdr:rowOff>
    </xdr:from>
    <xdr:to>
      <xdr:col>67</xdr:col>
      <xdr:colOff>101600</xdr:colOff>
      <xdr:row>60</xdr:row>
      <xdr:rowOff>111125</xdr:rowOff>
    </xdr:to>
    <xdr:sp macro="" textlink="">
      <xdr:nvSpPr>
        <xdr:cNvPr id="498" name="フローチャート: 判断 497">
          <a:extLst>
            <a:ext uri="{FF2B5EF4-FFF2-40B4-BE49-F238E27FC236}">
              <a16:creationId xmlns:a16="http://schemas.microsoft.com/office/drawing/2014/main" id="{296FA73B-F9AC-4C7F-99C2-675476510A27}"/>
            </a:ext>
          </a:extLst>
        </xdr:cNvPr>
        <xdr:cNvSpPr/>
      </xdr:nvSpPr>
      <xdr:spPr>
        <a:xfrm>
          <a:off x="11487150" y="1029843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6540"/>
    <xdr:sp macro="" textlink="">
      <xdr:nvSpPr>
        <xdr:cNvPr id="499" name="テキスト ボックス 498">
          <a:extLst>
            <a:ext uri="{FF2B5EF4-FFF2-40B4-BE49-F238E27FC236}">
              <a16:creationId xmlns:a16="http://schemas.microsoft.com/office/drawing/2014/main" id="{ECDDD9C4-2192-4633-8962-86A051C765DC}"/>
            </a:ext>
          </a:extLst>
        </xdr:cNvPr>
        <xdr:cNvSpPr txBox="1"/>
      </xdr:nvSpPr>
      <xdr:spPr>
        <a:xfrm>
          <a:off x="145326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6540"/>
    <xdr:sp macro="" textlink="">
      <xdr:nvSpPr>
        <xdr:cNvPr id="500" name="テキスト ボックス 499">
          <a:extLst>
            <a:ext uri="{FF2B5EF4-FFF2-40B4-BE49-F238E27FC236}">
              <a16:creationId xmlns:a16="http://schemas.microsoft.com/office/drawing/2014/main" id="{3F248E23-73ED-4545-B343-189F134EDCE0}"/>
            </a:ext>
          </a:extLst>
        </xdr:cNvPr>
        <xdr:cNvSpPr txBox="1"/>
      </xdr:nvSpPr>
      <xdr:spPr>
        <a:xfrm>
          <a:off x="137706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6540"/>
    <xdr:sp macro="" textlink="">
      <xdr:nvSpPr>
        <xdr:cNvPr id="501" name="テキスト ボックス 500">
          <a:extLst>
            <a:ext uri="{FF2B5EF4-FFF2-40B4-BE49-F238E27FC236}">
              <a16:creationId xmlns:a16="http://schemas.microsoft.com/office/drawing/2014/main" id="{F09218E1-FCD4-4CF3-90E9-EAE5C0391289}"/>
            </a:ext>
          </a:extLst>
        </xdr:cNvPr>
        <xdr:cNvSpPr txBox="1"/>
      </xdr:nvSpPr>
      <xdr:spPr>
        <a:xfrm>
          <a:off x="1297305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6540"/>
    <xdr:sp macro="" textlink="">
      <xdr:nvSpPr>
        <xdr:cNvPr id="502" name="テキスト ボックス 501">
          <a:extLst>
            <a:ext uri="{FF2B5EF4-FFF2-40B4-BE49-F238E27FC236}">
              <a16:creationId xmlns:a16="http://schemas.microsoft.com/office/drawing/2014/main" id="{9A5C20F2-AEA4-419B-9570-8A0A07B1536C}"/>
            </a:ext>
          </a:extLst>
        </xdr:cNvPr>
        <xdr:cNvSpPr txBox="1"/>
      </xdr:nvSpPr>
      <xdr:spPr>
        <a:xfrm>
          <a:off x="121754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6540"/>
    <xdr:sp macro="" textlink="">
      <xdr:nvSpPr>
        <xdr:cNvPr id="503" name="テキスト ボックス 502">
          <a:extLst>
            <a:ext uri="{FF2B5EF4-FFF2-40B4-BE49-F238E27FC236}">
              <a16:creationId xmlns:a16="http://schemas.microsoft.com/office/drawing/2014/main" id="{01F81D4F-6B5F-460F-A429-8C47B710DE0B}"/>
            </a:ext>
          </a:extLst>
        </xdr:cNvPr>
        <xdr:cNvSpPr txBox="1"/>
      </xdr:nvSpPr>
      <xdr:spPr>
        <a:xfrm>
          <a:off x="113703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61</xdr:row>
      <xdr:rowOff>104140</xdr:rowOff>
    </xdr:from>
    <xdr:to>
      <xdr:col>85</xdr:col>
      <xdr:colOff>177800</xdr:colOff>
      <xdr:row>62</xdr:row>
      <xdr:rowOff>34290</xdr:rowOff>
    </xdr:to>
    <xdr:sp macro="" textlink="">
      <xdr:nvSpPr>
        <xdr:cNvPr id="504" name="楕円 503">
          <a:extLst>
            <a:ext uri="{FF2B5EF4-FFF2-40B4-BE49-F238E27FC236}">
              <a16:creationId xmlns:a16="http://schemas.microsoft.com/office/drawing/2014/main" id="{37E94AC6-B4BB-4934-ABF4-6512202B8F71}"/>
            </a:ext>
          </a:extLst>
        </xdr:cNvPr>
        <xdr:cNvSpPr/>
      </xdr:nvSpPr>
      <xdr:spPr>
        <a:xfrm>
          <a:off x="14649450" y="105606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82550</xdr:rowOff>
    </xdr:from>
    <xdr:ext cx="405130" cy="259080"/>
    <xdr:sp macro="" textlink="">
      <xdr:nvSpPr>
        <xdr:cNvPr id="505" name="【保健センター・保健所】&#10;有形固定資産減価償却率該当値テキスト">
          <a:extLst>
            <a:ext uri="{FF2B5EF4-FFF2-40B4-BE49-F238E27FC236}">
              <a16:creationId xmlns:a16="http://schemas.microsoft.com/office/drawing/2014/main" id="{D3548A4E-D081-4836-9A1E-4CE51117DC21}"/>
            </a:ext>
          </a:extLst>
        </xdr:cNvPr>
        <xdr:cNvSpPr txBox="1"/>
      </xdr:nvSpPr>
      <xdr:spPr>
        <a:xfrm>
          <a:off x="14742160" y="105429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61</xdr:row>
      <xdr:rowOff>65405</xdr:rowOff>
    </xdr:from>
    <xdr:to>
      <xdr:col>81</xdr:col>
      <xdr:colOff>101600</xdr:colOff>
      <xdr:row>61</xdr:row>
      <xdr:rowOff>167005</xdr:rowOff>
    </xdr:to>
    <xdr:sp macro="" textlink="">
      <xdr:nvSpPr>
        <xdr:cNvPr id="506" name="楕円 505">
          <a:extLst>
            <a:ext uri="{FF2B5EF4-FFF2-40B4-BE49-F238E27FC236}">
              <a16:creationId xmlns:a16="http://schemas.microsoft.com/office/drawing/2014/main" id="{8840C045-CFC6-4E0C-BF7A-169714C147A0}"/>
            </a:ext>
          </a:extLst>
        </xdr:cNvPr>
        <xdr:cNvSpPr/>
      </xdr:nvSpPr>
      <xdr:spPr>
        <a:xfrm>
          <a:off x="13887450" y="1052195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116205</xdr:rowOff>
    </xdr:from>
    <xdr:to>
      <xdr:col>85</xdr:col>
      <xdr:colOff>127000</xdr:colOff>
      <xdr:row>61</xdr:row>
      <xdr:rowOff>154940</xdr:rowOff>
    </xdr:to>
    <xdr:cxnSp macro="">
      <xdr:nvCxnSpPr>
        <xdr:cNvPr id="507" name="直線コネクタ 506">
          <a:extLst>
            <a:ext uri="{FF2B5EF4-FFF2-40B4-BE49-F238E27FC236}">
              <a16:creationId xmlns:a16="http://schemas.microsoft.com/office/drawing/2014/main" id="{56ED0CB1-92E5-4FF2-A1E3-DEF049BA342D}"/>
            </a:ext>
          </a:extLst>
        </xdr:cNvPr>
        <xdr:cNvCxnSpPr/>
      </xdr:nvCxnSpPr>
      <xdr:spPr>
        <a:xfrm>
          <a:off x="13942060" y="10574655"/>
          <a:ext cx="762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24130</xdr:rowOff>
    </xdr:from>
    <xdr:to>
      <xdr:col>76</xdr:col>
      <xdr:colOff>165100</xdr:colOff>
      <xdr:row>61</xdr:row>
      <xdr:rowOff>125730</xdr:rowOff>
    </xdr:to>
    <xdr:sp macro="" textlink="">
      <xdr:nvSpPr>
        <xdr:cNvPr id="508" name="楕円 507">
          <a:extLst>
            <a:ext uri="{FF2B5EF4-FFF2-40B4-BE49-F238E27FC236}">
              <a16:creationId xmlns:a16="http://schemas.microsoft.com/office/drawing/2014/main" id="{EA6C537A-79BE-48F3-8A61-67F837FF033B}"/>
            </a:ext>
          </a:extLst>
        </xdr:cNvPr>
        <xdr:cNvSpPr/>
      </xdr:nvSpPr>
      <xdr:spPr>
        <a:xfrm>
          <a:off x="13089890" y="1047877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74930</xdr:rowOff>
    </xdr:from>
    <xdr:to>
      <xdr:col>81</xdr:col>
      <xdr:colOff>50800</xdr:colOff>
      <xdr:row>61</xdr:row>
      <xdr:rowOff>116205</xdr:rowOff>
    </xdr:to>
    <xdr:cxnSp macro="">
      <xdr:nvCxnSpPr>
        <xdr:cNvPr id="509" name="直線コネクタ 508">
          <a:extLst>
            <a:ext uri="{FF2B5EF4-FFF2-40B4-BE49-F238E27FC236}">
              <a16:creationId xmlns:a16="http://schemas.microsoft.com/office/drawing/2014/main" id="{1A0941CF-D63D-4ED5-9747-0C40F99E620D}"/>
            </a:ext>
          </a:extLst>
        </xdr:cNvPr>
        <xdr:cNvCxnSpPr/>
      </xdr:nvCxnSpPr>
      <xdr:spPr>
        <a:xfrm>
          <a:off x="13144500" y="10533380"/>
          <a:ext cx="79756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156845</xdr:rowOff>
    </xdr:from>
    <xdr:to>
      <xdr:col>72</xdr:col>
      <xdr:colOff>38100</xdr:colOff>
      <xdr:row>61</xdr:row>
      <xdr:rowOff>86995</xdr:rowOff>
    </xdr:to>
    <xdr:sp macro="" textlink="">
      <xdr:nvSpPr>
        <xdr:cNvPr id="510" name="楕円 509">
          <a:extLst>
            <a:ext uri="{FF2B5EF4-FFF2-40B4-BE49-F238E27FC236}">
              <a16:creationId xmlns:a16="http://schemas.microsoft.com/office/drawing/2014/main" id="{57810F2D-3F9B-4E70-95ED-D7FE87FDB014}"/>
            </a:ext>
          </a:extLst>
        </xdr:cNvPr>
        <xdr:cNvSpPr/>
      </xdr:nvSpPr>
      <xdr:spPr>
        <a:xfrm>
          <a:off x="12303760" y="104457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36195</xdr:rowOff>
    </xdr:from>
    <xdr:to>
      <xdr:col>76</xdr:col>
      <xdr:colOff>114300</xdr:colOff>
      <xdr:row>61</xdr:row>
      <xdr:rowOff>74930</xdr:rowOff>
    </xdr:to>
    <xdr:cxnSp macro="">
      <xdr:nvCxnSpPr>
        <xdr:cNvPr id="511" name="直線コネクタ 510">
          <a:extLst>
            <a:ext uri="{FF2B5EF4-FFF2-40B4-BE49-F238E27FC236}">
              <a16:creationId xmlns:a16="http://schemas.microsoft.com/office/drawing/2014/main" id="{A237C60F-AE32-4161-9246-9A1BC10D5424}"/>
            </a:ext>
          </a:extLst>
        </xdr:cNvPr>
        <xdr:cNvCxnSpPr/>
      </xdr:nvCxnSpPr>
      <xdr:spPr>
        <a:xfrm>
          <a:off x="12346940" y="10494645"/>
          <a:ext cx="79756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117475</xdr:rowOff>
    </xdr:from>
    <xdr:to>
      <xdr:col>67</xdr:col>
      <xdr:colOff>101600</xdr:colOff>
      <xdr:row>61</xdr:row>
      <xdr:rowOff>47625</xdr:rowOff>
    </xdr:to>
    <xdr:sp macro="" textlink="">
      <xdr:nvSpPr>
        <xdr:cNvPr id="512" name="楕円 511">
          <a:extLst>
            <a:ext uri="{FF2B5EF4-FFF2-40B4-BE49-F238E27FC236}">
              <a16:creationId xmlns:a16="http://schemas.microsoft.com/office/drawing/2014/main" id="{D7260BE2-D2C9-4218-BCB5-25C8A2E21814}"/>
            </a:ext>
          </a:extLst>
        </xdr:cNvPr>
        <xdr:cNvSpPr/>
      </xdr:nvSpPr>
      <xdr:spPr>
        <a:xfrm>
          <a:off x="11487150" y="1040447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168275</xdr:rowOff>
    </xdr:from>
    <xdr:to>
      <xdr:col>71</xdr:col>
      <xdr:colOff>177800</xdr:colOff>
      <xdr:row>61</xdr:row>
      <xdr:rowOff>36195</xdr:rowOff>
    </xdr:to>
    <xdr:cxnSp macro="">
      <xdr:nvCxnSpPr>
        <xdr:cNvPr id="513" name="直線コネクタ 512">
          <a:extLst>
            <a:ext uri="{FF2B5EF4-FFF2-40B4-BE49-F238E27FC236}">
              <a16:creationId xmlns:a16="http://schemas.microsoft.com/office/drawing/2014/main" id="{EA08642D-6275-4705-AD1E-8FB76FEAEF39}"/>
            </a:ext>
          </a:extLst>
        </xdr:cNvPr>
        <xdr:cNvCxnSpPr/>
      </xdr:nvCxnSpPr>
      <xdr:spPr>
        <a:xfrm>
          <a:off x="11541760" y="10459085"/>
          <a:ext cx="80518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170180</xdr:rowOff>
    </xdr:from>
    <xdr:ext cx="405130" cy="259080"/>
    <xdr:sp macro="" textlink="">
      <xdr:nvSpPr>
        <xdr:cNvPr id="514" name="n_1aveValue【保健センター・保健所】&#10;有形固定資産減価償却率">
          <a:extLst>
            <a:ext uri="{FF2B5EF4-FFF2-40B4-BE49-F238E27FC236}">
              <a16:creationId xmlns:a16="http://schemas.microsoft.com/office/drawing/2014/main" id="{CEDC7A78-487B-4D38-B8FE-AA1FC7ECD323}"/>
            </a:ext>
          </a:extLst>
        </xdr:cNvPr>
        <xdr:cNvSpPr txBox="1"/>
      </xdr:nvSpPr>
      <xdr:spPr>
        <a:xfrm>
          <a:off x="13738225" y="10118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161925</xdr:rowOff>
    </xdr:from>
    <xdr:ext cx="402590" cy="259080"/>
    <xdr:sp macro="" textlink="">
      <xdr:nvSpPr>
        <xdr:cNvPr id="515" name="n_2aveValue【保健センター・保健所】&#10;有形固定資産減価償却率">
          <a:extLst>
            <a:ext uri="{FF2B5EF4-FFF2-40B4-BE49-F238E27FC236}">
              <a16:creationId xmlns:a16="http://schemas.microsoft.com/office/drawing/2014/main" id="{1537E362-129C-49E2-86F6-8B86D006C14F}"/>
            </a:ext>
          </a:extLst>
        </xdr:cNvPr>
        <xdr:cNvSpPr txBox="1"/>
      </xdr:nvSpPr>
      <xdr:spPr>
        <a:xfrm>
          <a:off x="12957175" y="101079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139065</xdr:rowOff>
    </xdr:from>
    <xdr:ext cx="402590" cy="259080"/>
    <xdr:sp macro="" textlink="">
      <xdr:nvSpPr>
        <xdr:cNvPr id="516" name="n_3aveValue【保健センター・保健所】&#10;有形固定資産減価償却率">
          <a:extLst>
            <a:ext uri="{FF2B5EF4-FFF2-40B4-BE49-F238E27FC236}">
              <a16:creationId xmlns:a16="http://schemas.microsoft.com/office/drawing/2014/main" id="{BCC500C2-829D-4213-9DB1-48DCC9F38E49}"/>
            </a:ext>
          </a:extLst>
        </xdr:cNvPr>
        <xdr:cNvSpPr txBox="1"/>
      </xdr:nvSpPr>
      <xdr:spPr>
        <a:xfrm>
          <a:off x="12171045" y="100793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127635</xdr:rowOff>
    </xdr:from>
    <xdr:ext cx="402590" cy="259080"/>
    <xdr:sp macro="" textlink="">
      <xdr:nvSpPr>
        <xdr:cNvPr id="517" name="n_4aveValue【保健センター・保健所】&#10;有形固定資産減価償却率">
          <a:extLst>
            <a:ext uri="{FF2B5EF4-FFF2-40B4-BE49-F238E27FC236}">
              <a16:creationId xmlns:a16="http://schemas.microsoft.com/office/drawing/2014/main" id="{F0C4827E-8A0E-455F-BE53-D4E393BBD94E}"/>
            </a:ext>
          </a:extLst>
        </xdr:cNvPr>
        <xdr:cNvSpPr txBox="1"/>
      </xdr:nvSpPr>
      <xdr:spPr>
        <a:xfrm>
          <a:off x="11354435" y="100755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158115</xdr:rowOff>
    </xdr:from>
    <xdr:ext cx="405130" cy="256540"/>
    <xdr:sp macro="" textlink="">
      <xdr:nvSpPr>
        <xdr:cNvPr id="518" name="n_1mainValue【保健センター・保健所】&#10;有形固定資産減価償却率">
          <a:extLst>
            <a:ext uri="{FF2B5EF4-FFF2-40B4-BE49-F238E27FC236}">
              <a16:creationId xmlns:a16="http://schemas.microsoft.com/office/drawing/2014/main" id="{ACBD48D7-9AB0-4C59-B92C-7CADDCC8BF66}"/>
            </a:ext>
          </a:extLst>
        </xdr:cNvPr>
        <xdr:cNvSpPr txBox="1"/>
      </xdr:nvSpPr>
      <xdr:spPr>
        <a:xfrm>
          <a:off x="13738225" y="1061847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116840</xdr:rowOff>
    </xdr:from>
    <xdr:ext cx="402590" cy="259080"/>
    <xdr:sp macro="" textlink="">
      <xdr:nvSpPr>
        <xdr:cNvPr id="519" name="n_2mainValue【保健センター・保健所】&#10;有形固定資産減価償却率">
          <a:extLst>
            <a:ext uri="{FF2B5EF4-FFF2-40B4-BE49-F238E27FC236}">
              <a16:creationId xmlns:a16="http://schemas.microsoft.com/office/drawing/2014/main" id="{FC8CDEDD-B76C-455D-9C83-CCD2C8BCBED0}"/>
            </a:ext>
          </a:extLst>
        </xdr:cNvPr>
        <xdr:cNvSpPr txBox="1"/>
      </xdr:nvSpPr>
      <xdr:spPr>
        <a:xfrm>
          <a:off x="12957175" y="105752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61</xdr:row>
      <xdr:rowOff>78105</xdr:rowOff>
    </xdr:from>
    <xdr:ext cx="402590" cy="256540"/>
    <xdr:sp macro="" textlink="">
      <xdr:nvSpPr>
        <xdr:cNvPr id="520" name="n_3mainValue【保健センター・保健所】&#10;有形固定資産減価償却率">
          <a:extLst>
            <a:ext uri="{FF2B5EF4-FFF2-40B4-BE49-F238E27FC236}">
              <a16:creationId xmlns:a16="http://schemas.microsoft.com/office/drawing/2014/main" id="{3618C13E-BAB9-4DA2-84DD-5E295A0113FB}"/>
            </a:ext>
          </a:extLst>
        </xdr:cNvPr>
        <xdr:cNvSpPr txBox="1"/>
      </xdr:nvSpPr>
      <xdr:spPr>
        <a:xfrm>
          <a:off x="12171045" y="105365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61</xdr:row>
      <xdr:rowOff>38735</xdr:rowOff>
    </xdr:from>
    <xdr:ext cx="402590" cy="259080"/>
    <xdr:sp macro="" textlink="">
      <xdr:nvSpPr>
        <xdr:cNvPr id="521" name="n_4mainValue【保健センター・保健所】&#10;有形固定資産減価償却率">
          <a:extLst>
            <a:ext uri="{FF2B5EF4-FFF2-40B4-BE49-F238E27FC236}">
              <a16:creationId xmlns:a16="http://schemas.microsoft.com/office/drawing/2014/main" id="{356A823F-D324-4BF9-94FA-74261C9DAC7A}"/>
            </a:ext>
          </a:extLst>
        </xdr:cNvPr>
        <xdr:cNvSpPr txBox="1"/>
      </xdr:nvSpPr>
      <xdr:spPr>
        <a:xfrm>
          <a:off x="11354435" y="104971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22" name="正方形/長方形 521">
          <a:extLst>
            <a:ext uri="{FF2B5EF4-FFF2-40B4-BE49-F238E27FC236}">
              <a16:creationId xmlns:a16="http://schemas.microsoft.com/office/drawing/2014/main" id="{A02A74D7-ADAE-4492-8520-8F03036D5FF8}"/>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3" name="正方形/長方形 522">
          <a:extLst>
            <a:ext uri="{FF2B5EF4-FFF2-40B4-BE49-F238E27FC236}">
              <a16:creationId xmlns:a16="http://schemas.microsoft.com/office/drawing/2014/main" id="{1F899763-89C9-4395-A3FC-CB5E8CE9E04F}"/>
            </a:ext>
          </a:extLst>
        </xdr:cNvPr>
        <xdr:cNvSpPr/>
      </xdr:nvSpPr>
      <xdr:spPr>
        <a:xfrm>
          <a:off x="1659001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4" name="正方形/長方形 523">
          <a:extLst>
            <a:ext uri="{FF2B5EF4-FFF2-40B4-BE49-F238E27FC236}">
              <a16:creationId xmlns:a16="http://schemas.microsoft.com/office/drawing/2014/main" id="{CD407230-C8DB-4AF4-8C5D-F0502D897E12}"/>
            </a:ext>
          </a:extLst>
        </xdr:cNvPr>
        <xdr:cNvSpPr/>
      </xdr:nvSpPr>
      <xdr:spPr>
        <a:xfrm>
          <a:off x="1659001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36/47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5" name="正方形/長方形 524">
          <a:extLst>
            <a:ext uri="{FF2B5EF4-FFF2-40B4-BE49-F238E27FC236}">
              <a16:creationId xmlns:a16="http://schemas.microsoft.com/office/drawing/2014/main" id="{22977403-E588-4C30-8B10-6F24CECAFCBB}"/>
            </a:ext>
          </a:extLst>
        </xdr:cNvPr>
        <xdr:cNvSpPr/>
      </xdr:nvSpPr>
      <xdr:spPr>
        <a:xfrm>
          <a:off x="174879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6" name="正方形/長方形 525">
          <a:extLst>
            <a:ext uri="{FF2B5EF4-FFF2-40B4-BE49-F238E27FC236}">
              <a16:creationId xmlns:a16="http://schemas.microsoft.com/office/drawing/2014/main" id="{23D74E64-50E7-4FA7-A90E-BA79867464ED}"/>
            </a:ext>
          </a:extLst>
        </xdr:cNvPr>
        <xdr:cNvSpPr/>
      </xdr:nvSpPr>
      <xdr:spPr>
        <a:xfrm>
          <a:off x="174879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7" name="正方形/長方形 526">
          <a:extLst>
            <a:ext uri="{FF2B5EF4-FFF2-40B4-BE49-F238E27FC236}">
              <a16:creationId xmlns:a16="http://schemas.microsoft.com/office/drawing/2014/main" id="{09D01BB6-B47E-47CE-904E-FAB02FE22653}"/>
            </a:ext>
          </a:extLst>
        </xdr:cNvPr>
        <xdr:cNvSpPr/>
      </xdr:nvSpPr>
      <xdr:spPr>
        <a:xfrm>
          <a:off x="185166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8" name="正方形/長方形 527">
          <a:extLst>
            <a:ext uri="{FF2B5EF4-FFF2-40B4-BE49-F238E27FC236}">
              <a16:creationId xmlns:a16="http://schemas.microsoft.com/office/drawing/2014/main" id="{9AE0A2D4-0D8C-488E-80FA-165E9DF0CAAF}"/>
            </a:ext>
          </a:extLst>
        </xdr:cNvPr>
        <xdr:cNvSpPr/>
      </xdr:nvSpPr>
      <xdr:spPr>
        <a:xfrm>
          <a:off x="185166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9" name="正方形/長方形 528">
          <a:extLst>
            <a:ext uri="{FF2B5EF4-FFF2-40B4-BE49-F238E27FC236}">
              <a16:creationId xmlns:a16="http://schemas.microsoft.com/office/drawing/2014/main" id="{DBDFF753-7596-4569-85E3-C5D5E76D7457}"/>
            </a:ext>
          </a:extLst>
        </xdr:cNvPr>
        <xdr:cNvSpPr/>
      </xdr:nvSpPr>
      <xdr:spPr>
        <a:xfrm>
          <a:off x="16459200" y="914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345" cy="225425"/>
    <xdr:sp macro="" textlink="">
      <xdr:nvSpPr>
        <xdr:cNvPr id="530" name="テキスト ボックス 529">
          <a:extLst>
            <a:ext uri="{FF2B5EF4-FFF2-40B4-BE49-F238E27FC236}">
              <a16:creationId xmlns:a16="http://schemas.microsoft.com/office/drawing/2014/main" id="{509A710E-E17A-401F-9EAC-D8837B675FD5}"/>
            </a:ext>
          </a:extLst>
        </xdr:cNvPr>
        <xdr:cNvSpPr txBox="1"/>
      </xdr:nvSpPr>
      <xdr:spPr>
        <a:xfrm>
          <a:off x="1644015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31" name="直線コネクタ 530">
          <a:extLst>
            <a:ext uri="{FF2B5EF4-FFF2-40B4-BE49-F238E27FC236}">
              <a16:creationId xmlns:a16="http://schemas.microsoft.com/office/drawing/2014/main" id="{DA082C5C-12A0-423E-975B-2022DFCDB7A6}"/>
            </a:ext>
          </a:extLst>
        </xdr:cNvPr>
        <xdr:cNvCxnSpPr/>
      </xdr:nvCxnSpPr>
      <xdr:spPr>
        <a:xfrm>
          <a:off x="16459200" y="1143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32" name="直線コネクタ 531">
          <a:extLst>
            <a:ext uri="{FF2B5EF4-FFF2-40B4-BE49-F238E27FC236}">
              <a16:creationId xmlns:a16="http://schemas.microsoft.com/office/drawing/2014/main" id="{C1AAFDCD-5A43-4B40-923F-08A5749683B8}"/>
            </a:ext>
          </a:extLst>
        </xdr:cNvPr>
        <xdr:cNvCxnSpPr/>
      </xdr:nvCxnSpPr>
      <xdr:spPr>
        <a:xfrm>
          <a:off x="16459200" y="1104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4820" cy="259080"/>
    <xdr:sp macro="" textlink="">
      <xdr:nvSpPr>
        <xdr:cNvPr id="533" name="テキスト ボックス 532">
          <a:extLst>
            <a:ext uri="{FF2B5EF4-FFF2-40B4-BE49-F238E27FC236}">
              <a16:creationId xmlns:a16="http://schemas.microsoft.com/office/drawing/2014/main" id="{EF16A55E-BCB6-46AF-BB48-79DD715D0ECB}"/>
            </a:ext>
          </a:extLst>
        </xdr:cNvPr>
        <xdr:cNvSpPr txBox="1"/>
      </xdr:nvSpPr>
      <xdr:spPr>
        <a:xfrm>
          <a:off x="16047085" y="10904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34" name="直線コネクタ 533">
          <a:extLst>
            <a:ext uri="{FF2B5EF4-FFF2-40B4-BE49-F238E27FC236}">
              <a16:creationId xmlns:a16="http://schemas.microsoft.com/office/drawing/2014/main" id="{FD49ACAE-CDC5-49FA-A67B-4ABF0EC0AFE1}"/>
            </a:ext>
          </a:extLst>
        </xdr:cNvPr>
        <xdr:cNvCxnSpPr/>
      </xdr:nvCxnSpPr>
      <xdr:spPr>
        <a:xfrm>
          <a:off x="16459200" y="1066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67310</xdr:rowOff>
    </xdr:from>
    <xdr:ext cx="464820" cy="259080"/>
    <xdr:sp macro="" textlink="">
      <xdr:nvSpPr>
        <xdr:cNvPr id="535" name="テキスト ボックス 534">
          <a:extLst>
            <a:ext uri="{FF2B5EF4-FFF2-40B4-BE49-F238E27FC236}">
              <a16:creationId xmlns:a16="http://schemas.microsoft.com/office/drawing/2014/main" id="{FE3DB10A-20F1-4969-A349-38FBAC670BCA}"/>
            </a:ext>
          </a:extLst>
        </xdr:cNvPr>
        <xdr:cNvSpPr txBox="1"/>
      </xdr:nvSpPr>
      <xdr:spPr>
        <a:xfrm>
          <a:off x="16047085" y="10523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36" name="直線コネクタ 535">
          <a:extLst>
            <a:ext uri="{FF2B5EF4-FFF2-40B4-BE49-F238E27FC236}">
              <a16:creationId xmlns:a16="http://schemas.microsoft.com/office/drawing/2014/main" id="{DDCA40E0-D2EA-4D3A-9E36-822614424D01}"/>
            </a:ext>
          </a:extLst>
        </xdr:cNvPr>
        <xdr:cNvCxnSpPr/>
      </xdr:nvCxnSpPr>
      <xdr:spPr>
        <a:xfrm>
          <a:off x="16459200" y="1028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4820" cy="256540"/>
    <xdr:sp macro="" textlink="">
      <xdr:nvSpPr>
        <xdr:cNvPr id="537" name="テキスト ボックス 536">
          <a:extLst>
            <a:ext uri="{FF2B5EF4-FFF2-40B4-BE49-F238E27FC236}">
              <a16:creationId xmlns:a16="http://schemas.microsoft.com/office/drawing/2014/main" id="{DB826841-5C03-4B08-A0FB-DD90D7A140CB}"/>
            </a:ext>
          </a:extLst>
        </xdr:cNvPr>
        <xdr:cNvSpPr txBox="1"/>
      </xdr:nvSpPr>
      <xdr:spPr>
        <a:xfrm>
          <a:off x="16047085" y="101428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38" name="直線コネクタ 537">
          <a:extLst>
            <a:ext uri="{FF2B5EF4-FFF2-40B4-BE49-F238E27FC236}">
              <a16:creationId xmlns:a16="http://schemas.microsoft.com/office/drawing/2014/main" id="{68C0C69F-D6B0-47C8-8903-8440A0014283}"/>
            </a:ext>
          </a:extLst>
        </xdr:cNvPr>
        <xdr:cNvCxnSpPr/>
      </xdr:nvCxnSpPr>
      <xdr:spPr>
        <a:xfrm>
          <a:off x="164592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162560</xdr:rowOff>
    </xdr:from>
    <xdr:ext cx="464820" cy="259080"/>
    <xdr:sp macro="" textlink="">
      <xdr:nvSpPr>
        <xdr:cNvPr id="539" name="テキスト ボックス 538">
          <a:extLst>
            <a:ext uri="{FF2B5EF4-FFF2-40B4-BE49-F238E27FC236}">
              <a16:creationId xmlns:a16="http://schemas.microsoft.com/office/drawing/2014/main" id="{FE233BA9-2F66-491B-9E1B-1446A0EF89E3}"/>
            </a:ext>
          </a:extLst>
        </xdr:cNvPr>
        <xdr:cNvSpPr txBox="1"/>
      </xdr:nvSpPr>
      <xdr:spPr>
        <a:xfrm>
          <a:off x="16047085" y="9765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40" name="直線コネクタ 539">
          <a:extLst>
            <a:ext uri="{FF2B5EF4-FFF2-40B4-BE49-F238E27FC236}">
              <a16:creationId xmlns:a16="http://schemas.microsoft.com/office/drawing/2014/main" id="{B02A647F-1C40-400F-9BF9-E72B2A7521B7}"/>
            </a:ext>
          </a:extLst>
        </xdr:cNvPr>
        <xdr:cNvCxnSpPr/>
      </xdr:nvCxnSpPr>
      <xdr:spPr>
        <a:xfrm>
          <a:off x="16459200" y="9521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124460</xdr:rowOff>
    </xdr:from>
    <xdr:ext cx="464820" cy="259080"/>
    <xdr:sp macro="" textlink="">
      <xdr:nvSpPr>
        <xdr:cNvPr id="541" name="テキスト ボックス 540">
          <a:extLst>
            <a:ext uri="{FF2B5EF4-FFF2-40B4-BE49-F238E27FC236}">
              <a16:creationId xmlns:a16="http://schemas.microsoft.com/office/drawing/2014/main" id="{CD85ADE1-D432-443D-82C3-285047411C7D}"/>
            </a:ext>
          </a:extLst>
        </xdr:cNvPr>
        <xdr:cNvSpPr txBox="1"/>
      </xdr:nvSpPr>
      <xdr:spPr>
        <a:xfrm>
          <a:off x="16047085" y="9384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42" name="直線コネクタ 541">
          <a:extLst>
            <a:ext uri="{FF2B5EF4-FFF2-40B4-BE49-F238E27FC236}">
              <a16:creationId xmlns:a16="http://schemas.microsoft.com/office/drawing/2014/main" id="{C5233A7A-71B5-4807-907B-1A15C602D06B}"/>
            </a:ext>
          </a:extLst>
        </xdr:cNvPr>
        <xdr:cNvCxnSpPr/>
      </xdr:nvCxnSpPr>
      <xdr:spPr>
        <a:xfrm>
          <a:off x="16459200" y="914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820" cy="256540"/>
    <xdr:sp macro="" textlink="">
      <xdr:nvSpPr>
        <xdr:cNvPr id="543" name="テキスト ボックス 542">
          <a:extLst>
            <a:ext uri="{FF2B5EF4-FFF2-40B4-BE49-F238E27FC236}">
              <a16:creationId xmlns:a16="http://schemas.microsoft.com/office/drawing/2014/main" id="{61D0AB3E-29A3-46B2-9413-98A215916636}"/>
            </a:ext>
          </a:extLst>
        </xdr:cNvPr>
        <xdr:cNvSpPr txBox="1"/>
      </xdr:nvSpPr>
      <xdr:spPr>
        <a:xfrm>
          <a:off x="16047085" y="90036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44" name="【保健センター・保健所】&#10;一人当たり面積グラフ枠">
          <a:extLst>
            <a:ext uri="{FF2B5EF4-FFF2-40B4-BE49-F238E27FC236}">
              <a16:creationId xmlns:a16="http://schemas.microsoft.com/office/drawing/2014/main" id="{2A9F82E7-2673-4C62-BAF1-D50075F0CD6C}"/>
            </a:ext>
          </a:extLst>
        </xdr:cNvPr>
        <xdr:cNvSpPr/>
      </xdr:nvSpPr>
      <xdr:spPr>
        <a:xfrm>
          <a:off x="16459200" y="914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41910</xdr:rowOff>
    </xdr:from>
    <xdr:to>
      <xdr:col>116</xdr:col>
      <xdr:colOff>62865</xdr:colOff>
      <xdr:row>64</xdr:row>
      <xdr:rowOff>0</xdr:rowOff>
    </xdr:to>
    <xdr:cxnSp macro="">
      <xdr:nvCxnSpPr>
        <xdr:cNvPr id="545" name="直線コネクタ 544">
          <a:extLst>
            <a:ext uri="{FF2B5EF4-FFF2-40B4-BE49-F238E27FC236}">
              <a16:creationId xmlns:a16="http://schemas.microsoft.com/office/drawing/2014/main" id="{4C618C82-6887-4B75-8A3F-FA9826EB357D}"/>
            </a:ext>
          </a:extLst>
        </xdr:cNvPr>
        <xdr:cNvCxnSpPr/>
      </xdr:nvCxnSpPr>
      <xdr:spPr>
        <a:xfrm flipV="1">
          <a:off x="19947255" y="9473565"/>
          <a:ext cx="0" cy="14992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3810</xdr:rowOff>
    </xdr:from>
    <xdr:ext cx="469900" cy="259080"/>
    <xdr:sp macro="" textlink="">
      <xdr:nvSpPr>
        <xdr:cNvPr id="546" name="【保健センター・保健所】&#10;一人当たり面積最小値テキスト">
          <a:extLst>
            <a:ext uri="{FF2B5EF4-FFF2-40B4-BE49-F238E27FC236}">
              <a16:creationId xmlns:a16="http://schemas.microsoft.com/office/drawing/2014/main" id="{D793D6F1-D9FE-4C6E-B0BF-5E8DA1171202}"/>
            </a:ext>
          </a:extLst>
        </xdr:cNvPr>
        <xdr:cNvSpPr txBox="1"/>
      </xdr:nvSpPr>
      <xdr:spPr>
        <a:xfrm>
          <a:off x="19985990" y="109785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0.020</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547" name="直線コネクタ 546">
          <a:extLst>
            <a:ext uri="{FF2B5EF4-FFF2-40B4-BE49-F238E27FC236}">
              <a16:creationId xmlns:a16="http://schemas.microsoft.com/office/drawing/2014/main" id="{06EDE7AB-747F-45E2-B02D-9A53D6FE1B14}"/>
            </a:ext>
          </a:extLst>
        </xdr:cNvPr>
        <xdr:cNvCxnSpPr/>
      </xdr:nvCxnSpPr>
      <xdr:spPr>
        <a:xfrm>
          <a:off x="19885660" y="109728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160020</xdr:rowOff>
    </xdr:from>
    <xdr:ext cx="469900" cy="259080"/>
    <xdr:sp macro="" textlink="">
      <xdr:nvSpPr>
        <xdr:cNvPr id="548" name="【保健センター・保健所】&#10;一人当たり面積最大値テキスト">
          <a:extLst>
            <a:ext uri="{FF2B5EF4-FFF2-40B4-BE49-F238E27FC236}">
              <a16:creationId xmlns:a16="http://schemas.microsoft.com/office/drawing/2014/main" id="{DCA00311-3BC3-4747-8B1F-BB6580FBEB52}"/>
            </a:ext>
          </a:extLst>
        </xdr:cNvPr>
        <xdr:cNvSpPr txBox="1"/>
      </xdr:nvSpPr>
      <xdr:spPr>
        <a:xfrm>
          <a:off x="19985990" y="92487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0.414</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549" name="直線コネクタ 548">
          <a:extLst>
            <a:ext uri="{FF2B5EF4-FFF2-40B4-BE49-F238E27FC236}">
              <a16:creationId xmlns:a16="http://schemas.microsoft.com/office/drawing/2014/main" id="{2A2BC2EF-5436-42B0-942E-4E373FDFEEE9}"/>
            </a:ext>
          </a:extLst>
        </xdr:cNvPr>
        <xdr:cNvCxnSpPr/>
      </xdr:nvCxnSpPr>
      <xdr:spPr>
        <a:xfrm>
          <a:off x="19885660" y="94735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139700</xdr:rowOff>
    </xdr:from>
    <xdr:ext cx="469900" cy="259080"/>
    <xdr:sp macro="" textlink="">
      <xdr:nvSpPr>
        <xdr:cNvPr id="550" name="【保健センター・保健所】&#10;一人当たり面積平均値テキスト">
          <a:extLst>
            <a:ext uri="{FF2B5EF4-FFF2-40B4-BE49-F238E27FC236}">
              <a16:creationId xmlns:a16="http://schemas.microsoft.com/office/drawing/2014/main" id="{9840D00B-E487-4C6B-8E69-C897612761C5}"/>
            </a:ext>
          </a:extLst>
        </xdr:cNvPr>
        <xdr:cNvSpPr txBox="1"/>
      </xdr:nvSpPr>
      <xdr:spPr>
        <a:xfrm>
          <a:off x="19985990" y="104228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551" name="フローチャート: 判断 550">
          <a:extLst>
            <a:ext uri="{FF2B5EF4-FFF2-40B4-BE49-F238E27FC236}">
              <a16:creationId xmlns:a16="http://schemas.microsoft.com/office/drawing/2014/main" id="{CF0491E3-1377-4F5B-A545-3976B8E657DF}"/>
            </a:ext>
          </a:extLst>
        </xdr:cNvPr>
        <xdr:cNvSpPr/>
      </xdr:nvSpPr>
      <xdr:spPr>
        <a:xfrm>
          <a:off x="19904710" y="105752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552" name="フローチャート: 判断 551">
          <a:extLst>
            <a:ext uri="{FF2B5EF4-FFF2-40B4-BE49-F238E27FC236}">
              <a16:creationId xmlns:a16="http://schemas.microsoft.com/office/drawing/2014/main" id="{D4047349-70BC-4737-84CE-59497342098E}"/>
            </a:ext>
          </a:extLst>
        </xdr:cNvPr>
        <xdr:cNvSpPr/>
      </xdr:nvSpPr>
      <xdr:spPr>
        <a:xfrm>
          <a:off x="19161760" y="105848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553" name="フローチャート: 判断 552">
          <a:extLst>
            <a:ext uri="{FF2B5EF4-FFF2-40B4-BE49-F238E27FC236}">
              <a16:creationId xmlns:a16="http://schemas.microsoft.com/office/drawing/2014/main" id="{6307566E-B433-42F9-9563-4FB5C894802F}"/>
            </a:ext>
          </a:extLst>
        </xdr:cNvPr>
        <xdr:cNvSpPr/>
      </xdr:nvSpPr>
      <xdr:spPr>
        <a:xfrm>
          <a:off x="18345150" y="105619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554" name="フローチャート: 判断 553">
          <a:extLst>
            <a:ext uri="{FF2B5EF4-FFF2-40B4-BE49-F238E27FC236}">
              <a16:creationId xmlns:a16="http://schemas.microsoft.com/office/drawing/2014/main" id="{0423EC81-34F7-45EA-A7AC-E4ABD3F4E22B}"/>
            </a:ext>
          </a:extLst>
        </xdr:cNvPr>
        <xdr:cNvSpPr/>
      </xdr:nvSpPr>
      <xdr:spPr>
        <a:xfrm>
          <a:off x="17547590" y="105943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139700</xdr:rowOff>
    </xdr:from>
    <xdr:to>
      <xdr:col>98</xdr:col>
      <xdr:colOff>38100</xdr:colOff>
      <xdr:row>62</xdr:row>
      <xdr:rowOff>69850</xdr:rowOff>
    </xdr:to>
    <xdr:sp macro="" textlink="">
      <xdr:nvSpPr>
        <xdr:cNvPr id="555" name="フローチャート: 判断 554">
          <a:extLst>
            <a:ext uri="{FF2B5EF4-FFF2-40B4-BE49-F238E27FC236}">
              <a16:creationId xmlns:a16="http://schemas.microsoft.com/office/drawing/2014/main" id="{3424E93F-F56D-4EA8-8EA8-199E14E0586C}"/>
            </a:ext>
          </a:extLst>
        </xdr:cNvPr>
        <xdr:cNvSpPr/>
      </xdr:nvSpPr>
      <xdr:spPr>
        <a:xfrm>
          <a:off x="16761460" y="105943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6540"/>
    <xdr:sp macro="" textlink="">
      <xdr:nvSpPr>
        <xdr:cNvPr id="556" name="テキスト ボックス 555">
          <a:extLst>
            <a:ext uri="{FF2B5EF4-FFF2-40B4-BE49-F238E27FC236}">
              <a16:creationId xmlns:a16="http://schemas.microsoft.com/office/drawing/2014/main" id="{CB2AA5BA-6CED-48DD-8CB2-237693F434B7}"/>
            </a:ext>
          </a:extLst>
        </xdr:cNvPr>
        <xdr:cNvSpPr txBox="1"/>
      </xdr:nvSpPr>
      <xdr:spPr>
        <a:xfrm>
          <a:off x="1977644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6540"/>
    <xdr:sp macro="" textlink="">
      <xdr:nvSpPr>
        <xdr:cNvPr id="557" name="テキスト ボックス 556">
          <a:extLst>
            <a:ext uri="{FF2B5EF4-FFF2-40B4-BE49-F238E27FC236}">
              <a16:creationId xmlns:a16="http://schemas.microsoft.com/office/drawing/2014/main" id="{20BB1CAA-C850-4765-B1B4-27B7CE9A735C}"/>
            </a:ext>
          </a:extLst>
        </xdr:cNvPr>
        <xdr:cNvSpPr txBox="1"/>
      </xdr:nvSpPr>
      <xdr:spPr>
        <a:xfrm>
          <a:off x="190334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6540"/>
    <xdr:sp macro="" textlink="">
      <xdr:nvSpPr>
        <xdr:cNvPr id="558" name="テキスト ボックス 557">
          <a:extLst>
            <a:ext uri="{FF2B5EF4-FFF2-40B4-BE49-F238E27FC236}">
              <a16:creationId xmlns:a16="http://schemas.microsoft.com/office/drawing/2014/main" id="{6A926CA0-E369-4226-BBBA-AD041AB13813}"/>
            </a:ext>
          </a:extLst>
        </xdr:cNvPr>
        <xdr:cNvSpPr txBox="1"/>
      </xdr:nvSpPr>
      <xdr:spPr>
        <a:xfrm>
          <a:off x="182283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6540"/>
    <xdr:sp macro="" textlink="">
      <xdr:nvSpPr>
        <xdr:cNvPr id="559" name="テキスト ボックス 558">
          <a:extLst>
            <a:ext uri="{FF2B5EF4-FFF2-40B4-BE49-F238E27FC236}">
              <a16:creationId xmlns:a16="http://schemas.microsoft.com/office/drawing/2014/main" id="{F504B54A-BCFA-4954-9C86-E83279CA340B}"/>
            </a:ext>
          </a:extLst>
        </xdr:cNvPr>
        <xdr:cNvSpPr txBox="1"/>
      </xdr:nvSpPr>
      <xdr:spPr>
        <a:xfrm>
          <a:off x="1743075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6540"/>
    <xdr:sp macro="" textlink="">
      <xdr:nvSpPr>
        <xdr:cNvPr id="560" name="テキスト ボックス 559">
          <a:extLst>
            <a:ext uri="{FF2B5EF4-FFF2-40B4-BE49-F238E27FC236}">
              <a16:creationId xmlns:a16="http://schemas.microsoft.com/office/drawing/2014/main" id="{74C2952D-B589-4C1D-A328-61BE3F74A95A}"/>
            </a:ext>
          </a:extLst>
        </xdr:cNvPr>
        <xdr:cNvSpPr txBox="1"/>
      </xdr:nvSpPr>
      <xdr:spPr>
        <a:xfrm>
          <a:off x="166331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143510</xdr:rowOff>
    </xdr:from>
    <xdr:to>
      <xdr:col>116</xdr:col>
      <xdr:colOff>114300</xdr:colOff>
      <xdr:row>63</xdr:row>
      <xdr:rowOff>73660</xdr:rowOff>
    </xdr:to>
    <xdr:sp macro="" textlink="">
      <xdr:nvSpPr>
        <xdr:cNvPr id="561" name="楕円 560">
          <a:extLst>
            <a:ext uri="{FF2B5EF4-FFF2-40B4-BE49-F238E27FC236}">
              <a16:creationId xmlns:a16="http://schemas.microsoft.com/office/drawing/2014/main" id="{3CADB1E1-8D4F-4D39-866D-BF6E926B7BF0}"/>
            </a:ext>
          </a:extLst>
        </xdr:cNvPr>
        <xdr:cNvSpPr/>
      </xdr:nvSpPr>
      <xdr:spPr>
        <a:xfrm>
          <a:off x="19904710" y="107715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121920</xdr:rowOff>
    </xdr:from>
    <xdr:ext cx="469900" cy="256540"/>
    <xdr:sp macro="" textlink="">
      <xdr:nvSpPr>
        <xdr:cNvPr id="562" name="【保健センター・保健所】&#10;一人当たり面積該当値テキスト">
          <a:extLst>
            <a:ext uri="{FF2B5EF4-FFF2-40B4-BE49-F238E27FC236}">
              <a16:creationId xmlns:a16="http://schemas.microsoft.com/office/drawing/2014/main" id="{248EBB77-7A5C-4961-8024-775CD15A4901}"/>
            </a:ext>
          </a:extLst>
        </xdr:cNvPr>
        <xdr:cNvSpPr txBox="1"/>
      </xdr:nvSpPr>
      <xdr:spPr>
        <a:xfrm>
          <a:off x="19985990" y="1075372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147320</xdr:rowOff>
    </xdr:from>
    <xdr:to>
      <xdr:col>112</xdr:col>
      <xdr:colOff>38100</xdr:colOff>
      <xdr:row>63</xdr:row>
      <xdr:rowOff>77470</xdr:rowOff>
    </xdr:to>
    <xdr:sp macro="" textlink="">
      <xdr:nvSpPr>
        <xdr:cNvPr id="563" name="楕円 562">
          <a:extLst>
            <a:ext uri="{FF2B5EF4-FFF2-40B4-BE49-F238E27FC236}">
              <a16:creationId xmlns:a16="http://schemas.microsoft.com/office/drawing/2014/main" id="{C01D7AF6-C996-461D-A1E4-B83F9224D8BF}"/>
            </a:ext>
          </a:extLst>
        </xdr:cNvPr>
        <xdr:cNvSpPr/>
      </xdr:nvSpPr>
      <xdr:spPr>
        <a:xfrm>
          <a:off x="19161760" y="107753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22860</xdr:rowOff>
    </xdr:from>
    <xdr:to>
      <xdr:col>116</xdr:col>
      <xdr:colOff>63500</xdr:colOff>
      <xdr:row>63</xdr:row>
      <xdr:rowOff>26670</xdr:rowOff>
    </xdr:to>
    <xdr:cxnSp macro="">
      <xdr:nvCxnSpPr>
        <xdr:cNvPr id="564" name="直線コネクタ 563">
          <a:extLst>
            <a:ext uri="{FF2B5EF4-FFF2-40B4-BE49-F238E27FC236}">
              <a16:creationId xmlns:a16="http://schemas.microsoft.com/office/drawing/2014/main" id="{17370187-C9CB-4F09-9CB4-5D87909144ED}"/>
            </a:ext>
          </a:extLst>
        </xdr:cNvPr>
        <xdr:cNvCxnSpPr/>
      </xdr:nvCxnSpPr>
      <xdr:spPr>
        <a:xfrm flipV="1">
          <a:off x="19204940" y="10820400"/>
          <a:ext cx="7429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147320</xdr:rowOff>
    </xdr:from>
    <xdr:to>
      <xdr:col>107</xdr:col>
      <xdr:colOff>101600</xdr:colOff>
      <xdr:row>63</xdr:row>
      <xdr:rowOff>77470</xdr:rowOff>
    </xdr:to>
    <xdr:sp macro="" textlink="">
      <xdr:nvSpPr>
        <xdr:cNvPr id="565" name="楕円 564">
          <a:extLst>
            <a:ext uri="{FF2B5EF4-FFF2-40B4-BE49-F238E27FC236}">
              <a16:creationId xmlns:a16="http://schemas.microsoft.com/office/drawing/2014/main" id="{F1E683EB-94AD-436D-A3B4-9FFBFC1759EB}"/>
            </a:ext>
          </a:extLst>
        </xdr:cNvPr>
        <xdr:cNvSpPr/>
      </xdr:nvSpPr>
      <xdr:spPr>
        <a:xfrm>
          <a:off x="18345150" y="107753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26670</xdr:rowOff>
    </xdr:from>
    <xdr:to>
      <xdr:col>111</xdr:col>
      <xdr:colOff>177800</xdr:colOff>
      <xdr:row>63</xdr:row>
      <xdr:rowOff>26670</xdr:rowOff>
    </xdr:to>
    <xdr:cxnSp macro="">
      <xdr:nvCxnSpPr>
        <xdr:cNvPr id="566" name="直線コネクタ 565">
          <a:extLst>
            <a:ext uri="{FF2B5EF4-FFF2-40B4-BE49-F238E27FC236}">
              <a16:creationId xmlns:a16="http://schemas.microsoft.com/office/drawing/2014/main" id="{49560228-3329-47EB-8D5A-260E62D33180}"/>
            </a:ext>
          </a:extLst>
        </xdr:cNvPr>
        <xdr:cNvCxnSpPr/>
      </xdr:nvCxnSpPr>
      <xdr:spPr>
        <a:xfrm>
          <a:off x="18399760" y="10826115"/>
          <a:ext cx="8051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151130</xdr:rowOff>
    </xdr:from>
    <xdr:to>
      <xdr:col>102</xdr:col>
      <xdr:colOff>165100</xdr:colOff>
      <xdr:row>63</xdr:row>
      <xdr:rowOff>81280</xdr:rowOff>
    </xdr:to>
    <xdr:sp macro="" textlink="">
      <xdr:nvSpPr>
        <xdr:cNvPr id="567" name="楕円 566">
          <a:extLst>
            <a:ext uri="{FF2B5EF4-FFF2-40B4-BE49-F238E27FC236}">
              <a16:creationId xmlns:a16="http://schemas.microsoft.com/office/drawing/2014/main" id="{B9F2D504-2659-4858-8DCD-25677DC0F6AE}"/>
            </a:ext>
          </a:extLst>
        </xdr:cNvPr>
        <xdr:cNvSpPr/>
      </xdr:nvSpPr>
      <xdr:spPr>
        <a:xfrm>
          <a:off x="17547590" y="107810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26670</xdr:rowOff>
    </xdr:from>
    <xdr:to>
      <xdr:col>107</xdr:col>
      <xdr:colOff>50800</xdr:colOff>
      <xdr:row>63</xdr:row>
      <xdr:rowOff>30480</xdr:rowOff>
    </xdr:to>
    <xdr:cxnSp macro="">
      <xdr:nvCxnSpPr>
        <xdr:cNvPr id="568" name="直線コネクタ 567">
          <a:extLst>
            <a:ext uri="{FF2B5EF4-FFF2-40B4-BE49-F238E27FC236}">
              <a16:creationId xmlns:a16="http://schemas.microsoft.com/office/drawing/2014/main" id="{69993A73-3DBE-4AE9-AF88-0100FD3AB367}"/>
            </a:ext>
          </a:extLst>
        </xdr:cNvPr>
        <xdr:cNvCxnSpPr/>
      </xdr:nvCxnSpPr>
      <xdr:spPr>
        <a:xfrm flipV="1">
          <a:off x="17602200" y="10826115"/>
          <a:ext cx="79756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154940</xdr:rowOff>
    </xdr:from>
    <xdr:to>
      <xdr:col>98</xdr:col>
      <xdr:colOff>38100</xdr:colOff>
      <xdr:row>63</xdr:row>
      <xdr:rowOff>85090</xdr:rowOff>
    </xdr:to>
    <xdr:sp macro="" textlink="">
      <xdr:nvSpPr>
        <xdr:cNvPr id="569" name="楕円 568">
          <a:extLst>
            <a:ext uri="{FF2B5EF4-FFF2-40B4-BE49-F238E27FC236}">
              <a16:creationId xmlns:a16="http://schemas.microsoft.com/office/drawing/2014/main" id="{3A08669E-E4B4-405D-893D-A72A26152509}"/>
            </a:ext>
          </a:extLst>
        </xdr:cNvPr>
        <xdr:cNvSpPr/>
      </xdr:nvSpPr>
      <xdr:spPr>
        <a:xfrm>
          <a:off x="16761460" y="107848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30480</xdr:rowOff>
    </xdr:from>
    <xdr:to>
      <xdr:col>102</xdr:col>
      <xdr:colOff>114300</xdr:colOff>
      <xdr:row>63</xdr:row>
      <xdr:rowOff>34290</xdr:rowOff>
    </xdr:to>
    <xdr:cxnSp macro="">
      <xdr:nvCxnSpPr>
        <xdr:cNvPr id="570" name="直線コネクタ 569">
          <a:extLst>
            <a:ext uri="{FF2B5EF4-FFF2-40B4-BE49-F238E27FC236}">
              <a16:creationId xmlns:a16="http://schemas.microsoft.com/office/drawing/2014/main" id="{4F9957C1-18DA-4AF9-BA5B-D2AB119E809D}"/>
            </a:ext>
          </a:extLst>
        </xdr:cNvPr>
        <xdr:cNvCxnSpPr/>
      </xdr:nvCxnSpPr>
      <xdr:spPr>
        <a:xfrm flipV="1">
          <a:off x="16804640" y="10829925"/>
          <a:ext cx="79756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71120</xdr:rowOff>
    </xdr:from>
    <xdr:ext cx="469900" cy="259080"/>
    <xdr:sp macro="" textlink="">
      <xdr:nvSpPr>
        <xdr:cNvPr id="571" name="n_1aveValue【保健センター・保健所】&#10;一人当たり面積">
          <a:extLst>
            <a:ext uri="{FF2B5EF4-FFF2-40B4-BE49-F238E27FC236}">
              <a16:creationId xmlns:a16="http://schemas.microsoft.com/office/drawing/2014/main" id="{A965B1B2-D17A-4B0A-92CE-2D1C2F4B2AC4}"/>
            </a:ext>
          </a:extLst>
        </xdr:cNvPr>
        <xdr:cNvSpPr txBox="1"/>
      </xdr:nvSpPr>
      <xdr:spPr>
        <a:xfrm>
          <a:off x="18982055" y="103562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52070</xdr:rowOff>
    </xdr:from>
    <xdr:ext cx="467360" cy="256540"/>
    <xdr:sp macro="" textlink="">
      <xdr:nvSpPr>
        <xdr:cNvPr id="572" name="n_2aveValue【保健センター・保健所】&#10;一人当たり面積">
          <a:extLst>
            <a:ext uri="{FF2B5EF4-FFF2-40B4-BE49-F238E27FC236}">
              <a16:creationId xmlns:a16="http://schemas.microsoft.com/office/drawing/2014/main" id="{B29D3582-3871-4F05-BCDF-470322346A9B}"/>
            </a:ext>
          </a:extLst>
        </xdr:cNvPr>
        <xdr:cNvSpPr txBox="1"/>
      </xdr:nvSpPr>
      <xdr:spPr>
        <a:xfrm>
          <a:off x="18181955" y="1034288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78740</xdr:rowOff>
    </xdr:from>
    <xdr:ext cx="467360" cy="259080"/>
    <xdr:sp macro="" textlink="">
      <xdr:nvSpPr>
        <xdr:cNvPr id="573" name="n_3aveValue【保健センター・保健所】&#10;一人当たり面積">
          <a:extLst>
            <a:ext uri="{FF2B5EF4-FFF2-40B4-BE49-F238E27FC236}">
              <a16:creationId xmlns:a16="http://schemas.microsoft.com/office/drawing/2014/main" id="{837B8DA5-9064-4DBF-BDF6-9B71CEE01E13}"/>
            </a:ext>
          </a:extLst>
        </xdr:cNvPr>
        <xdr:cNvSpPr txBox="1"/>
      </xdr:nvSpPr>
      <xdr:spPr>
        <a:xfrm>
          <a:off x="17384395" y="103657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86360</xdr:rowOff>
    </xdr:from>
    <xdr:ext cx="467360" cy="256540"/>
    <xdr:sp macro="" textlink="">
      <xdr:nvSpPr>
        <xdr:cNvPr id="574" name="n_4aveValue【保健センター・保健所】&#10;一人当たり面積">
          <a:extLst>
            <a:ext uri="{FF2B5EF4-FFF2-40B4-BE49-F238E27FC236}">
              <a16:creationId xmlns:a16="http://schemas.microsoft.com/office/drawing/2014/main" id="{56F33019-2E0B-45E5-8794-093777ABF0F1}"/>
            </a:ext>
          </a:extLst>
        </xdr:cNvPr>
        <xdr:cNvSpPr txBox="1"/>
      </xdr:nvSpPr>
      <xdr:spPr>
        <a:xfrm>
          <a:off x="16588740" y="1037526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63</xdr:row>
      <xdr:rowOff>68580</xdr:rowOff>
    </xdr:from>
    <xdr:ext cx="469900" cy="259080"/>
    <xdr:sp macro="" textlink="">
      <xdr:nvSpPr>
        <xdr:cNvPr id="575" name="n_1mainValue【保健センター・保健所】&#10;一人当たり面積">
          <a:extLst>
            <a:ext uri="{FF2B5EF4-FFF2-40B4-BE49-F238E27FC236}">
              <a16:creationId xmlns:a16="http://schemas.microsoft.com/office/drawing/2014/main" id="{D44064C4-B6A9-4A0F-AD3C-2758CFECD2EB}"/>
            </a:ext>
          </a:extLst>
        </xdr:cNvPr>
        <xdr:cNvSpPr txBox="1"/>
      </xdr:nvSpPr>
      <xdr:spPr>
        <a:xfrm>
          <a:off x="18982055" y="108680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63</xdr:row>
      <xdr:rowOff>68580</xdr:rowOff>
    </xdr:from>
    <xdr:ext cx="467360" cy="259080"/>
    <xdr:sp macro="" textlink="">
      <xdr:nvSpPr>
        <xdr:cNvPr id="576" name="n_2mainValue【保健センター・保健所】&#10;一人当たり面積">
          <a:extLst>
            <a:ext uri="{FF2B5EF4-FFF2-40B4-BE49-F238E27FC236}">
              <a16:creationId xmlns:a16="http://schemas.microsoft.com/office/drawing/2014/main" id="{D3BD15AE-1F0D-4A41-9604-EEC9D8376842}"/>
            </a:ext>
          </a:extLst>
        </xdr:cNvPr>
        <xdr:cNvSpPr txBox="1"/>
      </xdr:nvSpPr>
      <xdr:spPr>
        <a:xfrm>
          <a:off x="18181955" y="108680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72390</xdr:rowOff>
    </xdr:from>
    <xdr:ext cx="467360" cy="259080"/>
    <xdr:sp macro="" textlink="">
      <xdr:nvSpPr>
        <xdr:cNvPr id="577" name="n_3mainValue【保健センター・保健所】&#10;一人当たり面積">
          <a:extLst>
            <a:ext uri="{FF2B5EF4-FFF2-40B4-BE49-F238E27FC236}">
              <a16:creationId xmlns:a16="http://schemas.microsoft.com/office/drawing/2014/main" id="{A63C55FF-3EBE-432B-AF32-C0F87E9E1A29}"/>
            </a:ext>
          </a:extLst>
        </xdr:cNvPr>
        <xdr:cNvSpPr txBox="1"/>
      </xdr:nvSpPr>
      <xdr:spPr>
        <a:xfrm>
          <a:off x="17384395" y="108737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63</xdr:row>
      <xdr:rowOff>76200</xdr:rowOff>
    </xdr:from>
    <xdr:ext cx="467360" cy="256540"/>
    <xdr:sp macro="" textlink="">
      <xdr:nvSpPr>
        <xdr:cNvPr id="578" name="n_4mainValue【保健センター・保健所】&#10;一人当たり面積">
          <a:extLst>
            <a:ext uri="{FF2B5EF4-FFF2-40B4-BE49-F238E27FC236}">
              <a16:creationId xmlns:a16="http://schemas.microsoft.com/office/drawing/2014/main" id="{4EF74CF4-AAC9-4D07-80F3-A737D286E09F}"/>
            </a:ext>
          </a:extLst>
        </xdr:cNvPr>
        <xdr:cNvSpPr txBox="1"/>
      </xdr:nvSpPr>
      <xdr:spPr>
        <a:xfrm>
          <a:off x="16588740" y="108775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79" name="正方形/長方形 578">
          <a:extLst>
            <a:ext uri="{FF2B5EF4-FFF2-40B4-BE49-F238E27FC236}">
              <a16:creationId xmlns:a16="http://schemas.microsoft.com/office/drawing/2014/main" id="{2A029D4A-99E0-405F-B753-81FBDF28F32C}"/>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80" name="正方形/長方形 579">
          <a:extLst>
            <a:ext uri="{FF2B5EF4-FFF2-40B4-BE49-F238E27FC236}">
              <a16:creationId xmlns:a16="http://schemas.microsoft.com/office/drawing/2014/main" id="{27EE2489-46CF-4436-979F-D2F7FD68B080}"/>
            </a:ext>
          </a:extLst>
        </xdr:cNvPr>
        <xdr:cNvSpPr/>
      </xdr:nvSpPr>
      <xdr:spPr>
        <a:xfrm>
          <a:off x="113157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81" name="正方形/長方形 580">
          <a:extLst>
            <a:ext uri="{FF2B5EF4-FFF2-40B4-BE49-F238E27FC236}">
              <a16:creationId xmlns:a16="http://schemas.microsoft.com/office/drawing/2014/main" id="{5F1F9903-0FD6-4B23-BCE8-9C880020B59F}"/>
            </a:ext>
          </a:extLst>
        </xdr:cNvPr>
        <xdr:cNvSpPr/>
      </xdr:nvSpPr>
      <xdr:spPr>
        <a:xfrm>
          <a:off x="113157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82" name="正方形/長方形 581">
          <a:extLst>
            <a:ext uri="{FF2B5EF4-FFF2-40B4-BE49-F238E27FC236}">
              <a16:creationId xmlns:a16="http://schemas.microsoft.com/office/drawing/2014/main" id="{E79AAB6F-D9B4-4B83-89E3-A694D189E703}"/>
            </a:ext>
          </a:extLst>
        </xdr:cNvPr>
        <xdr:cNvSpPr/>
      </xdr:nvSpPr>
      <xdr:spPr>
        <a:xfrm>
          <a:off x="1223264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83" name="正方形/長方形 582">
          <a:extLst>
            <a:ext uri="{FF2B5EF4-FFF2-40B4-BE49-F238E27FC236}">
              <a16:creationId xmlns:a16="http://schemas.microsoft.com/office/drawing/2014/main" id="{85825E11-ACD8-4183-91AF-35D4FA55B110}"/>
            </a:ext>
          </a:extLst>
        </xdr:cNvPr>
        <xdr:cNvSpPr/>
      </xdr:nvSpPr>
      <xdr:spPr>
        <a:xfrm>
          <a:off x="1223264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84" name="正方形/長方形 583">
          <a:extLst>
            <a:ext uri="{FF2B5EF4-FFF2-40B4-BE49-F238E27FC236}">
              <a16:creationId xmlns:a16="http://schemas.microsoft.com/office/drawing/2014/main" id="{565B256F-E9EB-4FDD-8BF0-D2C9F55F380E}"/>
            </a:ext>
          </a:extLst>
        </xdr:cNvPr>
        <xdr:cNvSpPr/>
      </xdr:nvSpPr>
      <xdr:spPr>
        <a:xfrm>
          <a:off x="1326134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85" name="正方形/長方形 584">
          <a:extLst>
            <a:ext uri="{FF2B5EF4-FFF2-40B4-BE49-F238E27FC236}">
              <a16:creationId xmlns:a16="http://schemas.microsoft.com/office/drawing/2014/main" id="{6A036354-5B20-42A3-A8F1-D3A9DD29622E}"/>
            </a:ext>
          </a:extLst>
        </xdr:cNvPr>
        <xdr:cNvSpPr/>
      </xdr:nvSpPr>
      <xdr:spPr>
        <a:xfrm>
          <a:off x="1326134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86" name="正方形/長方形 585">
          <a:extLst>
            <a:ext uri="{FF2B5EF4-FFF2-40B4-BE49-F238E27FC236}">
              <a16:creationId xmlns:a16="http://schemas.microsoft.com/office/drawing/2014/main" id="{0F20778E-63B8-4A32-B593-0319DBD92435}"/>
            </a:ext>
          </a:extLst>
        </xdr:cNvPr>
        <xdr:cNvSpPr/>
      </xdr:nvSpPr>
      <xdr:spPr>
        <a:xfrm>
          <a:off x="11203940" y="1295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910" cy="222885"/>
    <xdr:sp macro="" textlink="">
      <xdr:nvSpPr>
        <xdr:cNvPr id="587" name="テキスト ボックス 586">
          <a:extLst>
            <a:ext uri="{FF2B5EF4-FFF2-40B4-BE49-F238E27FC236}">
              <a16:creationId xmlns:a16="http://schemas.microsoft.com/office/drawing/2014/main" id="{CCD4E61D-E236-41F6-A5DD-2FC55FE627F3}"/>
            </a:ext>
          </a:extLst>
        </xdr:cNvPr>
        <xdr:cNvSpPr txBox="1"/>
      </xdr:nvSpPr>
      <xdr:spPr>
        <a:xfrm>
          <a:off x="1116584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88" name="直線コネクタ 587">
          <a:extLst>
            <a:ext uri="{FF2B5EF4-FFF2-40B4-BE49-F238E27FC236}">
              <a16:creationId xmlns:a16="http://schemas.microsoft.com/office/drawing/2014/main" id="{6976E1E4-097C-4954-83F5-B48D83AB667C}"/>
            </a:ext>
          </a:extLst>
        </xdr:cNvPr>
        <xdr:cNvCxnSpPr/>
      </xdr:nvCxnSpPr>
      <xdr:spPr>
        <a:xfrm>
          <a:off x="11203940" y="1524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820" cy="259080"/>
    <xdr:sp macro="" textlink="">
      <xdr:nvSpPr>
        <xdr:cNvPr id="589" name="テキスト ボックス 588">
          <a:extLst>
            <a:ext uri="{FF2B5EF4-FFF2-40B4-BE49-F238E27FC236}">
              <a16:creationId xmlns:a16="http://schemas.microsoft.com/office/drawing/2014/main" id="{088B4CDF-0A7C-4589-8CEC-28EAFBE5C127}"/>
            </a:ext>
          </a:extLst>
        </xdr:cNvPr>
        <xdr:cNvSpPr txBox="1"/>
      </xdr:nvSpPr>
      <xdr:spPr>
        <a:xfrm>
          <a:off x="10801350" y="15099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90" name="直線コネクタ 589">
          <a:extLst>
            <a:ext uri="{FF2B5EF4-FFF2-40B4-BE49-F238E27FC236}">
              <a16:creationId xmlns:a16="http://schemas.microsoft.com/office/drawing/2014/main" id="{F6879D8F-E395-496F-9D96-60CACA511DBC}"/>
            </a:ext>
          </a:extLst>
        </xdr:cNvPr>
        <xdr:cNvCxnSpPr/>
      </xdr:nvCxnSpPr>
      <xdr:spPr>
        <a:xfrm>
          <a:off x="11203940" y="1485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4820" cy="256540"/>
    <xdr:sp macro="" textlink="">
      <xdr:nvSpPr>
        <xdr:cNvPr id="591" name="テキスト ボックス 590">
          <a:extLst>
            <a:ext uri="{FF2B5EF4-FFF2-40B4-BE49-F238E27FC236}">
              <a16:creationId xmlns:a16="http://schemas.microsoft.com/office/drawing/2014/main" id="{26BD7B15-6398-4291-B67A-A9E4D46B9F55}"/>
            </a:ext>
          </a:extLst>
        </xdr:cNvPr>
        <xdr:cNvSpPr txBox="1"/>
      </xdr:nvSpPr>
      <xdr:spPr>
        <a:xfrm>
          <a:off x="10801350" y="147148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92" name="直線コネクタ 591">
          <a:extLst>
            <a:ext uri="{FF2B5EF4-FFF2-40B4-BE49-F238E27FC236}">
              <a16:creationId xmlns:a16="http://schemas.microsoft.com/office/drawing/2014/main" id="{D107D556-54BB-41A6-B74B-6782B168B883}"/>
            </a:ext>
          </a:extLst>
        </xdr:cNvPr>
        <xdr:cNvCxnSpPr/>
      </xdr:nvCxnSpPr>
      <xdr:spPr>
        <a:xfrm>
          <a:off x="11203940" y="1447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593" name="テキスト ボックス 592">
          <a:extLst>
            <a:ext uri="{FF2B5EF4-FFF2-40B4-BE49-F238E27FC236}">
              <a16:creationId xmlns:a16="http://schemas.microsoft.com/office/drawing/2014/main" id="{CFEAF282-6B53-41A0-BB8E-271B2297D2DF}"/>
            </a:ext>
          </a:extLst>
        </xdr:cNvPr>
        <xdr:cNvSpPr txBox="1"/>
      </xdr:nvSpPr>
      <xdr:spPr>
        <a:xfrm>
          <a:off x="10842625" y="143338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94" name="直線コネクタ 593">
          <a:extLst>
            <a:ext uri="{FF2B5EF4-FFF2-40B4-BE49-F238E27FC236}">
              <a16:creationId xmlns:a16="http://schemas.microsoft.com/office/drawing/2014/main" id="{FA0D269C-CCBD-4891-9B55-128A15207767}"/>
            </a:ext>
          </a:extLst>
        </xdr:cNvPr>
        <xdr:cNvCxnSpPr/>
      </xdr:nvCxnSpPr>
      <xdr:spPr>
        <a:xfrm>
          <a:off x="11203940" y="1409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595" name="テキスト ボックス 594">
          <a:extLst>
            <a:ext uri="{FF2B5EF4-FFF2-40B4-BE49-F238E27FC236}">
              <a16:creationId xmlns:a16="http://schemas.microsoft.com/office/drawing/2014/main" id="{5536467E-6939-4069-A036-C9265AFDAF03}"/>
            </a:ext>
          </a:extLst>
        </xdr:cNvPr>
        <xdr:cNvSpPr txBox="1"/>
      </xdr:nvSpPr>
      <xdr:spPr>
        <a:xfrm>
          <a:off x="10842625" y="139528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96" name="直線コネクタ 595">
          <a:extLst>
            <a:ext uri="{FF2B5EF4-FFF2-40B4-BE49-F238E27FC236}">
              <a16:creationId xmlns:a16="http://schemas.microsoft.com/office/drawing/2014/main" id="{A1150130-EDC6-419D-AB9D-46C7B6263EE3}"/>
            </a:ext>
          </a:extLst>
        </xdr:cNvPr>
        <xdr:cNvCxnSpPr/>
      </xdr:nvCxnSpPr>
      <xdr:spPr>
        <a:xfrm>
          <a:off x="11203940" y="1371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6540"/>
    <xdr:sp macro="" textlink="">
      <xdr:nvSpPr>
        <xdr:cNvPr id="597" name="テキスト ボックス 596">
          <a:extLst>
            <a:ext uri="{FF2B5EF4-FFF2-40B4-BE49-F238E27FC236}">
              <a16:creationId xmlns:a16="http://schemas.microsoft.com/office/drawing/2014/main" id="{A03C22E7-D1A9-4E81-BCCF-AB5ACA2FE614}"/>
            </a:ext>
          </a:extLst>
        </xdr:cNvPr>
        <xdr:cNvSpPr txBox="1"/>
      </xdr:nvSpPr>
      <xdr:spPr>
        <a:xfrm>
          <a:off x="10842625" y="135718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98" name="直線コネクタ 597">
          <a:extLst>
            <a:ext uri="{FF2B5EF4-FFF2-40B4-BE49-F238E27FC236}">
              <a16:creationId xmlns:a16="http://schemas.microsoft.com/office/drawing/2014/main" id="{E796D92F-E2C0-4784-B5E8-F3A424B97CB6}"/>
            </a:ext>
          </a:extLst>
        </xdr:cNvPr>
        <xdr:cNvCxnSpPr/>
      </xdr:nvCxnSpPr>
      <xdr:spPr>
        <a:xfrm>
          <a:off x="11203940" y="13331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599" name="テキスト ボックス 598">
          <a:extLst>
            <a:ext uri="{FF2B5EF4-FFF2-40B4-BE49-F238E27FC236}">
              <a16:creationId xmlns:a16="http://schemas.microsoft.com/office/drawing/2014/main" id="{DA9F9A9D-B155-456F-A2BE-52D5F3FA72B3}"/>
            </a:ext>
          </a:extLst>
        </xdr:cNvPr>
        <xdr:cNvSpPr txBox="1"/>
      </xdr:nvSpPr>
      <xdr:spPr>
        <a:xfrm>
          <a:off x="10842625" y="13194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00" name="直線コネクタ 599">
          <a:extLst>
            <a:ext uri="{FF2B5EF4-FFF2-40B4-BE49-F238E27FC236}">
              <a16:creationId xmlns:a16="http://schemas.microsoft.com/office/drawing/2014/main" id="{C3E84CD8-6FA2-4324-968B-FAF4F1B2F108}"/>
            </a:ext>
          </a:extLst>
        </xdr:cNvPr>
        <xdr:cNvCxnSpPr/>
      </xdr:nvCxnSpPr>
      <xdr:spPr>
        <a:xfrm>
          <a:off x="11203940" y="1295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6550" cy="259080"/>
    <xdr:sp macro="" textlink="">
      <xdr:nvSpPr>
        <xdr:cNvPr id="601" name="テキスト ボックス 600">
          <a:extLst>
            <a:ext uri="{FF2B5EF4-FFF2-40B4-BE49-F238E27FC236}">
              <a16:creationId xmlns:a16="http://schemas.microsoft.com/office/drawing/2014/main" id="{B8861927-CE83-4D60-9CF6-BB05A2B95AFC}"/>
            </a:ext>
          </a:extLst>
        </xdr:cNvPr>
        <xdr:cNvSpPr txBox="1"/>
      </xdr:nvSpPr>
      <xdr:spPr>
        <a:xfrm>
          <a:off x="10904855" y="12813665"/>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02" name="【消防施設】&#10;有形固定資産減価償却率グラフ枠">
          <a:extLst>
            <a:ext uri="{FF2B5EF4-FFF2-40B4-BE49-F238E27FC236}">
              <a16:creationId xmlns:a16="http://schemas.microsoft.com/office/drawing/2014/main" id="{4AA30015-6A79-4BD8-AE6F-7AEE5D5F0024}"/>
            </a:ext>
          </a:extLst>
        </xdr:cNvPr>
        <xdr:cNvSpPr/>
      </xdr:nvSpPr>
      <xdr:spPr>
        <a:xfrm>
          <a:off x="11203940" y="1295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11430</xdr:rowOff>
    </xdr:from>
    <xdr:to>
      <xdr:col>85</xdr:col>
      <xdr:colOff>126365</xdr:colOff>
      <xdr:row>86</xdr:row>
      <xdr:rowOff>34290</xdr:rowOff>
    </xdr:to>
    <xdr:cxnSp macro="">
      <xdr:nvCxnSpPr>
        <xdr:cNvPr id="603" name="直線コネクタ 602">
          <a:extLst>
            <a:ext uri="{FF2B5EF4-FFF2-40B4-BE49-F238E27FC236}">
              <a16:creationId xmlns:a16="http://schemas.microsoft.com/office/drawing/2014/main" id="{0CB0140A-B7D7-429B-A81B-7EC53EA17A84}"/>
            </a:ext>
          </a:extLst>
        </xdr:cNvPr>
        <xdr:cNvCxnSpPr/>
      </xdr:nvCxnSpPr>
      <xdr:spPr>
        <a:xfrm flipV="1">
          <a:off x="14703425" y="13388340"/>
          <a:ext cx="0" cy="1390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38100</xdr:rowOff>
    </xdr:from>
    <xdr:ext cx="405130" cy="259080"/>
    <xdr:sp macro="" textlink="">
      <xdr:nvSpPr>
        <xdr:cNvPr id="604" name="【消防施設】&#10;有形固定資産減価償却率最小値テキスト">
          <a:extLst>
            <a:ext uri="{FF2B5EF4-FFF2-40B4-BE49-F238E27FC236}">
              <a16:creationId xmlns:a16="http://schemas.microsoft.com/office/drawing/2014/main" id="{C3D5B0BA-8CBC-451F-9C65-A90D78DE8FE1}"/>
            </a:ext>
          </a:extLst>
        </xdr:cNvPr>
        <xdr:cNvSpPr txBox="1"/>
      </xdr:nvSpPr>
      <xdr:spPr>
        <a:xfrm>
          <a:off x="14742160" y="147828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95.8</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34290</xdr:rowOff>
    </xdr:from>
    <xdr:to>
      <xdr:col>86</xdr:col>
      <xdr:colOff>25400</xdr:colOff>
      <xdr:row>86</xdr:row>
      <xdr:rowOff>34290</xdr:rowOff>
    </xdr:to>
    <xdr:cxnSp macro="">
      <xdr:nvCxnSpPr>
        <xdr:cNvPr id="605" name="直線コネクタ 604">
          <a:extLst>
            <a:ext uri="{FF2B5EF4-FFF2-40B4-BE49-F238E27FC236}">
              <a16:creationId xmlns:a16="http://schemas.microsoft.com/office/drawing/2014/main" id="{14876901-EF46-472F-9D6E-61816B92C836}"/>
            </a:ext>
          </a:extLst>
        </xdr:cNvPr>
        <xdr:cNvCxnSpPr/>
      </xdr:nvCxnSpPr>
      <xdr:spPr>
        <a:xfrm>
          <a:off x="14611350" y="1477899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129540</xdr:rowOff>
    </xdr:from>
    <xdr:ext cx="405130" cy="259080"/>
    <xdr:sp macro="" textlink="">
      <xdr:nvSpPr>
        <xdr:cNvPr id="606" name="【消防施設】&#10;有形固定資産減価償却率最大値テキスト">
          <a:extLst>
            <a:ext uri="{FF2B5EF4-FFF2-40B4-BE49-F238E27FC236}">
              <a16:creationId xmlns:a16="http://schemas.microsoft.com/office/drawing/2014/main" id="{3085E1BD-AB63-4257-96D4-FFC122424541}"/>
            </a:ext>
          </a:extLst>
        </xdr:cNvPr>
        <xdr:cNvSpPr txBox="1"/>
      </xdr:nvSpPr>
      <xdr:spPr>
        <a:xfrm>
          <a:off x="14742160" y="131635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607" name="直線コネクタ 606">
          <a:extLst>
            <a:ext uri="{FF2B5EF4-FFF2-40B4-BE49-F238E27FC236}">
              <a16:creationId xmlns:a16="http://schemas.microsoft.com/office/drawing/2014/main" id="{CB958EB9-EB57-49A6-9951-603BC462EE2F}"/>
            </a:ext>
          </a:extLst>
        </xdr:cNvPr>
        <xdr:cNvCxnSpPr/>
      </xdr:nvCxnSpPr>
      <xdr:spPr>
        <a:xfrm>
          <a:off x="14611350" y="1338834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40640</xdr:rowOff>
    </xdr:from>
    <xdr:ext cx="405130" cy="256540"/>
    <xdr:sp macro="" textlink="">
      <xdr:nvSpPr>
        <xdr:cNvPr id="608" name="【消防施設】&#10;有形固定資産減価償却率平均値テキスト">
          <a:extLst>
            <a:ext uri="{FF2B5EF4-FFF2-40B4-BE49-F238E27FC236}">
              <a16:creationId xmlns:a16="http://schemas.microsoft.com/office/drawing/2014/main" id="{D05AC10C-8FB6-4FD4-9076-2FB49109F7E9}"/>
            </a:ext>
          </a:extLst>
        </xdr:cNvPr>
        <xdr:cNvSpPr txBox="1"/>
      </xdr:nvSpPr>
      <xdr:spPr>
        <a:xfrm>
          <a:off x="14742160" y="1392809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609" name="フローチャート: 判断 608">
          <a:extLst>
            <a:ext uri="{FF2B5EF4-FFF2-40B4-BE49-F238E27FC236}">
              <a16:creationId xmlns:a16="http://schemas.microsoft.com/office/drawing/2014/main" id="{200A20F5-75A8-4E35-BCEC-8EA3A2BDFA4D}"/>
            </a:ext>
          </a:extLst>
        </xdr:cNvPr>
        <xdr:cNvSpPr/>
      </xdr:nvSpPr>
      <xdr:spPr>
        <a:xfrm>
          <a:off x="14649450" y="140804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2540</xdr:rowOff>
    </xdr:from>
    <xdr:to>
      <xdr:col>81</xdr:col>
      <xdr:colOff>101600</xdr:colOff>
      <xdr:row>82</xdr:row>
      <xdr:rowOff>104140</xdr:rowOff>
    </xdr:to>
    <xdr:sp macro="" textlink="">
      <xdr:nvSpPr>
        <xdr:cNvPr id="610" name="フローチャート: 判断 609">
          <a:extLst>
            <a:ext uri="{FF2B5EF4-FFF2-40B4-BE49-F238E27FC236}">
              <a16:creationId xmlns:a16="http://schemas.microsoft.com/office/drawing/2014/main" id="{646000CB-AAD9-4E55-8A18-B6AF7A208DD1}"/>
            </a:ext>
          </a:extLst>
        </xdr:cNvPr>
        <xdr:cNvSpPr/>
      </xdr:nvSpPr>
      <xdr:spPr>
        <a:xfrm>
          <a:off x="13887450" y="140614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611" name="フローチャート: 判断 610">
          <a:extLst>
            <a:ext uri="{FF2B5EF4-FFF2-40B4-BE49-F238E27FC236}">
              <a16:creationId xmlns:a16="http://schemas.microsoft.com/office/drawing/2014/main" id="{A647BF07-141E-40C7-A01D-2CE3A11FB560}"/>
            </a:ext>
          </a:extLst>
        </xdr:cNvPr>
        <xdr:cNvSpPr/>
      </xdr:nvSpPr>
      <xdr:spPr>
        <a:xfrm>
          <a:off x="13089890" y="140233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133985</xdr:rowOff>
    </xdr:from>
    <xdr:to>
      <xdr:col>72</xdr:col>
      <xdr:colOff>38100</xdr:colOff>
      <xdr:row>82</xdr:row>
      <xdr:rowOff>64135</xdr:rowOff>
    </xdr:to>
    <xdr:sp macro="" textlink="">
      <xdr:nvSpPr>
        <xdr:cNvPr id="612" name="フローチャート: 判断 611">
          <a:extLst>
            <a:ext uri="{FF2B5EF4-FFF2-40B4-BE49-F238E27FC236}">
              <a16:creationId xmlns:a16="http://schemas.microsoft.com/office/drawing/2014/main" id="{DEC8E1EF-16F1-4843-8F83-DA853AB25D18}"/>
            </a:ext>
          </a:extLst>
        </xdr:cNvPr>
        <xdr:cNvSpPr/>
      </xdr:nvSpPr>
      <xdr:spPr>
        <a:xfrm>
          <a:off x="12303760" y="140176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613" name="フローチャート: 判断 612">
          <a:extLst>
            <a:ext uri="{FF2B5EF4-FFF2-40B4-BE49-F238E27FC236}">
              <a16:creationId xmlns:a16="http://schemas.microsoft.com/office/drawing/2014/main" id="{10E6133F-676F-4E76-81D5-541C7EB82443}"/>
            </a:ext>
          </a:extLst>
        </xdr:cNvPr>
        <xdr:cNvSpPr/>
      </xdr:nvSpPr>
      <xdr:spPr>
        <a:xfrm>
          <a:off x="11487150" y="139471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14" name="テキスト ボックス 613">
          <a:extLst>
            <a:ext uri="{FF2B5EF4-FFF2-40B4-BE49-F238E27FC236}">
              <a16:creationId xmlns:a16="http://schemas.microsoft.com/office/drawing/2014/main" id="{363F0E4B-1687-43BF-8048-0B82B51BC125}"/>
            </a:ext>
          </a:extLst>
        </xdr:cNvPr>
        <xdr:cNvSpPr txBox="1"/>
      </xdr:nvSpPr>
      <xdr:spPr>
        <a:xfrm>
          <a:off x="145326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15" name="テキスト ボックス 614">
          <a:extLst>
            <a:ext uri="{FF2B5EF4-FFF2-40B4-BE49-F238E27FC236}">
              <a16:creationId xmlns:a16="http://schemas.microsoft.com/office/drawing/2014/main" id="{2D502786-EA52-4AA7-A486-6F1BC14FE6A6}"/>
            </a:ext>
          </a:extLst>
        </xdr:cNvPr>
        <xdr:cNvSpPr txBox="1"/>
      </xdr:nvSpPr>
      <xdr:spPr>
        <a:xfrm>
          <a:off x="137706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16" name="テキスト ボックス 615">
          <a:extLst>
            <a:ext uri="{FF2B5EF4-FFF2-40B4-BE49-F238E27FC236}">
              <a16:creationId xmlns:a16="http://schemas.microsoft.com/office/drawing/2014/main" id="{7C0B9F77-6D4F-454F-B694-32FFE6200272}"/>
            </a:ext>
          </a:extLst>
        </xdr:cNvPr>
        <xdr:cNvSpPr txBox="1"/>
      </xdr:nvSpPr>
      <xdr:spPr>
        <a:xfrm>
          <a:off x="1297305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17" name="テキスト ボックス 616">
          <a:extLst>
            <a:ext uri="{FF2B5EF4-FFF2-40B4-BE49-F238E27FC236}">
              <a16:creationId xmlns:a16="http://schemas.microsoft.com/office/drawing/2014/main" id="{DC4ABE0D-394C-4F64-B640-76974304020B}"/>
            </a:ext>
          </a:extLst>
        </xdr:cNvPr>
        <xdr:cNvSpPr txBox="1"/>
      </xdr:nvSpPr>
      <xdr:spPr>
        <a:xfrm>
          <a:off x="121754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18" name="テキスト ボックス 617">
          <a:extLst>
            <a:ext uri="{FF2B5EF4-FFF2-40B4-BE49-F238E27FC236}">
              <a16:creationId xmlns:a16="http://schemas.microsoft.com/office/drawing/2014/main" id="{BA0EAE10-FE47-4B6D-94BA-878372844FA7}"/>
            </a:ext>
          </a:extLst>
        </xdr:cNvPr>
        <xdr:cNvSpPr txBox="1"/>
      </xdr:nvSpPr>
      <xdr:spPr>
        <a:xfrm>
          <a:off x="113703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84</xdr:row>
      <xdr:rowOff>73025</xdr:rowOff>
    </xdr:from>
    <xdr:to>
      <xdr:col>85</xdr:col>
      <xdr:colOff>177800</xdr:colOff>
      <xdr:row>85</xdr:row>
      <xdr:rowOff>3175</xdr:rowOff>
    </xdr:to>
    <xdr:sp macro="" textlink="">
      <xdr:nvSpPr>
        <xdr:cNvPr id="619" name="楕円 618">
          <a:extLst>
            <a:ext uri="{FF2B5EF4-FFF2-40B4-BE49-F238E27FC236}">
              <a16:creationId xmlns:a16="http://schemas.microsoft.com/office/drawing/2014/main" id="{E028E1D5-2D32-4018-B46E-7C467ED066BB}"/>
            </a:ext>
          </a:extLst>
        </xdr:cNvPr>
        <xdr:cNvSpPr/>
      </xdr:nvSpPr>
      <xdr:spPr>
        <a:xfrm>
          <a:off x="14649450" y="144748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52070</xdr:rowOff>
    </xdr:from>
    <xdr:ext cx="405130" cy="256540"/>
    <xdr:sp macro="" textlink="">
      <xdr:nvSpPr>
        <xdr:cNvPr id="620" name="【消防施設】&#10;有形固定資産減価償却率該当値テキスト">
          <a:extLst>
            <a:ext uri="{FF2B5EF4-FFF2-40B4-BE49-F238E27FC236}">
              <a16:creationId xmlns:a16="http://schemas.microsoft.com/office/drawing/2014/main" id="{A6F60B2F-1A09-4258-83AF-A0C59042D7C9}"/>
            </a:ext>
          </a:extLst>
        </xdr:cNvPr>
        <xdr:cNvSpPr txBox="1"/>
      </xdr:nvSpPr>
      <xdr:spPr>
        <a:xfrm>
          <a:off x="14742160" y="144576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83</xdr:row>
      <xdr:rowOff>168275</xdr:rowOff>
    </xdr:from>
    <xdr:to>
      <xdr:col>81</xdr:col>
      <xdr:colOff>101600</xdr:colOff>
      <xdr:row>84</xdr:row>
      <xdr:rowOff>98425</xdr:rowOff>
    </xdr:to>
    <xdr:sp macro="" textlink="">
      <xdr:nvSpPr>
        <xdr:cNvPr id="621" name="楕円 620">
          <a:extLst>
            <a:ext uri="{FF2B5EF4-FFF2-40B4-BE49-F238E27FC236}">
              <a16:creationId xmlns:a16="http://schemas.microsoft.com/office/drawing/2014/main" id="{DB866DE1-51B7-4A4E-B500-3CBED25EBDBF}"/>
            </a:ext>
          </a:extLst>
        </xdr:cNvPr>
        <xdr:cNvSpPr/>
      </xdr:nvSpPr>
      <xdr:spPr>
        <a:xfrm>
          <a:off x="13887450" y="1440243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47625</xdr:rowOff>
    </xdr:from>
    <xdr:to>
      <xdr:col>85</xdr:col>
      <xdr:colOff>127000</xdr:colOff>
      <xdr:row>84</xdr:row>
      <xdr:rowOff>123825</xdr:rowOff>
    </xdr:to>
    <xdr:cxnSp macro="">
      <xdr:nvCxnSpPr>
        <xdr:cNvPr id="622" name="直線コネクタ 621">
          <a:extLst>
            <a:ext uri="{FF2B5EF4-FFF2-40B4-BE49-F238E27FC236}">
              <a16:creationId xmlns:a16="http://schemas.microsoft.com/office/drawing/2014/main" id="{BAD29A2C-B10F-45DA-9F75-312B04E87DAD}"/>
            </a:ext>
          </a:extLst>
        </xdr:cNvPr>
        <xdr:cNvCxnSpPr/>
      </xdr:nvCxnSpPr>
      <xdr:spPr>
        <a:xfrm>
          <a:off x="13942060" y="14451330"/>
          <a:ext cx="762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113030</xdr:rowOff>
    </xdr:from>
    <xdr:to>
      <xdr:col>76</xdr:col>
      <xdr:colOff>165100</xdr:colOff>
      <xdr:row>84</xdr:row>
      <xdr:rowOff>43180</xdr:rowOff>
    </xdr:to>
    <xdr:sp macro="" textlink="">
      <xdr:nvSpPr>
        <xdr:cNvPr id="623" name="楕円 622">
          <a:extLst>
            <a:ext uri="{FF2B5EF4-FFF2-40B4-BE49-F238E27FC236}">
              <a16:creationId xmlns:a16="http://schemas.microsoft.com/office/drawing/2014/main" id="{AF1D701A-FB9F-4D5E-93D9-B3456E84DDDC}"/>
            </a:ext>
          </a:extLst>
        </xdr:cNvPr>
        <xdr:cNvSpPr/>
      </xdr:nvSpPr>
      <xdr:spPr>
        <a:xfrm>
          <a:off x="13089890" y="143433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163830</xdr:rowOff>
    </xdr:from>
    <xdr:to>
      <xdr:col>81</xdr:col>
      <xdr:colOff>50800</xdr:colOff>
      <xdr:row>84</xdr:row>
      <xdr:rowOff>47625</xdr:rowOff>
    </xdr:to>
    <xdr:cxnSp macro="">
      <xdr:nvCxnSpPr>
        <xdr:cNvPr id="624" name="直線コネクタ 623">
          <a:extLst>
            <a:ext uri="{FF2B5EF4-FFF2-40B4-BE49-F238E27FC236}">
              <a16:creationId xmlns:a16="http://schemas.microsoft.com/office/drawing/2014/main" id="{15A29932-3C50-42C1-AE65-59318FDA8AC6}"/>
            </a:ext>
          </a:extLst>
        </xdr:cNvPr>
        <xdr:cNvCxnSpPr/>
      </xdr:nvCxnSpPr>
      <xdr:spPr>
        <a:xfrm>
          <a:off x="13144500" y="14397990"/>
          <a:ext cx="79756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53975</xdr:rowOff>
    </xdr:from>
    <xdr:to>
      <xdr:col>72</xdr:col>
      <xdr:colOff>38100</xdr:colOff>
      <xdr:row>83</xdr:row>
      <xdr:rowOff>155575</xdr:rowOff>
    </xdr:to>
    <xdr:sp macro="" textlink="">
      <xdr:nvSpPr>
        <xdr:cNvPr id="625" name="楕円 624">
          <a:extLst>
            <a:ext uri="{FF2B5EF4-FFF2-40B4-BE49-F238E27FC236}">
              <a16:creationId xmlns:a16="http://schemas.microsoft.com/office/drawing/2014/main" id="{2043EE43-72FB-4502-A9BC-65EBE18C6491}"/>
            </a:ext>
          </a:extLst>
        </xdr:cNvPr>
        <xdr:cNvSpPr/>
      </xdr:nvSpPr>
      <xdr:spPr>
        <a:xfrm>
          <a:off x="12303760" y="142881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104775</xdr:rowOff>
    </xdr:from>
    <xdr:to>
      <xdr:col>76</xdr:col>
      <xdr:colOff>114300</xdr:colOff>
      <xdr:row>83</xdr:row>
      <xdr:rowOff>163830</xdr:rowOff>
    </xdr:to>
    <xdr:cxnSp macro="">
      <xdr:nvCxnSpPr>
        <xdr:cNvPr id="626" name="直線コネクタ 625">
          <a:extLst>
            <a:ext uri="{FF2B5EF4-FFF2-40B4-BE49-F238E27FC236}">
              <a16:creationId xmlns:a16="http://schemas.microsoft.com/office/drawing/2014/main" id="{9D1CFD39-0791-4538-B1B7-B89C5021FA03}"/>
            </a:ext>
          </a:extLst>
        </xdr:cNvPr>
        <xdr:cNvCxnSpPr/>
      </xdr:nvCxnSpPr>
      <xdr:spPr>
        <a:xfrm>
          <a:off x="12346940" y="14333220"/>
          <a:ext cx="79756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25400</xdr:rowOff>
    </xdr:from>
    <xdr:to>
      <xdr:col>67</xdr:col>
      <xdr:colOff>101600</xdr:colOff>
      <xdr:row>83</xdr:row>
      <xdr:rowOff>127000</xdr:rowOff>
    </xdr:to>
    <xdr:sp macro="" textlink="">
      <xdr:nvSpPr>
        <xdr:cNvPr id="627" name="楕円 626">
          <a:extLst>
            <a:ext uri="{FF2B5EF4-FFF2-40B4-BE49-F238E27FC236}">
              <a16:creationId xmlns:a16="http://schemas.microsoft.com/office/drawing/2014/main" id="{25271D6A-3745-4D61-8B68-C4EC1676C747}"/>
            </a:ext>
          </a:extLst>
        </xdr:cNvPr>
        <xdr:cNvSpPr/>
      </xdr:nvSpPr>
      <xdr:spPr>
        <a:xfrm>
          <a:off x="11487150" y="142519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76200</xdr:rowOff>
    </xdr:from>
    <xdr:to>
      <xdr:col>71</xdr:col>
      <xdr:colOff>177800</xdr:colOff>
      <xdr:row>83</xdr:row>
      <xdr:rowOff>104775</xdr:rowOff>
    </xdr:to>
    <xdr:cxnSp macro="">
      <xdr:nvCxnSpPr>
        <xdr:cNvPr id="628" name="直線コネクタ 627">
          <a:extLst>
            <a:ext uri="{FF2B5EF4-FFF2-40B4-BE49-F238E27FC236}">
              <a16:creationId xmlns:a16="http://schemas.microsoft.com/office/drawing/2014/main" id="{32C28BD2-D52F-4A1D-9999-9E72AF053C5B}"/>
            </a:ext>
          </a:extLst>
        </xdr:cNvPr>
        <xdr:cNvCxnSpPr/>
      </xdr:nvCxnSpPr>
      <xdr:spPr>
        <a:xfrm>
          <a:off x="11541760" y="14306550"/>
          <a:ext cx="80518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80</xdr:row>
      <xdr:rowOff>120650</xdr:rowOff>
    </xdr:from>
    <xdr:ext cx="405130" cy="256540"/>
    <xdr:sp macro="" textlink="">
      <xdr:nvSpPr>
        <xdr:cNvPr id="629" name="n_1aveValue【消防施設】&#10;有形固定資産減価償却率">
          <a:extLst>
            <a:ext uri="{FF2B5EF4-FFF2-40B4-BE49-F238E27FC236}">
              <a16:creationId xmlns:a16="http://schemas.microsoft.com/office/drawing/2014/main" id="{E04BE5C7-9E41-43EF-BC5E-50ADE0F96869}"/>
            </a:ext>
          </a:extLst>
        </xdr:cNvPr>
        <xdr:cNvSpPr txBox="1"/>
      </xdr:nvSpPr>
      <xdr:spPr>
        <a:xfrm>
          <a:off x="13738225" y="1383855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78740</xdr:rowOff>
    </xdr:from>
    <xdr:ext cx="402590" cy="259080"/>
    <xdr:sp macro="" textlink="">
      <xdr:nvSpPr>
        <xdr:cNvPr id="630" name="n_2aveValue【消防施設】&#10;有形固定資産減価償却率">
          <a:extLst>
            <a:ext uri="{FF2B5EF4-FFF2-40B4-BE49-F238E27FC236}">
              <a16:creationId xmlns:a16="http://schemas.microsoft.com/office/drawing/2014/main" id="{BBA51431-C0EF-48C6-854A-188D424B4CF7}"/>
            </a:ext>
          </a:extLst>
        </xdr:cNvPr>
        <xdr:cNvSpPr txBox="1"/>
      </xdr:nvSpPr>
      <xdr:spPr>
        <a:xfrm>
          <a:off x="12957175" y="137947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80645</xdr:rowOff>
    </xdr:from>
    <xdr:ext cx="402590" cy="259080"/>
    <xdr:sp macro="" textlink="">
      <xdr:nvSpPr>
        <xdr:cNvPr id="631" name="n_3aveValue【消防施設】&#10;有形固定資産減価償却率">
          <a:extLst>
            <a:ext uri="{FF2B5EF4-FFF2-40B4-BE49-F238E27FC236}">
              <a16:creationId xmlns:a16="http://schemas.microsoft.com/office/drawing/2014/main" id="{7CACE04E-4FFC-49ED-8AD3-4B70E11D76D3}"/>
            </a:ext>
          </a:extLst>
        </xdr:cNvPr>
        <xdr:cNvSpPr txBox="1"/>
      </xdr:nvSpPr>
      <xdr:spPr>
        <a:xfrm>
          <a:off x="12171045" y="137985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2540</xdr:rowOff>
    </xdr:from>
    <xdr:ext cx="402590" cy="259080"/>
    <xdr:sp macro="" textlink="">
      <xdr:nvSpPr>
        <xdr:cNvPr id="632" name="n_4aveValue【消防施設】&#10;有形固定資産減価償却率">
          <a:extLst>
            <a:ext uri="{FF2B5EF4-FFF2-40B4-BE49-F238E27FC236}">
              <a16:creationId xmlns:a16="http://schemas.microsoft.com/office/drawing/2014/main" id="{BDBFEFAB-88A5-407D-BFAE-5769B71B0AF4}"/>
            </a:ext>
          </a:extLst>
        </xdr:cNvPr>
        <xdr:cNvSpPr txBox="1"/>
      </xdr:nvSpPr>
      <xdr:spPr>
        <a:xfrm>
          <a:off x="11354435" y="137185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84</xdr:row>
      <xdr:rowOff>89535</xdr:rowOff>
    </xdr:from>
    <xdr:ext cx="405130" cy="256540"/>
    <xdr:sp macro="" textlink="">
      <xdr:nvSpPr>
        <xdr:cNvPr id="633" name="n_1mainValue【消防施設】&#10;有形固定資産減価償却率">
          <a:extLst>
            <a:ext uri="{FF2B5EF4-FFF2-40B4-BE49-F238E27FC236}">
              <a16:creationId xmlns:a16="http://schemas.microsoft.com/office/drawing/2014/main" id="{2DF2E7FC-8D45-431B-BF14-CE8270CA3AA9}"/>
            </a:ext>
          </a:extLst>
        </xdr:cNvPr>
        <xdr:cNvSpPr txBox="1"/>
      </xdr:nvSpPr>
      <xdr:spPr>
        <a:xfrm>
          <a:off x="13738225" y="1449514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84</xdr:row>
      <xdr:rowOff>34290</xdr:rowOff>
    </xdr:from>
    <xdr:ext cx="402590" cy="259080"/>
    <xdr:sp macro="" textlink="">
      <xdr:nvSpPr>
        <xdr:cNvPr id="634" name="n_2mainValue【消防施設】&#10;有形固定資産減価償却率">
          <a:extLst>
            <a:ext uri="{FF2B5EF4-FFF2-40B4-BE49-F238E27FC236}">
              <a16:creationId xmlns:a16="http://schemas.microsoft.com/office/drawing/2014/main" id="{4C036FD5-8260-4488-BC5B-378B4A179EFF}"/>
            </a:ext>
          </a:extLst>
        </xdr:cNvPr>
        <xdr:cNvSpPr txBox="1"/>
      </xdr:nvSpPr>
      <xdr:spPr>
        <a:xfrm>
          <a:off x="12957175" y="144360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83</xdr:row>
      <xdr:rowOff>146685</xdr:rowOff>
    </xdr:from>
    <xdr:ext cx="402590" cy="256540"/>
    <xdr:sp macro="" textlink="">
      <xdr:nvSpPr>
        <xdr:cNvPr id="635" name="n_3mainValue【消防施設】&#10;有形固定資産減価償却率">
          <a:extLst>
            <a:ext uri="{FF2B5EF4-FFF2-40B4-BE49-F238E27FC236}">
              <a16:creationId xmlns:a16="http://schemas.microsoft.com/office/drawing/2014/main" id="{0CFC908F-525C-4B20-A446-E73991486FA8}"/>
            </a:ext>
          </a:extLst>
        </xdr:cNvPr>
        <xdr:cNvSpPr txBox="1"/>
      </xdr:nvSpPr>
      <xdr:spPr>
        <a:xfrm>
          <a:off x="12171045" y="143751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83</xdr:row>
      <xdr:rowOff>118110</xdr:rowOff>
    </xdr:from>
    <xdr:ext cx="402590" cy="259080"/>
    <xdr:sp macro="" textlink="">
      <xdr:nvSpPr>
        <xdr:cNvPr id="636" name="n_4mainValue【消防施設】&#10;有形固定資産減価償却率">
          <a:extLst>
            <a:ext uri="{FF2B5EF4-FFF2-40B4-BE49-F238E27FC236}">
              <a16:creationId xmlns:a16="http://schemas.microsoft.com/office/drawing/2014/main" id="{6D359464-C523-4B2A-9D9F-F91C7E8570BA}"/>
            </a:ext>
          </a:extLst>
        </xdr:cNvPr>
        <xdr:cNvSpPr txBox="1"/>
      </xdr:nvSpPr>
      <xdr:spPr>
        <a:xfrm>
          <a:off x="11354435" y="143503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37" name="正方形/長方形 636">
          <a:extLst>
            <a:ext uri="{FF2B5EF4-FFF2-40B4-BE49-F238E27FC236}">
              <a16:creationId xmlns:a16="http://schemas.microsoft.com/office/drawing/2014/main" id="{9E25352A-54BB-41E9-A8D5-6FFE7755475D}"/>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8" name="正方形/長方形 637">
          <a:extLst>
            <a:ext uri="{FF2B5EF4-FFF2-40B4-BE49-F238E27FC236}">
              <a16:creationId xmlns:a16="http://schemas.microsoft.com/office/drawing/2014/main" id="{8E12BD02-C48A-4AFA-8710-4717A8233142}"/>
            </a:ext>
          </a:extLst>
        </xdr:cNvPr>
        <xdr:cNvSpPr/>
      </xdr:nvSpPr>
      <xdr:spPr>
        <a:xfrm>
          <a:off x="1659001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9" name="正方形/長方形 638">
          <a:extLst>
            <a:ext uri="{FF2B5EF4-FFF2-40B4-BE49-F238E27FC236}">
              <a16:creationId xmlns:a16="http://schemas.microsoft.com/office/drawing/2014/main" id="{559959FE-62FA-4CC8-8B3E-D3C9755711DE}"/>
            </a:ext>
          </a:extLst>
        </xdr:cNvPr>
        <xdr:cNvSpPr/>
      </xdr:nvSpPr>
      <xdr:spPr>
        <a:xfrm>
          <a:off x="1659001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0" name="正方形/長方形 639">
          <a:extLst>
            <a:ext uri="{FF2B5EF4-FFF2-40B4-BE49-F238E27FC236}">
              <a16:creationId xmlns:a16="http://schemas.microsoft.com/office/drawing/2014/main" id="{9B4E3455-09EC-4DE3-8B3D-908D34AFC788}"/>
            </a:ext>
          </a:extLst>
        </xdr:cNvPr>
        <xdr:cNvSpPr/>
      </xdr:nvSpPr>
      <xdr:spPr>
        <a:xfrm>
          <a:off x="174879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1" name="正方形/長方形 640">
          <a:extLst>
            <a:ext uri="{FF2B5EF4-FFF2-40B4-BE49-F238E27FC236}">
              <a16:creationId xmlns:a16="http://schemas.microsoft.com/office/drawing/2014/main" id="{B330DB5F-FC51-403A-9404-4E96975B608D}"/>
            </a:ext>
          </a:extLst>
        </xdr:cNvPr>
        <xdr:cNvSpPr/>
      </xdr:nvSpPr>
      <xdr:spPr>
        <a:xfrm>
          <a:off x="174879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2" name="正方形/長方形 641">
          <a:extLst>
            <a:ext uri="{FF2B5EF4-FFF2-40B4-BE49-F238E27FC236}">
              <a16:creationId xmlns:a16="http://schemas.microsoft.com/office/drawing/2014/main" id="{FA2C5FBC-92FA-4DBD-8A30-005442AD46F9}"/>
            </a:ext>
          </a:extLst>
        </xdr:cNvPr>
        <xdr:cNvSpPr/>
      </xdr:nvSpPr>
      <xdr:spPr>
        <a:xfrm>
          <a:off x="185166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3" name="正方形/長方形 642">
          <a:extLst>
            <a:ext uri="{FF2B5EF4-FFF2-40B4-BE49-F238E27FC236}">
              <a16:creationId xmlns:a16="http://schemas.microsoft.com/office/drawing/2014/main" id="{E24DEDC2-40F7-471D-BF7B-8B229F1F76C2}"/>
            </a:ext>
          </a:extLst>
        </xdr:cNvPr>
        <xdr:cNvSpPr/>
      </xdr:nvSpPr>
      <xdr:spPr>
        <a:xfrm>
          <a:off x="185166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4" name="正方形/長方形 643">
          <a:extLst>
            <a:ext uri="{FF2B5EF4-FFF2-40B4-BE49-F238E27FC236}">
              <a16:creationId xmlns:a16="http://schemas.microsoft.com/office/drawing/2014/main" id="{CB180B9C-B621-4B53-BDC5-FA983F45B1DB}"/>
            </a:ext>
          </a:extLst>
        </xdr:cNvPr>
        <xdr:cNvSpPr/>
      </xdr:nvSpPr>
      <xdr:spPr>
        <a:xfrm>
          <a:off x="16459200" y="1295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7345" cy="222885"/>
    <xdr:sp macro="" textlink="">
      <xdr:nvSpPr>
        <xdr:cNvPr id="645" name="テキスト ボックス 644">
          <a:extLst>
            <a:ext uri="{FF2B5EF4-FFF2-40B4-BE49-F238E27FC236}">
              <a16:creationId xmlns:a16="http://schemas.microsoft.com/office/drawing/2014/main" id="{C6748155-EDA0-4C5E-8066-8C6EFDB09302}"/>
            </a:ext>
          </a:extLst>
        </xdr:cNvPr>
        <xdr:cNvSpPr txBox="1"/>
      </xdr:nvSpPr>
      <xdr:spPr>
        <a:xfrm>
          <a:off x="1644015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46" name="直線コネクタ 645">
          <a:extLst>
            <a:ext uri="{FF2B5EF4-FFF2-40B4-BE49-F238E27FC236}">
              <a16:creationId xmlns:a16="http://schemas.microsoft.com/office/drawing/2014/main" id="{E2A479B8-0C40-4468-A8E1-4296BB5C8074}"/>
            </a:ext>
          </a:extLst>
        </xdr:cNvPr>
        <xdr:cNvCxnSpPr/>
      </xdr:nvCxnSpPr>
      <xdr:spPr>
        <a:xfrm>
          <a:off x="16459200" y="1524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168910</xdr:rowOff>
    </xdr:from>
    <xdr:to>
      <xdr:col>120</xdr:col>
      <xdr:colOff>114300</xdr:colOff>
      <xdr:row>86</xdr:row>
      <xdr:rowOff>168910</xdr:rowOff>
    </xdr:to>
    <xdr:cxnSp macro="">
      <xdr:nvCxnSpPr>
        <xdr:cNvPr id="647" name="直線コネクタ 646">
          <a:extLst>
            <a:ext uri="{FF2B5EF4-FFF2-40B4-BE49-F238E27FC236}">
              <a16:creationId xmlns:a16="http://schemas.microsoft.com/office/drawing/2014/main" id="{664F243D-B61E-4519-A5E9-6EC50261A25E}"/>
            </a:ext>
          </a:extLst>
        </xdr:cNvPr>
        <xdr:cNvCxnSpPr/>
      </xdr:nvCxnSpPr>
      <xdr:spPr>
        <a:xfrm>
          <a:off x="16459200" y="14917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26670</xdr:rowOff>
    </xdr:from>
    <xdr:ext cx="464820" cy="259080"/>
    <xdr:sp macro="" textlink="">
      <xdr:nvSpPr>
        <xdr:cNvPr id="648" name="テキスト ボックス 647">
          <a:extLst>
            <a:ext uri="{FF2B5EF4-FFF2-40B4-BE49-F238E27FC236}">
              <a16:creationId xmlns:a16="http://schemas.microsoft.com/office/drawing/2014/main" id="{3F57D939-21AA-45ED-865F-6AF36D8C82C6}"/>
            </a:ext>
          </a:extLst>
        </xdr:cNvPr>
        <xdr:cNvSpPr txBox="1"/>
      </xdr:nvSpPr>
      <xdr:spPr>
        <a:xfrm>
          <a:off x="16047085" y="147694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649" name="直線コネクタ 648">
          <a:extLst>
            <a:ext uri="{FF2B5EF4-FFF2-40B4-BE49-F238E27FC236}">
              <a16:creationId xmlns:a16="http://schemas.microsoft.com/office/drawing/2014/main" id="{832A85B1-A225-4B67-B143-1FC874F588BC}"/>
            </a:ext>
          </a:extLst>
        </xdr:cNvPr>
        <xdr:cNvCxnSpPr/>
      </xdr:nvCxnSpPr>
      <xdr:spPr>
        <a:xfrm>
          <a:off x="16459200" y="145903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42545</xdr:rowOff>
    </xdr:from>
    <xdr:ext cx="464820" cy="256540"/>
    <xdr:sp macro="" textlink="">
      <xdr:nvSpPr>
        <xdr:cNvPr id="650" name="テキスト ボックス 649">
          <a:extLst>
            <a:ext uri="{FF2B5EF4-FFF2-40B4-BE49-F238E27FC236}">
              <a16:creationId xmlns:a16="http://schemas.microsoft.com/office/drawing/2014/main" id="{803137E7-18EC-4E5D-8959-BF92EEE05F19}"/>
            </a:ext>
          </a:extLst>
        </xdr:cNvPr>
        <xdr:cNvSpPr txBox="1"/>
      </xdr:nvSpPr>
      <xdr:spPr>
        <a:xfrm>
          <a:off x="16047085" y="1444625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83</xdr:row>
      <xdr:rowOff>29845</xdr:rowOff>
    </xdr:from>
    <xdr:to>
      <xdr:col>120</xdr:col>
      <xdr:colOff>114300</xdr:colOff>
      <xdr:row>83</xdr:row>
      <xdr:rowOff>29845</xdr:rowOff>
    </xdr:to>
    <xdr:cxnSp macro="">
      <xdr:nvCxnSpPr>
        <xdr:cNvPr id="651" name="直線コネクタ 650">
          <a:extLst>
            <a:ext uri="{FF2B5EF4-FFF2-40B4-BE49-F238E27FC236}">
              <a16:creationId xmlns:a16="http://schemas.microsoft.com/office/drawing/2014/main" id="{D8556E25-3C8D-439A-868B-B1BE031434EF}"/>
            </a:ext>
          </a:extLst>
        </xdr:cNvPr>
        <xdr:cNvCxnSpPr/>
      </xdr:nvCxnSpPr>
      <xdr:spPr>
        <a:xfrm>
          <a:off x="16459200" y="1425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59055</xdr:rowOff>
    </xdr:from>
    <xdr:ext cx="464820" cy="259080"/>
    <xdr:sp macro="" textlink="">
      <xdr:nvSpPr>
        <xdr:cNvPr id="652" name="テキスト ボックス 651">
          <a:extLst>
            <a:ext uri="{FF2B5EF4-FFF2-40B4-BE49-F238E27FC236}">
              <a16:creationId xmlns:a16="http://schemas.microsoft.com/office/drawing/2014/main" id="{C9E9DABC-47F7-4FFD-95AD-23C5E3D86F05}"/>
            </a:ext>
          </a:extLst>
        </xdr:cNvPr>
        <xdr:cNvSpPr txBox="1"/>
      </xdr:nvSpPr>
      <xdr:spPr>
        <a:xfrm>
          <a:off x="16047085" y="141141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81</xdr:row>
      <xdr:rowOff>46355</xdr:rowOff>
    </xdr:from>
    <xdr:to>
      <xdr:col>120</xdr:col>
      <xdr:colOff>114300</xdr:colOff>
      <xdr:row>81</xdr:row>
      <xdr:rowOff>46355</xdr:rowOff>
    </xdr:to>
    <xdr:cxnSp macro="">
      <xdr:nvCxnSpPr>
        <xdr:cNvPr id="653" name="直線コネクタ 652">
          <a:extLst>
            <a:ext uri="{FF2B5EF4-FFF2-40B4-BE49-F238E27FC236}">
              <a16:creationId xmlns:a16="http://schemas.microsoft.com/office/drawing/2014/main" id="{D2AC7D54-2A56-4025-9F08-A5336B29B1C2}"/>
            </a:ext>
          </a:extLst>
        </xdr:cNvPr>
        <xdr:cNvCxnSpPr/>
      </xdr:nvCxnSpPr>
      <xdr:spPr>
        <a:xfrm>
          <a:off x="16459200" y="1393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75565</xdr:rowOff>
    </xdr:from>
    <xdr:ext cx="464820" cy="256540"/>
    <xdr:sp macro="" textlink="">
      <xdr:nvSpPr>
        <xdr:cNvPr id="654" name="テキスト ボックス 653">
          <a:extLst>
            <a:ext uri="{FF2B5EF4-FFF2-40B4-BE49-F238E27FC236}">
              <a16:creationId xmlns:a16="http://schemas.microsoft.com/office/drawing/2014/main" id="{FDC28773-1ED9-4CC5-B834-5366703EA980}"/>
            </a:ext>
          </a:extLst>
        </xdr:cNvPr>
        <xdr:cNvSpPr txBox="1"/>
      </xdr:nvSpPr>
      <xdr:spPr>
        <a:xfrm>
          <a:off x="16047085" y="137915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79</xdr:row>
      <xdr:rowOff>63500</xdr:rowOff>
    </xdr:from>
    <xdr:to>
      <xdr:col>120</xdr:col>
      <xdr:colOff>114300</xdr:colOff>
      <xdr:row>79</xdr:row>
      <xdr:rowOff>63500</xdr:rowOff>
    </xdr:to>
    <xdr:cxnSp macro="">
      <xdr:nvCxnSpPr>
        <xdr:cNvPr id="655" name="直線コネクタ 654">
          <a:extLst>
            <a:ext uri="{FF2B5EF4-FFF2-40B4-BE49-F238E27FC236}">
              <a16:creationId xmlns:a16="http://schemas.microsoft.com/office/drawing/2014/main" id="{FC12E1C3-C82C-4762-8C44-5799DC78A985}"/>
            </a:ext>
          </a:extLst>
        </xdr:cNvPr>
        <xdr:cNvCxnSpPr/>
      </xdr:nvCxnSpPr>
      <xdr:spPr>
        <a:xfrm>
          <a:off x="16459200" y="136042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92075</xdr:rowOff>
    </xdr:from>
    <xdr:ext cx="464820" cy="259080"/>
    <xdr:sp macro="" textlink="">
      <xdr:nvSpPr>
        <xdr:cNvPr id="656" name="テキスト ボックス 655">
          <a:extLst>
            <a:ext uri="{FF2B5EF4-FFF2-40B4-BE49-F238E27FC236}">
              <a16:creationId xmlns:a16="http://schemas.microsoft.com/office/drawing/2014/main" id="{DF44E676-EDFC-40F3-9D6E-E7023E585DF1}"/>
            </a:ext>
          </a:extLst>
        </xdr:cNvPr>
        <xdr:cNvSpPr txBox="1"/>
      </xdr:nvSpPr>
      <xdr:spPr>
        <a:xfrm>
          <a:off x="16047085" y="134689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77</xdr:row>
      <xdr:rowOff>78740</xdr:rowOff>
    </xdr:from>
    <xdr:to>
      <xdr:col>120</xdr:col>
      <xdr:colOff>114300</xdr:colOff>
      <xdr:row>77</xdr:row>
      <xdr:rowOff>78740</xdr:rowOff>
    </xdr:to>
    <xdr:cxnSp macro="">
      <xdr:nvCxnSpPr>
        <xdr:cNvPr id="657" name="直線コネクタ 656">
          <a:extLst>
            <a:ext uri="{FF2B5EF4-FFF2-40B4-BE49-F238E27FC236}">
              <a16:creationId xmlns:a16="http://schemas.microsoft.com/office/drawing/2014/main" id="{C9B9A682-B58B-4D02-80FD-1CD1AC39EAEE}"/>
            </a:ext>
          </a:extLst>
        </xdr:cNvPr>
        <xdr:cNvCxnSpPr/>
      </xdr:nvCxnSpPr>
      <xdr:spPr>
        <a:xfrm>
          <a:off x="16459200" y="1328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107950</xdr:rowOff>
    </xdr:from>
    <xdr:ext cx="464820" cy="259080"/>
    <xdr:sp macro="" textlink="">
      <xdr:nvSpPr>
        <xdr:cNvPr id="658" name="テキスト ボックス 657">
          <a:extLst>
            <a:ext uri="{FF2B5EF4-FFF2-40B4-BE49-F238E27FC236}">
              <a16:creationId xmlns:a16="http://schemas.microsoft.com/office/drawing/2014/main" id="{C8034FBB-08F0-44C3-B350-36CCD2388D43}"/>
            </a:ext>
          </a:extLst>
        </xdr:cNvPr>
        <xdr:cNvSpPr txBox="1"/>
      </xdr:nvSpPr>
      <xdr:spPr>
        <a:xfrm>
          <a:off x="16047085" y="131362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59" name="直線コネクタ 658">
          <a:extLst>
            <a:ext uri="{FF2B5EF4-FFF2-40B4-BE49-F238E27FC236}">
              <a16:creationId xmlns:a16="http://schemas.microsoft.com/office/drawing/2014/main" id="{CC30C82F-71E3-484F-80AC-DF235B8BFA8C}"/>
            </a:ext>
          </a:extLst>
        </xdr:cNvPr>
        <xdr:cNvCxnSpPr/>
      </xdr:nvCxnSpPr>
      <xdr:spPr>
        <a:xfrm>
          <a:off x="16459200" y="1295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820" cy="259080"/>
    <xdr:sp macro="" textlink="">
      <xdr:nvSpPr>
        <xdr:cNvPr id="660" name="テキスト ボックス 659">
          <a:extLst>
            <a:ext uri="{FF2B5EF4-FFF2-40B4-BE49-F238E27FC236}">
              <a16:creationId xmlns:a16="http://schemas.microsoft.com/office/drawing/2014/main" id="{4A646BD8-9EA1-45D3-A6CF-53A69AB7A919}"/>
            </a:ext>
          </a:extLst>
        </xdr:cNvPr>
        <xdr:cNvSpPr txBox="1"/>
      </xdr:nvSpPr>
      <xdr:spPr>
        <a:xfrm>
          <a:off x="16047085" y="12813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61" name="【消防施設】&#10;一人当たり面積グラフ枠">
          <a:extLst>
            <a:ext uri="{FF2B5EF4-FFF2-40B4-BE49-F238E27FC236}">
              <a16:creationId xmlns:a16="http://schemas.microsoft.com/office/drawing/2014/main" id="{622BB9ED-7E1F-4314-8FCF-A581DF410B6E}"/>
            </a:ext>
          </a:extLst>
        </xdr:cNvPr>
        <xdr:cNvSpPr/>
      </xdr:nvSpPr>
      <xdr:spPr>
        <a:xfrm>
          <a:off x="16459200" y="1295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124460</xdr:rowOff>
    </xdr:from>
    <xdr:to>
      <xdr:col>116</xdr:col>
      <xdr:colOff>62865</xdr:colOff>
      <xdr:row>86</xdr:row>
      <xdr:rowOff>155575</xdr:rowOff>
    </xdr:to>
    <xdr:cxnSp macro="">
      <xdr:nvCxnSpPr>
        <xdr:cNvPr id="662" name="直線コネクタ 661">
          <a:extLst>
            <a:ext uri="{FF2B5EF4-FFF2-40B4-BE49-F238E27FC236}">
              <a16:creationId xmlns:a16="http://schemas.microsoft.com/office/drawing/2014/main" id="{C7B8B512-6AE2-4B19-A1B8-C492232E82C7}"/>
            </a:ext>
          </a:extLst>
        </xdr:cNvPr>
        <xdr:cNvCxnSpPr/>
      </xdr:nvCxnSpPr>
      <xdr:spPr>
        <a:xfrm flipV="1">
          <a:off x="19947255" y="13499465"/>
          <a:ext cx="0" cy="1400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159385</xdr:rowOff>
    </xdr:from>
    <xdr:ext cx="469900" cy="258445"/>
    <xdr:sp macro="" textlink="">
      <xdr:nvSpPr>
        <xdr:cNvPr id="663" name="【消防施設】&#10;一人当たり面積最小値テキスト">
          <a:extLst>
            <a:ext uri="{FF2B5EF4-FFF2-40B4-BE49-F238E27FC236}">
              <a16:creationId xmlns:a16="http://schemas.microsoft.com/office/drawing/2014/main" id="{1FF2FD50-E42D-4A60-A9A2-ED3D108A9873}"/>
            </a:ext>
          </a:extLst>
        </xdr:cNvPr>
        <xdr:cNvSpPr txBox="1"/>
      </xdr:nvSpPr>
      <xdr:spPr>
        <a:xfrm>
          <a:off x="19985990" y="149059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155575</xdr:rowOff>
    </xdr:from>
    <xdr:to>
      <xdr:col>116</xdr:col>
      <xdr:colOff>152400</xdr:colOff>
      <xdr:row>86</xdr:row>
      <xdr:rowOff>155575</xdr:rowOff>
    </xdr:to>
    <xdr:cxnSp macro="">
      <xdr:nvCxnSpPr>
        <xdr:cNvPr id="664" name="直線コネクタ 663">
          <a:extLst>
            <a:ext uri="{FF2B5EF4-FFF2-40B4-BE49-F238E27FC236}">
              <a16:creationId xmlns:a16="http://schemas.microsoft.com/office/drawing/2014/main" id="{BEE33D1C-B805-489F-9FF3-753033A95088}"/>
            </a:ext>
          </a:extLst>
        </xdr:cNvPr>
        <xdr:cNvCxnSpPr/>
      </xdr:nvCxnSpPr>
      <xdr:spPr>
        <a:xfrm>
          <a:off x="19885660" y="149002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71120</xdr:rowOff>
    </xdr:from>
    <xdr:ext cx="469900" cy="259080"/>
    <xdr:sp macro="" textlink="">
      <xdr:nvSpPr>
        <xdr:cNvPr id="665" name="【消防施設】&#10;一人当たり面積最大値テキスト">
          <a:extLst>
            <a:ext uri="{FF2B5EF4-FFF2-40B4-BE49-F238E27FC236}">
              <a16:creationId xmlns:a16="http://schemas.microsoft.com/office/drawing/2014/main" id="{73DB9585-B1C6-42EA-BFE8-CA68F0FCAF0A}"/>
            </a:ext>
          </a:extLst>
        </xdr:cNvPr>
        <xdr:cNvSpPr txBox="1"/>
      </xdr:nvSpPr>
      <xdr:spPr>
        <a:xfrm>
          <a:off x="19985990" y="132708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0.867</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124460</xdr:rowOff>
    </xdr:from>
    <xdr:to>
      <xdr:col>116</xdr:col>
      <xdr:colOff>152400</xdr:colOff>
      <xdr:row>78</xdr:row>
      <xdr:rowOff>124460</xdr:rowOff>
    </xdr:to>
    <xdr:cxnSp macro="">
      <xdr:nvCxnSpPr>
        <xdr:cNvPr id="666" name="直線コネクタ 665">
          <a:extLst>
            <a:ext uri="{FF2B5EF4-FFF2-40B4-BE49-F238E27FC236}">
              <a16:creationId xmlns:a16="http://schemas.microsoft.com/office/drawing/2014/main" id="{7748C666-8B9D-4305-857C-55CAB5E2ED41}"/>
            </a:ext>
          </a:extLst>
        </xdr:cNvPr>
        <xdr:cNvCxnSpPr/>
      </xdr:nvCxnSpPr>
      <xdr:spPr>
        <a:xfrm>
          <a:off x="19885660" y="134994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39370</xdr:rowOff>
    </xdr:from>
    <xdr:ext cx="469900" cy="259080"/>
    <xdr:sp macro="" textlink="">
      <xdr:nvSpPr>
        <xdr:cNvPr id="667" name="【消防施設】&#10;一人当たり面積平均値テキスト">
          <a:extLst>
            <a:ext uri="{FF2B5EF4-FFF2-40B4-BE49-F238E27FC236}">
              <a16:creationId xmlns:a16="http://schemas.microsoft.com/office/drawing/2014/main" id="{E9DC2F31-9D87-4A1D-9528-2C4438E057C9}"/>
            </a:ext>
          </a:extLst>
        </xdr:cNvPr>
        <xdr:cNvSpPr txBox="1"/>
      </xdr:nvSpPr>
      <xdr:spPr>
        <a:xfrm>
          <a:off x="19985990" y="144411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85</xdr:row>
      <xdr:rowOff>16510</xdr:rowOff>
    </xdr:from>
    <xdr:to>
      <xdr:col>116</xdr:col>
      <xdr:colOff>114300</xdr:colOff>
      <xdr:row>85</xdr:row>
      <xdr:rowOff>118110</xdr:rowOff>
    </xdr:to>
    <xdr:sp macro="" textlink="">
      <xdr:nvSpPr>
        <xdr:cNvPr id="668" name="フローチャート: 判断 667">
          <a:extLst>
            <a:ext uri="{FF2B5EF4-FFF2-40B4-BE49-F238E27FC236}">
              <a16:creationId xmlns:a16="http://schemas.microsoft.com/office/drawing/2014/main" id="{EAD4EF3E-C984-4AB2-BB57-8DD1CEB5C665}"/>
            </a:ext>
          </a:extLst>
        </xdr:cNvPr>
        <xdr:cNvSpPr/>
      </xdr:nvSpPr>
      <xdr:spPr>
        <a:xfrm>
          <a:off x="19904710" y="1459357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39370</xdr:rowOff>
    </xdr:from>
    <xdr:to>
      <xdr:col>112</xdr:col>
      <xdr:colOff>38100</xdr:colOff>
      <xdr:row>85</xdr:row>
      <xdr:rowOff>140970</xdr:rowOff>
    </xdr:to>
    <xdr:sp macro="" textlink="">
      <xdr:nvSpPr>
        <xdr:cNvPr id="669" name="フローチャート: 判断 668">
          <a:extLst>
            <a:ext uri="{FF2B5EF4-FFF2-40B4-BE49-F238E27FC236}">
              <a16:creationId xmlns:a16="http://schemas.microsoft.com/office/drawing/2014/main" id="{FA85D693-D761-4FE0-BD95-424D4E6B439A}"/>
            </a:ext>
          </a:extLst>
        </xdr:cNvPr>
        <xdr:cNvSpPr/>
      </xdr:nvSpPr>
      <xdr:spPr>
        <a:xfrm>
          <a:off x="19161760" y="1461262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52705</xdr:rowOff>
    </xdr:from>
    <xdr:to>
      <xdr:col>107</xdr:col>
      <xdr:colOff>101600</xdr:colOff>
      <xdr:row>85</xdr:row>
      <xdr:rowOff>154940</xdr:rowOff>
    </xdr:to>
    <xdr:sp macro="" textlink="">
      <xdr:nvSpPr>
        <xdr:cNvPr id="670" name="フローチャート: 判断 669">
          <a:extLst>
            <a:ext uri="{FF2B5EF4-FFF2-40B4-BE49-F238E27FC236}">
              <a16:creationId xmlns:a16="http://schemas.microsoft.com/office/drawing/2014/main" id="{DA46C005-4C68-47BD-8764-96C7B6858EFF}"/>
            </a:ext>
          </a:extLst>
        </xdr:cNvPr>
        <xdr:cNvSpPr/>
      </xdr:nvSpPr>
      <xdr:spPr>
        <a:xfrm>
          <a:off x="18345150" y="1462976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62230</xdr:rowOff>
    </xdr:from>
    <xdr:to>
      <xdr:col>102</xdr:col>
      <xdr:colOff>165100</xdr:colOff>
      <xdr:row>85</xdr:row>
      <xdr:rowOff>163830</xdr:rowOff>
    </xdr:to>
    <xdr:sp macro="" textlink="">
      <xdr:nvSpPr>
        <xdr:cNvPr id="671" name="フローチャート: 判断 670">
          <a:extLst>
            <a:ext uri="{FF2B5EF4-FFF2-40B4-BE49-F238E27FC236}">
              <a16:creationId xmlns:a16="http://schemas.microsoft.com/office/drawing/2014/main" id="{6EE72FB9-1B90-42EA-AE0B-90FA6ACEE79B}"/>
            </a:ext>
          </a:extLst>
        </xdr:cNvPr>
        <xdr:cNvSpPr/>
      </xdr:nvSpPr>
      <xdr:spPr>
        <a:xfrm>
          <a:off x="17547590" y="1463167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34925</xdr:rowOff>
    </xdr:from>
    <xdr:to>
      <xdr:col>98</xdr:col>
      <xdr:colOff>38100</xdr:colOff>
      <xdr:row>85</xdr:row>
      <xdr:rowOff>136525</xdr:rowOff>
    </xdr:to>
    <xdr:sp macro="" textlink="">
      <xdr:nvSpPr>
        <xdr:cNvPr id="672" name="フローチャート: 判断 671">
          <a:extLst>
            <a:ext uri="{FF2B5EF4-FFF2-40B4-BE49-F238E27FC236}">
              <a16:creationId xmlns:a16="http://schemas.microsoft.com/office/drawing/2014/main" id="{5B5521F8-36C3-445F-B8E2-A7AEB85D478E}"/>
            </a:ext>
          </a:extLst>
        </xdr:cNvPr>
        <xdr:cNvSpPr/>
      </xdr:nvSpPr>
      <xdr:spPr>
        <a:xfrm>
          <a:off x="16761460" y="146081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673" name="テキスト ボックス 672">
          <a:extLst>
            <a:ext uri="{FF2B5EF4-FFF2-40B4-BE49-F238E27FC236}">
              <a16:creationId xmlns:a16="http://schemas.microsoft.com/office/drawing/2014/main" id="{6CBA0183-F00E-45F4-A766-EF99DDC312E7}"/>
            </a:ext>
          </a:extLst>
        </xdr:cNvPr>
        <xdr:cNvSpPr txBox="1"/>
      </xdr:nvSpPr>
      <xdr:spPr>
        <a:xfrm>
          <a:off x="1977644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674" name="テキスト ボックス 673">
          <a:extLst>
            <a:ext uri="{FF2B5EF4-FFF2-40B4-BE49-F238E27FC236}">
              <a16:creationId xmlns:a16="http://schemas.microsoft.com/office/drawing/2014/main" id="{5001FDAF-8B82-46B6-991C-60FDA309F698}"/>
            </a:ext>
          </a:extLst>
        </xdr:cNvPr>
        <xdr:cNvSpPr txBox="1"/>
      </xdr:nvSpPr>
      <xdr:spPr>
        <a:xfrm>
          <a:off x="190334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675" name="テキスト ボックス 674">
          <a:extLst>
            <a:ext uri="{FF2B5EF4-FFF2-40B4-BE49-F238E27FC236}">
              <a16:creationId xmlns:a16="http://schemas.microsoft.com/office/drawing/2014/main" id="{5E96A7CC-43C5-4012-B33D-0B92DA66EEF3}"/>
            </a:ext>
          </a:extLst>
        </xdr:cNvPr>
        <xdr:cNvSpPr txBox="1"/>
      </xdr:nvSpPr>
      <xdr:spPr>
        <a:xfrm>
          <a:off x="182283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676" name="テキスト ボックス 675">
          <a:extLst>
            <a:ext uri="{FF2B5EF4-FFF2-40B4-BE49-F238E27FC236}">
              <a16:creationId xmlns:a16="http://schemas.microsoft.com/office/drawing/2014/main" id="{F28A7EA9-94D4-40C3-B26E-3DD82BF81D49}"/>
            </a:ext>
          </a:extLst>
        </xdr:cNvPr>
        <xdr:cNvSpPr txBox="1"/>
      </xdr:nvSpPr>
      <xdr:spPr>
        <a:xfrm>
          <a:off x="1743075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677" name="テキスト ボックス 676">
          <a:extLst>
            <a:ext uri="{FF2B5EF4-FFF2-40B4-BE49-F238E27FC236}">
              <a16:creationId xmlns:a16="http://schemas.microsoft.com/office/drawing/2014/main" id="{C3CDDCF2-EF6C-4623-980C-D9743A67B445}"/>
            </a:ext>
          </a:extLst>
        </xdr:cNvPr>
        <xdr:cNvSpPr txBox="1"/>
      </xdr:nvSpPr>
      <xdr:spPr>
        <a:xfrm>
          <a:off x="166331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86</xdr:row>
      <xdr:rowOff>104775</xdr:rowOff>
    </xdr:from>
    <xdr:to>
      <xdr:col>116</xdr:col>
      <xdr:colOff>114300</xdr:colOff>
      <xdr:row>87</xdr:row>
      <xdr:rowOff>34925</xdr:rowOff>
    </xdr:to>
    <xdr:sp macro="" textlink="">
      <xdr:nvSpPr>
        <xdr:cNvPr id="678" name="楕円 677">
          <a:extLst>
            <a:ext uri="{FF2B5EF4-FFF2-40B4-BE49-F238E27FC236}">
              <a16:creationId xmlns:a16="http://schemas.microsoft.com/office/drawing/2014/main" id="{1E6D9809-11AF-406F-8210-F4DD8381C6D4}"/>
            </a:ext>
          </a:extLst>
        </xdr:cNvPr>
        <xdr:cNvSpPr/>
      </xdr:nvSpPr>
      <xdr:spPr>
        <a:xfrm>
          <a:off x="19904710" y="1484757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19685</xdr:rowOff>
    </xdr:from>
    <xdr:ext cx="469900" cy="256540"/>
    <xdr:sp macro="" textlink="">
      <xdr:nvSpPr>
        <xdr:cNvPr id="679" name="【消防施設】&#10;一人当たり面積該当値テキスト">
          <a:extLst>
            <a:ext uri="{FF2B5EF4-FFF2-40B4-BE49-F238E27FC236}">
              <a16:creationId xmlns:a16="http://schemas.microsoft.com/office/drawing/2014/main" id="{FC3ED7AF-188A-4A21-B457-A9678639443C}"/>
            </a:ext>
          </a:extLst>
        </xdr:cNvPr>
        <xdr:cNvSpPr txBox="1"/>
      </xdr:nvSpPr>
      <xdr:spPr>
        <a:xfrm>
          <a:off x="19985990" y="1476057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0.008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86</xdr:row>
      <xdr:rowOff>21590</xdr:rowOff>
    </xdr:from>
    <xdr:to>
      <xdr:col>112</xdr:col>
      <xdr:colOff>38100</xdr:colOff>
      <xdr:row>86</xdr:row>
      <xdr:rowOff>123190</xdr:rowOff>
    </xdr:to>
    <xdr:sp macro="" textlink="">
      <xdr:nvSpPr>
        <xdr:cNvPr id="680" name="楕円 679">
          <a:extLst>
            <a:ext uri="{FF2B5EF4-FFF2-40B4-BE49-F238E27FC236}">
              <a16:creationId xmlns:a16="http://schemas.microsoft.com/office/drawing/2014/main" id="{D864582E-8540-4385-8E29-DC5003F51205}"/>
            </a:ext>
          </a:extLst>
        </xdr:cNvPr>
        <xdr:cNvSpPr/>
      </xdr:nvSpPr>
      <xdr:spPr>
        <a:xfrm>
          <a:off x="19161760" y="1476248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72390</xdr:rowOff>
    </xdr:from>
    <xdr:to>
      <xdr:col>116</xdr:col>
      <xdr:colOff>63500</xdr:colOff>
      <xdr:row>86</xdr:row>
      <xdr:rowOff>155575</xdr:rowOff>
    </xdr:to>
    <xdr:cxnSp macro="">
      <xdr:nvCxnSpPr>
        <xdr:cNvPr id="681" name="直線コネクタ 680">
          <a:extLst>
            <a:ext uri="{FF2B5EF4-FFF2-40B4-BE49-F238E27FC236}">
              <a16:creationId xmlns:a16="http://schemas.microsoft.com/office/drawing/2014/main" id="{DA7727AB-E8E7-4FC5-A5B1-FACC98C91A0C}"/>
            </a:ext>
          </a:extLst>
        </xdr:cNvPr>
        <xdr:cNvCxnSpPr/>
      </xdr:nvCxnSpPr>
      <xdr:spPr>
        <a:xfrm>
          <a:off x="19204940" y="14817090"/>
          <a:ext cx="74295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21590</xdr:rowOff>
    </xdr:from>
    <xdr:to>
      <xdr:col>107</xdr:col>
      <xdr:colOff>101600</xdr:colOff>
      <xdr:row>86</xdr:row>
      <xdr:rowOff>123190</xdr:rowOff>
    </xdr:to>
    <xdr:sp macro="" textlink="">
      <xdr:nvSpPr>
        <xdr:cNvPr id="682" name="楕円 681">
          <a:extLst>
            <a:ext uri="{FF2B5EF4-FFF2-40B4-BE49-F238E27FC236}">
              <a16:creationId xmlns:a16="http://schemas.microsoft.com/office/drawing/2014/main" id="{430F22F0-7D2D-4F7A-987A-80634F6398AD}"/>
            </a:ext>
          </a:extLst>
        </xdr:cNvPr>
        <xdr:cNvSpPr/>
      </xdr:nvSpPr>
      <xdr:spPr>
        <a:xfrm>
          <a:off x="18345150" y="1476248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72390</xdr:rowOff>
    </xdr:from>
    <xdr:to>
      <xdr:col>111</xdr:col>
      <xdr:colOff>177800</xdr:colOff>
      <xdr:row>86</xdr:row>
      <xdr:rowOff>72390</xdr:rowOff>
    </xdr:to>
    <xdr:cxnSp macro="">
      <xdr:nvCxnSpPr>
        <xdr:cNvPr id="683" name="直線コネクタ 682">
          <a:extLst>
            <a:ext uri="{FF2B5EF4-FFF2-40B4-BE49-F238E27FC236}">
              <a16:creationId xmlns:a16="http://schemas.microsoft.com/office/drawing/2014/main" id="{E52AB5B4-8E5C-4620-AF63-B711E9C4731A}"/>
            </a:ext>
          </a:extLst>
        </xdr:cNvPr>
        <xdr:cNvCxnSpPr/>
      </xdr:nvCxnSpPr>
      <xdr:spPr>
        <a:xfrm>
          <a:off x="18399760" y="14817090"/>
          <a:ext cx="8051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23495</xdr:rowOff>
    </xdr:from>
    <xdr:to>
      <xdr:col>102</xdr:col>
      <xdr:colOff>165100</xdr:colOff>
      <xdr:row>86</xdr:row>
      <xdr:rowOff>125095</xdr:rowOff>
    </xdr:to>
    <xdr:sp macro="" textlink="">
      <xdr:nvSpPr>
        <xdr:cNvPr id="684" name="楕円 683">
          <a:extLst>
            <a:ext uri="{FF2B5EF4-FFF2-40B4-BE49-F238E27FC236}">
              <a16:creationId xmlns:a16="http://schemas.microsoft.com/office/drawing/2014/main" id="{D550020E-727B-4417-A5AA-D2361CB137ED}"/>
            </a:ext>
          </a:extLst>
        </xdr:cNvPr>
        <xdr:cNvSpPr/>
      </xdr:nvSpPr>
      <xdr:spPr>
        <a:xfrm>
          <a:off x="17547590" y="1476438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72390</xdr:rowOff>
    </xdr:from>
    <xdr:to>
      <xdr:col>107</xdr:col>
      <xdr:colOff>50800</xdr:colOff>
      <xdr:row>86</xdr:row>
      <xdr:rowOff>74930</xdr:rowOff>
    </xdr:to>
    <xdr:cxnSp macro="">
      <xdr:nvCxnSpPr>
        <xdr:cNvPr id="685" name="直線コネクタ 684">
          <a:extLst>
            <a:ext uri="{FF2B5EF4-FFF2-40B4-BE49-F238E27FC236}">
              <a16:creationId xmlns:a16="http://schemas.microsoft.com/office/drawing/2014/main" id="{99D8629F-0DB6-458A-A941-2AA17E8931A4}"/>
            </a:ext>
          </a:extLst>
        </xdr:cNvPr>
        <xdr:cNvCxnSpPr/>
      </xdr:nvCxnSpPr>
      <xdr:spPr>
        <a:xfrm flipV="1">
          <a:off x="17602200" y="14817090"/>
          <a:ext cx="79756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24765</xdr:rowOff>
    </xdr:from>
    <xdr:to>
      <xdr:col>98</xdr:col>
      <xdr:colOff>38100</xdr:colOff>
      <xdr:row>86</xdr:row>
      <xdr:rowOff>126365</xdr:rowOff>
    </xdr:to>
    <xdr:sp macro="" textlink="">
      <xdr:nvSpPr>
        <xdr:cNvPr id="686" name="楕円 685">
          <a:extLst>
            <a:ext uri="{FF2B5EF4-FFF2-40B4-BE49-F238E27FC236}">
              <a16:creationId xmlns:a16="http://schemas.microsoft.com/office/drawing/2014/main" id="{023BC289-DC2A-4C0D-AB83-A0000ABD233C}"/>
            </a:ext>
          </a:extLst>
        </xdr:cNvPr>
        <xdr:cNvSpPr/>
      </xdr:nvSpPr>
      <xdr:spPr>
        <a:xfrm>
          <a:off x="16761460" y="14765655"/>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74930</xdr:rowOff>
    </xdr:from>
    <xdr:to>
      <xdr:col>102</xdr:col>
      <xdr:colOff>114300</xdr:colOff>
      <xdr:row>86</xdr:row>
      <xdr:rowOff>75565</xdr:rowOff>
    </xdr:to>
    <xdr:cxnSp macro="">
      <xdr:nvCxnSpPr>
        <xdr:cNvPr id="687" name="直線コネクタ 686">
          <a:extLst>
            <a:ext uri="{FF2B5EF4-FFF2-40B4-BE49-F238E27FC236}">
              <a16:creationId xmlns:a16="http://schemas.microsoft.com/office/drawing/2014/main" id="{CEB802FE-FACE-4403-8457-86256A7C11E9}"/>
            </a:ext>
          </a:extLst>
        </xdr:cNvPr>
        <xdr:cNvCxnSpPr/>
      </xdr:nvCxnSpPr>
      <xdr:spPr>
        <a:xfrm flipV="1">
          <a:off x="16804640" y="14819630"/>
          <a:ext cx="79756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83</xdr:row>
      <xdr:rowOff>157480</xdr:rowOff>
    </xdr:from>
    <xdr:ext cx="469900" cy="256540"/>
    <xdr:sp macro="" textlink="">
      <xdr:nvSpPr>
        <xdr:cNvPr id="688" name="n_1aveValue【消防施設】&#10;一人当たり面積">
          <a:extLst>
            <a:ext uri="{FF2B5EF4-FFF2-40B4-BE49-F238E27FC236}">
              <a16:creationId xmlns:a16="http://schemas.microsoft.com/office/drawing/2014/main" id="{BC66A200-DFFE-43E1-88CF-BF0921967595}"/>
            </a:ext>
          </a:extLst>
        </xdr:cNvPr>
        <xdr:cNvSpPr txBox="1"/>
      </xdr:nvSpPr>
      <xdr:spPr>
        <a:xfrm>
          <a:off x="18982055" y="1438973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170815</xdr:rowOff>
    </xdr:from>
    <xdr:ext cx="467360" cy="258445"/>
    <xdr:sp macro="" textlink="">
      <xdr:nvSpPr>
        <xdr:cNvPr id="689" name="n_2aveValue【消防施設】&#10;一人当たり面積">
          <a:extLst>
            <a:ext uri="{FF2B5EF4-FFF2-40B4-BE49-F238E27FC236}">
              <a16:creationId xmlns:a16="http://schemas.microsoft.com/office/drawing/2014/main" id="{C729C92B-B674-4ADE-9E84-C5C7FB4C8F95}"/>
            </a:ext>
          </a:extLst>
        </xdr:cNvPr>
        <xdr:cNvSpPr txBox="1"/>
      </xdr:nvSpPr>
      <xdr:spPr>
        <a:xfrm>
          <a:off x="18181955" y="1440497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8890</xdr:rowOff>
    </xdr:from>
    <xdr:ext cx="467360" cy="256540"/>
    <xdr:sp macro="" textlink="">
      <xdr:nvSpPr>
        <xdr:cNvPr id="690" name="n_3aveValue【消防施設】&#10;一人当たり面積">
          <a:extLst>
            <a:ext uri="{FF2B5EF4-FFF2-40B4-BE49-F238E27FC236}">
              <a16:creationId xmlns:a16="http://schemas.microsoft.com/office/drawing/2014/main" id="{5AB35401-7D24-416C-85E5-FACC8AF25744}"/>
            </a:ext>
          </a:extLst>
        </xdr:cNvPr>
        <xdr:cNvSpPr txBox="1"/>
      </xdr:nvSpPr>
      <xdr:spPr>
        <a:xfrm>
          <a:off x="17384395" y="1441259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153035</xdr:rowOff>
    </xdr:from>
    <xdr:ext cx="467360" cy="259080"/>
    <xdr:sp macro="" textlink="">
      <xdr:nvSpPr>
        <xdr:cNvPr id="691" name="n_4aveValue【消防施設】&#10;一人当たり面積">
          <a:extLst>
            <a:ext uri="{FF2B5EF4-FFF2-40B4-BE49-F238E27FC236}">
              <a16:creationId xmlns:a16="http://schemas.microsoft.com/office/drawing/2014/main" id="{7ADB8901-22F7-4B14-AE55-BA1747ED6DE6}"/>
            </a:ext>
          </a:extLst>
        </xdr:cNvPr>
        <xdr:cNvSpPr txBox="1"/>
      </xdr:nvSpPr>
      <xdr:spPr>
        <a:xfrm>
          <a:off x="16588740" y="143833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114300</xdr:rowOff>
    </xdr:from>
    <xdr:ext cx="469900" cy="259080"/>
    <xdr:sp macro="" textlink="">
      <xdr:nvSpPr>
        <xdr:cNvPr id="692" name="n_1mainValue【消防施設】&#10;一人当たり面積">
          <a:extLst>
            <a:ext uri="{FF2B5EF4-FFF2-40B4-BE49-F238E27FC236}">
              <a16:creationId xmlns:a16="http://schemas.microsoft.com/office/drawing/2014/main" id="{8EC80F1B-F98B-4AC3-A9AA-0CEE977ABDA3}"/>
            </a:ext>
          </a:extLst>
        </xdr:cNvPr>
        <xdr:cNvSpPr txBox="1"/>
      </xdr:nvSpPr>
      <xdr:spPr>
        <a:xfrm>
          <a:off x="18982055" y="14859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114300</xdr:rowOff>
    </xdr:from>
    <xdr:ext cx="467360" cy="259080"/>
    <xdr:sp macro="" textlink="">
      <xdr:nvSpPr>
        <xdr:cNvPr id="693" name="n_2mainValue【消防施設】&#10;一人当たり面積">
          <a:extLst>
            <a:ext uri="{FF2B5EF4-FFF2-40B4-BE49-F238E27FC236}">
              <a16:creationId xmlns:a16="http://schemas.microsoft.com/office/drawing/2014/main" id="{27C505C1-D898-4CB8-96CC-DD4D3F096830}"/>
            </a:ext>
          </a:extLst>
        </xdr:cNvPr>
        <xdr:cNvSpPr txBox="1"/>
      </xdr:nvSpPr>
      <xdr:spPr>
        <a:xfrm>
          <a:off x="18181955" y="148590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116205</xdr:rowOff>
    </xdr:from>
    <xdr:ext cx="467360" cy="259080"/>
    <xdr:sp macro="" textlink="">
      <xdr:nvSpPr>
        <xdr:cNvPr id="694" name="n_3mainValue【消防施設】&#10;一人当たり面積">
          <a:extLst>
            <a:ext uri="{FF2B5EF4-FFF2-40B4-BE49-F238E27FC236}">
              <a16:creationId xmlns:a16="http://schemas.microsoft.com/office/drawing/2014/main" id="{2CF7ED2B-2A64-4F3F-B73E-ACBD15355415}"/>
            </a:ext>
          </a:extLst>
        </xdr:cNvPr>
        <xdr:cNvSpPr txBox="1"/>
      </xdr:nvSpPr>
      <xdr:spPr>
        <a:xfrm>
          <a:off x="17384395" y="148609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117475</xdr:rowOff>
    </xdr:from>
    <xdr:ext cx="467360" cy="259080"/>
    <xdr:sp macro="" textlink="">
      <xdr:nvSpPr>
        <xdr:cNvPr id="695" name="n_4mainValue【消防施設】&#10;一人当たり面積">
          <a:extLst>
            <a:ext uri="{FF2B5EF4-FFF2-40B4-BE49-F238E27FC236}">
              <a16:creationId xmlns:a16="http://schemas.microsoft.com/office/drawing/2014/main" id="{78B3CDF3-2858-4709-B405-78FE21E87574}"/>
            </a:ext>
          </a:extLst>
        </xdr:cNvPr>
        <xdr:cNvSpPr txBox="1"/>
      </xdr:nvSpPr>
      <xdr:spPr>
        <a:xfrm>
          <a:off x="16588740" y="148621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96" name="正方形/長方形 695">
          <a:extLst>
            <a:ext uri="{FF2B5EF4-FFF2-40B4-BE49-F238E27FC236}">
              <a16:creationId xmlns:a16="http://schemas.microsoft.com/office/drawing/2014/main" id="{D8BB377F-9AD6-47C5-8622-CF4CBE3F82C0}"/>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97" name="正方形/長方形 696">
          <a:extLst>
            <a:ext uri="{FF2B5EF4-FFF2-40B4-BE49-F238E27FC236}">
              <a16:creationId xmlns:a16="http://schemas.microsoft.com/office/drawing/2014/main" id="{34EB3FD0-1B6D-4347-AD00-CE126792115C}"/>
            </a:ext>
          </a:extLst>
        </xdr:cNvPr>
        <xdr:cNvSpPr/>
      </xdr:nvSpPr>
      <xdr:spPr>
        <a:xfrm>
          <a:off x="113157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98" name="正方形/長方形 697">
          <a:extLst>
            <a:ext uri="{FF2B5EF4-FFF2-40B4-BE49-F238E27FC236}">
              <a16:creationId xmlns:a16="http://schemas.microsoft.com/office/drawing/2014/main" id="{7E6B2CF1-779E-4DC1-8591-DF7D7502391C}"/>
            </a:ext>
          </a:extLst>
        </xdr:cNvPr>
        <xdr:cNvSpPr/>
      </xdr:nvSpPr>
      <xdr:spPr>
        <a:xfrm>
          <a:off x="113157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99" name="正方形/長方形 698">
          <a:extLst>
            <a:ext uri="{FF2B5EF4-FFF2-40B4-BE49-F238E27FC236}">
              <a16:creationId xmlns:a16="http://schemas.microsoft.com/office/drawing/2014/main" id="{07B7FE79-1459-4B0F-90E5-12867F205733}"/>
            </a:ext>
          </a:extLst>
        </xdr:cNvPr>
        <xdr:cNvSpPr/>
      </xdr:nvSpPr>
      <xdr:spPr>
        <a:xfrm>
          <a:off x="122326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00" name="正方形/長方形 699">
          <a:extLst>
            <a:ext uri="{FF2B5EF4-FFF2-40B4-BE49-F238E27FC236}">
              <a16:creationId xmlns:a16="http://schemas.microsoft.com/office/drawing/2014/main" id="{C6ECCAC0-1798-4064-A4A7-BFCBB51C9E13}"/>
            </a:ext>
          </a:extLst>
        </xdr:cNvPr>
        <xdr:cNvSpPr/>
      </xdr:nvSpPr>
      <xdr:spPr>
        <a:xfrm>
          <a:off x="122326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01" name="正方形/長方形 700">
          <a:extLst>
            <a:ext uri="{FF2B5EF4-FFF2-40B4-BE49-F238E27FC236}">
              <a16:creationId xmlns:a16="http://schemas.microsoft.com/office/drawing/2014/main" id="{F76D5406-A320-4B15-A682-8C50B761CA4F}"/>
            </a:ext>
          </a:extLst>
        </xdr:cNvPr>
        <xdr:cNvSpPr/>
      </xdr:nvSpPr>
      <xdr:spPr>
        <a:xfrm>
          <a:off x="132613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02" name="正方形/長方形 701">
          <a:extLst>
            <a:ext uri="{FF2B5EF4-FFF2-40B4-BE49-F238E27FC236}">
              <a16:creationId xmlns:a16="http://schemas.microsoft.com/office/drawing/2014/main" id="{95ADB29A-230C-4EA5-8F43-0D3987313951}"/>
            </a:ext>
          </a:extLst>
        </xdr:cNvPr>
        <xdr:cNvSpPr/>
      </xdr:nvSpPr>
      <xdr:spPr>
        <a:xfrm>
          <a:off x="132613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03" name="正方形/長方形 702">
          <a:extLst>
            <a:ext uri="{FF2B5EF4-FFF2-40B4-BE49-F238E27FC236}">
              <a16:creationId xmlns:a16="http://schemas.microsoft.com/office/drawing/2014/main" id="{9BC647B4-E7CD-47FF-9849-F009287DED69}"/>
            </a:ext>
          </a:extLst>
        </xdr:cNvPr>
        <xdr:cNvSpPr/>
      </xdr:nvSpPr>
      <xdr:spPr>
        <a:xfrm>
          <a:off x="11203940" y="1676019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910" cy="225425"/>
    <xdr:sp macro="" textlink="">
      <xdr:nvSpPr>
        <xdr:cNvPr id="704" name="テキスト ボックス 703">
          <a:extLst>
            <a:ext uri="{FF2B5EF4-FFF2-40B4-BE49-F238E27FC236}">
              <a16:creationId xmlns:a16="http://schemas.microsoft.com/office/drawing/2014/main" id="{520B5D56-BA3D-4B6C-A00E-F6A7EE8E64A3}"/>
            </a:ext>
          </a:extLst>
        </xdr:cNvPr>
        <xdr:cNvSpPr txBox="1"/>
      </xdr:nvSpPr>
      <xdr:spPr>
        <a:xfrm>
          <a:off x="1116584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05" name="直線コネクタ 704">
          <a:extLst>
            <a:ext uri="{FF2B5EF4-FFF2-40B4-BE49-F238E27FC236}">
              <a16:creationId xmlns:a16="http://schemas.microsoft.com/office/drawing/2014/main" id="{BCE9C638-841F-448F-B858-522EB04AC632}"/>
            </a:ext>
          </a:extLst>
        </xdr:cNvPr>
        <xdr:cNvCxnSpPr/>
      </xdr:nvCxnSpPr>
      <xdr:spPr>
        <a:xfrm>
          <a:off x="11203940" y="19046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706" name="テキスト ボックス 705">
          <a:extLst>
            <a:ext uri="{FF2B5EF4-FFF2-40B4-BE49-F238E27FC236}">
              <a16:creationId xmlns:a16="http://schemas.microsoft.com/office/drawing/2014/main" id="{9189DB8A-2417-4C50-B917-72D398B27407}"/>
            </a:ext>
          </a:extLst>
        </xdr:cNvPr>
        <xdr:cNvSpPr txBox="1"/>
      </xdr:nvSpPr>
      <xdr:spPr>
        <a:xfrm>
          <a:off x="10801350" y="18909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707" name="直線コネクタ 706">
          <a:extLst>
            <a:ext uri="{FF2B5EF4-FFF2-40B4-BE49-F238E27FC236}">
              <a16:creationId xmlns:a16="http://schemas.microsoft.com/office/drawing/2014/main" id="{2ED6940C-D67A-4534-BD98-682110B08A0E}"/>
            </a:ext>
          </a:extLst>
        </xdr:cNvPr>
        <xdr:cNvCxnSpPr/>
      </xdr:nvCxnSpPr>
      <xdr:spPr>
        <a:xfrm>
          <a:off x="11203940" y="18723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820" cy="256540"/>
    <xdr:sp macro="" textlink="">
      <xdr:nvSpPr>
        <xdr:cNvPr id="708" name="テキスト ボックス 707">
          <a:extLst>
            <a:ext uri="{FF2B5EF4-FFF2-40B4-BE49-F238E27FC236}">
              <a16:creationId xmlns:a16="http://schemas.microsoft.com/office/drawing/2014/main" id="{DDE8EA2C-F873-4667-BA8C-E6A80218EAE3}"/>
            </a:ext>
          </a:extLst>
        </xdr:cNvPr>
        <xdr:cNvSpPr txBox="1"/>
      </xdr:nvSpPr>
      <xdr:spPr>
        <a:xfrm>
          <a:off x="10801350" y="185794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709" name="直線コネクタ 708">
          <a:extLst>
            <a:ext uri="{FF2B5EF4-FFF2-40B4-BE49-F238E27FC236}">
              <a16:creationId xmlns:a16="http://schemas.microsoft.com/office/drawing/2014/main" id="{22B31AC5-6F55-4A2E-9367-A8C898129F93}"/>
            </a:ext>
          </a:extLst>
        </xdr:cNvPr>
        <xdr:cNvCxnSpPr/>
      </xdr:nvCxnSpPr>
      <xdr:spPr>
        <a:xfrm>
          <a:off x="11203940" y="184010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710" name="テキスト ボックス 709">
          <a:extLst>
            <a:ext uri="{FF2B5EF4-FFF2-40B4-BE49-F238E27FC236}">
              <a16:creationId xmlns:a16="http://schemas.microsoft.com/office/drawing/2014/main" id="{BEED8668-87E3-45E9-B22F-8DE6BDED4B72}"/>
            </a:ext>
          </a:extLst>
        </xdr:cNvPr>
        <xdr:cNvSpPr txBox="1"/>
      </xdr:nvSpPr>
      <xdr:spPr>
        <a:xfrm>
          <a:off x="10842625" y="182562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711" name="直線コネクタ 710">
          <a:extLst>
            <a:ext uri="{FF2B5EF4-FFF2-40B4-BE49-F238E27FC236}">
              <a16:creationId xmlns:a16="http://schemas.microsoft.com/office/drawing/2014/main" id="{C338E16F-D339-429B-B1FA-D63DC86C5353}"/>
            </a:ext>
          </a:extLst>
        </xdr:cNvPr>
        <xdr:cNvCxnSpPr/>
      </xdr:nvCxnSpPr>
      <xdr:spPr>
        <a:xfrm>
          <a:off x="11203940" y="1806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6540"/>
    <xdr:sp macro="" textlink="">
      <xdr:nvSpPr>
        <xdr:cNvPr id="712" name="テキスト ボックス 711">
          <a:extLst>
            <a:ext uri="{FF2B5EF4-FFF2-40B4-BE49-F238E27FC236}">
              <a16:creationId xmlns:a16="http://schemas.microsoft.com/office/drawing/2014/main" id="{00C7EB52-AFED-4640-835E-F30A396BC829}"/>
            </a:ext>
          </a:extLst>
        </xdr:cNvPr>
        <xdr:cNvSpPr txBox="1"/>
      </xdr:nvSpPr>
      <xdr:spPr>
        <a:xfrm>
          <a:off x="10842625" y="1792478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713" name="直線コネクタ 712">
          <a:extLst>
            <a:ext uri="{FF2B5EF4-FFF2-40B4-BE49-F238E27FC236}">
              <a16:creationId xmlns:a16="http://schemas.microsoft.com/office/drawing/2014/main" id="{1A8591C9-317C-44C0-8816-042E8D5A71AF}"/>
            </a:ext>
          </a:extLst>
        </xdr:cNvPr>
        <xdr:cNvCxnSpPr/>
      </xdr:nvCxnSpPr>
      <xdr:spPr>
        <a:xfrm>
          <a:off x="11203940" y="1774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714" name="テキスト ボックス 713">
          <a:extLst>
            <a:ext uri="{FF2B5EF4-FFF2-40B4-BE49-F238E27FC236}">
              <a16:creationId xmlns:a16="http://schemas.microsoft.com/office/drawing/2014/main" id="{6EAE92D5-1F35-4C0B-A389-E2DAD2F3B724}"/>
            </a:ext>
          </a:extLst>
        </xdr:cNvPr>
        <xdr:cNvSpPr txBox="1"/>
      </xdr:nvSpPr>
      <xdr:spPr>
        <a:xfrm>
          <a:off x="1084262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715" name="直線コネクタ 714">
          <a:extLst>
            <a:ext uri="{FF2B5EF4-FFF2-40B4-BE49-F238E27FC236}">
              <a16:creationId xmlns:a16="http://schemas.microsoft.com/office/drawing/2014/main" id="{7922DFE5-3B64-4C2D-BC61-19FB3A9EF845}"/>
            </a:ext>
          </a:extLst>
        </xdr:cNvPr>
        <xdr:cNvCxnSpPr/>
      </xdr:nvCxnSpPr>
      <xdr:spPr>
        <a:xfrm>
          <a:off x="11203940" y="17413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716" name="テキスト ボックス 715">
          <a:extLst>
            <a:ext uri="{FF2B5EF4-FFF2-40B4-BE49-F238E27FC236}">
              <a16:creationId xmlns:a16="http://schemas.microsoft.com/office/drawing/2014/main" id="{15A494A8-58C5-4EBA-A637-42A8E051A256}"/>
            </a:ext>
          </a:extLst>
        </xdr:cNvPr>
        <xdr:cNvSpPr txBox="1"/>
      </xdr:nvSpPr>
      <xdr:spPr>
        <a:xfrm>
          <a:off x="10842625" y="172789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717" name="直線コネクタ 716">
          <a:extLst>
            <a:ext uri="{FF2B5EF4-FFF2-40B4-BE49-F238E27FC236}">
              <a16:creationId xmlns:a16="http://schemas.microsoft.com/office/drawing/2014/main" id="{779F927A-D279-4F9D-9176-820616667393}"/>
            </a:ext>
          </a:extLst>
        </xdr:cNvPr>
        <xdr:cNvCxnSpPr/>
      </xdr:nvCxnSpPr>
      <xdr:spPr>
        <a:xfrm>
          <a:off x="11203940" y="1709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6550" cy="256540"/>
    <xdr:sp macro="" textlink="">
      <xdr:nvSpPr>
        <xdr:cNvPr id="718" name="テキスト ボックス 717">
          <a:extLst>
            <a:ext uri="{FF2B5EF4-FFF2-40B4-BE49-F238E27FC236}">
              <a16:creationId xmlns:a16="http://schemas.microsoft.com/office/drawing/2014/main" id="{4BC80682-9230-4931-8B80-2743A403D89C}"/>
            </a:ext>
          </a:extLst>
        </xdr:cNvPr>
        <xdr:cNvSpPr txBox="1"/>
      </xdr:nvSpPr>
      <xdr:spPr>
        <a:xfrm>
          <a:off x="10904855" y="16946245"/>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19" name="直線コネクタ 718">
          <a:extLst>
            <a:ext uri="{FF2B5EF4-FFF2-40B4-BE49-F238E27FC236}">
              <a16:creationId xmlns:a16="http://schemas.microsoft.com/office/drawing/2014/main" id="{5DC5859E-5073-45C6-B662-F93A67396916}"/>
            </a:ext>
          </a:extLst>
        </xdr:cNvPr>
        <xdr:cNvCxnSpPr/>
      </xdr:nvCxnSpPr>
      <xdr:spPr>
        <a:xfrm>
          <a:off x="11203940" y="1676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0" name="【庁舎】&#10;有形固定資産減価償却率グラフ枠">
          <a:extLst>
            <a:ext uri="{FF2B5EF4-FFF2-40B4-BE49-F238E27FC236}">
              <a16:creationId xmlns:a16="http://schemas.microsoft.com/office/drawing/2014/main" id="{DBA6B72F-65FD-42CA-8429-CD0952EF212C}"/>
            </a:ext>
          </a:extLst>
        </xdr:cNvPr>
        <xdr:cNvSpPr/>
      </xdr:nvSpPr>
      <xdr:spPr>
        <a:xfrm>
          <a:off x="11203940" y="1676019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116840</xdr:rowOff>
    </xdr:from>
    <xdr:to>
      <xdr:col>85</xdr:col>
      <xdr:colOff>126365</xdr:colOff>
      <xdr:row>109</xdr:row>
      <xdr:rowOff>4445</xdr:rowOff>
    </xdr:to>
    <xdr:cxnSp macro="">
      <xdr:nvCxnSpPr>
        <xdr:cNvPr id="721" name="直線コネクタ 720">
          <a:extLst>
            <a:ext uri="{FF2B5EF4-FFF2-40B4-BE49-F238E27FC236}">
              <a16:creationId xmlns:a16="http://schemas.microsoft.com/office/drawing/2014/main" id="{44371578-775A-447D-8950-783826790D5C}"/>
            </a:ext>
          </a:extLst>
        </xdr:cNvPr>
        <xdr:cNvCxnSpPr/>
      </xdr:nvCxnSpPr>
      <xdr:spPr>
        <a:xfrm flipV="1">
          <a:off x="14703425" y="17090390"/>
          <a:ext cx="0" cy="1604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8255</xdr:rowOff>
    </xdr:from>
    <xdr:ext cx="405130" cy="256540"/>
    <xdr:sp macro="" textlink="">
      <xdr:nvSpPr>
        <xdr:cNvPr id="722" name="【庁舎】&#10;有形固定資産減価償却率最小値テキスト">
          <a:extLst>
            <a:ext uri="{FF2B5EF4-FFF2-40B4-BE49-F238E27FC236}">
              <a16:creationId xmlns:a16="http://schemas.microsoft.com/office/drawing/2014/main" id="{C09415B9-EFE9-4F47-8B21-0B458885984E}"/>
            </a:ext>
          </a:extLst>
        </xdr:cNvPr>
        <xdr:cNvSpPr txBox="1"/>
      </xdr:nvSpPr>
      <xdr:spPr>
        <a:xfrm>
          <a:off x="14742160" y="1869821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98.1</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4445</xdr:rowOff>
    </xdr:from>
    <xdr:to>
      <xdr:col>86</xdr:col>
      <xdr:colOff>25400</xdr:colOff>
      <xdr:row>109</xdr:row>
      <xdr:rowOff>4445</xdr:rowOff>
    </xdr:to>
    <xdr:cxnSp macro="">
      <xdr:nvCxnSpPr>
        <xdr:cNvPr id="723" name="直線コネクタ 722">
          <a:extLst>
            <a:ext uri="{FF2B5EF4-FFF2-40B4-BE49-F238E27FC236}">
              <a16:creationId xmlns:a16="http://schemas.microsoft.com/office/drawing/2014/main" id="{F16BBA77-4B49-44AC-91BC-A45100C509CD}"/>
            </a:ext>
          </a:extLst>
        </xdr:cNvPr>
        <xdr:cNvCxnSpPr/>
      </xdr:nvCxnSpPr>
      <xdr:spPr>
        <a:xfrm>
          <a:off x="14611350" y="186944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63500</xdr:rowOff>
    </xdr:from>
    <xdr:ext cx="340360" cy="256540"/>
    <xdr:sp macro="" textlink="">
      <xdr:nvSpPr>
        <xdr:cNvPr id="724" name="【庁舎】&#10;有形固定資産減価償却率最大値テキスト">
          <a:extLst>
            <a:ext uri="{FF2B5EF4-FFF2-40B4-BE49-F238E27FC236}">
              <a16:creationId xmlns:a16="http://schemas.microsoft.com/office/drawing/2014/main" id="{AD29253C-8788-4ECF-9B8D-D9A727C6373D}"/>
            </a:ext>
          </a:extLst>
        </xdr:cNvPr>
        <xdr:cNvSpPr txBox="1"/>
      </xdr:nvSpPr>
      <xdr:spPr>
        <a:xfrm>
          <a:off x="14742160" y="16861790"/>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116840</xdr:rowOff>
    </xdr:from>
    <xdr:to>
      <xdr:col>86</xdr:col>
      <xdr:colOff>25400</xdr:colOff>
      <xdr:row>99</xdr:row>
      <xdr:rowOff>116840</xdr:rowOff>
    </xdr:to>
    <xdr:cxnSp macro="">
      <xdr:nvCxnSpPr>
        <xdr:cNvPr id="725" name="直線コネクタ 724">
          <a:extLst>
            <a:ext uri="{FF2B5EF4-FFF2-40B4-BE49-F238E27FC236}">
              <a16:creationId xmlns:a16="http://schemas.microsoft.com/office/drawing/2014/main" id="{F4D14811-2CEE-47AE-9CA1-36C032752441}"/>
            </a:ext>
          </a:extLst>
        </xdr:cNvPr>
        <xdr:cNvCxnSpPr/>
      </xdr:nvCxnSpPr>
      <xdr:spPr>
        <a:xfrm>
          <a:off x="14611350" y="1709039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66040</xdr:rowOff>
    </xdr:from>
    <xdr:ext cx="405130" cy="256540"/>
    <xdr:sp macro="" textlink="">
      <xdr:nvSpPr>
        <xdr:cNvPr id="726" name="【庁舎】&#10;有形固定資産減価償却率平均値テキスト">
          <a:extLst>
            <a:ext uri="{FF2B5EF4-FFF2-40B4-BE49-F238E27FC236}">
              <a16:creationId xmlns:a16="http://schemas.microsoft.com/office/drawing/2014/main" id="{E60DB019-11D4-4F8C-99F0-486CBAC01301}"/>
            </a:ext>
          </a:extLst>
        </xdr:cNvPr>
        <xdr:cNvSpPr txBox="1"/>
      </xdr:nvSpPr>
      <xdr:spPr>
        <a:xfrm>
          <a:off x="14742160" y="1772348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43180</xdr:rowOff>
    </xdr:from>
    <xdr:to>
      <xdr:col>85</xdr:col>
      <xdr:colOff>177800</xdr:colOff>
      <xdr:row>104</xdr:row>
      <xdr:rowOff>144780</xdr:rowOff>
    </xdr:to>
    <xdr:sp macro="" textlink="">
      <xdr:nvSpPr>
        <xdr:cNvPr id="727" name="フローチャート: 判断 726">
          <a:extLst>
            <a:ext uri="{FF2B5EF4-FFF2-40B4-BE49-F238E27FC236}">
              <a16:creationId xmlns:a16="http://schemas.microsoft.com/office/drawing/2014/main" id="{94804743-7B36-4730-BE3D-32316262C1FB}"/>
            </a:ext>
          </a:extLst>
        </xdr:cNvPr>
        <xdr:cNvSpPr/>
      </xdr:nvSpPr>
      <xdr:spPr>
        <a:xfrm>
          <a:off x="14649450" y="1787588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73025</xdr:rowOff>
    </xdr:from>
    <xdr:to>
      <xdr:col>81</xdr:col>
      <xdr:colOff>101600</xdr:colOff>
      <xdr:row>105</xdr:row>
      <xdr:rowOff>3175</xdr:rowOff>
    </xdr:to>
    <xdr:sp macro="" textlink="">
      <xdr:nvSpPr>
        <xdr:cNvPr id="728" name="フローチャート: 判断 727">
          <a:extLst>
            <a:ext uri="{FF2B5EF4-FFF2-40B4-BE49-F238E27FC236}">
              <a16:creationId xmlns:a16="http://schemas.microsoft.com/office/drawing/2014/main" id="{E67ED106-F553-4AC6-B78A-7A5857BF5665}"/>
            </a:ext>
          </a:extLst>
        </xdr:cNvPr>
        <xdr:cNvSpPr/>
      </xdr:nvSpPr>
      <xdr:spPr>
        <a:xfrm>
          <a:off x="13887450" y="179038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73025</xdr:rowOff>
    </xdr:from>
    <xdr:to>
      <xdr:col>76</xdr:col>
      <xdr:colOff>165100</xdr:colOff>
      <xdr:row>105</xdr:row>
      <xdr:rowOff>3175</xdr:rowOff>
    </xdr:to>
    <xdr:sp macro="" textlink="">
      <xdr:nvSpPr>
        <xdr:cNvPr id="729" name="フローチャート: 判断 728">
          <a:extLst>
            <a:ext uri="{FF2B5EF4-FFF2-40B4-BE49-F238E27FC236}">
              <a16:creationId xmlns:a16="http://schemas.microsoft.com/office/drawing/2014/main" id="{AF4A0673-A3EF-4EB0-9EF6-1A67C7ACD5AD}"/>
            </a:ext>
          </a:extLst>
        </xdr:cNvPr>
        <xdr:cNvSpPr/>
      </xdr:nvSpPr>
      <xdr:spPr>
        <a:xfrm>
          <a:off x="13089890" y="1790382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67945</xdr:rowOff>
    </xdr:from>
    <xdr:to>
      <xdr:col>72</xdr:col>
      <xdr:colOff>38100</xdr:colOff>
      <xdr:row>104</xdr:row>
      <xdr:rowOff>169545</xdr:rowOff>
    </xdr:to>
    <xdr:sp macro="" textlink="">
      <xdr:nvSpPr>
        <xdr:cNvPr id="730" name="フローチャート: 判断 729">
          <a:extLst>
            <a:ext uri="{FF2B5EF4-FFF2-40B4-BE49-F238E27FC236}">
              <a16:creationId xmlns:a16="http://schemas.microsoft.com/office/drawing/2014/main" id="{E8880272-0136-40F5-8643-A6A339306C63}"/>
            </a:ext>
          </a:extLst>
        </xdr:cNvPr>
        <xdr:cNvSpPr/>
      </xdr:nvSpPr>
      <xdr:spPr>
        <a:xfrm>
          <a:off x="12303760" y="1789684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100330</xdr:rowOff>
    </xdr:from>
    <xdr:to>
      <xdr:col>67</xdr:col>
      <xdr:colOff>101600</xdr:colOff>
      <xdr:row>105</xdr:row>
      <xdr:rowOff>30480</xdr:rowOff>
    </xdr:to>
    <xdr:sp macro="" textlink="">
      <xdr:nvSpPr>
        <xdr:cNvPr id="731" name="フローチャート: 判断 730">
          <a:extLst>
            <a:ext uri="{FF2B5EF4-FFF2-40B4-BE49-F238E27FC236}">
              <a16:creationId xmlns:a16="http://schemas.microsoft.com/office/drawing/2014/main" id="{7ADFEB78-DF0E-4D4F-960E-489B7A65E0CA}"/>
            </a:ext>
          </a:extLst>
        </xdr:cNvPr>
        <xdr:cNvSpPr/>
      </xdr:nvSpPr>
      <xdr:spPr>
        <a:xfrm>
          <a:off x="11487150" y="1792732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32" name="テキスト ボックス 731">
          <a:extLst>
            <a:ext uri="{FF2B5EF4-FFF2-40B4-BE49-F238E27FC236}">
              <a16:creationId xmlns:a16="http://schemas.microsoft.com/office/drawing/2014/main" id="{441ED010-ADD3-4083-BBA6-297C192048DC}"/>
            </a:ext>
          </a:extLst>
        </xdr:cNvPr>
        <xdr:cNvSpPr txBox="1"/>
      </xdr:nvSpPr>
      <xdr:spPr>
        <a:xfrm>
          <a:off x="145326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33" name="テキスト ボックス 732">
          <a:extLst>
            <a:ext uri="{FF2B5EF4-FFF2-40B4-BE49-F238E27FC236}">
              <a16:creationId xmlns:a16="http://schemas.microsoft.com/office/drawing/2014/main" id="{5DAB8C0C-9EC6-4997-9AA2-B3DA13EBC28F}"/>
            </a:ext>
          </a:extLst>
        </xdr:cNvPr>
        <xdr:cNvSpPr txBox="1"/>
      </xdr:nvSpPr>
      <xdr:spPr>
        <a:xfrm>
          <a:off x="137706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34" name="テキスト ボックス 733">
          <a:extLst>
            <a:ext uri="{FF2B5EF4-FFF2-40B4-BE49-F238E27FC236}">
              <a16:creationId xmlns:a16="http://schemas.microsoft.com/office/drawing/2014/main" id="{3A2131E8-06CF-4FBB-8A20-621BA18D9957}"/>
            </a:ext>
          </a:extLst>
        </xdr:cNvPr>
        <xdr:cNvSpPr txBox="1"/>
      </xdr:nvSpPr>
      <xdr:spPr>
        <a:xfrm>
          <a:off x="129730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35" name="テキスト ボックス 734">
          <a:extLst>
            <a:ext uri="{FF2B5EF4-FFF2-40B4-BE49-F238E27FC236}">
              <a16:creationId xmlns:a16="http://schemas.microsoft.com/office/drawing/2014/main" id="{F6E9C9BD-DD4E-4AD7-96CE-74E1F9F34658}"/>
            </a:ext>
          </a:extLst>
        </xdr:cNvPr>
        <xdr:cNvSpPr txBox="1"/>
      </xdr:nvSpPr>
      <xdr:spPr>
        <a:xfrm>
          <a:off x="1217549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36" name="テキスト ボックス 735">
          <a:extLst>
            <a:ext uri="{FF2B5EF4-FFF2-40B4-BE49-F238E27FC236}">
              <a16:creationId xmlns:a16="http://schemas.microsoft.com/office/drawing/2014/main" id="{BBE48AC7-2BE3-4BD5-8043-0B0B72A26C61}"/>
            </a:ext>
          </a:extLst>
        </xdr:cNvPr>
        <xdr:cNvSpPr txBox="1"/>
      </xdr:nvSpPr>
      <xdr:spPr>
        <a:xfrm>
          <a:off x="113703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105</xdr:row>
      <xdr:rowOff>162560</xdr:rowOff>
    </xdr:from>
    <xdr:to>
      <xdr:col>85</xdr:col>
      <xdr:colOff>177800</xdr:colOff>
      <xdr:row>106</xdr:row>
      <xdr:rowOff>92710</xdr:rowOff>
    </xdr:to>
    <xdr:sp macro="" textlink="">
      <xdr:nvSpPr>
        <xdr:cNvPr id="737" name="楕円 736">
          <a:extLst>
            <a:ext uri="{FF2B5EF4-FFF2-40B4-BE49-F238E27FC236}">
              <a16:creationId xmlns:a16="http://schemas.microsoft.com/office/drawing/2014/main" id="{DA4A8389-543B-43D7-B90D-280B35A669B0}"/>
            </a:ext>
          </a:extLst>
        </xdr:cNvPr>
        <xdr:cNvSpPr/>
      </xdr:nvSpPr>
      <xdr:spPr>
        <a:xfrm>
          <a:off x="14649450" y="181667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140970</xdr:rowOff>
    </xdr:from>
    <xdr:ext cx="405130" cy="259080"/>
    <xdr:sp macro="" textlink="">
      <xdr:nvSpPr>
        <xdr:cNvPr id="738" name="【庁舎】&#10;有形固定資産減価償却率該当値テキスト">
          <a:extLst>
            <a:ext uri="{FF2B5EF4-FFF2-40B4-BE49-F238E27FC236}">
              <a16:creationId xmlns:a16="http://schemas.microsoft.com/office/drawing/2014/main" id="{FF29E13F-77EF-4748-B685-E3D096F512E7}"/>
            </a:ext>
          </a:extLst>
        </xdr:cNvPr>
        <xdr:cNvSpPr txBox="1"/>
      </xdr:nvSpPr>
      <xdr:spPr>
        <a:xfrm>
          <a:off x="14742160" y="181413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106</xdr:row>
      <xdr:rowOff>10795</xdr:rowOff>
    </xdr:from>
    <xdr:to>
      <xdr:col>81</xdr:col>
      <xdr:colOff>101600</xdr:colOff>
      <xdr:row>106</xdr:row>
      <xdr:rowOff>112395</xdr:rowOff>
    </xdr:to>
    <xdr:sp macro="" textlink="">
      <xdr:nvSpPr>
        <xdr:cNvPr id="739" name="楕円 738">
          <a:extLst>
            <a:ext uri="{FF2B5EF4-FFF2-40B4-BE49-F238E27FC236}">
              <a16:creationId xmlns:a16="http://schemas.microsoft.com/office/drawing/2014/main" id="{E83CE838-AB47-4930-BF7C-DEB8CB67B7A0}"/>
            </a:ext>
          </a:extLst>
        </xdr:cNvPr>
        <xdr:cNvSpPr/>
      </xdr:nvSpPr>
      <xdr:spPr>
        <a:xfrm>
          <a:off x="13887450" y="1818640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41910</xdr:rowOff>
    </xdr:from>
    <xdr:to>
      <xdr:col>85</xdr:col>
      <xdr:colOff>127000</xdr:colOff>
      <xdr:row>106</xdr:row>
      <xdr:rowOff>61595</xdr:rowOff>
    </xdr:to>
    <xdr:cxnSp macro="">
      <xdr:nvCxnSpPr>
        <xdr:cNvPr id="740" name="直線コネクタ 739">
          <a:extLst>
            <a:ext uri="{FF2B5EF4-FFF2-40B4-BE49-F238E27FC236}">
              <a16:creationId xmlns:a16="http://schemas.microsoft.com/office/drawing/2014/main" id="{4EB3A493-875F-49F1-A18B-165D0B97C1C1}"/>
            </a:ext>
          </a:extLst>
        </xdr:cNvPr>
        <xdr:cNvCxnSpPr/>
      </xdr:nvCxnSpPr>
      <xdr:spPr>
        <a:xfrm flipV="1">
          <a:off x="13942060" y="18217515"/>
          <a:ext cx="762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151130</xdr:rowOff>
    </xdr:from>
    <xdr:to>
      <xdr:col>76</xdr:col>
      <xdr:colOff>165100</xdr:colOff>
      <xdr:row>106</xdr:row>
      <xdr:rowOff>81280</xdr:rowOff>
    </xdr:to>
    <xdr:sp macro="" textlink="">
      <xdr:nvSpPr>
        <xdr:cNvPr id="741" name="楕円 740">
          <a:extLst>
            <a:ext uri="{FF2B5EF4-FFF2-40B4-BE49-F238E27FC236}">
              <a16:creationId xmlns:a16="http://schemas.microsoft.com/office/drawing/2014/main" id="{DF16E587-4317-4695-9033-9260E5E68A8C}"/>
            </a:ext>
          </a:extLst>
        </xdr:cNvPr>
        <xdr:cNvSpPr/>
      </xdr:nvSpPr>
      <xdr:spPr>
        <a:xfrm>
          <a:off x="13089890" y="181533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30480</xdr:rowOff>
    </xdr:from>
    <xdr:to>
      <xdr:col>81</xdr:col>
      <xdr:colOff>50800</xdr:colOff>
      <xdr:row>106</xdr:row>
      <xdr:rowOff>61595</xdr:rowOff>
    </xdr:to>
    <xdr:cxnSp macro="">
      <xdr:nvCxnSpPr>
        <xdr:cNvPr id="742" name="直線コネクタ 741">
          <a:extLst>
            <a:ext uri="{FF2B5EF4-FFF2-40B4-BE49-F238E27FC236}">
              <a16:creationId xmlns:a16="http://schemas.microsoft.com/office/drawing/2014/main" id="{06873377-1EEB-43EE-830B-23E9224C5723}"/>
            </a:ext>
          </a:extLst>
        </xdr:cNvPr>
        <xdr:cNvCxnSpPr/>
      </xdr:nvCxnSpPr>
      <xdr:spPr>
        <a:xfrm>
          <a:off x="13144500" y="18202275"/>
          <a:ext cx="79756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120650</xdr:rowOff>
    </xdr:from>
    <xdr:to>
      <xdr:col>72</xdr:col>
      <xdr:colOff>38100</xdr:colOff>
      <xdr:row>106</xdr:row>
      <xdr:rowOff>50165</xdr:rowOff>
    </xdr:to>
    <xdr:sp macro="" textlink="">
      <xdr:nvSpPr>
        <xdr:cNvPr id="743" name="楕円 742">
          <a:extLst>
            <a:ext uri="{FF2B5EF4-FFF2-40B4-BE49-F238E27FC236}">
              <a16:creationId xmlns:a16="http://schemas.microsoft.com/office/drawing/2014/main" id="{58C87DFD-AFA2-43F7-93C5-D63B652F7A0B}"/>
            </a:ext>
          </a:extLst>
        </xdr:cNvPr>
        <xdr:cNvSpPr/>
      </xdr:nvSpPr>
      <xdr:spPr>
        <a:xfrm>
          <a:off x="12303760" y="18124805"/>
          <a:ext cx="7874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170815</xdr:rowOff>
    </xdr:from>
    <xdr:to>
      <xdr:col>76</xdr:col>
      <xdr:colOff>114300</xdr:colOff>
      <xdr:row>106</xdr:row>
      <xdr:rowOff>30480</xdr:rowOff>
    </xdr:to>
    <xdr:cxnSp macro="">
      <xdr:nvCxnSpPr>
        <xdr:cNvPr id="744" name="直線コネクタ 743">
          <a:extLst>
            <a:ext uri="{FF2B5EF4-FFF2-40B4-BE49-F238E27FC236}">
              <a16:creationId xmlns:a16="http://schemas.microsoft.com/office/drawing/2014/main" id="{DDC49F86-410C-4B3B-AFF3-3CCDA9B63676}"/>
            </a:ext>
          </a:extLst>
        </xdr:cNvPr>
        <xdr:cNvCxnSpPr/>
      </xdr:nvCxnSpPr>
      <xdr:spPr>
        <a:xfrm>
          <a:off x="12346940" y="18176875"/>
          <a:ext cx="79756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2540</xdr:rowOff>
    </xdr:from>
    <xdr:to>
      <xdr:col>67</xdr:col>
      <xdr:colOff>101600</xdr:colOff>
      <xdr:row>106</xdr:row>
      <xdr:rowOff>104140</xdr:rowOff>
    </xdr:to>
    <xdr:sp macro="" textlink="">
      <xdr:nvSpPr>
        <xdr:cNvPr id="745" name="楕円 744">
          <a:extLst>
            <a:ext uri="{FF2B5EF4-FFF2-40B4-BE49-F238E27FC236}">
              <a16:creationId xmlns:a16="http://schemas.microsoft.com/office/drawing/2014/main" id="{AB55F027-FA58-45A2-84DF-8262310F998D}"/>
            </a:ext>
          </a:extLst>
        </xdr:cNvPr>
        <xdr:cNvSpPr/>
      </xdr:nvSpPr>
      <xdr:spPr>
        <a:xfrm>
          <a:off x="11487150" y="181762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170815</xdr:rowOff>
    </xdr:from>
    <xdr:to>
      <xdr:col>71</xdr:col>
      <xdr:colOff>177800</xdr:colOff>
      <xdr:row>106</xdr:row>
      <xdr:rowOff>53340</xdr:rowOff>
    </xdr:to>
    <xdr:cxnSp macro="">
      <xdr:nvCxnSpPr>
        <xdr:cNvPr id="746" name="直線コネクタ 745">
          <a:extLst>
            <a:ext uri="{FF2B5EF4-FFF2-40B4-BE49-F238E27FC236}">
              <a16:creationId xmlns:a16="http://schemas.microsoft.com/office/drawing/2014/main" id="{5B2DB620-BF8C-4594-8D23-B8175528F149}"/>
            </a:ext>
          </a:extLst>
        </xdr:cNvPr>
        <xdr:cNvCxnSpPr/>
      </xdr:nvCxnSpPr>
      <xdr:spPr>
        <a:xfrm flipV="1">
          <a:off x="11541760" y="18176875"/>
          <a:ext cx="80518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19685</xdr:rowOff>
    </xdr:from>
    <xdr:ext cx="405130" cy="256540"/>
    <xdr:sp macro="" textlink="">
      <xdr:nvSpPr>
        <xdr:cNvPr id="747" name="n_1aveValue【庁舎】&#10;有形固定資産減価償却率">
          <a:extLst>
            <a:ext uri="{FF2B5EF4-FFF2-40B4-BE49-F238E27FC236}">
              <a16:creationId xmlns:a16="http://schemas.microsoft.com/office/drawing/2014/main" id="{96D7A6DD-10D9-4FF1-BAB1-06FAAE73CE4B}"/>
            </a:ext>
          </a:extLst>
        </xdr:cNvPr>
        <xdr:cNvSpPr txBox="1"/>
      </xdr:nvSpPr>
      <xdr:spPr>
        <a:xfrm>
          <a:off x="13738225" y="1767522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19685</xdr:rowOff>
    </xdr:from>
    <xdr:ext cx="402590" cy="256540"/>
    <xdr:sp macro="" textlink="">
      <xdr:nvSpPr>
        <xdr:cNvPr id="748" name="n_2aveValue【庁舎】&#10;有形固定資産減価償却率">
          <a:extLst>
            <a:ext uri="{FF2B5EF4-FFF2-40B4-BE49-F238E27FC236}">
              <a16:creationId xmlns:a16="http://schemas.microsoft.com/office/drawing/2014/main" id="{EF901F88-66BF-4275-B8AC-58DA26420C10}"/>
            </a:ext>
          </a:extLst>
        </xdr:cNvPr>
        <xdr:cNvSpPr txBox="1"/>
      </xdr:nvSpPr>
      <xdr:spPr>
        <a:xfrm>
          <a:off x="12957175" y="176752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14605</xdr:rowOff>
    </xdr:from>
    <xdr:ext cx="402590" cy="259080"/>
    <xdr:sp macro="" textlink="">
      <xdr:nvSpPr>
        <xdr:cNvPr id="749" name="n_3aveValue【庁舎】&#10;有形固定資産減価償却率">
          <a:extLst>
            <a:ext uri="{FF2B5EF4-FFF2-40B4-BE49-F238E27FC236}">
              <a16:creationId xmlns:a16="http://schemas.microsoft.com/office/drawing/2014/main" id="{705EB72B-6C2A-4C11-B110-5F1999BD712A}"/>
            </a:ext>
          </a:extLst>
        </xdr:cNvPr>
        <xdr:cNvSpPr txBox="1"/>
      </xdr:nvSpPr>
      <xdr:spPr>
        <a:xfrm>
          <a:off x="12171045" y="176777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46990</xdr:rowOff>
    </xdr:from>
    <xdr:ext cx="402590" cy="259080"/>
    <xdr:sp macro="" textlink="">
      <xdr:nvSpPr>
        <xdr:cNvPr id="750" name="n_4aveValue【庁舎】&#10;有形固定資産減価償却率">
          <a:extLst>
            <a:ext uri="{FF2B5EF4-FFF2-40B4-BE49-F238E27FC236}">
              <a16:creationId xmlns:a16="http://schemas.microsoft.com/office/drawing/2014/main" id="{5954D3A2-D5C9-4C8F-AF94-C0DF928093C0}"/>
            </a:ext>
          </a:extLst>
        </xdr:cNvPr>
        <xdr:cNvSpPr txBox="1"/>
      </xdr:nvSpPr>
      <xdr:spPr>
        <a:xfrm>
          <a:off x="11354435" y="177082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106</xdr:row>
      <xdr:rowOff>103505</xdr:rowOff>
    </xdr:from>
    <xdr:ext cx="405130" cy="259080"/>
    <xdr:sp macro="" textlink="">
      <xdr:nvSpPr>
        <xdr:cNvPr id="751" name="n_1mainValue【庁舎】&#10;有形固定資産減価償却率">
          <a:extLst>
            <a:ext uri="{FF2B5EF4-FFF2-40B4-BE49-F238E27FC236}">
              <a16:creationId xmlns:a16="http://schemas.microsoft.com/office/drawing/2014/main" id="{23A96048-B302-420D-9DD3-56D6378C379E}"/>
            </a:ext>
          </a:extLst>
        </xdr:cNvPr>
        <xdr:cNvSpPr txBox="1"/>
      </xdr:nvSpPr>
      <xdr:spPr>
        <a:xfrm>
          <a:off x="13738225" y="182753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106</xdr:row>
      <xdr:rowOff>72390</xdr:rowOff>
    </xdr:from>
    <xdr:ext cx="402590" cy="259080"/>
    <xdr:sp macro="" textlink="">
      <xdr:nvSpPr>
        <xdr:cNvPr id="752" name="n_2mainValue【庁舎】&#10;有形固定資産減価償却率">
          <a:extLst>
            <a:ext uri="{FF2B5EF4-FFF2-40B4-BE49-F238E27FC236}">
              <a16:creationId xmlns:a16="http://schemas.microsoft.com/office/drawing/2014/main" id="{F9EFA124-7C69-461C-800E-06AA80E19CEE}"/>
            </a:ext>
          </a:extLst>
        </xdr:cNvPr>
        <xdr:cNvSpPr txBox="1"/>
      </xdr:nvSpPr>
      <xdr:spPr>
        <a:xfrm>
          <a:off x="12957175" y="182460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106</xdr:row>
      <xdr:rowOff>41275</xdr:rowOff>
    </xdr:from>
    <xdr:ext cx="402590" cy="256540"/>
    <xdr:sp macro="" textlink="">
      <xdr:nvSpPr>
        <xdr:cNvPr id="753" name="n_3mainValue【庁舎】&#10;有形固定資産減価償却率">
          <a:extLst>
            <a:ext uri="{FF2B5EF4-FFF2-40B4-BE49-F238E27FC236}">
              <a16:creationId xmlns:a16="http://schemas.microsoft.com/office/drawing/2014/main" id="{C2D4797C-D578-4484-B88B-62E5B9256DE9}"/>
            </a:ext>
          </a:extLst>
        </xdr:cNvPr>
        <xdr:cNvSpPr txBox="1"/>
      </xdr:nvSpPr>
      <xdr:spPr>
        <a:xfrm>
          <a:off x="12171045" y="1821497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106</xdr:row>
      <xdr:rowOff>95250</xdr:rowOff>
    </xdr:from>
    <xdr:ext cx="402590" cy="259080"/>
    <xdr:sp macro="" textlink="">
      <xdr:nvSpPr>
        <xdr:cNvPr id="754" name="n_4mainValue【庁舎】&#10;有形固定資産減価償却率">
          <a:extLst>
            <a:ext uri="{FF2B5EF4-FFF2-40B4-BE49-F238E27FC236}">
              <a16:creationId xmlns:a16="http://schemas.microsoft.com/office/drawing/2014/main" id="{F46D02EF-24FB-47CC-8771-FE0040B3F231}"/>
            </a:ext>
          </a:extLst>
        </xdr:cNvPr>
        <xdr:cNvSpPr txBox="1"/>
      </xdr:nvSpPr>
      <xdr:spPr>
        <a:xfrm>
          <a:off x="11354435" y="182651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55" name="正方形/長方形 754">
          <a:extLst>
            <a:ext uri="{FF2B5EF4-FFF2-40B4-BE49-F238E27FC236}">
              <a16:creationId xmlns:a16="http://schemas.microsoft.com/office/drawing/2014/main" id="{2EFFD7D9-DF6F-48E2-9510-8BA33520121A}"/>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6" name="正方形/長方形 755">
          <a:extLst>
            <a:ext uri="{FF2B5EF4-FFF2-40B4-BE49-F238E27FC236}">
              <a16:creationId xmlns:a16="http://schemas.microsoft.com/office/drawing/2014/main" id="{4BBC85EF-0C93-4548-A99D-0327A2CAEAA6}"/>
            </a:ext>
          </a:extLst>
        </xdr:cNvPr>
        <xdr:cNvSpPr/>
      </xdr:nvSpPr>
      <xdr:spPr>
        <a:xfrm>
          <a:off x="165900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7" name="正方形/長方形 756">
          <a:extLst>
            <a:ext uri="{FF2B5EF4-FFF2-40B4-BE49-F238E27FC236}">
              <a16:creationId xmlns:a16="http://schemas.microsoft.com/office/drawing/2014/main" id="{615D4A3C-B969-4F1A-A101-CAEF6544B2FD}"/>
            </a:ext>
          </a:extLst>
        </xdr:cNvPr>
        <xdr:cNvSpPr/>
      </xdr:nvSpPr>
      <xdr:spPr>
        <a:xfrm>
          <a:off x="165900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8" name="正方形/長方形 757">
          <a:extLst>
            <a:ext uri="{FF2B5EF4-FFF2-40B4-BE49-F238E27FC236}">
              <a16:creationId xmlns:a16="http://schemas.microsoft.com/office/drawing/2014/main" id="{99DD442E-AF1D-42C5-9903-1C2B4DBA2935}"/>
            </a:ext>
          </a:extLst>
        </xdr:cNvPr>
        <xdr:cNvSpPr/>
      </xdr:nvSpPr>
      <xdr:spPr>
        <a:xfrm>
          <a:off x="174879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9" name="正方形/長方形 758">
          <a:extLst>
            <a:ext uri="{FF2B5EF4-FFF2-40B4-BE49-F238E27FC236}">
              <a16:creationId xmlns:a16="http://schemas.microsoft.com/office/drawing/2014/main" id="{5D577DAA-1793-40BE-AC5D-DC8C5D3E3B0A}"/>
            </a:ext>
          </a:extLst>
        </xdr:cNvPr>
        <xdr:cNvSpPr/>
      </xdr:nvSpPr>
      <xdr:spPr>
        <a:xfrm>
          <a:off x="174879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60" name="正方形/長方形 759">
          <a:extLst>
            <a:ext uri="{FF2B5EF4-FFF2-40B4-BE49-F238E27FC236}">
              <a16:creationId xmlns:a16="http://schemas.microsoft.com/office/drawing/2014/main" id="{D10CDA71-3342-44B6-B46D-3174696BB466}"/>
            </a:ext>
          </a:extLst>
        </xdr:cNvPr>
        <xdr:cNvSpPr/>
      </xdr:nvSpPr>
      <xdr:spPr>
        <a:xfrm>
          <a:off x="185166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61" name="正方形/長方形 760">
          <a:extLst>
            <a:ext uri="{FF2B5EF4-FFF2-40B4-BE49-F238E27FC236}">
              <a16:creationId xmlns:a16="http://schemas.microsoft.com/office/drawing/2014/main" id="{0580AC4E-A553-483A-B275-F579ED3BDCDC}"/>
            </a:ext>
          </a:extLst>
        </xdr:cNvPr>
        <xdr:cNvSpPr/>
      </xdr:nvSpPr>
      <xdr:spPr>
        <a:xfrm>
          <a:off x="185166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62" name="正方形/長方形 761">
          <a:extLst>
            <a:ext uri="{FF2B5EF4-FFF2-40B4-BE49-F238E27FC236}">
              <a16:creationId xmlns:a16="http://schemas.microsoft.com/office/drawing/2014/main" id="{C8BB469D-3EE5-47A1-8C94-AF23DD5FBBDF}"/>
            </a:ext>
          </a:extLst>
        </xdr:cNvPr>
        <xdr:cNvSpPr/>
      </xdr:nvSpPr>
      <xdr:spPr>
        <a:xfrm>
          <a:off x="16459200" y="1676019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763" name="テキスト ボックス 762">
          <a:extLst>
            <a:ext uri="{FF2B5EF4-FFF2-40B4-BE49-F238E27FC236}">
              <a16:creationId xmlns:a16="http://schemas.microsoft.com/office/drawing/2014/main" id="{FA7B38A2-3684-4C71-88B5-DB22315E02BC}"/>
            </a:ext>
          </a:extLst>
        </xdr:cNvPr>
        <xdr:cNvSpPr txBox="1"/>
      </xdr:nvSpPr>
      <xdr:spPr>
        <a:xfrm>
          <a:off x="1644015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64" name="直線コネクタ 763">
          <a:extLst>
            <a:ext uri="{FF2B5EF4-FFF2-40B4-BE49-F238E27FC236}">
              <a16:creationId xmlns:a16="http://schemas.microsoft.com/office/drawing/2014/main" id="{879A5423-C0F2-497A-A9A3-A7A813C5B668}"/>
            </a:ext>
          </a:extLst>
        </xdr:cNvPr>
        <xdr:cNvCxnSpPr/>
      </xdr:nvCxnSpPr>
      <xdr:spPr>
        <a:xfrm>
          <a:off x="16459200" y="19046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765" name="直線コネクタ 764">
          <a:extLst>
            <a:ext uri="{FF2B5EF4-FFF2-40B4-BE49-F238E27FC236}">
              <a16:creationId xmlns:a16="http://schemas.microsoft.com/office/drawing/2014/main" id="{1ACCC9AF-CAB4-4EC9-9E55-ADEAB9C34ACA}"/>
            </a:ext>
          </a:extLst>
        </xdr:cNvPr>
        <xdr:cNvCxnSpPr/>
      </xdr:nvCxnSpPr>
      <xdr:spPr>
        <a:xfrm>
          <a:off x="16459200" y="18723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4820" cy="256540"/>
    <xdr:sp macro="" textlink="">
      <xdr:nvSpPr>
        <xdr:cNvPr id="766" name="テキスト ボックス 765">
          <a:extLst>
            <a:ext uri="{FF2B5EF4-FFF2-40B4-BE49-F238E27FC236}">
              <a16:creationId xmlns:a16="http://schemas.microsoft.com/office/drawing/2014/main" id="{C098E528-602B-4D64-BC41-7AB8DC8851A2}"/>
            </a:ext>
          </a:extLst>
        </xdr:cNvPr>
        <xdr:cNvSpPr txBox="1"/>
      </xdr:nvSpPr>
      <xdr:spPr>
        <a:xfrm>
          <a:off x="16047085" y="185794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767" name="直線コネクタ 766">
          <a:extLst>
            <a:ext uri="{FF2B5EF4-FFF2-40B4-BE49-F238E27FC236}">
              <a16:creationId xmlns:a16="http://schemas.microsoft.com/office/drawing/2014/main" id="{440FF5F0-55DA-4071-9CF3-1475FB575EF7}"/>
            </a:ext>
          </a:extLst>
        </xdr:cNvPr>
        <xdr:cNvCxnSpPr/>
      </xdr:nvCxnSpPr>
      <xdr:spPr>
        <a:xfrm>
          <a:off x="16459200" y="184010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4820" cy="259080"/>
    <xdr:sp macro="" textlink="">
      <xdr:nvSpPr>
        <xdr:cNvPr id="768" name="テキスト ボックス 767">
          <a:extLst>
            <a:ext uri="{FF2B5EF4-FFF2-40B4-BE49-F238E27FC236}">
              <a16:creationId xmlns:a16="http://schemas.microsoft.com/office/drawing/2014/main" id="{EDEB0E36-A71F-4678-B7B5-36A038369F6E}"/>
            </a:ext>
          </a:extLst>
        </xdr:cNvPr>
        <xdr:cNvSpPr txBox="1"/>
      </xdr:nvSpPr>
      <xdr:spPr>
        <a:xfrm>
          <a:off x="16047085" y="182562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769" name="直線コネクタ 768">
          <a:extLst>
            <a:ext uri="{FF2B5EF4-FFF2-40B4-BE49-F238E27FC236}">
              <a16:creationId xmlns:a16="http://schemas.microsoft.com/office/drawing/2014/main" id="{84D1C338-F843-4E22-ACE2-A083EAF48BF0}"/>
            </a:ext>
          </a:extLst>
        </xdr:cNvPr>
        <xdr:cNvCxnSpPr/>
      </xdr:nvCxnSpPr>
      <xdr:spPr>
        <a:xfrm>
          <a:off x="16459200" y="1806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4820" cy="256540"/>
    <xdr:sp macro="" textlink="">
      <xdr:nvSpPr>
        <xdr:cNvPr id="770" name="テキスト ボックス 769">
          <a:extLst>
            <a:ext uri="{FF2B5EF4-FFF2-40B4-BE49-F238E27FC236}">
              <a16:creationId xmlns:a16="http://schemas.microsoft.com/office/drawing/2014/main" id="{F8BE074F-996F-4B6A-A6E2-3DDB7DC4B0F1}"/>
            </a:ext>
          </a:extLst>
        </xdr:cNvPr>
        <xdr:cNvSpPr txBox="1"/>
      </xdr:nvSpPr>
      <xdr:spPr>
        <a:xfrm>
          <a:off x="16047085" y="1792478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771" name="直線コネクタ 770">
          <a:extLst>
            <a:ext uri="{FF2B5EF4-FFF2-40B4-BE49-F238E27FC236}">
              <a16:creationId xmlns:a16="http://schemas.microsoft.com/office/drawing/2014/main" id="{BF2A3F18-DC21-46F3-BBA4-E4FB5C24E17D}"/>
            </a:ext>
          </a:extLst>
        </xdr:cNvPr>
        <xdr:cNvCxnSpPr/>
      </xdr:nvCxnSpPr>
      <xdr:spPr>
        <a:xfrm>
          <a:off x="16459200" y="1774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4820" cy="258445"/>
    <xdr:sp macro="" textlink="">
      <xdr:nvSpPr>
        <xdr:cNvPr id="772" name="テキスト ボックス 771">
          <a:extLst>
            <a:ext uri="{FF2B5EF4-FFF2-40B4-BE49-F238E27FC236}">
              <a16:creationId xmlns:a16="http://schemas.microsoft.com/office/drawing/2014/main" id="{388BEA51-B4BD-4D64-9D87-ACB9BCA90921}"/>
            </a:ext>
          </a:extLst>
        </xdr:cNvPr>
        <xdr:cNvSpPr txBox="1"/>
      </xdr:nvSpPr>
      <xdr:spPr>
        <a:xfrm>
          <a:off x="16047085" y="1760156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773" name="直線コネクタ 772">
          <a:extLst>
            <a:ext uri="{FF2B5EF4-FFF2-40B4-BE49-F238E27FC236}">
              <a16:creationId xmlns:a16="http://schemas.microsoft.com/office/drawing/2014/main" id="{F66191E1-B511-4668-B7C7-1E56F15AF4BB}"/>
            </a:ext>
          </a:extLst>
        </xdr:cNvPr>
        <xdr:cNvCxnSpPr/>
      </xdr:nvCxnSpPr>
      <xdr:spPr>
        <a:xfrm>
          <a:off x="16459200" y="17413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4820" cy="259080"/>
    <xdr:sp macro="" textlink="">
      <xdr:nvSpPr>
        <xdr:cNvPr id="774" name="テキスト ボックス 773">
          <a:extLst>
            <a:ext uri="{FF2B5EF4-FFF2-40B4-BE49-F238E27FC236}">
              <a16:creationId xmlns:a16="http://schemas.microsoft.com/office/drawing/2014/main" id="{BC849B76-72D6-46EF-B7A4-D4FD69EBA394}"/>
            </a:ext>
          </a:extLst>
        </xdr:cNvPr>
        <xdr:cNvSpPr txBox="1"/>
      </xdr:nvSpPr>
      <xdr:spPr>
        <a:xfrm>
          <a:off x="16047085" y="172789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775" name="直線コネクタ 774">
          <a:extLst>
            <a:ext uri="{FF2B5EF4-FFF2-40B4-BE49-F238E27FC236}">
              <a16:creationId xmlns:a16="http://schemas.microsoft.com/office/drawing/2014/main" id="{D0F7739F-97B8-472D-AA40-51A553B7E4D9}"/>
            </a:ext>
          </a:extLst>
        </xdr:cNvPr>
        <xdr:cNvCxnSpPr/>
      </xdr:nvCxnSpPr>
      <xdr:spPr>
        <a:xfrm>
          <a:off x="16459200" y="1709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4820" cy="256540"/>
    <xdr:sp macro="" textlink="">
      <xdr:nvSpPr>
        <xdr:cNvPr id="776" name="テキスト ボックス 775">
          <a:extLst>
            <a:ext uri="{FF2B5EF4-FFF2-40B4-BE49-F238E27FC236}">
              <a16:creationId xmlns:a16="http://schemas.microsoft.com/office/drawing/2014/main" id="{E04549C9-25F7-4B3E-836F-44352BF3638F}"/>
            </a:ext>
          </a:extLst>
        </xdr:cNvPr>
        <xdr:cNvSpPr txBox="1"/>
      </xdr:nvSpPr>
      <xdr:spPr>
        <a:xfrm>
          <a:off x="16047085" y="1694624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77" name="直線コネクタ 776">
          <a:extLst>
            <a:ext uri="{FF2B5EF4-FFF2-40B4-BE49-F238E27FC236}">
              <a16:creationId xmlns:a16="http://schemas.microsoft.com/office/drawing/2014/main" id="{13E4A52C-9C1A-405B-A76E-B7960725447D}"/>
            </a:ext>
          </a:extLst>
        </xdr:cNvPr>
        <xdr:cNvCxnSpPr/>
      </xdr:nvCxnSpPr>
      <xdr:spPr>
        <a:xfrm>
          <a:off x="16459200" y="1676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778" name="テキスト ボックス 777">
          <a:extLst>
            <a:ext uri="{FF2B5EF4-FFF2-40B4-BE49-F238E27FC236}">
              <a16:creationId xmlns:a16="http://schemas.microsoft.com/office/drawing/2014/main" id="{3F7FAD46-3E6D-4E0A-9B1A-2007DF0A0062}"/>
            </a:ext>
          </a:extLst>
        </xdr:cNvPr>
        <xdr:cNvSpPr txBox="1"/>
      </xdr:nvSpPr>
      <xdr:spPr>
        <a:xfrm>
          <a:off x="16047085" y="16623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79" name="【庁舎】&#10;一人当たり面積グラフ枠">
          <a:extLst>
            <a:ext uri="{FF2B5EF4-FFF2-40B4-BE49-F238E27FC236}">
              <a16:creationId xmlns:a16="http://schemas.microsoft.com/office/drawing/2014/main" id="{D42479B2-C109-43EE-A540-544CB203F15A}"/>
            </a:ext>
          </a:extLst>
        </xdr:cNvPr>
        <xdr:cNvSpPr/>
      </xdr:nvSpPr>
      <xdr:spPr>
        <a:xfrm>
          <a:off x="16459200" y="1676019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35560</xdr:rowOff>
    </xdr:from>
    <xdr:to>
      <xdr:col>116</xdr:col>
      <xdr:colOff>62865</xdr:colOff>
      <xdr:row>108</xdr:row>
      <xdr:rowOff>43815</xdr:rowOff>
    </xdr:to>
    <xdr:cxnSp macro="">
      <xdr:nvCxnSpPr>
        <xdr:cNvPr id="780" name="直線コネクタ 779">
          <a:extLst>
            <a:ext uri="{FF2B5EF4-FFF2-40B4-BE49-F238E27FC236}">
              <a16:creationId xmlns:a16="http://schemas.microsoft.com/office/drawing/2014/main" id="{CC90314E-74F2-4F4E-ABE0-2E869D9AED86}"/>
            </a:ext>
          </a:extLst>
        </xdr:cNvPr>
        <xdr:cNvCxnSpPr/>
      </xdr:nvCxnSpPr>
      <xdr:spPr>
        <a:xfrm flipV="1">
          <a:off x="19947255" y="17009110"/>
          <a:ext cx="0" cy="1553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47625</xdr:rowOff>
    </xdr:from>
    <xdr:ext cx="469900" cy="259080"/>
    <xdr:sp macro="" textlink="">
      <xdr:nvSpPr>
        <xdr:cNvPr id="781" name="【庁舎】&#10;一人当たり面積最小値テキスト">
          <a:extLst>
            <a:ext uri="{FF2B5EF4-FFF2-40B4-BE49-F238E27FC236}">
              <a16:creationId xmlns:a16="http://schemas.microsoft.com/office/drawing/2014/main" id="{FC5BD5F9-AE8F-44E7-97A5-D942F8EF4A5D}"/>
            </a:ext>
          </a:extLst>
        </xdr:cNvPr>
        <xdr:cNvSpPr txBox="1"/>
      </xdr:nvSpPr>
      <xdr:spPr>
        <a:xfrm>
          <a:off x="19985990" y="185661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0.150</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43815</xdr:rowOff>
    </xdr:from>
    <xdr:to>
      <xdr:col>116</xdr:col>
      <xdr:colOff>152400</xdr:colOff>
      <xdr:row>108</xdr:row>
      <xdr:rowOff>43815</xdr:rowOff>
    </xdr:to>
    <xdr:cxnSp macro="">
      <xdr:nvCxnSpPr>
        <xdr:cNvPr id="782" name="直線コネクタ 781">
          <a:extLst>
            <a:ext uri="{FF2B5EF4-FFF2-40B4-BE49-F238E27FC236}">
              <a16:creationId xmlns:a16="http://schemas.microsoft.com/office/drawing/2014/main" id="{B7B6EF9E-568C-4423-93DE-CFFEDD6EF99A}"/>
            </a:ext>
          </a:extLst>
        </xdr:cNvPr>
        <xdr:cNvCxnSpPr/>
      </xdr:nvCxnSpPr>
      <xdr:spPr>
        <a:xfrm>
          <a:off x="19885660" y="185623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153670</xdr:rowOff>
    </xdr:from>
    <xdr:ext cx="469900" cy="259080"/>
    <xdr:sp macro="" textlink="">
      <xdr:nvSpPr>
        <xdr:cNvPr id="783" name="【庁舎】&#10;一人当たり面積最大値テキスト">
          <a:extLst>
            <a:ext uri="{FF2B5EF4-FFF2-40B4-BE49-F238E27FC236}">
              <a16:creationId xmlns:a16="http://schemas.microsoft.com/office/drawing/2014/main" id="{1BC8BF90-E8A5-4BD8-AE1E-4A0543A833B1}"/>
            </a:ext>
          </a:extLst>
        </xdr:cNvPr>
        <xdr:cNvSpPr txBox="1"/>
      </xdr:nvSpPr>
      <xdr:spPr>
        <a:xfrm>
          <a:off x="19985990" y="16784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1.575</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35560</xdr:rowOff>
    </xdr:from>
    <xdr:to>
      <xdr:col>116</xdr:col>
      <xdr:colOff>152400</xdr:colOff>
      <xdr:row>99</xdr:row>
      <xdr:rowOff>35560</xdr:rowOff>
    </xdr:to>
    <xdr:cxnSp macro="">
      <xdr:nvCxnSpPr>
        <xdr:cNvPr id="784" name="直線コネクタ 783">
          <a:extLst>
            <a:ext uri="{FF2B5EF4-FFF2-40B4-BE49-F238E27FC236}">
              <a16:creationId xmlns:a16="http://schemas.microsoft.com/office/drawing/2014/main" id="{16B8E290-FD97-4281-8814-CC95D4BBD003}"/>
            </a:ext>
          </a:extLst>
        </xdr:cNvPr>
        <xdr:cNvCxnSpPr/>
      </xdr:nvCxnSpPr>
      <xdr:spPr>
        <a:xfrm>
          <a:off x="19885660" y="1700911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15875</xdr:rowOff>
    </xdr:from>
    <xdr:ext cx="469900" cy="259080"/>
    <xdr:sp macro="" textlink="">
      <xdr:nvSpPr>
        <xdr:cNvPr id="785" name="【庁舎】&#10;一人当たり面積平均値テキスト">
          <a:extLst>
            <a:ext uri="{FF2B5EF4-FFF2-40B4-BE49-F238E27FC236}">
              <a16:creationId xmlns:a16="http://schemas.microsoft.com/office/drawing/2014/main" id="{96CBAADB-E18C-42A1-BA45-50FD6539573E}"/>
            </a:ext>
          </a:extLst>
        </xdr:cNvPr>
        <xdr:cNvSpPr txBox="1"/>
      </xdr:nvSpPr>
      <xdr:spPr>
        <a:xfrm>
          <a:off x="19985990" y="180219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0.465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164465</xdr:rowOff>
    </xdr:from>
    <xdr:to>
      <xdr:col>116</xdr:col>
      <xdr:colOff>114300</xdr:colOff>
      <xdr:row>106</xdr:row>
      <xdr:rowOff>94615</xdr:rowOff>
    </xdr:to>
    <xdr:sp macro="" textlink="">
      <xdr:nvSpPr>
        <xdr:cNvPr id="786" name="フローチャート: 判断 785">
          <a:extLst>
            <a:ext uri="{FF2B5EF4-FFF2-40B4-BE49-F238E27FC236}">
              <a16:creationId xmlns:a16="http://schemas.microsoft.com/office/drawing/2014/main" id="{25F0C45C-CE0A-4CD2-A240-90450DA47BD9}"/>
            </a:ext>
          </a:extLst>
        </xdr:cNvPr>
        <xdr:cNvSpPr/>
      </xdr:nvSpPr>
      <xdr:spPr>
        <a:xfrm>
          <a:off x="19904710" y="181705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12065</xdr:rowOff>
    </xdr:from>
    <xdr:to>
      <xdr:col>112</xdr:col>
      <xdr:colOff>38100</xdr:colOff>
      <xdr:row>106</xdr:row>
      <xdr:rowOff>113665</xdr:rowOff>
    </xdr:to>
    <xdr:sp macro="" textlink="">
      <xdr:nvSpPr>
        <xdr:cNvPr id="787" name="フローチャート: 判断 786">
          <a:extLst>
            <a:ext uri="{FF2B5EF4-FFF2-40B4-BE49-F238E27FC236}">
              <a16:creationId xmlns:a16="http://schemas.microsoft.com/office/drawing/2014/main" id="{98D934B7-3A54-45FF-8C66-AFB9F36FA186}"/>
            </a:ext>
          </a:extLst>
        </xdr:cNvPr>
        <xdr:cNvSpPr/>
      </xdr:nvSpPr>
      <xdr:spPr>
        <a:xfrm>
          <a:off x="19161760" y="181895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16510</xdr:rowOff>
    </xdr:from>
    <xdr:to>
      <xdr:col>107</xdr:col>
      <xdr:colOff>101600</xdr:colOff>
      <xdr:row>106</xdr:row>
      <xdr:rowOff>118110</xdr:rowOff>
    </xdr:to>
    <xdr:sp macro="" textlink="">
      <xdr:nvSpPr>
        <xdr:cNvPr id="788" name="フローチャート: 判断 787">
          <a:extLst>
            <a:ext uri="{FF2B5EF4-FFF2-40B4-BE49-F238E27FC236}">
              <a16:creationId xmlns:a16="http://schemas.microsoft.com/office/drawing/2014/main" id="{30DEF1AC-0ED8-413D-9BFB-21F54DA97E5E}"/>
            </a:ext>
          </a:extLst>
        </xdr:cNvPr>
        <xdr:cNvSpPr/>
      </xdr:nvSpPr>
      <xdr:spPr>
        <a:xfrm>
          <a:off x="18345150" y="1819402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31115</xdr:rowOff>
    </xdr:from>
    <xdr:to>
      <xdr:col>102</xdr:col>
      <xdr:colOff>165100</xdr:colOff>
      <xdr:row>106</xdr:row>
      <xdr:rowOff>132715</xdr:rowOff>
    </xdr:to>
    <xdr:sp macro="" textlink="">
      <xdr:nvSpPr>
        <xdr:cNvPr id="789" name="フローチャート: 判断 788">
          <a:extLst>
            <a:ext uri="{FF2B5EF4-FFF2-40B4-BE49-F238E27FC236}">
              <a16:creationId xmlns:a16="http://schemas.microsoft.com/office/drawing/2014/main" id="{B9C14BDB-6028-42A3-A36F-7F761475E37F}"/>
            </a:ext>
          </a:extLst>
        </xdr:cNvPr>
        <xdr:cNvSpPr/>
      </xdr:nvSpPr>
      <xdr:spPr>
        <a:xfrm>
          <a:off x="17547590" y="1820291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165100</xdr:rowOff>
    </xdr:from>
    <xdr:to>
      <xdr:col>98</xdr:col>
      <xdr:colOff>38100</xdr:colOff>
      <xdr:row>106</xdr:row>
      <xdr:rowOff>95250</xdr:rowOff>
    </xdr:to>
    <xdr:sp macro="" textlink="">
      <xdr:nvSpPr>
        <xdr:cNvPr id="790" name="フローチャート: 判断 789">
          <a:extLst>
            <a:ext uri="{FF2B5EF4-FFF2-40B4-BE49-F238E27FC236}">
              <a16:creationId xmlns:a16="http://schemas.microsoft.com/office/drawing/2014/main" id="{11D73E22-BC6A-4E1C-AFF4-C5E7CD22D5B3}"/>
            </a:ext>
          </a:extLst>
        </xdr:cNvPr>
        <xdr:cNvSpPr/>
      </xdr:nvSpPr>
      <xdr:spPr>
        <a:xfrm>
          <a:off x="16761460" y="1817116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91" name="テキスト ボックス 790">
          <a:extLst>
            <a:ext uri="{FF2B5EF4-FFF2-40B4-BE49-F238E27FC236}">
              <a16:creationId xmlns:a16="http://schemas.microsoft.com/office/drawing/2014/main" id="{AE23079B-40CF-4A29-9353-1F26BE4A3511}"/>
            </a:ext>
          </a:extLst>
        </xdr:cNvPr>
        <xdr:cNvSpPr txBox="1"/>
      </xdr:nvSpPr>
      <xdr:spPr>
        <a:xfrm>
          <a:off x="1977644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792" name="テキスト ボックス 791">
          <a:extLst>
            <a:ext uri="{FF2B5EF4-FFF2-40B4-BE49-F238E27FC236}">
              <a16:creationId xmlns:a16="http://schemas.microsoft.com/office/drawing/2014/main" id="{26CB08A1-0146-48E4-A3C8-C76E2EB94866}"/>
            </a:ext>
          </a:extLst>
        </xdr:cNvPr>
        <xdr:cNvSpPr txBox="1"/>
      </xdr:nvSpPr>
      <xdr:spPr>
        <a:xfrm>
          <a:off x="1903349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793" name="テキスト ボックス 792">
          <a:extLst>
            <a:ext uri="{FF2B5EF4-FFF2-40B4-BE49-F238E27FC236}">
              <a16:creationId xmlns:a16="http://schemas.microsoft.com/office/drawing/2014/main" id="{A6A34454-4EB7-4401-B219-3AAAF956E0CC}"/>
            </a:ext>
          </a:extLst>
        </xdr:cNvPr>
        <xdr:cNvSpPr txBox="1"/>
      </xdr:nvSpPr>
      <xdr:spPr>
        <a:xfrm>
          <a:off x="182283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94" name="テキスト ボックス 793">
          <a:extLst>
            <a:ext uri="{FF2B5EF4-FFF2-40B4-BE49-F238E27FC236}">
              <a16:creationId xmlns:a16="http://schemas.microsoft.com/office/drawing/2014/main" id="{B3834A41-0F61-40D2-8416-97E9C1112C9E}"/>
            </a:ext>
          </a:extLst>
        </xdr:cNvPr>
        <xdr:cNvSpPr txBox="1"/>
      </xdr:nvSpPr>
      <xdr:spPr>
        <a:xfrm>
          <a:off x="174307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795" name="テキスト ボックス 794">
          <a:extLst>
            <a:ext uri="{FF2B5EF4-FFF2-40B4-BE49-F238E27FC236}">
              <a16:creationId xmlns:a16="http://schemas.microsoft.com/office/drawing/2014/main" id="{02C621A0-D425-4CFF-A253-78F16FDB3497}"/>
            </a:ext>
          </a:extLst>
        </xdr:cNvPr>
        <xdr:cNvSpPr txBox="1"/>
      </xdr:nvSpPr>
      <xdr:spPr>
        <a:xfrm>
          <a:off x="1663319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106</xdr:row>
      <xdr:rowOff>55880</xdr:rowOff>
    </xdr:from>
    <xdr:to>
      <xdr:col>116</xdr:col>
      <xdr:colOff>114300</xdr:colOff>
      <xdr:row>106</xdr:row>
      <xdr:rowOff>157480</xdr:rowOff>
    </xdr:to>
    <xdr:sp macro="" textlink="">
      <xdr:nvSpPr>
        <xdr:cNvPr id="796" name="楕円 795">
          <a:extLst>
            <a:ext uri="{FF2B5EF4-FFF2-40B4-BE49-F238E27FC236}">
              <a16:creationId xmlns:a16="http://schemas.microsoft.com/office/drawing/2014/main" id="{95C1A894-147C-49A2-AC84-E92DB7AD10E0}"/>
            </a:ext>
          </a:extLst>
        </xdr:cNvPr>
        <xdr:cNvSpPr/>
      </xdr:nvSpPr>
      <xdr:spPr>
        <a:xfrm>
          <a:off x="19904710" y="182333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34290</xdr:rowOff>
    </xdr:from>
    <xdr:ext cx="469900" cy="259080"/>
    <xdr:sp macro="" textlink="">
      <xdr:nvSpPr>
        <xdr:cNvPr id="797" name="【庁舎】&#10;一人当たり面積該当値テキスト">
          <a:extLst>
            <a:ext uri="{FF2B5EF4-FFF2-40B4-BE49-F238E27FC236}">
              <a16:creationId xmlns:a16="http://schemas.microsoft.com/office/drawing/2014/main" id="{811A0DFB-C42F-4C4F-BD2D-9B1D57531A31}"/>
            </a:ext>
          </a:extLst>
        </xdr:cNvPr>
        <xdr:cNvSpPr txBox="1"/>
      </xdr:nvSpPr>
      <xdr:spPr>
        <a:xfrm>
          <a:off x="19985990" y="182079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0.407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60325</xdr:rowOff>
    </xdr:from>
    <xdr:to>
      <xdr:col>112</xdr:col>
      <xdr:colOff>38100</xdr:colOff>
      <xdr:row>106</xdr:row>
      <xdr:rowOff>161925</xdr:rowOff>
    </xdr:to>
    <xdr:sp macro="" textlink="">
      <xdr:nvSpPr>
        <xdr:cNvPr id="798" name="楕円 797">
          <a:extLst>
            <a:ext uri="{FF2B5EF4-FFF2-40B4-BE49-F238E27FC236}">
              <a16:creationId xmlns:a16="http://schemas.microsoft.com/office/drawing/2014/main" id="{3C28E21E-3652-408F-B025-60E34218DB88}"/>
            </a:ext>
          </a:extLst>
        </xdr:cNvPr>
        <xdr:cNvSpPr/>
      </xdr:nvSpPr>
      <xdr:spPr>
        <a:xfrm>
          <a:off x="19161760" y="1823021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106680</xdr:rowOff>
    </xdr:from>
    <xdr:to>
      <xdr:col>116</xdr:col>
      <xdr:colOff>63500</xdr:colOff>
      <xdr:row>106</xdr:row>
      <xdr:rowOff>111125</xdr:rowOff>
    </xdr:to>
    <xdr:cxnSp macro="">
      <xdr:nvCxnSpPr>
        <xdr:cNvPr id="799" name="直線コネクタ 798">
          <a:extLst>
            <a:ext uri="{FF2B5EF4-FFF2-40B4-BE49-F238E27FC236}">
              <a16:creationId xmlns:a16="http://schemas.microsoft.com/office/drawing/2014/main" id="{ED526967-3F72-4246-ACC0-C8D08FAC98FF}"/>
            </a:ext>
          </a:extLst>
        </xdr:cNvPr>
        <xdr:cNvCxnSpPr/>
      </xdr:nvCxnSpPr>
      <xdr:spPr>
        <a:xfrm flipV="1">
          <a:off x="19204940" y="18278475"/>
          <a:ext cx="7429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65405</xdr:rowOff>
    </xdr:from>
    <xdr:to>
      <xdr:col>107</xdr:col>
      <xdr:colOff>101600</xdr:colOff>
      <xdr:row>106</xdr:row>
      <xdr:rowOff>167005</xdr:rowOff>
    </xdr:to>
    <xdr:sp macro="" textlink="">
      <xdr:nvSpPr>
        <xdr:cNvPr id="800" name="楕円 799">
          <a:extLst>
            <a:ext uri="{FF2B5EF4-FFF2-40B4-BE49-F238E27FC236}">
              <a16:creationId xmlns:a16="http://schemas.microsoft.com/office/drawing/2014/main" id="{24000421-5CC3-4B6F-B1F7-E06831DE2AF4}"/>
            </a:ext>
          </a:extLst>
        </xdr:cNvPr>
        <xdr:cNvSpPr/>
      </xdr:nvSpPr>
      <xdr:spPr>
        <a:xfrm>
          <a:off x="18345150" y="1823720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111125</xdr:rowOff>
    </xdr:from>
    <xdr:to>
      <xdr:col>111</xdr:col>
      <xdr:colOff>177800</xdr:colOff>
      <xdr:row>106</xdr:row>
      <xdr:rowOff>116205</xdr:rowOff>
    </xdr:to>
    <xdr:cxnSp macro="">
      <xdr:nvCxnSpPr>
        <xdr:cNvPr id="801" name="直線コネクタ 800">
          <a:extLst>
            <a:ext uri="{FF2B5EF4-FFF2-40B4-BE49-F238E27FC236}">
              <a16:creationId xmlns:a16="http://schemas.microsoft.com/office/drawing/2014/main" id="{E92B91E0-C40C-4DBB-9BA2-63A023AAF43A}"/>
            </a:ext>
          </a:extLst>
        </xdr:cNvPr>
        <xdr:cNvCxnSpPr/>
      </xdr:nvCxnSpPr>
      <xdr:spPr>
        <a:xfrm flipV="1">
          <a:off x="18399760" y="18284825"/>
          <a:ext cx="80518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69215</xdr:rowOff>
    </xdr:from>
    <xdr:to>
      <xdr:col>102</xdr:col>
      <xdr:colOff>165100</xdr:colOff>
      <xdr:row>106</xdr:row>
      <xdr:rowOff>170815</xdr:rowOff>
    </xdr:to>
    <xdr:sp macro="" textlink="">
      <xdr:nvSpPr>
        <xdr:cNvPr id="802" name="楕円 801">
          <a:extLst>
            <a:ext uri="{FF2B5EF4-FFF2-40B4-BE49-F238E27FC236}">
              <a16:creationId xmlns:a16="http://schemas.microsoft.com/office/drawing/2014/main" id="{2D98FB19-B43E-493F-A156-1E514A1CEB39}"/>
            </a:ext>
          </a:extLst>
        </xdr:cNvPr>
        <xdr:cNvSpPr/>
      </xdr:nvSpPr>
      <xdr:spPr>
        <a:xfrm>
          <a:off x="17547590" y="1824101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116205</xdr:rowOff>
    </xdr:from>
    <xdr:to>
      <xdr:col>107</xdr:col>
      <xdr:colOff>50800</xdr:colOff>
      <xdr:row>106</xdr:row>
      <xdr:rowOff>120650</xdr:rowOff>
    </xdr:to>
    <xdr:cxnSp macro="">
      <xdr:nvCxnSpPr>
        <xdr:cNvPr id="803" name="直線コネクタ 802">
          <a:extLst>
            <a:ext uri="{FF2B5EF4-FFF2-40B4-BE49-F238E27FC236}">
              <a16:creationId xmlns:a16="http://schemas.microsoft.com/office/drawing/2014/main" id="{9086F8B0-4B65-4ECC-BC5A-76A63B039673}"/>
            </a:ext>
          </a:extLst>
        </xdr:cNvPr>
        <xdr:cNvCxnSpPr/>
      </xdr:nvCxnSpPr>
      <xdr:spPr>
        <a:xfrm flipV="1">
          <a:off x="17602200" y="18289905"/>
          <a:ext cx="79756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75565</xdr:rowOff>
    </xdr:from>
    <xdr:to>
      <xdr:col>98</xdr:col>
      <xdr:colOff>38100</xdr:colOff>
      <xdr:row>107</xdr:row>
      <xdr:rowOff>6350</xdr:rowOff>
    </xdr:to>
    <xdr:sp macro="" textlink="">
      <xdr:nvSpPr>
        <xdr:cNvPr id="804" name="楕円 803">
          <a:extLst>
            <a:ext uri="{FF2B5EF4-FFF2-40B4-BE49-F238E27FC236}">
              <a16:creationId xmlns:a16="http://schemas.microsoft.com/office/drawing/2014/main" id="{B1D90D69-E09F-4023-91C3-2EA9E404FA7B}"/>
            </a:ext>
          </a:extLst>
        </xdr:cNvPr>
        <xdr:cNvSpPr/>
      </xdr:nvSpPr>
      <xdr:spPr>
        <a:xfrm>
          <a:off x="16761460" y="18249265"/>
          <a:ext cx="787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120650</xdr:rowOff>
    </xdr:from>
    <xdr:to>
      <xdr:col>102</xdr:col>
      <xdr:colOff>114300</xdr:colOff>
      <xdr:row>106</xdr:row>
      <xdr:rowOff>126365</xdr:rowOff>
    </xdr:to>
    <xdr:cxnSp macro="">
      <xdr:nvCxnSpPr>
        <xdr:cNvPr id="805" name="直線コネクタ 804">
          <a:extLst>
            <a:ext uri="{FF2B5EF4-FFF2-40B4-BE49-F238E27FC236}">
              <a16:creationId xmlns:a16="http://schemas.microsoft.com/office/drawing/2014/main" id="{B79F1C45-9BED-40E1-B819-BDB89B7A074F}"/>
            </a:ext>
          </a:extLst>
        </xdr:cNvPr>
        <xdr:cNvCxnSpPr/>
      </xdr:nvCxnSpPr>
      <xdr:spPr>
        <a:xfrm flipV="1">
          <a:off x="16804640" y="18296255"/>
          <a:ext cx="79756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130175</xdr:rowOff>
    </xdr:from>
    <xdr:ext cx="469900" cy="259080"/>
    <xdr:sp macro="" textlink="">
      <xdr:nvSpPr>
        <xdr:cNvPr id="806" name="n_1aveValue【庁舎】&#10;一人当たり面積">
          <a:extLst>
            <a:ext uri="{FF2B5EF4-FFF2-40B4-BE49-F238E27FC236}">
              <a16:creationId xmlns:a16="http://schemas.microsoft.com/office/drawing/2014/main" id="{D4E0523A-BA38-47E2-92D6-BAF7BF581198}"/>
            </a:ext>
          </a:extLst>
        </xdr:cNvPr>
        <xdr:cNvSpPr txBox="1"/>
      </xdr:nvSpPr>
      <xdr:spPr>
        <a:xfrm>
          <a:off x="18982055" y="179647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134620</xdr:rowOff>
    </xdr:from>
    <xdr:ext cx="467360" cy="256540"/>
    <xdr:sp macro="" textlink="">
      <xdr:nvSpPr>
        <xdr:cNvPr id="807" name="n_2aveValue【庁舎】&#10;一人当たり面積">
          <a:extLst>
            <a:ext uri="{FF2B5EF4-FFF2-40B4-BE49-F238E27FC236}">
              <a16:creationId xmlns:a16="http://schemas.microsoft.com/office/drawing/2014/main" id="{C930C219-4750-44EF-85A7-59589786E543}"/>
            </a:ext>
          </a:extLst>
        </xdr:cNvPr>
        <xdr:cNvSpPr txBox="1"/>
      </xdr:nvSpPr>
      <xdr:spPr>
        <a:xfrm>
          <a:off x="18181955" y="179616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149225</xdr:rowOff>
    </xdr:from>
    <xdr:ext cx="467360" cy="259080"/>
    <xdr:sp macro="" textlink="">
      <xdr:nvSpPr>
        <xdr:cNvPr id="808" name="n_3aveValue【庁舎】&#10;一人当たり面積">
          <a:extLst>
            <a:ext uri="{FF2B5EF4-FFF2-40B4-BE49-F238E27FC236}">
              <a16:creationId xmlns:a16="http://schemas.microsoft.com/office/drawing/2014/main" id="{EF852781-BF2D-447D-B5C5-AA4E672E5BC1}"/>
            </a:ext>
          </a:extLst>
        </xdr:cNvPr>
        <xdr:cNvSpPr txBox="1"/>
      </xdr:nvSpPr>
      <xdr:spPr>
        <a:xfrm>
          <a:off x="17384395" y="179800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111760</xdr:rowOff>
    </xdr:from>
    <xdr:ext cx="467360" cy="256540"/>
    <xdr:sp macro="" textlink="">
      <xdr:nvSpPr>
        <xdr:cNvPr id="809" name="n_4aveValue【庁舎】&#10;一人当たり面積">
          <a:extLst>
            <a:ext uri="{FF2B5EF4-FFF2-40B4-BE49-F238E27FC236}">
              <a16:creationId xmlns:a16="http://schemas.microsoft.com/office/drawing/2014/main" id="{F62E9867-D170-4009-B63B-34D389E65FA9}"/>
            </a:ext>
          </a:extLst>
        </xdr:cNvPr>
        <xdr:cNvSpPr txBox="1"/>
      </xdr:nvSpPr>
      <xdr:spPr>
        <a:xfrm>
          <a:off x="16588740" y="179425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0.464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106</xdr:row>
      <xdr:rowOff>153035</xdr:rowOff>
    </xdr:from>
    <xdr:ext cx="469900" cy="259080"/>
    <xdr:sp macro="" textlink="">
      <xdr:nvSpPr>
        <xdr:cNvPr id="810" name="n_1mainValue【庁舎】&#10;一人当たり面積">
          <a:extLst>
            <a:ext uri="{FF2B5EF4-FFF2-40B4-BE49-F238E27FC236}">
              <a16:creationId xmlns:a16="http://schemas.microsoft.com/office/drawing/2014/main" id="{F2CB6AA7-669E-417B-AE82-2F52D62C1B03}"/>
            </a:ext>
          </a:extLst>
        </xdr:cNvPr>
        <xdr:cNvSpPr txBox="1"/>
      </xdr:nvSpPr>
      <xdr:spPr>
        <a:xfrm>
          <a:off x="18982055" y="183267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106</xdr:row>
      <xdr:rowOff>158115</xdr:rowOff>
    </xdr:from>
    <xdr:ext cx="467360" cy="256540"/>
    <xdr:sp macro="" textlink="">
      <xdr:nvSpPr>
        <xdr:cNvPr id="811" name="n_2mainValue【庁舎】&#10;一人当たり面積">
          <a:extLst>
            <a:ext uri="{FF2B5EF4-FFF2-40B4-BE49-F238E27FC236}">
              <a16:creationId xmlns:a16="http://schemas.microsoft.com/office/drawing/2014/main" id="{536920A4-2D5F-4F7B-ABE1-2A303C85BAC0}"/>
            </a:ext>
          </a:extLst>
        </xdr:cNvPr>
        <xdr:cNvSpPr txBox="1"/>
      </xdr:nvSpPr>
      <xdr:spPr>
        <a:xfrm>
          <a:off x="18181955" y="1833372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106</xdr:row>
      <xdr:rowOff>161925</xdr:rowOff>
    </xdr:from>
    <xdr:ext cx="467360" cy="259080"/>
    <xdr:sp macro="" textlink="">
      <xdr:nvSpPr>
        <xdr:cNvPr id="812" name="n_3mainValue【庁舎】&#10;一人当たり面積">
          <a:extLst>
            <a:ext uri="{FF2B5EF4-FFF2-40B4-BE49-F238E27FC236}">
              <a16:creationId xmlns:a16="http://schemas.microsoft.com/office/drawing/2014/main" id="{25FC385B-97DB-4498-A449-2BEA70813CA3}"/>
            </a:ext>
          </a:extLst>
        </xdr:cNvPr>
        <xdr:cNvSpPr txBox="1"/>
      </xdr:nvSpPr>
      <xdr:spPr>
        <a:xfrm>
          <a:off x="17384395" y="183375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106</xdr:row>
      <xdr:rowOff>168275</xdr:rowOff>
    </xdr:from>
    <xdr:ext cx="467360" cy="256540"/>
    <xdr:sp macro="" textlink="">
      <xdr:nvSpPr>
        <xdr:cNvPr id="813" name="n_4mainValue【庁舎】&#10;一人当たり面積">
          <a:extLst>
            <a:ext uri="{FF2B5EF4-FFF2-40B4-BE49-F238E27FC236}">
              <a16:creationId xmlns:a16="http://schemas.microsoft.com/office/drawing/2014/main" id="{07939BFC-5282-446E-8A95-6582F3866342}"/>
            </a:ext>
          </a:extLst>
        </xdr:cNvPr>
        <xdr:cNvSpPr txBox="1"/>
      </xdr:nvSpPr>
      <xdr:spPr>
        <a:xfrm>
          <a:off x="16588740" y="1834578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14" name="正方形/長方形 813">
          <a:extLst>
            <a:ext uri="{FF2B5EF4-FFF2-40B4-BE49-F238E27FC236}">
              <a16:creationId xmlns:a16="http://schemas.microsoft.com/office/drawing/2014/main" id="{CE3AA749-85D3-47D9-8305-2F52891858B1}"/>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15" name="正方形/長方形 814">
          <a:extLst>
            <a:ext uri="{FF2B5EF4-FFF2-40B4-BE49-F238E27FC236}">
              <a16:creationId xmlns:a16="http://schemas.microsoft.com/office/drawing/2014/main" id="{7361D407-4CBF-4AAB-BBA7-66B929178AF2}"/>
            </a:ext>
          </a:extLst>
        </xdr:cNvPr>
        <xdr:cNvSpPr/>
      </xdr:nvSpPr>
      <xdr:spPr>
        <a:xfrm>
          <a:off x="685800" y="19496405"/>
          <a:ext cx="34671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16" name="テキスト ボックス 815">
          <a:extLst>
            <a:ext uri="{FF2B5EF4-FFF2-40B4-BE49-F238E27FC236}">
              <a16:creationId xmlns:a16="http://schemas.microsoft.com/office/drawing/2014/main" id="{E7947ACE-8C66-4E2F-A452-F59DF9B6F237}"/>
            </a:ext>
          </a:extLst>
        </xdr:cNvPr>
        <xdr:cNvSpPr txBox="1"/>
      </xdr:nvSpPr>
      <xdr:spPr>
        <a:xfrm>
          <a:off x="762000" y="19746595"/>
          <a:ext cx="1987169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類似団体と比較して、特に有形固定資産減価償却率が高くなっている施設は、福祉施設、市民会館、消防施設、庁舎の類型であり、低くなっている施設は、図書館、体育館・プールである。</a:t>
          </a:r>
        </a:p>
        <a:p>
          <a:r>
            <a:rPr kumimoji="1" lang="ja-JP" altLang="en-US" sz="1300">
              <a:latin typeface="ＭＳ Ｐゴシック"/>
              <a:ea typeface="ＭＳ Ｐゴシック"/>
            </a:rPr>
            <a:t>　福祉施設は、町内に</a:t>
          </a:r>
          <a:r>
            <a:rPr kumimoji="1" lang="en-US" altLang="ja-JP" sz="1300">
              <a:latin typeface="ＭＳ Ｐゴシック"/>
              <a:ea typeface="ＭＳ Ｐゴシック"/>
            </a:rPr>
            <a:t>1</a:t>
          </a:r>
          <a:r>
            <a:rPr kumimoji="1" lang="ja-JP" altLang="en-US" sz="1300">
              <a:latin typeface="ＭＳ Ｐゴシック"/>
              <a:ea typeface="ＭＳ Ｐゴシック"/>
            </a:rPr>
            <a:t>ヵ所ある総合福祉センターで資産の償却が進んでおり、今後改修工事を予定している。市民会館は庁舎に併設されている万葉ホールが該当し、近年、万葉ホールや庁舎の外壁部分等の劣化が特に進んでおり、令和６年度に大規模改修工事を実施している。消防施設については、令和４年度に高規格救急車の更新を行ったところであるが、令和６年度からの消防広域化により、ほとんどの固定資産が一部事務組合へ引き継がれた。</a:t>
          </a:r>
        </a:p>
        <a:p>
          <a:r>
            <a:rPr kumimoji="1" lang="ja-JP" altLang="en-US" sz="1300">
              <a:latin typeface="ＭＳ Ｐゴシック"/>
              <a:ea typeface="ＭＳ Ｐゴシック"/>
            </a:rPr>
            <a:t>　図書館は、公民館とともに施設の集約化・複合化事業を実施した。体育館は、総合スポーツ公園の一部施設で、近年は照明等設備改修工事を実施するなど、施設の維持・更新に計画的に取り組んでいる。</a:t>
          </a:r>
        </a:p>
        <a:p>
          <a:r>
            <a:rPr kumimoji="1" lang="ja-JP" altLang="en-US" sz="1300">
              <a:latin typeface="ＭＳ Ｐゴシック"/>
              <a:ea typeface="ＭＳ Ｐゴシック"/>
            </a:rPr>
            <a:t>　また、体育館・プールの一人当たり面積、福祉施設の一人当たり面積、市民会館の一人当たり面積、保健センター・保健所の一人当たり面積、消防施設の一人当たり面積、庁舎の一人当たり面積については、すべて類似団体内平均値を下回っている状況であ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3_&#12481;&#12455;&#12483;&#12463;&#65288;2&#22238;&#30446;&#65289;/&#12481;&#12455;&#12483;&#12463;&#24460;&#22243;&#20307;&#22238;&#31572;&#65288;2&#22238;&#30446;&#65289;/&#12304;&#36001;&#25919;&#29366;&#27841;&#36039;&#26009;&#38598;&#12305;_273813_&#22826;&#23376;&#30010;_2024(2&#22238;&#30446;).xlsx" TargetMode="External"/><Relationship Id="rId2" Type="http://schemas.openxmlformats.org/officeDocument/2006/relationships/externalLinkPath" Target="file:///\\G0000SV1NS701\d11757$\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3813_&#22826;&#23376;&#30010;_2024(2&#22238;&#30446;).xlsx" TargetMode="External"/><Relationship Id="rId1" Type="http://schemas.openxmlformats.org/officeDocument/2006/relationships/externalLinkPath" Target="/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3813_&#22826;&#23376;&#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1">
          <cell r="AN51" t="str">
            <v>当該団体値</v>
          </cell>
        </row>
        <row r="53">
          <cell r="BP53">
            <v>62.4</v>
          </cell>
          <cell r="BX53">
            <v>60.7</v>
          </cell>
          <cell r="CF53">
            <v>62.3</v>
          </cell>
          <cell r="CN53">
            <v>64</v>
          </cell>
          <cell r="CV53">
            <v>65.3</v>
          </cell>
        </row>
        <row r="55">
          <cell r="AN55" t="str">
            <v>類似団体内平均値</v>
          </cell>
          <cell r="BP55">
            <v>13.7</v>
          </cell>
          <cell r="BX55">
            <v>6.9</v>
          </cell>
          <cell r="CF55">
            <v>0</v>
          </cell>
          <cell r="CN55">
            <v>0</v>
          </cell>
          <cell r="CV55">
            <v>0</v>
          </cell>
        </row>
        <row r="57">
          <cell r="BP57">
            <v>62</v>
          </cell>
          <cell r="BX57">
            <v>62.9</v>
          </cell>
          <cell r="CF57">
            <v>63.3</v>
          </cell>
          <cell r="CN57">
            <v>64.400000000000006</v>
          </cell>
          <cell r="CV57">
            <v>65.2</v>
          </cell>
        </row>
        <row r="73">
          <cell r="AN73" t="str">
            <v>当該団体値</v>
          </cell>
        </row>
        <row r="75">
          <cell r="BP75">
            <v>6.2</v>
          </cell>
          <cell r="BX75">
            <v>5.5</v>
          </cell>
          <cell r="CF75">
            <v>4.5</v>
          </cell>
          <cell r="CN75">
            <v>4.2</v>
          </cell>
          <cell r="CV75">
            <v>4.2</v>
          </cell>
        </row>
        <row r="77">
          <cell r="AN77" t="str">
            <v>類似団体内平均値</v>
          </cell>
          <cell r="BP77">
            <v>13.7</v>
          </cell>
          <cell r="BX77">
            <v>6.9</v>
          </cell>
          <cell r="CF77">
            <v>0</v>
          </cell>
          <cell r="CN77">
            <v>0</v>
          </cell>
          <cell r="CV77">
            <v>0</v>
          </cell>
        </row>
        <row r="79">
          <cell r="BP79">
            <v>7.9</v>
          </cell>
          <cell r="BX79">
            <v>8</v>
          </cell>
          <cell r="CF79">
            <v>8</v>
          </cell>
          <cell r="CN79">
            <v>8.1</v>
          </cell>
          <cell r="CV79">
            <v>8.1</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 customWidth="1"/>
    <col min="12" max="12" width="2.21875" style="1" customWidth="1"/>
    <col min="13" max="17" width="2.33203125" style="1" customWidth="1"/>
    <col min="18" max="119" width="2.109375" style="1" customWidth="1"/>
    <col min="120" max="120" width="0" style="1" hidden="1" customWidth="1"/>
    <col min="121" max="16384" width="0" style="1" hidden="1"/>
  </cols>
  <sheetData>
    <row r="1" spans="1:119" ht="33" customHeight="1" x14ac:dyDescent="0.2">
      <c r="B1" s="543" t="s">
        <v>118</v>
      </c>
      <c r="C1" s="543"/>
      <c r="D1" s="543"/>
      <c r="E1" s="543"/>
      <c r="F1" s="543"/>
      <c r="G1" s="543"/>
      <c r="H1" s="543"/>
      <c r="I1" s="543"/>
      <c r="J1" s="543"/>
      <c r="K1" s="543"/>
      <c r="L1" s="543"/>
      <c r="M1" s="543"/>
      <c r="N1" s="543"/>
      <c r="O1" s="543"/>
      <c r="P1" s="543"/>
      <c r="Q1" s="543"/>
      <c r="R1" s="543"/>
      <c r="S1" s="543"/>
      <c r="T1" s="543"/>
      <c r="U1" s="543"/>
      <c r="V1" s="543"/>
      <c r="W1" s="543"/>
      <c r="X1" s="543"/>
      <c r="Y1" s="543"/>
      <c r="Z1" s="543"/>
      <c r="AA1" s="543"/>
      <c r="AB1" s="543"/>
      <c r="AC1" s="543"/>
      <c r="AD1" s="543"/>
      <c r="AE1" s="543"/>
      <c r="AF1" s="543"/>
      <c r="AG1" s="543"/>
      <c r="AH1" s="543"/>
      <c r="AI1" s="543"/>
      <c r="AJ1" s="543"/>
      <c r="AK1" s="543"/>
      <c r="AL1" s="543"/>
      <c r="AM1" s="543"/>
      <c r="AN1" s="543"/>
      <c r="AO1" s="543"/>
      <c r="AP1" s="543"/>
      <c r="AQ1" s="543"/>
      <c r="AR1" s="543"/>
      <c r="AS1" s="543"/>
      <c r="AT1" s="543"/>
      <c r="AU1" s="543"/>
      <c r="AV1" s="543"/>
      <c r="AW1" s="543"/>
      <c r="AX1" s="543"/>
      <c r="AY1" s="543"/>
      <c r="AZ1" s="543"/>
      <c r="BA1" s="543"/>
      <c r="BB1" s="543"/>
      <c r="BC1" s="543"/>
      <c r="BD1" s="543"/>
      <c r="BE1" s="543"/>
      <c r="BF1" s="543"/>
      <c r="BG1" s="543"/>
      <c r="BH1" s="543"/>
      <c r="BI1" s="543"/>
      <c r="BJ1" s="543"/>
      <c r="BK1" s="543"/>
      <c r="BL1" s="543"/>
      <c r="BM1" s="543"/>
      <c r="BN1" s="543"/>
      <c r="BO1" s="543"/>
      <c r="BP1" s="543"/>
      <c r="BQ1" s="543"/>
      <c r="BR1" s="543"/>
      <c r="BS1" s="543"/>
      <c r="BT1" s="543"/>
      <c r="BU1" s="543"/>
      <c r="BV1" s="543"/>
      <c r="BW1" s="543"/>
      <c r="BX1" s="543"/>
      <c r="BY1" s="543"/>
      <c r="BZ1" s="543"/>
      <c r="CA1" s="543"/>
      <c r="CB1" s="543"/>
      <c r="CC1" s="543"/>
      <c r="CD1" s="543"/>
      <c r="CE1" s="543"/>
      <c r="CF1" s="543"/>
      <c r="CG1" s="543"/>
      <c r="CH1" s="543"/>
      <c r="CI1" s="543"/>
      <c r="CJ1" s="543"/>
      <c r="CK1" s="543"/>
      <c r="CL1" s="543"/>
      <c r="CM1" s="543"/>
      <c r="CN1" s="543"/>
      <c r="CO1" s="543"/>
      <c r="CP1" s="543"/>
      <c r="CQ1" s="543"/>
      <c r="CR1" s="543"/>
      <c r="CS1" s="543"/>
      <c r="CT1" s="543"/>
      <c r="CU1" s="543"/>
      <c r="CV1" s="543"/>
      <c r="CW1" s="543"/>
      <c r="CX1" s="543"/>
      <c r="CY1" s="543"/>
      <c r="CZ1" s="543"/>
      <c r="DA1" s="543"/>
      <c r="DB1" s="543"/>
      <c r="DC1" s="543"/>
      <c r="DD1" s="543"/>
      <c r="DE1" s="543"/>
      <c r="DF1" s="543"/>
      <c r="DG1" s="543"/>
      <c r="DH1" s="543"/>
      <c r="DI1" s="543"/>
      <c r="DJ1" s="2"/>
      <c r="DK1" s="2"/>
      <c r="DL1" s="2"/>
      <c r="DM1" s="2"/>
      <c r="DN1" s="2"/>
      <c r="DO1" s="2"/>
    </row>
    <row r="2" spans="1:119" ht="23.4" x14ac:dyDescent="0.2">
      <c r="B2" s="3" t="s">
        <v>119</v>
      </c>
      <c r="C2" s="3"/>
      <c r="D2" s="10"/>
    </row>
    <row r="3" spans="1:119" ht="18.75" customHeight="1" x14ac:dyDescent="0.2">
      <c r="A3" s="2"/>
      <c r="B3" s="358" t="s">
        <v>120</v>
      </c>
      <c r="C3" s="359"/>
      <c r="D3" s="359"/>
      <c r="E3" s="360"/>
      <c r="F3" s="360"/>
      <c r="G3" s="360"/>
      <c r="H3" s="360"/>
      <c r="I3" s="360"/>
      <c r="J3" s="360"/>
      <c r="K3" s="360"/>
      <c r="L3" s="360" t="s">
        <v>121</v>
      </c>
      <c r="M3" s="360"/>
      <c r="N3" s="360"/>
      <c r="O3" s="360"/>
      <c r="P3" s="360"/>
      <c r="Q3" s="360"/>
      <c r="R3" s="366"/>
      <c r="S3" s="366"/>
      <c r="T3" s="366"/>
      <c r="U3" s="366"/>
      <c r="V3" s="367"/>
      <c r="W3" s="371" t="s">
        <v>122</v>
      </c>
      <c r="X3" s="372"/>
      <c r="Y3" s="372"/>
      <c r="Z3" s="372"/>
      <c r="AA3" s="372"/>
      <c r="AB3" s="359"/>
      <c r="AC3" s="366" t="s">
        <v>123</v>
      </c>
      <c r="AD3" s="372"/>
      <c r="AE3" s="372"/>
      <c r="AF3" s="372"/>
      <c r="AG3" s="372"/>
      <c r="AH3" s="372"/>
      <c r="AI3" s="372"/>
      <c r="AJ3" s="372"/>
      <c r="AK3" s="372"/>
      <c r="AL3" s="376"/>
      <c r="AM3" s="371" t="s">
        <v>125</v>
      </c>
      <c r="AN3" s="372"/>
      <c r="AO3" s="372"/>
      <c r="AP3" s="372"/>
      <c r="AQ3" s="372"/>
      <c r="AR3" s="372"/>
      <c r="AS3" s="372"/>
      <c r="AT3" s="372"/>
      <c r="AU3" s="372"/>
      <c r="AV3" s="372"/>
      <c r="AW3" s="372"/>
      <c r="AX3" s="376"/>
      <c r="AY3" s="399" t="s">
        <v>4</v>
      </c>
      <c r="AZ3" s="400"/>
      <c r="BA3" s="400"/>
      <c r="BB3" s="400"/>
      <c r="BC3" s="400"/>
      <c r="BD3" s="400"/>
      <c r="BE3" s="400"/>
      <c r="BF3" s="400"/>
      <c r="BG3" s="400"/>
      <c r="BH3" s="400"/>
      <c r="BI3" s="400"/>
      <c r="BJ3" s="400"/>
      <c r="BK3" s="400"/>
      <c r="BL3" s="400"/>
      <c r="BM3" s="544"/>
      <c r="BN3" s="371" t="s">
        <v>57</v>
      </c>
      <c r="BO3" s="372"/>
      <c r="BP3" s="372"/>
      <c r="BQ3" s="372"/>
      <c r="BR3" s="372"/>
      <c r="BS3" s="372"/>
      <c r="BT3" s="372"/>
      <c r="BU3" s="376"/>
      <c r="BV3" s="371" t="s">
        <v>129</v>
      </c>
      <c r="BW3" s="372"/>
      <c r="BX3" s="372"/>
      <c r="BY3" s="372"/>
      <c r="BZ3" s="372"/>
      <c r="CA3" s="372"/>
      <c r="CB3" s="372"/>
      <c r="CC3" s="376"/>
      <c r="CD3" s="399" t="s">
        <v>4</v>
      </c>
      <c r="CE3" s="400"/>
      <c r="CF3" s="400"/>
      <c r="CG3" s="400"/>
      <c r="CH3" s="400"/>
      <c r="CI3" s="400"/>
      <c r="CJ3" s="400"/>
      <c r="CK3" s="400"/>
      <c r="CL3" s="400"/>
      <c r="CM3" s="400"/>
      <c r="CN3" s="400"/>
      <c r="CO3" s="400"/>
      <c r="CP3" s="400"/>
      <c r="CQ3" s="400"/>
      <c r="CR3" s="400"/>
      <c r="CS3" s="544"/>
      <c r="CT3" s="371" t="s">
        <v>131</v>
      </c>
      <c r="CU3" s="372"/>
      <c r="CV3" s="372"/>
      <c r="CW3" s="372"/>
      <c r="CX3" s="372"/>
      <c r="CY3" s="372"/>
      <c r="CZ3" s="372"/>
      <c r="DA3" s="376"/>
      <c r="DB3" s="371" t="s">
        <v>133</v>
      </c>
      <c r="DC3" s="372"/>
      <c r="DD3" s="372"/>
      <c r="DE3" s="372"/>
      <c r="DF3" s="372"/>
      <c r="DG3" s="372"/>
      <c r="DH3" s="372"/>
      <c r="DI3" s="376"/>
    </row>
    <row r="4" spans="1:119" ht="18.75" customHeight="1" x14ac:dyDescent="0.2">
      <c r="A4" s="2"/>
      <c r="B4" s="361"/>
      <c r="C4" s="362"/>
      <c r="D4" s="362"/>
      <c r="E4" s="363"/>
      <c r="F4" s="363"/>
      <c r="G4" s="363"/>
      <c r="H4" s="363"/>
      <c r="I4" s="363"/>
      <c r="J4" s="363"/>
      <c r="K4" s="363"/>
      <c r="L4" s="363"/>
      <c r="M4" s="363"/>
      <c r="N4" s="363"/>
      <c r="O4" s="363"/>
      <c r="P4" s="363"/>
      <c r="Q4" s="363"/>
      <c r="R4" s="368"/>
      <c r="S4" s="368"/>
      <c r="T4" s="368"/>
      <c r="U4" s="368"/>
      <c r="V4" s="369"/>
      <c r="W4" s="373"/>
      <c r="X4" s="374"/>
      <c r="Y4" s="374"/>
      <c r="Z4" s="374"/>
      <c r="AA4" s="374"/>
      <c r="AB4" s="362"/>
      <c r="AC4" s="368"/>
      <c r="AD4" s="374"/>
      <c r="AE4" s="374"/>
      <c r="AF4" s="374"/>
      <c r="AG4" s="374"/>
      <c r="AH4" s="374"/>
      <c r="AI4" s="374"/>
      <c r="AJ4" s="374"/>
      <c r="AK4" s="374"/>
      <c r="AL4" s="377"/>
      <c r="AM4" s="375"/>
      <c r="AN4" s="332"/>
      <c r="AO4" s="332"/>
      <c r="AP4" s="332"/>
      <c r="AQ4" s="332"/>
      <c r="AR4" s="332"/>
      <c r="AS4" s="332"/>
      <c r="AT4" s="332"/>
      <c r="AU4" s="332"/>
      <c r="AV4" s="332"/>
      <c r="AW4" s="332"/>
      <c r="AX4" s="378"/>
      <c r="AY4" s="456" t="s">
        <v>134</v>
      </c>
      <c r="AZ4" s="457"/>
      <c r="BA4" s="457"/>
      <c r="BB4" s="457"/>
      <c r="BC4" s="457"/>
      <c r="BD4" s="457"/>
      <c r="BE4" s="457"/>
      <c r="BF4" s="457"/>
      <c r="BG4" s="457"/>
      <c r="BH4" s="457"/>
      <c r="BI4" s="457"/>
      <c r="BJ4" s="457"/>
      <c r="BK4" s="457"/>
      <c r="BL4" s="457"/>
      <c r="BM4" s="458"/>
      <c r="BN4" s="440">
        <v>6723204</v>
      </c>
      <c r="BO4" s="441"/>
      <c r="BP4" s="441"/>
      <c r="BQ4" s="441"/>
      <c r="BR4" s="441"/>
      <c r="BS4" s="441"/>
      <c r="BT4" s="441"/>
      <c r="BU4" s="442"/>
      <c r="BV4" s="440">
        <v>6370183</v>
      </c>
      <c r="BW4" s="441"/>
      <c r="BX4" s="441"/>
      <c r="BY4" s="441"/>
      <c r="BZ4" s="441"/>
      <c r="CA4" s="441"/>
      <c r="CB4" s="441"/>
      <c r="CC4" s="442"/>
      <c r="CD4" s="511" t="s">
        <v>135</v>
      </c>
      <c r="CE4" s="512"/>
      <c r="CF4" s="512"/>
      <c r="CG4" s="512"/>
      <c r="CH4" s="512"/>
      <c r="CI4" s="512"/>
      <c r="CJ4" s="512"/>
      <c r="CK4" s="512"/>
      <c r="CL4" s="512"/>
      <c r="CM4" s="512"/>
      <c r="CN4" s="512"/>
      <c r="CO4" s="512"/>
      <c r="CP4" s="512"/>
      <c r="CQ4" s="512"/>
      <c r="CR4" s="512"/>
      <c r="CS4" s="513"/>
      <c r="CT4" s="545">
        <v>0.1</v>
      </c>
      <c r="CU4" s="546"/>
      <c r="CV4" s="546"/>
      <c r="CW4" s="546"/>
      <c r="CX4" s="546"/>
      <c r="CY4" s="546"/>
      <c r="CZ4" s="546"/>
      <c r="DA4" s="547"/>
      <c r="DB4" s="545">
        <v>4.7</v>
      </c>
      <c r="DC4" s="546"/>
      <c r="DD4" s="546"/>
      <c r="DE4" s="546"/>
      <c r="DF4" s="546"/>
      <c r="DG4" s="546"/>
      <c r="DH4" s="546"/>
      <c r="DI4" s="547"/>
    </row>
    <row r="5" spans="1:119" ht="18.75" customHeight="1" x14ac:dyDescent="0.2">
      <c r="A5" s="2"/>
      <c r="B5" s="364"/>
      <c r="C5" s="333"/>
      <c r="D5" s="333"/>
      <c r="E5" s="365"/>
      <c r="F5" s="365"/>
      <c r="G5" s="365"/>
      <c r="H5" s="365"/>
      <c r="I5" s="365"/>
      <c r="J5" s="365"/>
      <c r="K5" s="365"/>
      <c r="L5" s="365"/>
      <c r="M5" s="365"/>
      <c r="N5" s="365"/>
      <c r="O5" s="365"/>
      <c r="P5" s="365"/>
      <c r="Q5" s="365"/>
      <c r="R5" s="331"/>
      <c r="S5" s="331"/>
      <c r="T5" s="331"/>
      <c r="U5" s="331"/>
      <c r="V5" s="370"/>
      <c r="W5" s="375"/>
      <c r="X5" s="332"/>
      <c r="Y5" s="332"/>
      <c r="Z5" s="332"/>
      <c r="AA5" s="332"/>
      <c r="AB5" s="333"/>
      <c r="AC5" s="331"/>
      <c r="AD5" s="332"/>
      <c r="AE5" s="332"/>
      <c r="AF5" s="332"/>
      <c r="AG5" s="332"/>
      <c r="AH5" s="332"/>
      <c r="AI5" s="332"/>
      <c r="AJ5" s="332"/>
      <c r="AK5" s="332"/>
      <c r="AL5" s="378"/>
      <c r="AM5" s="482" t="s">
        <v>137</v>
      </c>
      <c r="AN5" s="444"/>
      <c r="AO5" s="444"/>
      <c r="AP5" s="444"/>
      <c r="AQ5" s="444"/>
      <c r="AR5" s="444"/>
      <c r="AS5" s="444"/>
      <c r="AT5" s="445"/>
      <c r="AU5" s="483" t="s">
        <v>138</v>
      </c>
      <c r="AV5" s="484"/>
      <c r="AW5" s="484"/>
      <c r="AX5" s="484"/>
      <c r="AY5" s="450" t="s">
        <v>139</v>
      </c>
      <c r="AZ5" s="451"/>
      <c r="BA5" s="451"/>
      <c r="BB5" s="451"/>
      <c r="BC5" s="451"/>
      <c r="BD5" s="451"/>
      <c r="BE5" s="451"/>
      <c r="BF5" s="451"/>
      <c r="BG5" s="451"/>
      <c r="BH5" s="451"/>
      <c r="BI5" s="451"/>
      <c r="BJ5" s="451"/>
      <c r="BK5" s="451"/>
      <c r="BL5" s="451"/>
      <c r="BM5" s="452"/>
      <c r="BN5" s="453">
        <v>6712246</v>
      </c>
      <c r="BO5" s="454"/>
      <c r="BP5" s="454"/>
      <c r="BQ5" s="454"/>
      <c r="BR5" s="454"/>
      <c r="BS5" s="454"/>
      <c r="BT5" s="454"/>
      <c r="BU5" s="455"/>
      <c r="BV5" s="453">
        <v>6166607</v>
      </c>
      <c r="BW5" s="454"/>
      <c r="BX5" s="454"/>
      <c r="BY5" s="454"/>
      <c r="BZ5" s="454"/>
      <c r="CA5" s="454"/>
      <c r="CB5" s="454"/>
      <c r="CC5" s="455"/>
      <c r="CD5" s="464" t="s">
        <v>140</v>
      </c>
      <c r="CE5" s="415"/>
      <c r="CF5" s="415"/>
      <c r="CG5" s="415"/>
      <c r="CH5" s="415"/>
      <c r="CI5" s="415"/>
      <c r="CJ5" s="415"/>
      <c r="CK5" s="415"/>
      <c r="CL5" s="415"/>
      <c r="CM5" s="415"/>
      <c r="CN5" s="415"/>
      <c r="CO5" s="415"/>
      <c r="CP5" s="415"/>
      <c r="CQ5" s="415"/>
      <c r="CR5" s="415"/>
      <c r="CS5" s="465"/>
      <c r="CT5" s="316">
        <v>94</v>
      </c>
      <c r="CU5" s="317"/>
      <c r="CV5" s="317"/>
      <c r="CW5" s="317"/>
      <c r="CX5" s="317"/>
      <c r="CY5" s="317"/>
      <c r="CZ5" s="317"/>
      <c r="DA5" s="318"/>
      <c r="DB5" s="316">
        <v>93.4</v>
      </c>
      <c r="DC5" s="317"/>
      <c r="DD5" s="317"/>
      <c r="DE5" s="317"/>
      <c r="DF5" s="317"/>
      <c r="DG5" s="317"/>
      <c r="DH5" s="317"/>
      <c r="DI5" s="318"/>
    </row>
    <row r="6" spans="1:119" ht="18.75" customHeight="1" x14ac:dyDescent="0.2">
      <c r="A6" s="2"/>
      <c r="B6" s="379" t="s">
        <v>143</v>
      </c>
      <c r="C6" s="330"/>
      <c r="D6" s="330"/>
      <c r="E6" s="380"/>
      <c r="F6" s="380"/>
      <c r="G6" s="380"/>
      <c r="H6" s="380"/>
      <c r="I6" s="380"/>
      <c r="J6" s="380"/>
      <c r="K6" s="380"/>
      <c r="L6" s="380" t="s">
        <v>144</v>
      </c>
      <c r="M6" s="380"/>
      <c r="N6" s="380"/>
      <c r="O6" s="380"/>
      <c r="P6" s="380"/>
      <c r="Q6" s="380"/>
      <c r="R6" s="328"/>
      <c r="S6" s="328"/>
      <c r="T6" s="328"/>
      <c r="U6" s="328"/>
      <c r="V6" s="384"/>
      <c r="W6" s="387" t="s">
        <v>146</v>
      </c>
      <c r="X6" s="329"/>
      <c r="Y6" s="329"/>
      <c r="Z6" s="329"/>
      <c r="AA6" s="329"/>
      <c r="AB6" s="330"/>
      <c r="AC6" s="390" t="s">
        <v>148</v>
      </c>
      <c r="AD6" s="391"/>
      <c r="AE6" s="391"/>
      <c r="AF6" s="391"/>
      <c r="AG6" s="391"/>
      <c r="AH6" s="391"/>
      <c r="AI6" s="391"/>
      <c r="AJ6" s="391"/>
      <c r="AK6" s="391"/>
      <c r="AL6" s="392"/>
      <c r="AM6" s="482" t="s">
        <v>150</v>
      </c>
      <c r="AN6" s="444"/>
      <c r="AO6" s="444"/>
      <c r="AP6" s="444"/>
      <c r="AQ6" s="444"/>
      <c r="AR6" s="444"/>
      <c r="AS6" s="444"/>
      <c r="AT6" s="445"/>
      <c r="AU6" s="483" t="s">
        <v>138</v>
      </c>
      <c r="AV6" s="484"/>
      <c r="AW6" s="484"/>
      <c r="AX6" s="484"/>
      <c r="AY6" s="450" t="s">
        <v>152</v>
      </c>
      <c r="AZ6" s="451"/>
      <c r="BA6" s="451"/>
      <c r="BB6" s="451"/>
      <c r="BC6" s="451"/>
      <c r="BD6" s="451"/>
      <c r="BE6" s="451"/>
      <c r="BF6" s="451"/>
      <c r="BG6" s="451"/>
      <c r="BH6" s="451"/>
      <c r="BI6" s="451"/>
      <c r="BJ6" s="451"/>
      <c r="BK6" s="451"/>
      <c r="BL6" s="451"/>
      <c r="BM6" s="452"/>
      <c r="BN6" s="453">
        <v>10958</v>
      </c>
      <c r="BO6" s="454"/>
      <c r="BP6" s="454"/>
      <c r="BQ6" s="454"/>
      <c r="BR6" s="454"/>
      <c r="BS6" s="454"/>
      <c r="BT6" s="454"/>
      <c r="BU6" s="455"/>
      <c r="BV6" s="453">
        <v>203576</v>
      </c>
      <c r="BW6" s="454"/>
      <c r="BX6" s="454"/>
      <c r="BY6" s="454"/>
      <c r="BZ6" s="454"/>
      <c r="CA6" s="454"/>
      <c r="CB6" s="454"/>
      <c r="CC6" s="455"/>
      <c r="CD6" s="464" t="s">
        <v>154</v>
      </c>
      <c r="CE6" s="415"/>
      <c r="CF6" s="415"/>
      <c r="CG6" s="415"/>
      <c r="CH6" s="415"/>
      <c r="CI6" s="415"/>
      <c r="CJ6" s="415"/>
      <c r="CK6" s="415"/>
      <c r="CL6" s="415"/>
      <c r="CM6" s="415"/>
      <c r="CN6" s="415"/>
      <c r="CO6" s="415"/>
      <c r="CP6" s="415"/>
      <c r="CQ6" s="415"/>
      <c r="CR6" s="415"/>
      <c r="CS6" s="465"/>
      <c r="CT6" s="540">
        <v>94.3</v>
      </c>
      <c r="CU6" s="541"/>
      <c r="CV6" s="541"/>
      <c r="CW6" s="541"/>
      <c r="CX6" s="541"/>
      <c r="CY6" s="541"/>
      <c r="CZ6" s="541"/>
      <c r="DA6" s="542"/>
      <c r="DB6" s="540">
        <v>94</v>
      </c>
      <c r="DC6" s="541"/>
      <c r="DD6" s="541"/>
      <c r="DE6" s="541"/>
      <c r="DF6" s="541"/>
      <c r="DG6" s="541"/>
      <c r="DH6" s="541"/>
      <c r="DI6" s="542"/>
    </row>
    <row r="7" spans="1:119" ht="18.75" customHeight="1" x14ac:dyDescent="0.2">
      <c r="A7" s="2"/>
      <c r="B7" s="361"/>
      <c r="C7" s="362"/>
      <c r="D7" s="362"/>
      <c r="E7" s="363"/>
      <c r="F7" s="363"/>
      <c r="G7" s="363"/>
      <c r="H7" s="363"/>
      <c r="I7" s="363"/>
      <c r="J7" s="363"/>
      <c r="K7" s="363"/>
      <c r="L7" s="363"/>
      <c r="M7" s="363"/>
      <c r="N7" s="363"/>
      <c r="O7" s="363"/>
      <c r="P7" s="363"/>
      <c r="Q7" s="363"/>
      <c r="R7" s="368"/>
      <c r="S7" s="368"/>
      <c r="T7" s="368"/>
      <c r="U7" s="368"/>
      <c r="V7" s="369"/>
      <c r="W7" s="373"/>
      <c r="X7" s="374"/>
      <c r="Y7" s="374"/>
      <c r="Z7" s="374"/>
      <c r="AA7" s="374"/>
      <c r="AB7" s="362"/>
      <c r="AC7" s="393"/>
      <c r="AD7" s="394"/>
      <c r="AE7" s="394"/>
      <c r="AF7" s="394"/>
      <c r="AG7" s="394"/>
      <c r="AH7" s="394"/>
      <c r="AI7" s="394"/>
      <c r="AJ7" s="394"/>
      <c r="AK7" s="394"/>
      <c r="AL7" s="395"/>
      <c r="AM7" s="482" t="s">
        <v>64</v>
      </c>
      <c r="AN7" s="444"/>
      <c r="AO7" s="444"/>
      <c r="AP7" s="444"/>
      <c r="AQ7" s="444"/>
      <c r="AR7" s="444"/>
      <c r="AS7" s="444"/>
      <c r="AT7" s="445"/>
      <c r="AU7" s="483" t="s">
        <v>138</v>
      </c>
      <c r="AV7" s="484"/>
      <c r="AW7" s="484"/>
      <c r="AX7" s="484"/>
      <c r="AY7" s="450" t="s">
        <v>158</v>
      </c>
      <c r="AZ7" s="451"/>
      <c r="BA7" s="451"/>
      <c r="BB7" s="451"/>
      <c r="BC7" s="451"/>
      <c r="BD7" s="451"/>
      <c r="BE7" s="451"/>
      <c r="BF7" s="451"/>
      <c r="BG7" s="451"/>
      <c r="BH7" s="451"/>
      <c r="BI7" s="451"/>
      <c r="BJ7" s="451"/>
      <c r="BK7" s="451"/>
      <c r="BL7" s="451"/>
      <c r="BM7" s="452"/>
      <c r="BN7" s="453">
        <v>6478</v>
      </c>
      <c r="BO7" s="454"/>
      <c r="BP7" s="454"/>
      <c r="BQ7" s="454"/>
      <c r="BR7" s="454"/>
      <c r="BS7" s="454"/>
      <c r="BT7" s="454"/>
      <c r="BU7" s="455"/>
      <c r="BV7" s="453">
        <v>39082</v>
      </c>
      <c r="BW7" s="454"/>
      <c r="BX7" s="454"/>
      <c r="BY7" s="454"/>
      <c r="BZ7" s="454"/>
      <c r="CA7" s="454"/>
      <c r="CB7" s="454"/>
      <c r="CC7" s="455"/>
      <c r="CD7" s="464" t="s">
        <v>160</v>
      </c>
      <c r="CE7" s="415"/>
      <c r="CF7" s="415"/>
      <c r="CG7" s="415"/>
      <c r="CH7" s="415"/>
      <c r="CI7" s="415"/>
      <c r="CJ7" s="415"/>
      <c r="CK7" s="415"/>
      <c r="CL7" s="415"/>
      <c r="CM7" s="415"/>
      <c r="CN7" s="415"/>
      <c r="CO7" s="415"/>
      <c r="CP7" s="415"/>
      <c r="CQ7" s="415"/>
      <c r="CR7" s="415"/>
      <c r="CS7" s="465"/>
      <c r="CT7" s="453">
        <v>3577574</v>
      </c>
      <c r="CU7" s="454"/>
      <c r="CV7" s="454"/>
      <c r="CW7" s="454"/>
      <c r="CX7" s="454"/>
      <c r="CY7" s="454"/>
      <c r="CZ7" s="454"/>
      <c r="DA7" s="455"/>
      <c r="DB7" s="453">
        <v>3473227</v>
      </c>
      <c r="DC7" s="454"/>
      <c r="DD7" s="454"/>
      <c r="DE7" s="454"/>
      <c r="DF7" s="454"/>
      <c r="DG7" s="454"/>
      <c r="DH7" s="454"/>
      <c r="DI7" s="455"/>
    </row>
    <row r="8" spans="1:119" ht="18.75" customHeight="1" x14ac:dyDescent="0.2">
      <c r="A8" s="2"/>
      <c r="B8" s="381"/>
      <c r="C8" s="382"/>
      <c r="D8" s="382"/>
      <c r="E8" s="383"/>
      <c r="F8" s="383"/>
      <c r="G8" s="383"/>
      <c r="H8" s="383"/>
      <c r="I8" s="383"/>
      <c r="J8" s="383"/>
      <c r="K8" s="383"/>
      <c r="L8" s="383"/>
      <c r="M8" s="383"/>
      <c r="N8" s="383"/>
      <c r="O8" s="383"/>
      <c r="P8" s="383"/>
      <c r="Q8" s="383"/>
      <c r="R8" s="385"/>
      <c r="S8" s="385"/>
      <c r="T8" s="385"/>
      <c r="U8" s="385"/>
      <c r="V8" s="386"/>
      <c r="W8" s="388"/>
      <c r="X8" s="389"/>
      <c r="Y8" s="389"/>
      <c r="Z8" s="389"/>
      <c r="AA8" s="389"/>
      <c r="AB8" s="382"/>
      <c r="AC8" s="396"/>
      <c r="AD8" s="397"/>
      <c r="AE8" s="397"/>
      <c r="AF8" s="397"/>
      <c r="AG8" s="397"/>
      <c r="AH8" s="397"/>
      <c r="AI8" s="397"/>
      <c r="AJ8" s="397"/>
      <c r="AK8" s="397"/>
      <c r="AL8" s="398"/>
      <c r="AM8" s="482" t="s">
        <v>162</v>
      </c>
      <c r="AN8" s="444"/>
      <c r="AO8" s="444"/>
      <c r="AP8" s="444"/>
      <c r="AQ8" s="444"/>
      <c r="AR8" s="444"/>
      <c r="AS8" s="444"/>
      <c r="AT8" s="445"/>
      <c r="AU8" s="483" t="s">
        <v>165</v>
      </c>
      <c r="AV8" s="484"/>
      <c r="AW8" s="484"/>
      <c r="AX8" s="484"/>
      <c r="AY8" s="450" t="s">
        <v>166</v>
      </c>
      <c r="AZ8" s="451"/>
      <c r="BA8" s="451"/>
      <c r="BB8" s="451"/>
      <c r="BC8" s="451"/>
      <c r="BD8" s="451"/>
      <c r="BE8" s="451"/>
      <c r="BF8" s="451"/>
      <c r="BG8" s="451"/>
      <c r="BH8" s="451"/>
      <c r="BI8" s="451"/>
      <c r="BJ8" s="451"/>
      <c r="BK8" s="451"/>
      <c r="BL8" s="451"/>
      <c r="BM8" s="452"/>
      <c r="BN8" s="453">
        <v>4480</v>
      </c>
      <c r="BO8" s="454"/>
      <c r="BP8" s="454"/>
      <c r="BQ8" s="454"/>
      <c r="BR8" s="454"/>
      <c r="BS8" s="454"/>
      <c r="BT8" s="454"/>
      <c r="BU8" s="455"/>
      <c r="BV8" s="453">
        <v>164494</v>
      </c>
      <c r="BW8" s="454"/>
      <c r="BX8" s="454"/>
      <c r="BY8" s="454"/>
      <c r="BZ8" s="454"/>
      <c r="CA8" s="454"/>
      <c r="CB8" s="454"/>
      <c r="CC8" s="455"/>
      <c r="CD8" s="464" t="s">
        <v>168</v>
      </c>
      <c r="CE8" s="415"/>
      <c r="CF8" s="415"/>
      <c r="CG8" s="415"/>
      <c r="CH8" s="415"/>
      <c r="CI8" s="415"/>
      <c r="CJ8" s="415"/>
      <c r="CK8" s="415"/>
      <c r="CL8" s="415"/>
      <c r="CM8" s="415"/>
      <c r="CN8" s="415"/>
      <c r="CO8" s="415"/>
      <c r="CP8" s="415"/>
      <c r="CQ8" s="415"/>
      <c r="CR8" s="415"/>
      <c r="CS8" s="465"/>
      <c r="CT8" s="516">
        <v>0.45</v>
      </c>
      <c r="CU8" s="517"/>
      <c r="CV8" s="517"/>
      <c r="CW8" s="517"/>
      <c r="CX8" s="517"/>
      <c r="CY8" s="517"/>
      <c r="CZ8" s="517"/>
      <c r="DA8" s="518"/>
      <c r="DB8" s="516">
        <v>0.45</v>
      </c>
      <c r="DC8" s="517"/>
      <c r="DD8" s="517"/>
      <c r="DE8" s="517"/>
      <c r="DF8" s="517"/>
      <c r="DG8" s="517"/>
      <c r="DH8" s="517"/>
      <c r="DI8" s="518"/>
    </row>
    <row r="9" spans="1:119" ht="18.75" customHeight="1" x14ac:dyDescent="0.2">
      <c r="A9" s="2"/>
      <c r="B9" s="399" t="s">
        <v>170</v>
      </c>
      <c r="C9" s="400"/>
      <c r="D9" s="400"/>
      <c r="E9" s="400"/>
      <c r="F9" s="400"/>
      <c r="G9" s="400"/>
      <c r="H9" s="400"/>
      <c r="I9" s="400"/>
      <c r="J9" s="400"/>
      <c r="K9" s="401"/>
      <c r="L9" s="534" t="s">
        <v>171</v>
      </c>
      <c r="M9" s="535"/>
      <c r="N9" s="535"/>
      <c r="O9" s="535"/>
      <c r="P9" s="535"/>
      <c r="Q9" s="536"/>
      <c r="R9" s="537">
        <v>13009</v>
      </c>
      <c r="S9" s="538"/>
      <c r="T9" s="538"/>
      <c r="U9" s="538"/>
      <c r="V9" s="539"/>
      <c r="W9" s="371" t="s">
        <v>175</v>
      </c>
      <c r="X9" s="372"/>
      <c r="Y9" s="372"/>
      <c r="Z9" s="372"/>
      <c r="AA9" s="372"/>
      <c r="AB9" s="372"/>
      <c r="AC9" s="372"/>
      <c r="AD9" s="372"/>
      <c r="AE9" s="372"/>
      <c r="AF9" s="372"/>
      <c r="AG9" s="372"/>
      <c r="AH9" s="372"/>
      <c r="AI9" s="372"/>
      <c r="AJ9" s="372"/>
      <c r="AK9" s="372"/>
      <c r="AL9" s="376"/>
      <c r="AM9" s="482" t="s">
        <v>177</v>
      </c>
      <c r="AN9" s="444"/>
      <c r="AO9" s="444"/>
      <c r="AP9" s="444"/>
      <c r="AQ9" s="444"/>
      <c r="AR9" s="444"/>
      <c r="AS9" s="444"/>
      <c r="AT9" s="445"/>
      <c r="AU9" s="483" t="s">
        <v>138</v>
      </c>
      <c r="AV9" s="484"/>
      <c r="AW9" s="484"/>
      <c r="AX9" s="484"/>
      <c r="AY9" s="450" t="s">
        <v>179</v>
      </c>
      <c r="AZ9" s="451"/>
      <c r="BA9" s="451"/>
      <c r="BB9" s="451"/>
      <c r="BC9" s="451"/>
      <c r="BD9" s="451"/>
      <c r="BE9" s="451"/>
      <c r="BF9" s="451"/>
      <c r="BG9" s="451"/>
      <c r="BH9" s="451"/>
      <c r="BI9" s="451"/>
      <c r="BJ9" s="451"/>
      <c r="BK9" s="451"/>
      <c r="BL9" s="451"/>
      <c r="BM9" s="452"/>
      <c r="BN9" s="453">
        <v>-160014</v>
      </c>
      <c r="BO9" s="454"/>
      <c r="BP9" s="454"/>
      <c r="BQ9" s="454"/>
      <c r="BR9" s="454"/>
      <c r="BS9" s="454"/>
      <c r="BT9" s="454"/>
      <c r="BU9" s="455"/>
      <c r="BV9" s="453">
        <v>-1393</v>
      </c>
      <c r="BW9" s="454"/>
      <c r="BX9" s="454"/>
      <c r="BY9" s="454"/>
      <c r="BZ9" s="454"/>
      <c r="CA9" s="454"/>
      <c r="CB9" s="454"/>
      <c r="CC9" s="455"/>
      <c r="CD9" s="464" t="s">
        <v>46</v>
      </c>
      <c r="CE9" s="415"/>
      <c r="CF9" s="415"/>
      <c r="CG9" s="415"/>
      <c r="CH9" s="415"/>
      <c r="CI9" s="415"/>
      <c r="CJ9" s="415"/>
      <c r="CK9" s="415"/>
      <c r="CL9" s="415"/>
      <c r="CM9" s="415"/>
      <c r="CN9" s="415"/>
      <c r="CO9" s="415"/>
      <c r="CP9" s="415"/>
      <c r="CQ9" s="415"/>
      <c r="CR9" s="415"/>
      <c r="CS9" s="465"/>
      <c r="CT9" s="316">
        <v>8.6999999999999993</v>
      </c>
      <c r="CU9" s="317"/>
      <c r="CV9" s="317"/>
      <c r="CW9" s="317"/>
      <c r="CX9" s="317"/>
      <c r="CY9" s="317"/>
      <c r="CZ9" s="317"/>
      <c r="DA9" s="318"/>
      <c r="DB9" s="316">
        <v>9.6999999999999993</v>
      </c>
      <c r="DC9" s="317"/>
      <c r="DD9" s="317"/>
      <c r="DE9" s="317"/>
      <c r="DF9" s="317"/>
      <c r="DG9" s="317"/>
      <c r="DH9" s="317"/>
      <c r="DI9" s="318"/>
    </row>
    <row r="10" spans="1:119" ht="18.75" customHeight="1" x14ac:dyDescent="0.2">
      <c r="A10" s="2"/>
      <c r="B10" s="399"/>
      <c r="C10" s="400"/>
      <c r="D10" s="400"/>
      <c r="E10" s="400"/>
      <c r="F10" s="400"/>
      <c r="G10" s="400"/>
      <c r="H10" s="400"/>
      <c r="I10" s="400"/>
      <c r="J10" s="400"/>
      <c r="K10" s="401"/>
      <c r="L10" s="443" t="s">
        <v>181</v>
      </c>
      <c r="M10" s="444"/>
      <c r="N10" s="444"/>
      <c r="O10" s="444"/>
      <c r="P10" s="444"/>
      <c r="Q10" s="445"/>
      <c r="R10" s="446">
        <v>13748</v>
      </c>
      <c r="S10" s="447"/>
      <c r="T10" s="447"/>
      <c r="U10" s="447"/>
      <c r="V10" s="449"/>
      <c r="W10" s="373"/>
      <c r="X10" s="374"/>
      <c r="Y10" s="374"/>
      <c r="Z10" s="374"/>
      <c r="AA10" s="374"/>
      <c r="AB10" s="374"/>
      <c r="AC10" s="374"/>
      <c r="AD10" s="374"/>
      <c r="AE10" s="374"/>
      <c r="AF10" s="374"/>
      <c r="AG10" s="374"/>
      <c r="AH10" s="374"/>
      <c r="AI10" s="374"/>
      <c r="AJ10" s="374"/>
      <c r="AK10" s="374"/>
      <c r="AL10" s="377"/>
      <c r="AM10" s="482" t="s">
        <v>182</v>
      </c>
      <c r="AN10" s="444"/>
      <c r="AO10" s="444"/>
      <c r="AP10" s="444"/>
      <c r="AQ10" s="444"/>
      <c r="AR10" s="444"/>
      <c r="AS10" s="444"/>
      <c r="AT10" s="445"/>
      <c r="AU10" s="483" t="s">
        <v>138</v>
      </c>
      <c r="AV10" s="484"/>
      <c r="AW10" s="484"/>
      <c r="AX10" s="484"/>
      <c r="AY10" s="450" t="s">
        <v>183</v>
      </c>
      <c r="AZ10" s="451"/>
      <c r="BA10" s="451"/>
      <c r="BB10" s="451"/>
      <c r="BC10" s="451"/>
      <c r="BD10" s="451"/>
      <c r="BE10" s="451"/>
      <c r="BF10" s="451"/>
      <c r="BG10" s="451"/>
      <c r="BH10" s="451"/>
      <c r="BI10" s="451"/>
      <c r="BJ10" s="451"/>
      <c r="BK10" s="451"/>
      <c r="BL10" s="451"/>
      <c r="BM10" s="452"/>
      <c r="BN10" s="453">
        <v>85324</v>
      </c>
      <c r="BO10" s="454"/>
      <c r="BP10" s="454"/>
      <c r="BQ10" s="454"/>
      <c r="BR10" s="454"/>
      <c r="BS10" s="454"/>
      <c r="BT10" s="454"/>
      <c r="BU10" s="455"/>
      <c r="BV10" s="453">
        <v>84062</v>
      </c>
      <c r="BW10" s="454"/>
      <c r="BX10" s="454"/>
      <c r="BY10" s="454"/>
      <c r="BZ10" s="454"/>
      <c r="CA10" s="454"/>
      <c r="CB10" s="454"/>
      <c r="CC10" s="455"/>
      <c r="CD10" s="22" t="s">
        <v>186</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99"/>
      <c r="C11" s="400"/>
      <c r="D11" s="400"/>
      <c r="E11" s="400"/>
      <c r="F11" s="400"/>
      <c r="G11" s="400"/>
      <c r="H11" s="400"/>
      <c r="I11" s="400"/>
      <c r="J11" s="400"/>
      <c r="K11" s="401"/>
      <c r="L11" s="416" t="s">
        <v>188</v>
      </c>
      <c r="M11" s="417"/>
      <c r="N11" s="417"/>
      <c r="O11" s="417"/>
      <c r="P11" s="417"/>
      <c r="Q11" s="418"/>
      <c r="R11" s="531" t="s">
        <v>190</v>
      </c>
      <c r="S11" s="532"/>
      <c r="T11" s="532"/>
      <c r="U11" s="532"/>
      <c r="V11" s="533"/>
      <c r="W11" s="373"/>
      <c r="X11" s="374"/>
      <c r="Y11" s="374"/>
      <c r="Z11" s="374"/>
      <c r="AA11" s="374"/>
      <c r="AB11" s="374"/>
      <c r="AC11" s="374"/>
      <c r="AD11" s="374"/>
      <c r="AE11" s="374"/>
      <c r="AF11" s="374"/>
      <c r="AG11" s="374"/>
      <c r="AH11" s="374"/>
      <c r="AI11" s="374"/>
      <c r="AJ11" s="374"/>
      <c r="AK11" s="374"/>
      <c r="AL11" s="377"/>
      <c r="AM11" s="482" t="s">
        <v>192</v>
      </c>
      <c r="AN11" s="444"/>
      <c r="AO11" s="444"/>
      <c r="AP11" s="444"/>
      <c r="AQ11" s="444"/>
      <c r="AR11" s="444"/>
      <c r="AS11" s="444"/>
      <c r="AT11" s="445"/>
      <c r="AU11" s="483" t="s">
        <v>138</v>
      </c>
      <c r="AV11" s="484"/>
      <c r="AW11" s="484"/>
      <c r="AX11" s="484"/>
      <c r="AY11" s="450" t="s">
        <v>193</v>
      </c>
      <c r="AZ11" s="451"/>
      <c r="BA11" s="451"/>
      <c r="BB11" s="451"/>
      <c r="BC11" s="451"/>
      <c r="BD11" s="451"/>
      <c r="BE11" s="451"/>
      <c r="BF11" s="451"/>
      <c r="BG11" s="451"/>
      <c r="BH11" s="451"/>
      <c r="BI11" s="451"/>
      <c r="BJ11" s="451"/>
      <c r="BK11" s="451"/>
      <c r="BL11" s="451"/>
      <c r="BM11" s="452"/>
      <c r="BN11" s="453">
        <v>0</v>
      </c>
      <c r="BO11" s="454"/>
      <c r="BP11" s="454"/>
      <c r="BQ11" s="454"/>
      <c r="BR11" s="454"/>
      <c r="BS11" s="454"/>
      <c r="BT11" s="454"/>
      <c r="BU11" s="455"/>
      <c r="BV11" s="453">
        <v>0</v>
      </c>
      <c r="BW11" s="454"/>
      <c r="BX11" s="454"/>
      <c r="BY11" s="454"/>
      <c r="BZ11" s="454"/>
      <c r="CA11" s="454"/>
      <c r="CB11" s="454"/>
      <c r="CC11" s="455"/>
      <c r="CD11" s="464" t="s">
        <v>195</v>
      </c>
      <c r="CE11" s="415"/>
      <c r="CF11" s="415"/>
      <c r="CG11" s="415"/>
      <c r="CH11" s="415"/>
      <c r="CI11" s="415"/>
      <c r="CJ11" s="415"/>
      <c r="CK11" s="415"/>
      <c r="CL11" s="415"/>
      <c r="CM11" s="415"/>
      <c r="CN11" s="415"/>
      <c r="CO11" s="415"/>
      <c r="CP11" s="415"/>
      <c r="CQ11" s="415"/>
      <c r="CR11" s="415"/>
      <c r="CS11" s="465"/>
      <c r="CT11" s="516" t="s">
        <v>33</v>
      </c>
      <c r="CU11" s="517"/>
      <c r="CV11" s="517"/>
      <c r="CW11" s="517"/>
      <c r="CX11" s="517"/>
      <c r="CY11" s="517"/>
      <c r="CZ11" s="517"/>
      <c r="DA11" s="518"/>
      <c r="DB11" s="516" t="s">
        <v>33</v>
      </c>
      <c r="DC11" s="517"/>
      <c r="DD11" s="517"/>
      <c r="DE11" s="517"/>
      <c r="DF11" s="517"/>
      <c r="DG11" s="517"/>
      <c r="DH11" s="517"/>
      <c r="DI11" s="518"/>
    </row>
    <row r="12" spans="1:119" ht="18.75" customHeight="1" x14ac:dyDescent="0.2">
      <c r="A12" s="2"/>
      <c r="B12" s="402" t="s">
        <v>197</v>
      </c>
      <c r="C12" s="403"/>
      <c r="D12" s="403"/>
      <c r="E12" s="403"/>
      <c r="F12" s="403"/>
      <c r="G12" s="403"/>
      <c r="H12" s="403"/>
      <c r="I12" s="403"/>
      <c r="J12" s="403"/>
      <c r="K12" s="404"/>
      <c r="L12" s="519" t="s">
        <v>200</v>
      </c>
      <c r="M12" s="520"/>
      <c r="N12" s="520"/>
      <c r="O12" s="520"/>
      <c r="P12" s="520"/>
      <c r="Q12" s="521"/>
      <c r="R12" s="522">
        <v>12673</v>
      </c>
      <c r="S12" s="523"/>
      <c r="T12" s="523"/>
      <c r="U12" s="523"/>
      <c r="V12" s="524"/>
      <c r="W12" s="525" t="s">
        <v>4</v>
      </c>
      <c r="X12" s="484"/>
      <c r="Y12" s="484"/>
      <c r="Z12" s="484"/>
      <c r="AA12" s="484"/>
      <c r="AB12" s="526"/>
      <c r="AC12" s="527" t="s">
        <v>202</v>
      </c>
      <c r="AD12" s="528"/>
      <c r="AE12" s="528"/>
      <c r="AF12" s="528"/>
      <c r="AG12" s="529"/>
      <c r="AH12" s="527" t="s">
        <v>204</v>
      </c>
      <c r="AI12" s="528"/>
      <c r="AJ12" s="528"/>
      <c r="AK12" s="528"/>
      <c r="AL12" s="530"/>
      <c r="AM12" s="482" t="s">
        <v>207</v>
      </c>
      <c r="AN12" s="444"/>
      <c r="AO12" s="444"/>
      <c r="AP12" s="444"/>
      <c r="AQ12" s="444"/>
      <c r="AR12" s="444"/>
      <c r="AS12" s="444"/>
      <c r="AT12" s="445"/>
      <c r="AU12" s="483" t="s">
        <v>138</v>
      </c>
      <c r="AV12" s="484"/>
      <c r="AW12" s="484"/>
      <c r="AX12" s="484"/>
      <c r="AY12" s="450" t="s">
        <v>210</v>
      </c>
      <c r="AZ12" s="451"/>
      <c r="BA12" s="451"/>
      <c r="BB12" s="451"/>
      <c r="BC12" s="451"/>
      <c r="BD12" s="451"/>
      <c r="BE12" s="451"/>
      <c r="BF12" s="451"/>
      <c r="BG12" s="451"/>
      <c r="BH12" s="451"/>
      <c r="BI12" s="451"/>
      <c r="BJ12" s="451"/>
      <c r="BK12" s="451"/>
      <c r="BL12" s="451"/>
      <c r="BM12" s="452"/>
      <c r="BN12" s="453">
        <v>0</v>
      </c>
      <c r="BO12" s="454"/>
      <c r="BP12" s="454"/>
      <c r="BQ12" s="454"/>
      <c r="BR12" s="454"/>
      <c r="BS12" s="454"/>
      <c r="BT12" s="454"/>
      <c r="BU12" s="455"/>
      <c r="BV12" s="453">
        <v>0</v>
      </c>
      <c r="BW12" s="454"/>
      <c r="BX12" s="454"/>
      <c r="BY12" s="454"/>
      <c r="BZ12" s="454"/>
      <c r="CA12" s="454"/>
      <c r="CB12" s="454"/>
      <c r="CC12" s="455"/>
      <c r="CD12" s="464" t="s">
        <v>212</v>
      </c>
      <c r="CE12" s="415"/>
      <c r="CF12" s="415"/>
      <c r="CG12" s="415"/>
      <c r="CH12" s="415"/>
      <c r="CI12" s="415"/>
      <c r="CJ12" s="415"/>
      <c r="CK12" s="415"/>
      <c r="CL12" s="415"/>
      <c r="CM12" s="415"/>
      <c r="CN12" s="415"/>
      <c r="CO12" s="415"/>
      <c r="CP12" s="415"/>
      <c r="CQ12" s="415"/>
      <c r="CR12" s="415"/>
      <c r="CS12" s="465"/>
      <c r="CT12" s="516" t="s">
        <v>33</v>
      </c>
      <c r="CU12" s="517"/>
      <c r="CV12" s="517"/>
      <c r="CW12" s="517"/>
      <c r="CX12" s="517"/>
      <c r="CY12" s="517"/>
      <c r="CZ12" s="517"/>
      <c r="DA12" s="518"/>
      <c r="DB12" s="516" t="s">
        <v>33</v>
      </c>
      <c r="DC12" s="517"/>
      <c r="DD12" s="517"/>
      <c r="DE12" s="517"/>
      <c r="DF12" s="517"/>
      <c r="DG12" s="517"/>
      <c r="DH12" s="517"/>
      <c r="DI12" s="518"/>
    </row>
    <row r="13" spans="1:119" ht="18.75" customHeight="1" x14ac:dyDescent="0.2">
      <c r="A13" s="2"/>
      <c r="B13" s="405"/>
      <c r="C13" s="406"/>
      <c r="D13" s="406"/>
      <c r="E13" s="406"/>
      <c r="F13" s="406"/>
      <c r="G13" s="406"/>
      <c r="H13" s="406"/>
      <c r="I13" s="406"/>
      <c r="J13" s="406"/>
      <c r="K13" s="407"/>
      <c r="L13" s="14"/>
      <c r="M13" s="505" t="s">
        <v>213</v>
      </c>
      <c r="N13" s="506"/>
      <c r="O13" s="506"/>
      <c r="P13" s="506"/>
      <c r="Q13" s="507"/>
      <c r="R13" s="508">
        <v>12520</v>
      </c>
      <c r="S13" s="509"/>
      <c r="T13" s="509"/>
      <c r="U13" s="509"/>
      <c r="V13" s="510"/>
      <c r="W13" s="387" t="s">
        <v>216</v>
      </c>
      <c r="X13" s="329"/>
      <c r="Y13" s="329"/>
      <c r="Z13" s="329"/>
      <c r="AA13" s="329"/>
      <c r="AB13" s="330"/>
      <c r="AC13" s="446">
        <v>196</v>
      </c>
      <c r="AD13" s="447"/>
      <c r="AE13" s="447"/>
      <c r="AF13" s="447"/>
      <c r="AG13" s="448"/>
      <c r="AH13" s="446">
        <v>193</v>
      </c>
      <c r="AI13" s="447"/>
      <c r="AJ13" s="447"/>
      <c r="AK13" s="447"/>
      <c r="AL13" s="449"/>
      <c r="AM13" s="482" t="s">
        <v>217</v>
      </c>
      <c r="AN13" s="444"/>
      <c r="AO13" s="444"/>
      <c r="AP13" s="444"/>
      <c r="AQ13" s="444"/>
      <c r="AR13" s="444"/>
      <c r="AS13" s="444"/>
      <c r="AT13" s="445"/>
      <c r="AU13" s="483" t="s">
        <v>165</v>
      </c>
      <c r="AV13" s="484"/>
      <c r="AW13" s="484"/>
      <c r="AX13" s="484"/>
      <c r="AY13" s="450" t="s">
        <v>218</v>
      </c>
      <c r="AZ13" s="451"/>
      <c r="BA13" s="451"/>
      <c r="BB13" s="451"/>
      <c r="BC13" s="451"/>
      <c r="BD13" s="451"/>
      <c r="BE13" s="451"/>
      <c r="BF13" s="451"/>
      <c r="BG13" s="451"/>
      <c r="BH13" s="451"/>
      <c r="BI13" s="451"/>
      <c r="BJ13" s="451"/>
      <c r="BK13" s="451"/>
      <c r="BL13" s="451"/>
      <c r="BM13" s="452"/>
      <c r="BN13" s="453">
        <v>-74690</v>
      </c>
      <c r="BO13" s="454"/>
      <c r="BP13" s="454"/>
      <c r="BQ13" s="454"/>
      <c r="BR13" s="454"/>
      <c r="BS13" s="454"/>
      <c r="BT13" s="454"/>
      <c r="BU13" s="455"/>
      <c r="BV13" s="453">
        <v>82669</v>
      </c>
      <c r="BW13" s="454"/>
      <c r="BX13" s="454"/>
      <c r="BY13" s="454"/>
      <c r="BZ13" s="454"/>
      <c r="CA13" s="454"/>
      <c r="CB13" s="454"/>
      <c r="CC13" s="455"/>
      <c r="CD13" s="464" t="s">
        <v>92</v>
      </c>
      <c r="CE13" s="415"/>
      <c r="CF13" s="415"/>
      <c r="CG13" s="415"/>
      <c r="CH13" s="415"/>
      <c r="CI13" s="415"/>
      <c r="CJ13" s="415"/>
      <c r="CK13" s="415"/>
      <c r="CL13" s="415"/>
      <c r="CM13" s="415"/>
      <c r="CN13" s="415"/>
      <c r="CO13" s="415"/>
      <c r="CP13" s="415"/>
      <c r="CQ13" s="415"/>
      <c r="CR13" s="415"/>
      <c r="CS13" s="465"/>
      <c r="CT13" s="316">
        <v>4.2</v>
      </c>
      <c r="CU13" s="317"/>
      <c r="CV13" s="317"/>
      <c r="CW13" s="317"/>
      <c r="CX13" s="317"/>
      <c r="CY13" s="317"/>
      <c r="CZ13" s="317"/>
      <c r="DA13" s="318"/>
      <c r="DB13" s="316">
        <v>4.2</v>
      </c>
      <c r="DC13" s="317"/>
      <c r="DD13" s="317"/>
      <c r="DE13" s="317"/>
      <c r="DF13" s="317"/>
      <c r="DG13" s="317"/>
      <c r="DH13" s="317"/>
      <c r="DI13" s="318"/>
    </row>
    <row r="14" spans="1:119" ht="18.75" customHeight="1" x14ac:dyDescent="0.2">
      <c r="A14" s="2"/>
      <c r="B14" s="405"/>
      <c r="C14" s="406"/>
      <c r="D14" s="406"/>
      <c r="E14" s="406"/>
      <c r="F14" s="406"/>
      <c r="G14" s="406"/>
      <c r="H14" s="406"/>
      <c r="I14" s="406"/>
      <c r="J14" s="406"/>
      <c r="K14" s="407"/>
      <c r="L14" s="495" t="s">
        <v>219</v>
      </c>
      <c r="M14" s="514"/>
      <c r="N14" s="514"/>
      <c r="O14" s="514"/>
      <c r="P14" s="514"/>
      <c r="Q14" s="515"/>
      <c r="R14" s="508">
        <v>12813</v>
      </c>
      <c r="S14" s="509"/>
      <c r="T14" s="509"/>
      <c r="U14" s="509"/>
      <c r="V14" s="510"/>
      <c r="W14" s="375"/>
      <c r="X14" s="332"/>
      <c r="Y14" s="332"/>
      <c r="Z14" s="332"/>
      <c r="AA14" s="332"/>
      <c r="AB14" s="333"/>
      <c r="AC14" s="498">
        <v>3.5</v>
      </c>
      <c r="AD14" s="499"/>
      <c r="AE14" s="499"/>
      <c r="AF14" s="499"/>
      <c r="AG14" s="500"/>
      <c r="AH14" s="498">
        <v>3.3</v>
      </c>
      <c r="AI14" s="499"/>
      <c r="AJ14" s="499"/>
      <c r="AK14" s="499"/>
      <c r="AL14" s="501"/>
      <c r="AM14" s="482"/>
      <c r="AN14" s="444"/>
      <c r="AO14" s="444"/>
      <c r="AP14" s="444"/>
      <c r="AQ14" s="444"/>
      <c r="AR14" s="444"/>
      <c r="AS14" s="444"/>
      <c r="AT14" s="445"/>
      <c r="AU14" s="483"/>
      <c r="AV14" s="484"/>
      <c r="AW14" s="484"/>
      <c r="AX14" s="484"/>
      <c r="AY14" s="450"/>
      <c r="AZ14" s="451"/>
      <c r="BA14" s="451"/>
      <c r="BB14" s="451"/>
      <c r="BC14" s="451"/>
      <c r="BD14" s="451"/>
      <c r="BE14" s="451"/>
      <c r="BF14" s="451"/>
      <c r="BG14" s="451"/>
      <c r="BH14" s="451"/>
      <c r="BI14" s="451"/>
      <c r="BJ14" s="451"/>
      <c r="BK14" s="451"/>
      <c r="BL14" s="451"/>
      <c r="BM14" s="452"/>
      <c r="BN14" s="453"/>
      <c r="BO14" s="454"/>
      <c r="BP14" s="454"/>
      <c r="BQ14" s="454"/>
      <c r="BR14" s="454"/>
      <c r="BS14" s="454"/>
      <c r="BT14" s="454"/>
      <c r="BU14" s="455"/>
      <c r="BV14" s="453"/>
      <c r="BW14" s="454"/>
      <c r="BX14" s="454"/>
      <c r="BY14" s="454"/>
      <c r="BZ14" s="454"/>
      <c r="CA14" s="454"/>
      <c r="CB14" s="454"/>
      <c r="CC14" s="455"/>
      <c r="CD14" s="459" t="s">
        <v>220</v>
      </c>
      <c r="CE14" s="460"/>
      <c r="CF14" s="460"/>
      <c r="CG14" s="460"/>
      <c r="CH14" s="460"/>
      <c r="CI14" s="460"/>
      <c r="CJ14" s="460"/>
      <c r="CK14" s="460"/>
      <c r="CL14" s="460"/>
      <c r="CM14" s="460"/>
      <c r="CN14" s="460"/>
      <c r="CO14" s="460"/>
      <c r="CP14" s="460"/>
      <c r="CQ14" s="460"/>
      <c r="CR14" s="460"/>
      <c r="CS14" s="461"/>
      <c r="CT14" s="502" t="s">
        <v>33</v>
      </c>
      <c r="CU14" s="503"/>
      <c r="CV14" s="503"/>
      <c r="CW14" s="503"/>
      <c r="CX14" s="503"/>
      <c r="CY14" s="503"/>
      <c r="CZ14" s="503"/>
      <c r="DA14" s="504"/>
      <c r="DB14" s="502" t="s">
        <v>33</v>
      </c>
      <c r="DC14" s="503"/>
      <c r="DD14" s="503"/>
      <c r="DE14" s="503"/>
      <c r="DF14" s="503"/>
      <c r="DG14" s="503"/>
      <c r="DH14" s="503"/>
      <c r="DI14" s="504"/>
    </row>
    <row r="15" spans="1:119" ht="18.75" customHeight="1" x14ac:dyDescent="0.2">
      <c r="A15" s="2"/>
      <c r="B15" s="405"/>
      <c r="C15" s="406"/>
      <c r="D15" s="406"/>
      <c r="E15" s="406"/>
      <c r="F15" s="406"/>
      <c r="G15" s="406"/>
      <c r="H15" s="406"/>
      <c r="I15" s="406"/>
      <c r="J15" s="406"/>
      <c r="K15" s="407"/>
      <c r="L15" s="14"/>
      <c r="M15" s="505" t="s">
        <v>213</v>
      </c>
      <c r="N15" s="506"/>
      <c r="O15" s="506"/>
      <c r="P15" s="506"/>
      <c r="Q15" s="507"/>
      <c r="R15" s="508">
        <v>12673</v>
      </c>
      <c r="S15" s="509"/>
      <c r="T15" s="509"/>
      <c r="U15" s="509"/>
      <c r="V15" s="510"/>
      <c r="W15" s="387" t="s">
        <v>223</v>
      </c>
      <c r="X15" s="329"/>
      <c r="Y15" s="329"/>
      <c r="Z15" s="329"/>
      <c r="AA15" s="329"/>
      <c r="AB15" s="330"/>
      <c r="AC15" s="446">
        <v>1513</v>
      </c>
      <c r="AD15" s="447"/>
      <c r="AE15" s="447"/>
      <c r="AF15" s="447"/>
      <c r="AG15" s="448"/>
      <c r="AH15" s="446">
        <v>1643</v>
      </c>
      <c r="AI15" s="447"/>
      <c r="AJ15" s="447"/>
      <c r="AK15" s="447"/>
      <c r="AL15" s="449"/>
      <c r="AM15" s="482"/>
      <c r="AN15" s="444"/>
      <c r="AO15" s="444"/>
      <c r="AP15" s="444"/>
      <c r="AQ15" s="444"/>
      <c r="AR15" s="444"/>
      <c r="AS15" s="444"/>
      <c r="AT15" s="445"/>
      <c r="AU15" s="483"/>
      <c r="AV15" s="484"/>
      <c r="AW15" s="484"/>
      <c r="AX15" s="484"/>
      <c r="AY15" s="456" t="s">
        <v>224</v>
      </c>
      <c r="AZ15" s="457"/>
      <c r="BA15" s="457"/>
      <c r="BB15" s="457"/>
      <c r="BC15" s="457"/>
      <c r="BD15" s="457"/>
      <c r="BE15" s="457"/>
      <c r="BF15" s="457"/>
      <c r="BG15" s="457"/>
      <c r="BH15" s="457"/>
      <c r="BI15" s="457"/>
      <c r="BJ15" s="457"/>
      <c r="BK15" s="457"/>
      <c r="BL15" s="457"/>
      <c r="BM15" s="458"/>
      <c r="BN15" s="440">
        <v>1408625</v>
      </c>
      <c r="BO15" s="441"/>
      <c r="BP15" s="441"/>
      <c r="BQ15" s="441"/>
      <c r="BR15" s="441"/>
      <c r="BS15" s="441"/>
      <c r="BT15" s="441"/>
      <c r="BU15" s="442"/>
      <c r="BV15" s="440">
        <v>1409467</v>
      </c>
      <c r="BW15" s="441"/>
      <c r="BX15" s="441"/>
      <c r="BY15" s="441"/>
      <c r="BZ15" s="441"/>
      <c r="CA15" s="441"/>
      <c r="CB15" s="441"/>
      <c r="CC15" s="442"/>
      <c r="CD15" s="511" t="s">
        <v>226</v>
      </c>
      <c r="CE15" s="512"/>
      <c r="CF15" s="512"/>
      <c r="CG15" s="512"/>
      <c r="CH15" s="512"/>
      <c r="CI15" s="512"/>
      <c r="CJ15" s="512"/>
      <c r="CK15" s="512"/>
      <c r="CL15" s="512"/>
      <c r="CM15" s="512"/>
      <c r="CN15" s="512"/>
      <c r="CO15" s="512"/>
      <c r="CP15" s="512"/>
      <c r="CQ15" s="512"/>
      <c r="CR15" s="512"/>
      <c r="CS15" s="513"/>
      <c r="CT15" s="28"/>
      <c r="CU15" s="31"/>
      <c r="CV15" s="31"/>
      <c r="CW15" s="31"/>
      <c r="CX15" s="31"/>
      <c r="CY15" s="31"/>
      <c r="CZ15" s="31"/>
      <c r="DA15" s="34"/>
      <c r="DB15" s="28"/>
      <c r="DC15" s="31"/>
      <c r="DD15" s="31"/>
      <c r="DE15" s="31"/>
      <c r="DF15" s="31"/>
      <c r="DG15" s="31"/>
      <c r="DH15" s="31"/>
      <c r="DI15" s="34"/>
    </row>
    <row r="16" spans="1:119" ht="18.75" customHeight="1" x14ac:dyDescent="0.2">
      <c r="A16" s="2"/>
      <c r="B16" s="405"/>
      <c r="C16" s="406"/>
      <c r="D16" s="406"/>
      <c r="E16" s="406"/>
      <c r="F16" s="406"/>
      <c r="G16" s="406"/>
      <c r="H16" s="406"/>
      <c r="I16" s="406"/>
      <c r="J16" s="406"/>
      <c r="K16" s="407"/>
      <c r="L16" s="495" t="s">
        <v>221</v>
      </c>
      <c r="M16" s="496"/>
      <c r="N16" s="496"/>
      <c r="O16" s="496"/>
      <c r="P16" s="496"/>
      <c r="Q16" s="497"/>
      <c r="R16" s="492" t="s">
        <v>228</v>
      </c>
      <c r="S16" s="493"/>
      <c r="T16" s="493"/>
      <c r="U16" s="493"/>
      <c r="V16" s="494"/>
      <c r="W16" s="375"/>
      <c r="X16" s="332"/>
      <c r="Y16" s="332"/>
      <c r="Z16" s="332"/>
      <c r="AA16" s="332"/>
      <c r="AB16" s="333"/>
      <c r="AC16" s="498">
        <v>26.7</v>
      </c>
      <c r="AD16" s="499"/>
      <c r="AE16" s="499"/>
      <c r="AF16" s="499"/>
      <c r="AG16" s="500"/>
      <c r="AH16" s="498">
        <v>28.4</v>
      </c>
      <c r="AI16" s="499"/>
      <c r="AJ16" s="499"/>
      <c r="AK16" s="499"/>
      <c r="AL16" s="501"/>
      <c r="AM16" s="482"/>
      <c r="AN16" s="444"/>
      <c r="AO16" s="444"/>
      <c r="AP16" s="444"/>
      <c r="AQ16" s="444"/>
      <c r="AR16" s="444"/>
      <c r="AS16" s="444"/>
      <c r="AT16" s="445"/>
      <c r="AU16" s="483"/>
      <c r="AV16" s="484"/>
      <c r="AW16" s="484"/>
      <c r="AX16" s="484"/>
      <c r="AY16" s="450" t="s">
        <v>229</v>
      </c>
      <c r="AZ16" s="451"/>
      <c r="BA16" s="451"/>
      <c r="BB16" s="451"/>
      <c r="BC16" s="451"/>
      <c r="BD16" s="451"/>
      <c r="BE16" s="451"/>
      <c r="BF16" s="451"/>
      <c r="BG16" s="451"/>
      <c r="BH16" s="451"/>
      <c r="BI16" s="451"/>
      <c r="BJ16" s="451"/>
      <c r="BK16" s="451"/>
      <c r="BL16" s="451"/>
      <c r="BM16" s="452"/>
      <c r="BN16" s="453">
        <v>3205829</v>
      </c>
      <c r="BO16" s="454"/>
      <c r="BP16" s="454"/>
      <c r="BQ16" s="454"/>
      <c r="BR16" s="454"/>
      <c r="BS16" s="454"/>
      <c r="BT16" s="454"/>
      <c r="BU16" s="455"/>
      <c r="BV16" s="453">
        <v>3092041</v>
      </c>
      <c r="BW16" s="454"/>
      <c r="BX16" s="454"/>
      <c r="BY16" s="454"/>
      <c r="BZ16" s="454"/>
      <c r="CA16" s="454"/>
      <c r="CB16" s="454"/>
      <c r="CC16" s="455"/>
      <c r="CD16" s="21"/>
      <c r="CE16" s="314"/>
      <c r="CF16" s="314"/>
      <c r="CG16" s="314"/>
      <c r="CH16" s="314"/>
      <c r="CI16" s="314"/>
      <c r="CJ16" s="314"/>
      <c r="CK16" s="314"/>
      <c r="CL16" s="314"/>
      <c r="CM16" s="314"/>
      <c r="CN16" s="314"/>
      <c r="CO16" s="314"/>
      <c r="CP16" s="314"/>
      <c r="CQ16" s="314"/>
      <c r="CR16" s="314"/>
      <c r="CS16" s="315"/>
      <c r="CT16" s="316"/>
      <c r="CU16" s="317"/>
      <c r="CV16" s="317"/>
      <c r="CW16" s="317"/>
      <c r="CX16" s="317"/>
      <c r="CY16" s="317"/>
      <c r="CZ16" s="317"/>
      <c r="DA16" s="318"/>
      <c r="DB16" s="316"/>
      <c r="DC16" s="317"/>
      <c r="DD16" s="317"/>
      <c r="DE16" s="317"/>
      <c r="DF16" s="317"/>
      <c r="DG16" s="317"/>
      <c r="DH16" s="317"/>
      <c r="DI16" s="318"/>
    </row>
    <row r="17" spans="1:113" ht="18.75" customHeight="1" x14ac:dyDescent="0.2">
      <c r="A17" s="2"/>
      <c r="B17" s="408"/>
      <c r="C17" s="409"/>
      <c r="D17" s="409"/>
      <c r="E17" s="409"/>
      <c r="F17" s="409"/>
      <c r="G17" s="409"/>
      <c r="H17" s="409"/>
      <c r="I17" s="409"/>
      <c r="J17" s="409"/>
      <c r="K17" s="410"/>
      <c r="L17" s="15"/>
      <c r="M17" s="489" t="s">
        <v>191</v>
      </c>
      <c r="N17" s="490"/>
      <c r="O17" s="490"/>
      <c r="P17" s="490"/>
      <c r="Q17" s="491"/>
      <c r="R17" s="492" t="s">
        <v>230</v>
      </c>
      <c r="S17" s="493"/>
      <c r="T17" s="493"/>
      <c r="U17" s="493"/>
      <c r="V17" s="494"/>
      <c r="W17" s="387" t="s">
        <v>58</v>
      </c>
      <c r="X17" s="329"/>
      <c r="Y17" s="329"/>
      <c r="Z17" s="329"/>
      <c r="AA17" s="329"/>
      <c r="AB17" s="330"/>
      <c r="AC17" s="446">
        <v>3965</v>
      </c>
      <c r="AD17" s="447"/>
      <c r="AE17" s="447"/>
      <c r="AF17" s="447"/>
      <c r="AG17" s="448"/>
      <c r="AH17" s="446">
        <v>3957</v>
      </c>
      <c r="AI17" s="447"/>
      <c r="AJ17" s="447"/>
      <c r="AK17" s="447"/>
      <c r="AL17" s="449"/>
      <c r="AM17" s="482"/>
      <c r="AN17" s="444"/>
      <c r="AO17" s="444"/>
      <c r="AP17" s="444"/>
      <c r="AQ17" s="444"/>
      <c r="AR17" s="444"/>
      <c r="AS17" s="444"/>
      <c r="AT17" s="445"/>
      <c r="AU17" s="483"/>
      <c r="AV17" s="484"/>
      <c r="AW17" s="484"/>
      <c r="AX17" s="484"/>
      <c r="AY17" s="450" t="s">
        <v>233</v>
      </c>
      <c r="AZ17" s="451"/>
      <c r="BA17" s="451"/>
      <c r="BB17" s="451"/>
      <c r="BC17" s="451"/>
      <c r="BD17" s="451"/>
      <c r="BE17" s="451"/>
      <c r="BF17" s="451"/>
      <c r="BG17" s="451"/>
      <c r="BH17" s="451"/>
      <c r="BI17" s="451"/>
      <c r="BJ17" s="451"/>
      <c r="BK17" s="451"/>
      <c r="BL17" s="451"/>
      <c r="BM17" s="452"/>
      <c r="BN17" s="453">
        <v>1768745</v>
      </c>
      <c r="BO17" s="454"/>
      <c r="BP17" s="454"/>
      <c r="BQ17" s="454"/>
      <c r="BR17" s="454"/>
      <c r="BS17" s="454"/>
      <c r="BT17" s="454"/>
      <c r="BU17" s="455"/>
      <c r="BV17" s="453">
        <v>1770121</v>
      </c>
      <c r="BW17" s="454"/>
      <c r="BX17" s="454"/>
      <c r="BY17" s="454"/>
      <c r="BZ17" s="454"/>
      <c r="CA17" s="454"/>
      <c r="CB17" s="454"/>
      <c r="CC17" s="455"/>
      <c r="CD17" s="21"/>
      <c r="CE17" s="314"/>
      <c r="CF17" s="314"/>
      <c r="CG17" s="314"/>
      <c r="CH17" s="314"/>
      <c r="CI17" s="314"/>
      <c r="CJ17" s="314"/>
      <c r="CK17" s="314"/>
      <c r="CL17" s="314"/>
      <c r="CM17" s="314"/>
      <c r="CN17" s="314"/>
      <c r="CO17" s="314"/>
      <c r="CP17" s="314"/>
      <c r="CQ17" s="314"/>
      <c r="CR17" s="314"/>
      <c r="CS17" s="315"/>
      <c r="CT17" s="316"/>
      <c r="CU17" s="317"/>
      <c r="CV17" s="317"/>
      <c r="CW17" s="317"/>
      <c r="CX17" s="317"/>
      <c r="CY17" s="317"/>
      <c r="CZ17" s="317"/>
      <c r="DA17" s="318"/>
      <c r="DB17" s="316"/>
      <c r="DC17" s="317"/>
      <c r="DD17" s="317"/>
      <c r="DE17" s="317"/>
      <c r="DF17" s="317"/>
      <c r="DG17" s="317"/>
      <c r="DH17" s="317"/>
      <c r="DI17" s="318"/>
    </row>
    <row r="18" spans="1:113" ht="18.75" customHeight="1" x14ac:dyDescent="0.2">
      <c r="A18" s="2"/>
      <c r="B18" s="469" t="s">
        <v>159</v>
      </c>
      <c r="C18" s="401"/>
      <c r="D18" s="401"/>
      <c r="E18" s="470"/>
      <c r="F18" s="470"/>
      <c r="G18" s="470"/>
      <c r="H18" s="470"/>
      <c r="I18" s="470"/>
      <c r="J18" s="470"/>
      <c r="K18" s="470"/>
      <c r="L18" s="485">
        <v>14.17</v>
      </c>
      <c r="M18" s="485"/>
      <c r="N18" s="485"/>
      <c r="O18" s="485"/>
      <c r="P18" s="485"/>
      <c r="Q18" s="485"/>
      <c r="R18" s="486"/>
      <c r="S18" s="486"/>
      <c r="T18" s="486"/>
      <c r="U18" s="486"/>
      <c r="V18" s="487"/>
      <c r="W18" s="388"/>
      <c r="X18" s="389"/>
      <c r="Y18" s="389"/>
      <c r="Z18" s="389"/>
      <c r="AA18" s="389"/>
      <c r="AB18" s="382"/>
      <c r="AC18" s="425">
        <v>69.900000000000006</v>
      </c>
      <c r="AD18" s="426"/>
      <c r="AE18" s="426"/>
      <c r="AF18" s="426"/>
      <c r="AG18" s="488"/>
      <c r="AH18" s="425">
        <v>68.3</v>
      </c>
      <c r="AI18" s="426"/>
      <c r="AJ18" s="426"/>
      <c r="AK18" s="426"/>
      <c r="AL18" s="427"/>
      <c r="AM18" s="482"/>
      <c r="AN18" s="444"/>
      <c r="AO18" s="444"/>
      <c r="AP18" s="444"/>
      <c r="AQ18" s="444"/>
      <c r="AR18" s="444"/>
      <c r="AS18" s="444"/>
      <c r="AT18" s="445"/>
      <c r="AU18" s="483"/>
      <c r="AV18" s="484"/>
      <c r="AW18" s="484"/>
      <c r="AX18" s="484"/>
      <c r="AY18" s="450" t="s">
        <v>235</v>
      </c>
      <c r="AZ18" s="451"/>
      <c r="BA18" s="451"/>
      <c r="BB18" s="451"/>
      <c r="BC18" s="451"/>
      <c r="BD18" s="451"/>
      <c r="BE18" s="451"/>
      <c r="BF18" s="451"/>
      <c r="BG18" s="451"/>
      <c r="BH18" s="451"/>
      <c r="BI18" s="451"/>
      <c r="BJ18" s="451"/>
      <c r="BK18" s="451"/>
      <c r="BL18" s="451"/>
      <c r="BM18" s="452"/>
      <c r="BN18" s="453">
        <v>3425509</v>
      </c>
      <c r="BO18" s="454"/>
      <c r="BP18" s="454"/>
      <c r="BQ18" s="454"/>
      <c r="BR18" s="454"/>
      <c r="BS18" s="454"/>
      <c r="BT18" s="454"/>
      <c r="BU18" s="455"/>
      <c r="BV18" s="453">
        <v>3274911</v>
      </c>
      <c r="BW18" s="454"/>
      <c r="BX18" s="454"/>
      <c r="BY18" s="454"/>
      <c r="BZ18" s="454"/>
      <c r="CA18" s="454"/>
      <c r="CB18" s="454"/>
      <c r="CC18" s="455"/>
      <c r="CD18" s="21"/>
      <c r="CE18" s="314"/>
      <c r="CF18" s="314"/>
      <c r="CG18" s="314"/>
      <c r="CH18" s="314"/>
      <c r="CI18" s="314"/>
      <c r="CJ18" s="314"/>
      <c r="CK18" s="314"/>
      <c r="CL18" s="314"/>
      <c r="CM18" s="314"/>
      <c r="CN18" s="314"/>
      <c r="CO18" s="314"/>
      <c r="CP18" s="314"/>
      <c r="CQ18" s="314"/>
      <c r="CR18" s="314"/>
      <c r="CS18" s="315"/>
      <c r="CT18" s="316"/>
      <c r="CU18" s="317"/>
      <c r="CV18" s="317"/>
      <c r="CW18" s="317"/>
      <c r="CX18" s="317"/>
      <c r="CY18" s="317"/>
      <c r="CZ18" s="317"/>
      <c r="DA18" s="318"/>
      <c r="DB18" s="316"/>
      <c r="DC18" s="317"/>
      <c r="DD18" s="317"/>
      <c r="DE18" s="317"/>
      <c r="DF18" s="317"/>
      <c r="DG18" s="317"/>
      <c r="DH18" s="317"/>
      <c r="DI18" s="318"/>
    </row>
    <row r="19" spans="1:113" ht="18.75" customHeight="1" x14ac:dyDescent="0.2">
      <c r="A19" s="2"/>
      <c r="B19" s="469" t="s">
        <v>83</v>
      </c>
      <c r="C19" s="401"/>
      <c r="D19" s="401"/>
      <c r="E19" s="470"/>
      <c r="F19" s="470"/>
      <c r="G19" s="470"/>
      <c r="H19" s="470"/>
      <c r="I19" s="470"/>
      <c r="J19" s="470"/>
      <c r="K19" s="470"/>
      <c r="L19" s="471">
        <v>918</v>
      </c>
      <c r="M19" s="471"/>
      <c r="N19" s="471"/>
      <c r="O19" s="471"/>
      <c r="P19" s="471"/>
      <c r="Q19" s="471"/>
      <c r="R19" s="472"/>
      <c r="S19" s="472"/>
      <c r="T19" s="472"/>
      <c r="U19" s="472"/>
      <c r="V19" s="473"/>
      <c r="W19" s="371"/>
      <c r="X19" s="372"/>
      <c r="Y19" s="372"/>
      <c r="Z19" s="372"/>
      <c r="AA19" s="372"/>
      <c r="AB19" s="372"/>
      <c r="AC19" s="480"/>
      <c r="AD19" s="480"/>
      <c r="AE19" s="480"/>
      <c r="AF19" s="480"/>
      <c r="AG19" s="480"/>
      <c r="AH19" s="480"/>
      <c r="AI19" s="480"/>
      <c r="AJ19" s="480"/>
      <c r="AK19" s="480"/>
      <c r="AL19" s="481"/>
      <c r="AM19" s="482"/>
      <c r="AN19" s="444"/>
      <c r="AO19" s="444"/>
      <c r="AP19" s="444"/>
      <c r="AQ19" s="444"/>
      <c r="AR19" s="444"/>
      <c r="AS19" s="444"/>
      <c r="AT19" s="445"/>
      <c r="AU19" s="483"/>
      <c r="AV19" s="484"/>
      <c r="AW19" s="484"/>
      <c r="AX19" s="484"/>
      <c r="AY19" s="450" t="s">
        <v>237</v>
      </c>
      <c r="AZ19" s="451"/>
      <c r="BA19" s="451"/>
      <c r="BB19" s="451"/>
      <c r="BC19" s="451"/>
      <c r="BD19" s="451"/>
      <c r="BE19" s="451"/>
      <c r="BF19" s="451"/>
      <c r="BG19" s="451"/>
      <c r="BH19" s="451"/>
      <c r="BI19" s="451"/>
      <c r="BJ19" s="451"/>
      <c r="BK19" s="451"/>
      <c r="BL19" s="451"/>
      <c r="BM19" s="452"/>
      <c r="BN19" s="453">
        <v>4400813</v>
      </c>
      <c r="BO19" s="454"/>
      <c r="BP19" s="454"/>
      <c r="BQ19" s="454"/>
      <c r="BR19" s="454"/>
      <c r="BS19" s="454"/>
      <c r="BT19" s="454"/>
      <c r="BU19" s="455"/>
      <c r="BV19" s="453">
        <v>4188379</v>
      </c>
      <c r="BW19" s="454"/>
      <c r="BX19" s="454"/>
      <c r="BY19" s="454"/>
      <c r="BZ19" s="454"/>
      <c r="CA19" s="454"/>
      <c r="CB19" s="454"/>
      <c r="CC19" s="455"/>
      <c r="CD19" s="21"/>
      <c r="CE19" s="314"/>
      <c r="CF19" s="314"/>
      <c r="CG19" s="314"/>
      <c r="CH19" s="314"/>
      <c r="CI19" s="314"/>
      <c r="CJ19" s="314"/>
      <c r="CK19" s="314"/>
      <c r="CL19" s="314"/>
      <c r="CM19" s="314"/>
      <c r="CN19" s="314"/>
      <c r="CO19" s="314"/>
      <c r="CP19" s="314"/>
      <c r="CQ19" s="314"/>
      <c r="CR19" s="314"/>
      <c r="CS19" s="315"/>
      <c r="CT19" s="316"/>
      <c r="CU19" s="317"/>
      <c r="CV19" s="317"/>
      <c r="CW19" s="317"/>
      <c r="CX19" s="317"/>
      <c r="CY19" s="317"/>
      <c r="CZ19" s="317"/>
      <c r="DA19" s="318"/>
      <c r="DB19" s="316"/>
      <c r="DC19" s="317"/>
      <c r="DD19" s="317"/>
      <c r="DE19" s="317"/>
      <c r="DF19" s="317"/>
      <c r="DG19" s="317"/>
      <c r="DH19" s="317"/>
      <c r="DI19" s="318"/>
    </row>
    <row r="20" spans="1:113" ht="18.75" customHeight="1" x14ac:dyDescent="0.2">
      <c r="A20" s="2"/>
      <c r="B20" s="469" t="s">
        <v>238</v>
      </c>
      <c r="C20" s="401"/>
      <c r="D20" s="401"/>
      <c r="E20" s="470"/>
      <c r="F20" s="470"/>
      <c r="G20" s="470"/>
      <c r="H20" s="470"/>
      <c r="I20" s="470"/>
      <c r="J20" s="470"/>
      <c r="K20" s="470"/>
      <c r="L20" s="471">
        <v>5048</v>
      </c>
      <c r="M20" s="471"/>
      <c r="N20" s="471"/>
      <c r="O20" s="471"/>
      <c r="P20" s="471"/>
      <c r="Q20" s="471"/>
      <c r="R20" s="472"/>
      <c r="S20" s="472"/>
      <c r="T20" s="472"/>
      <c r="U20" s="472"/>
      <c r="V20" s="473"/>
      <c r="W20" s="388"/>
      <c r="X20" s="389"/>
      <c r="Y20" s="389"/>
      <c r="Z20" s="389"/>
      <c r="AA20" s="389"/>
      <c r="AB20" s="389"/>
      <c r="AC20" s="474"/>
      <c r="AD20" s="474"/>
      <c r="AE20" s="474"/>
      <c r="AF20" s="474"/>
      <c r="AG20" s="474"/>
      <c r="AH20" s="474"/>
      <c r="AI20" s="474"/>
      <c r="AJ20" s="474"/>
      <c r="AK20" s="474"/>
      <c r="AL20" s="475"/>
      <c r="AM20" s="476"/>
      <c r="AN20" s="417"/>
      <c r="AO20" s="417"/>
      <c r="AP20" s="417"/>
      <c r="AQ20" s="417"/>
      <c r="AR20" s="417"/>
      <c r="AS20" s="417"/>
      <c r="AT20" s="418"/>
      <c r="AU20" s="477"/>
      <c r="AV20" s="478"/>
      <c r="AW20" s="478"/>
      <c r="AX20" s="479"/>
      <c r="AY20" s="450"/>
      <c r="AZ20" s="451"/>
      <c r="BA20" s="451"/>
      <c r="BB20" s="451"/>
      <c r="BC20" s="451"/>
      <c r="BD20" s="451"/>
      <c r="BE20" s="451"/>
      <c r="BF20" s="451"/>
      <c r="BG20" s="451"/>
      <c r="BH20" s="451"/>
      <c r="BI20" s="451"/>
      <c r="BJ20" s="451"/>
      <c r="BK20" s="451"/>
      <c r="BL20" s="451"/>
      <c r="BM20" s="452"/>
      <c r="BN20" s="453"/>
      <c r="BO20" s="454"/>
      <c r="BP20" s="454"/>
      <c r="BQ20" s="454"/>
      <c r="BR20" s="454"/>
      <c r="BS20" s="454"/>
      <c r="BT20" s="454"/>
      <c r="BU20" s="455"/>
      <c r="BV20" s="453"/>
      <c r="BW20" s="454"/>
      <c r="BX20" s="454"/>
      <c r="BY20" s="454"/>
      <c r="BZ20" s="454"/>
      <c r="CA20" s="454"/>
      <c r="CB20" s="454"/>
      <c r="CC20" s="455"/>
      <c r="CD20" s="21"/>
      <c r="CE20" s="314"/>
      <c r="CF20" s="314"/>
      <c r="CG20" s="314"/>
      <c r="CH20" s="314"/>
      <c r="CI20" s="314"/>
      <c r="CJ20" s="314"/>
      <c r="CK20" s="314"/>
      <c r="CL20" s="314"/>
      <c r="CM20" s="314"/>
      <c r="CN20" s="314"/>
      <c r="CO20" s="314"/>
      <c r="CP20" s="314"/>
      <c r="CQ20" s="314"/>
      <c r="CR20" s="314"/>
      <c r="CS20" s="315"/>
      <c r="CT20" s="316"/>
      <c r="CU20" s="317"/>
      <c r="CV20" s="317"/>
      <c r="CW20" s="317"/>
      <c r="CX20" s="317"/>
      <c r="CY20" s="317"/>
      <c r="CZ20" s="317"/>
      <c r="DA20" s="318"/>
      <c r="DB20" s="316"/>
      <c r="DC20" s="317"/>
      <c r="DD20" s="317"/>
      <c r="DE20" s="317"/>
      <c r="DF20" s="317"/>
      <c r="DG20" s="317"/>
      <c r="DH20" s="317"/>
      <c r="DI20" s="318"/>
    </row>
    <row r="21" spans="1:113" ht="18.75" customHeight="1" x14ac:dyDescent="0.2">
      <c r="A21" s="2"/>
      <c r="B21" s="466" t="s">
        <v>239</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428"/>
      <c r="AZ21" s="429"/>
      <c r="BA21" s="429"/>
      <c r="BB21" s="429"/>
      <c r="BC21" s="429"/>
      <c r="BD21" s="429"/>
      <c r="BE21" s="429"/>
      <c r="BF21" s="429"/>
      <c r="BG21" s="429"/>
      <c r="BH21" s="429"/>
      <c r="BI21" s="429"/>
      <c r="BJ21" s="429"/>
      <c r="BK21" s="429"/>
      <c r="BL21" s="429"/>
      <c r="BM21" s="430"/>
      <c r="BN21" s="431"/>
      <c r="BO21" s="432"/>
      <c r="BP21" s="432"/>
      <c r="BQ21" s="432"/>
      <c r="BR21" s="432"/>
      <c r="BS21" s="432"/>
      <c r="BT21" s="432"/>
      <c r="BU21" s="433"/>
      <c r="BV21" s="431"/>
      <c r="BW21" s="432"/>
      <c r="BX21" s="432"/>
      <c r="BY21" s="432"/>
      <c r="BZ21" s="432"/>
      <c r="CA21" s="432"/>
      <c r="CB21" s="432"/>
      <c r="CC21" s="433"/>
      <c r="CD21" s="21"/>
      <c r="CE21" s="314"/>
      <c r="CF21" s="314"/>
      <c r="CG21" s="314"/>
      <c r="CH21" s="314"/>
      <c r="CI21" s="314"/>
      <c r="CJ21" s="314"/>
      <c r="CK21" s="314"/>
      <c r="CL21" s="314"/>
      <c r="CM21" s="314"/>
      <c r="CN21" s="314"/>
      <c r="CO21" s="314"/>
      <c r="CP21" s="314"/>
      <c r="CQ21" s="314"/>
      <c r="CR21" s="314"/>
      <c r="CS21" s="315"/>
      <c r="CT21" s="316"/>
      <c r="CU21" s="317"/>
      <c r="CV21" s="317"/>
      <c r="CW21" s="317"/>
      <c r="CX21" s="317"/>
      <c r="CY21" s="317"/>
      <c r="CZ21" s="317"/>
      <c r="DA21" s="318"/>
      <c r="DB21" s="316"/>
      <c r="DC21" s="317"/>
      <c r="DD21" s="317"/>
      <c r="DE21" s="317"/>
      <c r="DF21" s="317"/>
      <c r="DG21" s="317"/>
      <c r="DH21" s="317"/>
      <c r="DI21" s="318"/>
    </row>
    <row r="22" spans="1:113" ht="18.75" customHeight="1" x14ac:dyDescent="0.2">
      <c r="A22" s="2"/>
      <c r="B22" s="435" t="s">
        <v>208</v>
      </c>
      <c r="C22" s="349"/>
      <c r="D22" s="350"/>
      <c r="E22" s="328" t="s">
        <v>4</v>
      </c>
      <c r="F22" s="329"/>
      <c r="G22" s="329"/>
      <c r="H22" s="329"/>
      <c r="I22" s="329"/>
      <c r="J22" s="329"/>
      <c r="K22" s="330"/>
      <c r="L22" s="328" t="s">
        <v>86</v>
      </c>
      <c r="M22" s="329"/>
      <c r="N22" s="329"/>
      <c r="O22" s="329"/>
      <c r="P22" s="330"/>
      <c r="Q22" s="334" t="s">
        <v>242</v>
      </c>
      <c r="R22" s="335"/>
      <c r="S22" s="335"/>
      <c r="T22" s="335"/>
      <c r="U22" s="335"/>
      <c r="V22" s="336"/>
      <c r="W22" s="348" t="s">
        <v>244</v>
      </c>
      <c r="X22" s="349"/>
      <c r="Y22" s="350"/>
      <c r="Z22" s="328" t="s">
        <v>4</v>
      </c>
      <c r="AA22" s="329"/>
      <c r="AB22" s="329"/>
      <c r="AC22" s="329"/>
      <c r="AD22" s="329"/>
      <c r="AE22" s="329"/>
      <c r="AF22" s="329"/>
      <c r="AG22" s="330"/>
      <c r="AH22" s="340" t="s">
        <v>245</v>
      </c>
      <c r="AI22" s="329"/>
      <c r="AJ22" s="329"/>
      <c r="AK22" s="329"/>
      <c r="AL22" s="330"/>
      <c r="AM22" s="340" t="s">
        <v>249</v>
      </c>
      <c r="AN22" s="341"/>
      <c r="AO22" s="341"/>
      <c r="AP22" s="341"/>
      <c r="AQ22" s="341"/>
      <c r="AR22" s="342"/>
      <c r="AS22" s="334" t="s">
        <v>242</v>
      </c>
      <c r="AT22" s="335"/>
      <c r="AU22" s="335"/>
      <c r="AV22" s="335"/>
      <c r="AW22" s="335"/>
      <c r="AX22" s="346"/>
      <c r="AY22" s="456" t="s">
        <v>80</v>
      </c>
      <c r="AZ22" s="457"/>
      <c r="BA22" s="457"/>
      <c r="BB22" s="457"/>
      <c r="BC22" s="457"/>
      <c r="BD22" s="457"/>
      <c r="BE22" s="457"/>
      <c r="BF22" s="457"/>
      <c r="BG22" s="457"/>
      <c r="BH22" s="457"/>
      <c r="BI22" s="457"/>
      <c r="BJ22" s="457"/>
      <c r="BK22" s="457"/>
      <c r="BL22" s="457"/>
      <c r="BM22" s="458"/>
      <c r="BN22" s="440">
        <v>3797903</v>
      </c>
      <c r="BO22" s="441"/>
      <c r="BP22" s="441"/>
      <c r="BQ22" s="441"/>
      <c r="BR22" s="441"/>
      <c r="BS22" s="441"/>
      <c r="BT22" s="441"/>
      <c r="BU22" s="442"/>
      <c r="BV22" s="440">
        <v>3985376</v>
      </c>
      <c r="BW22" s="441"/>
      <c r="BX22" s="441"/>
      <c r="BY22" s="441"/>
      <c r="BZ22" s="441"/>
      <c r="CA22" s="441"/>
      <c r="CB22" s="441"/>
      <c r="CC22" s="442"/>
      <c r="CD22" s="21"/>
      <c r="CE22" s="314"/>
      <c r="CF22" s="314"/>
      <c r="CG22" s="314"/>
      <c r="CH22" s="314"/>
      <c r="CI22" s="314"/>
      <c r="CJ22" s="314"/>
      <c r="CK22" s="314"/>
      <c r="CL22" s="314"/>
      <c r="CM22" s="314"/>
      <c r="CN22" s="314"/>
      <c r="CO22" s="314"/>
      <c r="CP22" s="314"/>
      <c r="CQ22" s="314"/>
      <c r="CR22" s="314"/>
      <c r="CS22" s="315"/>
      <c r="CT22" s="316"/>
      <c r="CU22" s="317"/>
      <c r="CV22" s="317"/>
      <c r="CW22" s="317"/>
      <c r="CX22" s="317"/>
      <c r="CY22" s="317"/>
      <c r="CZ22" s="317"/>
      <c r="DA22" s="318"/>
      <c r="DB22" s="316"/>
      <c r="DC22" s="317"/>
      <c r="DD22" s="317"/>
      <c r="DE22" s="317"/>
      <c r="DF22" s="317"/>
      <c r="DG22" s="317"/>
      <c r="DH22" s="317"/>
      <c r="DI22" s="318"/>
    </row>
    <row r="23" spans="1:113" ht="18.75" customHeight="1" x14ac:dyDescent="0.2">
      <c r="A23" s="2"/>
      <c r="B23" s="436"/>
      <c r="C23" s="352"/>
      <c r="D23" s="353"/>
      <c r="E23" s="331"/>
      <c r="F23" s="332"/>
      <c r="G23" s="332"/>
      <c r="H23" s="332"/>
      <c r="I23" s="332"/>
      <c r="J23" s="332"/>
      <c r="K23" s="333"/>
      <c r="L23" s="331"/>
      <c r="M23" s="332"/>
      <c r="N23" s="332"/>
      <c r="O23" s="332"/>
      <c r="P23" s="333"/>
      <c r="Q23" s="337"/>
      <c r="R23" s="338"/>
      <c r="S23" s="338"/>
      <c r="T23" s="338"/>
      <c r="U23" s="338"/>
      <c r="V23" s="339"/>
      <c r="W23" s="351"/>
      <c r="X23" s="352"/>
      <c r="Y23" s="353"/>
      <c r="Z23" s="331"/>
      <c r="AA23" s="332"/>
      <c r="AB23" s="332"/>
      <c r="AC23" s="332"/>
      <c r="AD23" s="332"/>
      <c r="AE23" s="332"/>
      <c r="AF23" s="332"/>
      <c r="AG23" s="333"/>
      <c r="AH23" s="331"/>
      <c r="AI23" s="332"/>
      <c r="AJ23" s="332"/>
      <c r="AK23" s="332"/>
      <c r="AL23" s="333"/>
      <c r="AM23" s="343"/>
      <c r="AN23" s="344"/>
      <c r="AO23" s="344"/>
      <c r="AP23" s="344"/>
      <c r="AQ23" s="344"/>
      <c r="AR23" s="345"/>
      <c r="AS23" s="337"/>
      <c r="AT23" s="338"/>
      <c r="AU23" s="338"/>
      <c r="AV23" s="338"/>
      <c r="AW23" s="338"/>
      <c r="AX23" s="347"/>
      <c r="AY23" s="450" t="s">
        <v>252</v>
      </c>
      <c r="AZ23" s="451"/>
      <c r="BA23" s="451"/>
      <c r="BB23" s="451"/>
      <c r="BC23" s="451"/>
      <c r="BD23" s="451"/>
      <c r="BE23" s="451"/>
      <c r="BF23" s="451"/>
      <c r="BG23" s="451"/>
      <c r="BH23" s="451"/>
      <c r="BI23" s="451"/>
      <c r="BJ23" s="451"/>
      <c r="BK23" s="451"/>
      <c r="BL23" s="451"/>
      <c r="BM23" s="452"/>
      <c r="BN23" s="453">
        <v>3605265</v>
      </c>
      <c r="BO23" s="454"/>
      <c r="BP23" s="454"/>
      <c r="BQ23" s="454"/>
      <c r="BR23" s="454"/>
      <c r="BS23" s="454"/>
      <c r="BT23" s="454"/>
      <c r="BU23" s="455"/>
      <c r="BV23" s="453">
        <v>3767187</v>
      </c>
      <c r="BW23" s="454"/>
      <c r="BX23" s="454"/>
      <c r="BY23" s="454"/>
      <c r="BZ23" s="454"/>
      <c r="CA23" s="454"/>
      <c r="CB23" s="454"/>
      <c r="CC23" s="455"/>
      <c r="CD23" s="21"/>
      <c r="CE23" s="314"/>
      <c r="CF23" s="314"/>
      <c r="CG23" s="314"/>
      <c r="CH23" s="314"/>
      <c r="CI23" s="314"/>
      <c r="CJ23" s="314"/>
      <c r="CK23" s="314"/>
      <c r="CL23" s="314"/>
      <c r="CM23" s="314"/>
      <c r="CN23" s="314"/>
      <c r="CO23" s="314"/>
      <c r="CP23" s="314"/>
      <c r="CQ23" s="314"/>
      <c r="CR23" s="314"/>
      <c r="CS23" s="315"/>
      <c r="CT23" s="316"/>
      <c r="CU23" s="317"/>
      <c r="CV23" s="317"/>
      <c r="CW23" s="317"/>
      <c r="CX23" s="317"/>
      <c r="CY23" s="317"/>
      <c r="CZ23" s="317"/>
      <c r="DA23" s="318"/>
      <c r="DB23" s="316"/>
      <c r="DC23" s="317"/>
      <c r="DD23" s="317"/>
      <c r="DE23" s="317"/>
      <c r="DF23" s="317"/>
      <c r="DG23" s="317"/>
      <c r="DH23" s="317"/>
      <c r="DI23" s="318"/>
    </row>
    <row r="24" spans="1:113" ht="18.75" customHeight="1" x14ac:dyDescent="0.2">
      <c r="A24" s="2"/>
      <c r="B24" s="436"/>
      <c r="C24" s="352"/>
      <c r="D24" s="353"/>
      <c r="E24" s="443" t="s">
        <v>253</v>
      </c>
      <c r="F24" s="444"/>
      <c r="G24" s="444"/>
      <c r="H24" s="444"/>
      <c r="I24" s="444"/>
      <c r="J24" s="444"/>
      <c r="K24" s="445"/>
      <c r="L24" s="446">
        <v>1</v>
      </c>
      <c r="M24" s="447"/>
      <c r="N24" s="447"/>
      <c r="O24" s="447"/>
      <c r="P24" s="448"/>
      <c r="Q24" s="446">
        <v>6560</v>
      </c>
      <c r="R24" s="447"/>
      <c r="S24" s="447"/>
      <c r="T24" s="447"/>
      <c r="U24" s="447"/>
      <c r="V24" s="448"/>
      <c r="W24" s="351"/>
      <c r="X24" s="352"/>
      <c r="Y24" s="353"/>
      <c r="Z24" s="443" t="s">
        <v>254</v>
      </c>
      <c r="AA24" s="444"/>
      <c r="AB24" s="444"/>
      <c r="AC24" s="444"/>
      <c r="AD24" s="444"/>
      <c r="AE24" s="444"/>
      <c r="AF24" s="444"/>
      <c r="AG24" s="445"/>
      <c r="AH24" s="446">
        <v>95</v>
      </c>
      <c r="AI24" s="447"/>
      <c r="AJ24" s="447"/>
      <c r="AK24" s="447"/>
      <c r="AL24" s="448"/>
      <c r="AM24" s="446">
        <v>306850</v>
      </c>
      <c r="AN24" s="447"/>
      <c r="AO24" s="447"/>
      <c r="AP24" s="447"/>
      <c r="AQ24" s="447"/>
      <c r="AR24" s="448"/>
      <c r="AS24" s="446">
        <v>3230</v>
      </c>
      <c r="AT24" s="447"/>
      <c r="AU24" s="447"/>
      <c r="AV24" s="447"/>
      <c r="AW24" s="447"/>
      <c r="AX24" s="449"/>
      <c r="AY24" s="428" t="s">
        <v>255</v>
      </c>
      <c r="AZ24" s="429"/>
      <c r="BA24" s="429"/>
      <c r="BB24" s="429"/>
      <c r="BC24" s="429"/>
      <c r="BD24" s="429"/>
      <c r="BE24" s="429"/>
      <c r="BF24" s="429"/>
      <c r="BG24" s="429"/>
      <c r="BH24" s="429"/>
      <c r="BI24" s="429"/>
      <c r="BJ24" s="429"/>
      <c r="BK24" s="429"/>
      <c r="BL24" s="429"/>
      <c r="BM24" s="430"/>
      <c r="BN24" s="453">
        <v>1835577</v>
      </c>
      <c r="BO24" s="454"/>
      <c r="BP24" s="454"/>
      <c r="BQ24" s="454"/>
      <c r="BR24" s="454"/>
      <c r="BS24" s="454"/>
      <c r="BT24" s="454"/>
      <c r="BU24" s="455"/>
      <c r="BV24" s="453">
        <v>1809413</v>
      </c>
      <c r="BW24" s="454"/>
      <c r="BX24" s="454"/>
      <c r="BY24" s="454"/>
      <c r="BZ24" s="454"/>
      <c r="CA24" s="454"/>
      <c r="CB24" s="454"/>
      <c r="CC24" s="455"/>
      <c r="CD24" s="21"/>
      <c r="CE24" s="314"/>
      <c r="CF24" s="314"/>
      <c r="CG24" s="314"/>
      <c r="CH24" s="314"/>
      <c r="CI24" s="314"/>
      <c r="CJ24" s="314"/>
      <c r="CK24" s="314"/>
      <c r="CL24" s="314"/>
      <c r="CM24" s="314"/>
      <c r="CN24" s="314"/>
      <c r="CO24" s="314"/>
      <c r="CP24" s="314"/>
      <c r="CQ24" s="314"/>
      <c r="CR24" s="314"/>
      <c r="CS24" s="315"/>
      <c r="CT24" s="316"/>
      <c r="CU24" s="317"/>
      <c r="CV24" s="317"/>
      <c r="CW24" s="317"/>
      <c r="CX24" s="317"/>
      <c r="CY24" s="317"/>
      <c r="CZ24" s="317"/>
      <c r="DA24" s="318"/>
      <c r="DB24" s="316"/>
      <c r="DC24" s="317"/>
      <c r="DD24" s="317"/>
      <c r="DE24" s="317"/>
      <c r="DF24" s="317"/>
      <c r="DG24" s="317"/>
      <c r="DH24" s="317"/>
      <c r="DI24" s="318"/>
    </row>
    <row r="25" spans="1:113" ht="18.75" customHeight="1" x14ac:dyDescent="0.2">
      <c r="A25" s="2"/>
      <c r="B25" s="436"/>
      <c r="C25" s="352"/>
      <c r="D25" s="353"/>
      <c r="E25" s="443" t="s">
        <v>257</v>
      </c>
      <c r="F25" s="444"/>
      <c r="G25" s="444"/>
      <c r="H25" s="444"/>
      <c r="I25" s="444"/>
      <c r="J25" s="444"/>
      <c r="K25" s="445"/>
      <c r="L25" s="446">
        <v>1</v>
      </c>
      <c r="M25" s="447"/>
      <c r="N25" s="447"/>
      <c r="O25" s="447"/>
      <c r="P25" s="448"/>
      <c r="Q25" s="446">
        <v>6650</v>
      </c>
      <c r="R25" s="447"/>
      <c r="S25" s="447"/>
      <c r="T25" s="447"/>
      <c r="U25" s="447"/>
      <c r="V25" s="448"/>
      <c r="W25" s="351"/>
      <c r="X25" s="352"/>
      <c r="Y25" s="353"/>
      <c r="Z25" s="443" t="s">
        <v>258</v>
      </c>
      <c r="AA25" s="444"/>
      <c r="AB25" s="444"/>
      <c r="AC25" s="444"/>
      <c r="AD25" s="444"/>
      <c r="AE25" s="444"/>
      <c r="AF25" s="444"/>
      <c r="AG25" s="445"/>
      <c r="AH25" s="446" t="s">
        <v>33</v>
      </c>
      <c r="AI25" s="447"/>
      <c r="AJ25" s="447"/>
      <c r="AK25" s="447"/>
      <c r="AL25" s="448"/>
      <c r="AM25" s="446" t="s">
        <v>33</v>
      </c>
      <c r="AN25" s="447"/>
      <c r="AO25" s="447"/>
      <c r="AP25" s="447"/>
      <c r="AQ25" s="447"/>
      <c r="AR25" s="448"/>
      <c r="AS25" s="446" t="s">
        <v>33</v>
      </c>
      <c r="AT25" s="447"/>
      <c r="AU25" s="447"/>
      <c r="AV25" s="447"/>
      <c r="AW25" s="447"/>
      <c r="AX25" s="449"/>
      <c r="AY25" s="456" t="s">
        <v>259</v>
      </c>
      <c r="AZ25" s="457"/>
      <c r="BA25" s="457"/>
      <c r="BB25" s="457"/>
      <c r="BC25" s="457"/>
      <c r="BD25" s="457"/>
      <c r="BE25" s="457"/>
      <c r="BF25" s="457"/>
      <c r="BG25" s="457"/>
      <c r="BH25" s="457"/>
      <c r="BI25" s="457"/>
      <c r="BJ25" s="457"/>
      <c r="BK25" s="457"/>
      <c r="BL25" s="457"/>
      <c r="BM25" s="458"/>
      <c r="BN25" s="440">
        <v>483702</v>
      </c>
      <c r="BO25" s="441"/>
      <c r="BP25" s="441"/>
      <c r="BQ25" s="441"/>
      <c r="BR25" s="441"/>
      <c r="BS25" s="441"/>
      <c r="BT25" s="441"/>
      <c r="BU25" s="442"/>
      <c r="BV25" s="440">
        <v>157734</v>
      </c>
      <c r="BW25" s="441"/>
      <c r="BX25" s="441"/>
      <c r="BY25" s="441"/>
      <c r="BZ25" s="441"/>
      <c r="CA25" s="441"/>
      <c r="CB25" s="441"/>
      <c r="CC25" s="442"/>
      <c r="CD25" s="21"/>
      <c r="CE25" s="314"/>
      <c r="CF25" s="314"/>
      <c r="CG25" s="314"/>
      <c r="CH25" s="314"/>
      <c r="CI25" s="314"/>
      <c r="CJ25" s="314"/>
      <c r="CK25" s="314"/>
      <c r="CL25" s="314"/>
      <c r="CM25" s="314"/>
      <c r="CN25" s="314"/>
      <c r="CO25" s="314"/>
      <c r="CP25" s="314"/>
      <c r="CQ25" s="314"/>
      <c r="CR25" s="314"/>
      <c r="CS25" s="315"/>
      <c r="CT25" s="316"/>
      <c r="CU25" s="317"/>
      <c r="CV25" s="317"/>
      <c r="CW25" s="317"/>
      <c r="CX25" s="317"/>
      <c r="CY25" s="317"/>
      <c r="CZ25" s="317"/>
      <c r="DA25" s="318"/>
      <c r="DB25" s="316"/>
      <c r="DC25" s="317"/>
      <c r="DD25" s="317"/>
      <c r="DE25" s="317"/>
      <c r="DF25" s="317"/>
      <c r="DG25" s="317"/>
      <c r="DH25" s="317"/>
      <c r="DI25" s="318"/>
    </row>
    <row r="26" spans="1:113" ht="18.75" customHeight="1" x14ac:dyDescent="0.2">
      <c r="A26" s="2"/>
      <c r="B26" s="436"/>
      <c r="C26" s="352"/>
      <c r="D26" s="353"/>
      <c r="E26" s="443" t="s">
        <v>262</v>
      </c>
      <c r="F26" s="444"/>
      <c r="G26" s="444"/>
      <c r="H26" s="444"/>
      <c r="I26" s="444"/>
      <c r="J26" s="444"/>
      <c r="K26" s="445"/>
      <c r="L26" s="446">
        <v>1</v>
      </c>
      <c r="M26" s="447"/>
      <c r="N26" s="447"/>
      <c r="O26" s="447"/>
      <c r="P26" s="448"/>
      <c r="Q26" s="446">
        <v>6270</v>
      </c>
      <c r="R26" s="447"/>
      <c r="S26" s="447"/>
      <c r="T26" s="447"/>
      <c r="U26" s="447"/>
      <c r="V26" s="448"/>
      <c r="W26" s="351"/>
      <c r="X26" s="352"/>
      <c r="Y26" s="353"/>
      <c r="Z26" s="443" t="s">
        <v>264</v>
      </c>
      <c r="AA26" s="462"/>
      <c r="AB26" s="462"/>
      <c r="AC26" s="462"/>
      <c r="AD26" s="462"/>
      <c r="AE26" s="462"/>
      <c r="AF26" s="462"/>
      <c r="AG26" s="463"/>
      <c r="AH26" s="446" t="s">
        <v>33</v>
      </c>
      <c r="AI26" s="447"/>
      <c r="AJ26" s="447"/>
      <c r="AK26" s="447"/>
      <c r="AL26" s="448"/>
      <c r="AM26" s="446" t="s">
        <v>33</v>
      </c>
      <c r="AN26" s="447"/>
      <c r="AO26" s="447"/>
      <c r="AP26" s="447"/>
      <c r="AQ26" s="447"/>
      <c r="AR26" s="448"/>
      <c r="AS26" s="446" t="s">
        <v>33</v>
      </c>
      <c r="AT26" s="447"/>
      <c r="AU26" s="447"/>
      <c r="AV26" s="447"/>
      <c r="AW26" s="447"/>
      <c r="AX26" s="449"/>
      <c r="AY26" s="464" t="s">
        <v>163</v>
      </c>
      <c r="AZ26" s="415"/>
      <c r="BA26" s="415"/>
      <c r="BB26" s="415"/>
      <c r="BC26" s="415"/>
      <c r="BD26" s="415"/>
      <c r="BE26" s="415"/>
      <c r="BF26" s="415"/>
      <c r="BG26" s="415"/>
      <c r="BH26" s="415"/>
      <c r="BI26" s="415"/>
      <c r="BJ26" s="415"/>
      <c r="BK26" s="415"/>
      <c r="BL26" s="415"/>
      <c r="BM26" s="465"/>
      <c r="BN26" s="453" t="s">
        <v>33</v>
      </c>
      <c r="BO26" s="454"/>
      <c r="BP26" s="454"/>
      <c r="BQ26" s="454"/>
      <c r="BR26" s="454"/>
      <c r="BS26" s="454"/>
      <c r="BT26" s="454"/>
      <c r="BU26" s="455"/>
      <c r="BV26" s="453" t="s">
        <v>33</v>
      </c>
      <c r="BW26" s="454"/>
      <c r="BX26" s="454"/>
      <c r="BY26" s="454"/>
      <c r="BZ26" s="454"/>
      <c r="CA26" s="454"/>
      <c r="CB26" s="454"/>
      <c r="CC26" s="455"/>
      <c r="CD26" s="21"/>
      <c r="CE26" s="314"/>
      <c r="CF26" s="314"/>
      <c r="CG26" s="314"/>
      <c r="CH26" s="314"/>
      <c r="CI26" s="314"/>
      <c r="CJ26" s="314"/>
      <c r="CK26" s="314"/>
      <c r="CL26" s="314"/>
      <c r="CM26" s="314"/>
      <c r="CN26" s="314"/>
      <c r="CO26" s="314"/>
      <c r="CP26" s="314"/>
      <c r="CQ26" s="314"/>
      <c r="CR26" s="314"/>
      <c r="CS26" s="315"/>
      <c r="CT26" s="316"/>
      <c r="CU26" s="317"/>
      <c r="CV26" s="317"/>
      <c r="CW26" s="317"/>
      <c r="CX26" s="317"/>
      <c r="CY26" s="317"/>
      <c r="CZ26" s="317"/>
      <c r="DA26" s="318"/>
      <c r="DB26" s="316"/>
      <c r="DC26" s="317"/>
      <c r="DD26" s="317"/>
      <c r="DE26" s="317"/>
      <c r="DF26" s="317"/>
      <c r="DG26" s="317"/>
      <c r="DH26" s="317"/>
      <c r="DI26" s="318"/>
    </row>
    <row r="27" spans="1:113" ht="18.75" customHeight="1" x14ac:dyDescent="0.2">
      <c r="A27" s="2"/>
      <c r="B27" s="436"/>
      <c r="C27" s="352"/>
      <c r="D27" s="353"/>
      <c r="E27" s="443" t="s">
        <v>153</v>
      </c>
      <c r="F27" s="444"/>
      <c r="G27" s="444"/>
      <c r="H27" s="444"/>
      <c r="I27" s="444"/>
      <c r="J27" s="444"/>
      <c r="K27" s="445"/>
      <c r="L27" s="446">
        <v>1</v>
      </c>
      <c r="M27" s="447"/>
      <c r="N27" s="447"/>
      <c r="O27" s="447"/>
      <c r="P27" s="448"/>
      <c r="Q27" s="446">
        <v>3600</v>
      </c>
      <c r="R27" s="447"/>
      <c r="S27" s="447"/>
      <c r="T27" s="447"/>
      <c r="U27" s="447"/>
      <c r="V27" s="448"/>
      <c r="W27" s="351"/>
      <c r="X27" s="352"/>
      <c r="Y27" s="353"/>
      <c r="Z27" s="443" t="s">
        <v>205</v>
      </c>
      <c r="AA27" s="444"/>
      <c r="AB27" s="444"/>
      <c r="AC27" s="444"/>
      <c r="AD27" s="444"/>
      <c r="AE27" s="444"/>
      <c r="AF27" s="444"/>
      <c r="AG27" s="445"/>
      <c r="AH27" s="446">
        <v>5</v>
      </c>
      <c r="AI27" s="447"/>
      <c r="AJ27" s="447"/>
      <c r="AK27" s="447"/>
      <c r="AL27" s="448"/>
      <c r="AM27" s="446">
        <v>18471</v>
      </c>
      <c r="AN27" s="447"/>
      <c r="AO27" s="447"/>
      <c r="AP27" s="447"/>
      <c r="AQ27" s="447"/>
      <c r="AR27" s="448"/>
      <c r="AS27" s="446">
        <v>3694</v>
      </c>
      <c r="AT27" s="447"/>
      <c r="AU27" s="447"/>
      <c r="AV27" s="447"/>
      <c r="AW27" s="447"/>
      <c r="AX27" s="449"/>
      <c r="AY27" s="459" t="s">
        <v>265</v>
      </c>
      <c r="AZ27" s="460"/>
      <c r="BA27" s="460"/>
      <c r="BB27" s="460"/>
      <c r="BC27" s="460"/>
      <c r="BD27" s="460"/>
      <c r="BE27" s="460"/>
      <c r="BF27" s="460"/>
      <c r="BG27" s="460"/>
      <c r="BH27" s="460"/>
      <c r="BI27" s="460"/>
      <c r="BJ27" s="460"/>
      <c r="BK27" s="460"/>
      <c r="BL27" s="460"/>
      <c r="BM27" s="461"/>
      <c r="BN27" s="431">
        <v>100966</v>
      </c>
      <c r="BO27" s="432"/>
      <c r="BP27" s="432"/>
      <c r="BQ27" s="432"/>
      <c r="BR27" s="432"/>
      <c r="BS27" s="432"/>
      <c r="BT27" s="432"/>
      <c r="BU27" s="433"/>
      <c r="BV27" s="431">
        <v>100942</v>
      </c>
      <c r="BW27" s="432"/>
      <c r="BX27" s="432"/>
      <c r="BY27" s="432"/>
      <c r="BZ27" s="432"/>
      <c r="CA27" s="432"/>
      <c r="CB27" s="432"/>
      <c r="CC27" s="433"/>
      <c r="CD27" s="17"/>
      <c r="CE27" s="314"/>
      <c r="CF27" s="314"/>
      <c r="CG27" s="314"/>
      <c r="CH27" s="314"/>
      <c r="CI27" s="314"/>
      <c r="CJ27" s="314"/>
      <c r="CK27" s="314"/>
      <c r="CL27" s="314"/>
      <c r="CM27" s="314"/>
      <c r="CN27" s="314"/>
      <c r="CO27" s="314"/>
      <c r="CP27" s="314"/>
      <c r="CQ27" s="314"/>
      <c r="CR27" s="314"/>
      <c r="CS27" s="315"/>
      <c r="CT27" s="316"/>
      <c r="CU27" s="317"/>
      <c r="CV27" s="317"/>
      <c r="CW27" s="317"/>
      <c r="CX27" s="317"/>
      <c r="CY27" s="317"/>
      <c r="CZ27" s="317"/>
      <c r="DA27" s="318"/>
      <c r="DB27" s="316"/>
      <c r="DC27" s="317"/>
      <c r="DD27" s="317"/>
      <c r="DE27" s="317"/>
      <c r="DF27" s="317"/>
      <c r="DG27" s="317"/>
      <c r="DH27" s="317"/>
      <c r="DI27" s="318"/>
    </row>
    <row r="28" spans="1:113" ht="18.75" customHeight="1" x14ac:dyDescent="0.2">
      <c r="A28" s="2"/>
      <c r="B28" s="436"/>
      <c r="C28" s="352"/>
      <c r="D28" s="353"/>
      <c r="E28" s="443" t="s">
        <v>267</v>
      </c>
      <c r="F28" s="444"/>
      <c r="G28" s="444"/>
      <c r="H28" s="444"/>
      <c r="I28" s="444"/>
      <c r="J28" s="444"/>
      <c r="K28" s="445"/>
      <c r="L28" s="446">
        <v>1</v>
      </c>
      <c r="M28" s="447"/>
      <c r="N28" s="447"/>
      <c r="O28" s="447"/>
      <c r="P28" s="448"/>
      <c r="Q28" s="446">
        <v>3400</v>
      </c>
      <c r="R28" s="447"/>
      <c r="S28" s="447"/>
      <c r="T28" s="447"/>
      <c r="U28" s="447"/>
      <c r="V28" s="448"/>
      <c r="W28" s="351"/>
      <c r="X28" s="352"/>
      <c r="Y28" s="353"/>
      <c r="Z28" s="443" t="s">
        <v>268</v>
      </c>
      <c r="AA28" s="444"/>
      <c r="AB28" s="444"/>
      <c r="AC28" s="444"/>
      <c r="AD28" s="444"/>
      <c r="AE28" s="444"/>
      <c r="AF28" s="444"/>
      <c r="AG28" s="445"/>
      <c r="AH28" s="446" t="s">
        <v>33</v>
      </c>
      <c r="AI28" s="447"/>
      <c r="AJ28" s="447"/>
      <c r="AK28" s="447"/>
      <c r="AL28" s="448"/>
      <c r="AM28" s="446" t="s">
        <v>33</v>
      </c>
      <c r="AN28" s="447"/>
      <c r="AO28" s="447"/>
      <c r="AP28" s="447"/>
      <c r="AQ28" s="447"/>
      <c r="AR28" s="448"/>
      <c r="AS28" s="446" t="s">
        <v>33</v>
      </c>
      <c r="AT28" s="447"/>
      <c r="AU28" s="447"/>
      <c r="AV28" s="447"/>
      <c r="AW28" s="447"/>
      <c r="AX28" s="449"/>
      <c r="AY28" s="319" t="s">
        <v>172</v>
      </c>
      <c r="AZ28" s="320"/>
      <c r="BA28" s="320"/>
      <c r="BB28" s="321"/>
      <c r="BC28" s="456" t="s">
        <v>55</v>
      </c>
      <c r="BD28" s="457"/>
      <c r="BE28" s="457"/>
      <c r="BF28" s="457"/>
      <c r="BG28" s="457"/>
      <c r="BH28" s="457"/>
      <c r="BI28" s="457"/>
      <c r="BJ28" s="457"/>
      <c r="BK28" s="457"/>
      <c r="BL28" s="457"/>
      <c r="BM28" s="458"/>
      <c r="BN28" s="440">
        <v>1656987</v>
      </c>
      <c r="BO28" s="441"/>
      <c r="BP28" s="441"/>
      <c r="BQ28" s="441"/>
      <c r="BR28" s="441"/>
      <c r="BS28" s="441"/>
      <c r="BT28" s="441"/>
      <c r="BU28" s="442"/>
      <c r="BV28" s="440">
        <v>1571638</v>
      </c>
      <c r="BW28" s="441"/>
      <c r="BX28" s="441"/>
      <c r="BY28" s="441"/>
      <c r="BZ28" s="441"/>
      <c r="CA28" s="441"/>
      <c r="CB28" s="441"/>
      <c r="CC28" s="442"/>
      <c r="CD28" s="21"/>
      <c r="CE28" s="314"/>
      <c r="CF28" s="314"/>
      <c r="CG28" s="314"/>
      <c r="CH28" s="314"/>
      <c r="CI28" s="314"/>
      <c r="CJ28" s="314"/>
      <c r="CK28" s="314"/>
      <c r="CL28" s="314"/>
      <c r="CM28" s="314"/>
      <c r="CN28" s="314"/>
      <c r="CO28" s="314"/>
      <c r="CP28" s="314"/>
      <c r="CQ28" s="314"/>
      <c r="CR28" s="314"/>
      <c r="CS28" s="315"/>
      <c r="CT28" s="316"/>
      <c r="CU28" s="317"/>
      <c r="CV28" s="317"/>
      <c r="CW28" s="317"/>
      <c r="CX28" s="317"/>
      <c r="CY28" s="317"/>
      <c r="CZ28" s="317"/>
      <c r="DA28" s="318"/>
      <c r="DB28" s="316"/>
      <c r="DC28" s="317"/>
      <c r="DD28" s="317"/>
      <c r="DE28" s="317"/>
      <c r="DF28" s="317"/>
      <c r="DG28" s="317"/>
      <c r="DH28" s="317"/>
      <c r="DI28" s="318"/>
    </row>
    <row r="29" spans="1:113" ht="18.75" customHeight="1" x14ac:dyDescent="0.2">
      <c r="A29" s="2"/>
      <c r="B29" s="436"/>
      <c r="C29" s="352"/>
      <c r="D29" s="353"/>
      <c r="E29" s="443" t="s">
        <v>269</v>
      </c>
      <c r="F29" s="444"/>
      <c r="G29" s="444"/>
      <c r="H29" s="444"/>
      <c r="I29" s="444"/>
      <c r="J29" s="444"/>
      <c r="K29" s="445"/>
      <c r="L29" s="446">
        <v>8</v>
      </c>
      <c r="M29" s="447"/>
      <c r="N29" s="447"/>
      <c r="O29" s="447"/>
      <c r="P29" s="448"/>
      <c r="Q29" s="446">
        <v>3200</v>
      </c>
      <c r="R29" s="447"/>
      <c r="S29" s="447"/>
      <c r="T29" s="447"/>
      <c r="U29" s="447"/>
      <c r="V29" s="448"/>
      <c r="W29" s="354"/>
      <c r="X29" s="355"/>
      <c r="Y29" s="356"/>
      <c r="Z29" s="443" t="s">
        <v>94</v>
      </c>
      <c r="AA29" s="444"/>
      <c r="AB29" s="444"/>
      <c r="AC29" s="444"/>
      <c r="AD29" s="444"/>
      <c r="AE29" s="444"/>
      <c r="AF29" s="444"/>
      <c r="AG29" s="445"/>
      <c r="AH29" s="446">
        <v>100</v>
      </c>
      <c r="AI29" s="447"/>
      <c r="AJ29" s="447"/>
      <c r="AK29" s="447"/>
      <c r="AL29" s="448"/>
      <c r="AM29" s="446">
        <v>325321</v>
      </c>
      <c r="AN29" s="447"/>
      <c r="AO29" s="447"/>
      <c r="AP29" s="447"/>
      <c r="AQ29" s="447"/>
      <c r="AR29" s="448"/>
      <c r="AS29" s="446">
        <v>3253</v>
      </c>
      <c r="AT29" s="447"/>
      <c r="AU29" s="447"/>
      <c r="AV29" s="447"/>
      <c r="AW29" s="447"/>
      <c r="AX29" s="449"/>
      <c r="AY29" s="322"/>
      <c r="AZ29" s="323"/>
      <c r="BA29" s="323"/>
      <c r="BB29" s="324"/>
      <c r="BC29" s="450" t="s">
        <v>270</v>
      </c>
      <c r="BD29" s="451"/>
      <c r="BE29" s="451"/>
      <c r="BF29" s="451"/>
      <c r="BG29" s="451"/>
      <c r="BH29" s="451"/>
      <c r="BI29" s="451"/>
      <c r="BJ29" s="451"/>
      <c r="BK29" s="451"/>
      <c r="BL29" s="451"/>
      <c r="BM29" s="452"/>
      <c r="BN29" s="453">
        <v>168330</v>
      </c>
      <c r="BO29" s="454"/>
      <c r="BP29" s="454"/>
      <c r="BQ29" s="454"/>
      <c r="BR29" s="454"/>
      <c r="BS29" s="454"/>
      <c r="BT29" s="454"/>
      <c r="BU29" s="455"/>
      <c r="BV29" s="453">
        <v>154043</v>
      </c>
      <c r="BW29" s="454"/>
      <c r="BX29" s="454"/>
      <c r="BY29" s="454"/>
      <c r="BZ29" s="454"/>
      <c r="CA29" s="454"/>
      <c r="CB29" s="454"/>
      <c r="CC29" s="455"/>
      <c r="CD29" s="17"/>
      <c r="CE29" s="314"/>
      <c r="CF29" s="314"/>
      <c r="CG29" s="314"/>
      <c r="CH29" s="314"/>
      <c r="CI29" s="314"/>
      <c r="CJ29" s="314"/>
      <c r="CK29" s="314"/>
      <c r="CL29" s="314"/>
      <c r="CM29" s="314"/>
      <c r="CN29" s="314"/>
      <c r="CO29" s="314"/>
      <c r="CP29" s="314"/>
      <c r="CQ29" s="314"/>
      <c r="CR29" s="314"/>
      <c r="CS29" s="315"/>
      <c r="CT29" s="316"/>
      <c r="CU29" s="317"/>
      <c r="CV29" s="317"/>
      <c r="CW29" s="317"/>
      <c r="CX29" s="317"/>
      <c r="CY29" s="317"/>
      <c r="CZ29" s="317"/>
      <c r="DA29" s="318"/>
      <c r="DB29" s="316"/>
      <c r="DC29" s="317"/>
      <c r="DD29" s="317"/>
      <c r="DE29" s="317"/>
      <c r="DF29" s="317"/>
      <c r="DG29" s="317"/>
      <c r="DH29" s="317"/>
      <c r="DI29" s="318"/>
    </row>
    <row r="30" spans="1:113" ht="18.75" customHeight="1" x14ac:dyDescent="0.2">
      <c r="A30" s="2"/>
      <c r="B30" s="437"/>
      <c r="C30" s="438"/>
      <c r="D30" s="439"/>
      <c r="E30" s="416"/>
      <c r="F30" s="417"/>
      <c r="G30" s="417"/>
      <c r="H30" s="417"/>
      <c r="I30" s="417"/>
      <c r="J30" s="417"/>
      <c r="K30" s="418"/>
      <c r="L30" s="419"/>
      <c r="M30" s="420"/>
      <c r="N30" s="420"/>
      <c r="O30" s="420"/>
      <c r="P30" s="421"/>
      <c r="Q30" s="419"/>
      <c r="R30" s="420"/>
      <c r="S30" s="420"/>
      <c r="T30" s="420"/>
      <c r="U30" s="420"/>
      <c r="V30" s="421"/>
      <c r="W30" s="422" t="s">
        <v>174</v>
      </c>
      <c r="X30" s="423"/>
      <c r="Y30" s="423"/>
      <c r="Z30" s="423"/>
      <c r="AA30" s="423"/>
      <c r="AB30" s="423"/>
      <c r="AC30" s="423"/>
      <c r="AD30" s="423"/>
      <c r="AE30" s="423"/>
      <c r="AF30" s="423"/>
      <c r="AG30" s="424"/>
      <c r="AH30" s="425">
        <v>99.2</v>
      </c>
      <c r="AI30" s="426"/>
      <c r="AJ30" s="426"/>
      <c r="AK30" s="426"/>
      <c r="AL30" s="426"/>
      <c r="AM30" s="426"/>
      <c r="AN30" s="426"/>
      <c r="AO30" s="426"/>
      <c r="AP30" s="426"/>
      <c r="AQ30" s="426"/>
      <c r="AR30" s="426"/>
      <c r="AS30" s="426"/>
      <c r="AT30" s="426"/>
      <c r="AU30" s="426"/>
      <c r="AV30" s="426"/>
      <c r="AW30" s="426"/>
      <c r="AX30" s="427"/>
      <c r="AY30" s="325"/>
      <c r="AZ30" s="326"/>
      <c r="BA30" s="326"/>
      <c r="BB30" s="327"/>
      <c r="BC30" s="428" t="s">
        <v>96</v>
      </c>
      <c r="BD30" s="429"/>
      <c r="BE30" s="429"/>
      <c r="BF30" s="429"/>
      <c r="BG30" s="429"/>
      <c r="BH30" s="429"/>
      <c r="BI30" s="429"/>
      <c r="BJ30" s="429"/>
      <c r="BK30" s="429"/>
      <c r="BL30" s="429"/>
      <c r="BM30" s="430"/>
      <c r="BN30" s="431">
        <v>1889194</v>
      </c>
      <c r="BO30" s="432"/>
      <c r="BP30" s="432"/>
      <c r="BQ30" s="432"/>
      <c r="BR30" s="432"/>
      <c r="BS30" s="432"/>
      <c r="BT30" s="432"/>
      <c r="BU30" s="433"/>
      <c r="BV30" s="431">
        <v>1669463</v>
      </c>
      <c r="BW30" s="432"/>
      <c r="BX30" s="432"/>
      <c r="BY30" s="432"/>
      <c r="BZ30" s="432"/>
      <c r="CA30" s="432"/>
      <c r="CB30" s="432"/>
      <c r="CC30" s="433"/>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34" t="s">
        <v>271</v>
      </c>
      <c r="D32" s="434"/>
      <c r="E32" s="434"/>
      <c r="F32" s="434"/>
      <c r="G32" s="434"/>
      <c r="H32" s="434"/>
      <c r="I32" s="434"/>
      <c r="J32" s="434"/>
      <c r="K32" s="434"/>
      <c r="L32" s="434"/>
      <c r="M32" s="434"/>
      <c r="N32" s="434"/>
      <c r="O32" s="434"/>
      <c r="P32" s="434"/>
      <c r="Q32" s="434"/>
      <c r="R32" s="434"/>
      <c r="S32" s="434"/>
      <c r="U32" s="415" t="s">
        <v>273</v>
      </c>
      <c r="V32" s="415"/>
      <c r="W32" s="415"/>
      <c r="X32" s="415"/>
      <c r="Y32" s="415"/>
      <c r="Z32" s="415"/>
      <c r="AA32" s="415"/>
      <c r="AB32" s="415"/>
      <c r="AC32" s="415"/>
      <c r="AD32" s="415"/>
      <c r="AE32" s="415"/>
      <c r="AF32" s="415"/>
      <c r="AG32" s="415"/>
      <c r="AH32" s="415"/>
      <c r="AI32" s="415"/>
      <c r="AJ32" s="415"/>
      <c r="AK32" s="415"/>
      <c r="AM32" s="415" t="s">
        <v>189</v>
      </c>
      <c r="AN32" s="415"/>
      <c r="AO32" s="415"/>
      <c r="AP32" s="415"/>
      <c r="AQ32" s="415"/>
      <c r="AR32" s="415"/>
      <c r="AS32" s="415"/>
      <c r="AT32" s="415"/>
      <c r="AU32" s="415"/>
      <c r="AV32" s="415"/>
      <c r="AW32" s="415"/>
      <c r="AX32" s="415"/>
      <c r="AY32" s="415"/>
      <c r="AZ32" s="415"/>
      <c r="BA32" s="415"/>
      <c r="BB32" s="415"/>
      <c r="BC32" s="415"/>
      <c r="BE32" s="415" t="s">
        <v>275</v>
      </c>
      <c r="BF32" s="415"/>
      <c r="BG32" s="415"/>
      <c r="BH32" s="415"/>
      <c r="BI32" s="415"/>
      <c r="BJ32" s="415"/>
      <c r="BK32" s="415"/>
      <c r="BL32" s="415"/>
      <c r="BM32" s="415"/>
      <c r="BN32" s="415"/>
      <c r="BO32" s="415"/>
      <c r="BP32" s="415"/>
      <c r="BQ32" s="415"/>
      <c r="BR32" s="415"/>
      <c r="BS32" s="415"/>
      <c r="BT32" s="415"/>
      <c r="BU32" s="415"/>
      <c r="BW32" s="415" t="s">
        <v>276</v>
      </c>
      <c r="BX32" s="415"/>
      <c r="BY32" s="415"/>
      <c r="BZ32" s="415"/>
      <c r="CA32" s="415"/>
      <c r="CB32" s="415"/>
      <c r="CC32" s="415"/>
      <c r="CD32" s="415"/>
      <c r="CE32" s="415"/>
      <c r="CF32" s="415"/>
      <c r="CG32" s="415"/>
      <c r="CH32" s="415"/>
      <c r="CI32" s="415"/>
      <c r="CJ32" s="415"/>
      <c r="CK32" s="415"/>
      <c r="CL32" s="415"/>
      <c r="CM32" s="415"/>
      <c r="CO32" s="415" t="s">
        <v>278</v>
      </c>
      <c r="CP32" s="415"/>
      <c r="CQ32" s="415"/>
      <c r="CR32" s="415"/>
      <c r="CS32" s="415"/>
      <c r="CT32" s="415"/>
      <c r="CU32" s="415"/>
      <c r="CV32" s="415"/>
      <c r="CW32" s="415"/>
      <c r="CX32" s="415"/>
      <c r="CY32" s="415"/>
      <c r="CZ32" s="415"/>
      <c r="DA32" s="415"/>
      <c r="DB32" s="415"/>
      <c r="DC32" s="415"/>
      <c r="DD32" s="415"/>
      <c r="DE32" s="415"/>
      <c r="DI32" s="36"/>
    </row>
    <row r="33" spans="1:113" ht="13.5" customHeight="1" x14ac:dyDescent="0.2">
      <c r="A33" s="2"/>
      <c r="B33" s="5"/>
      <c r="C33" s="394" t="s">
        <v>124</v>
      </c>
      <c r="D33" s="394"/>
      <c r="E33" s="374" t="s">
        <v>279</v>
      </c>
      <c r="F33" s="374"/>
      <c r="G33" s="374"/>
      <c r="H33" s="374"/>
      <c r="I33" s="374"/>
      <c r="J33" s="374"/>
      <c r="K33" s="374"/>
      <c r="L33" s="374"/>
      <c r="M33" s="374"/>
      <c r="N33" s="374"/>
      <c r="O33" s="374"/>
      <c r="P33" s="374"/>
      <c r="Q33" s="374"/>
      <c r="R33" s="374"/>
      <c r="S33" s="374"/>
      <c r="T33" s="12"/>
      <c r="U33" s="394" t="s">
        <v>124</v>
      </c>
      <c r="V33" s="394"/>
      <c r="W33" s="374" t="s">
        <v>279</v>
      </c>
      <c r="X33" s="374"/>
      <c r="Y33" s="374"/>
      <c r="Z33" s="374"/>
      <c r="AA33" s="374"/>
      <c r="AB33" s="374"/>
      <c r="AC33" s="374"/>
      <c r="AD33" s="374"/>
      <c r="AE33" s="374"/>
      <c r="AF33" s="374"/>
      <c r="AG33" s="374"/>
      <c r="AH33" s="374"/>
      <c r="AI33" s="374"/>
      <c r="AJ33" s="374"/>
      <c r="AK33" s="374"/>
      <c r="AL33" s="12"/>
      <c r="AM33" s="394" t="s">
        <v>124</v>
      </c>
      <c r="AN33" s="394"/>
      <c r="AO33" s="374" t="s">
        <v>279</v>
      </c>
      <c r="AP33" s="374"/>
      <c r="AQ33" s="374"/>
      <c r="AR33" s="374"/>
      <c r="AS33" s="374"/>
      <c r="AT33" s="374"/>
      <c r="AU33" s="374"/>
      <c r="AV33" s="374"/>
      <c r="AW33" s="374"/>
      <c r="AX33" s="374"/>
      <c r="AY33" s="374"/>
      <c r="AZ33" s="374"/>
      <c r="BA33" s="374"/>
      <c r="BB33" s="374"/>
      <c r="BC33" s="374"/>
      <c r="BD33" s="8"/>
      <c r="BE33" s="374" t="s">
        <v>281</v>
      </c>
      <c r="BF33" s="374"/>
      <c r="BG33" s="374" t="s">
        <v>284</v>
      </c>
      <c r="BH33" s="374"/>
      <c r="BI33" s="374"/>
      <c r="BJ33" s="374"/>
      <c r="BK33" s="374"/>
      <c r="BL33" s="374"/>
      <c r="BM33" s="374"/>
      <c r="BN33" s="374"/>
      <c r="BO33" s="374"/>
      <c r="BP33" s="374"/>
      <c r="BQ33" s="374"/>
      <c r="BR33" s="374"/>
      <c r="BS33" s="374"/>
      <c r="BT33" s="374"/>
      <c r="BU33" s="374"/>
      <c r="BV33" s="8"/>
      <c r="BW33" s="394" t="s">
        <v>281</v>
      </c>
      <c r="BX33" s="394"/>
      <c r="BY33" s="374" t="s">
        <v>285</v>
      </c>
      <c r="BZ33" s="374"/>
      <c r="CA33" s="374"/>
      <c r="CB33" s="374"/>
      <c r="CC33" s="374"/>
      <c r="CD33" s="374"/>
      <c r="CE33" s="374"/>
      <c r="CF33" s="374"/>
      <c r="CG33" s="374"/>
      <c r="CH33" s="374"/>
      <c r="CI33" s="374"/>
      <c r="CJ33" s="374"/>
      <c r="CK33" s="374"/>
      <c r="CL33" s="374"/>
      <c r="CM33" s="374"/>
      <c r="CN33" s="12"/>
      <c r="CO33" s="394" t="s">
        <v>124</v>
      </c>
      <c r="CP33" s="394"/>
      <c r="CQ33" s="374" t="s">
        <v>222</v>
      </c>
      <c r="CR33" s="374"/>
      <c r="CS33" s="374"/>
      <c r="CT33" s="374"/>
      <c r="CU33" s="374"/>
      <c r="CV33" s="374"/>
      <c r="CW33" s="374"/>
      <c r="CX33" s="374"/>
      <c r="CY33" s="374"/>
      <c r="CZ33" s="374"/>
      <c r="DA33" s="374"/>
      <c r="DB33" s="374"/>
      <c r="DC33" s="374"/>
      <c r="DD33" s="374"/>
      <c r="DE33" s="374"/>
      <c r="DF33" s="12"/>
      <c r="DG33" s="414" t="s">
        <v>288</v>
      </c>
      <c r="DH33" s="414"/>
      <c r="DI33" s="19"/>
    </row>
    <row r="34" spans="1:113" ht="32.25" customHeight="1" x14ac:dyDescent="0.2">
      <c r="A34" s="2"/>
      <c r="B34" s="5"/>
      <c r="C34" s="412">
        <f>IF(E34="","",1)</f>
        <v>1</v>
      </c>
      <c r="D34" s="412"/>
      <c r="E34" s="411" t="str">
        <f>IF('各会計、関係団体の財政状況及び健全化判断比率'!B7="","",'各会計、関係団体の財政状況及び健全化判断比率'!B7)</f>
        <v>一般会計</v>
      </c>
      <c r="F34" s="411"/>
      <c r="G34" s="411"/>
      <c r="H34" s="411"/>
      <c r="I34" s="411"/>
      <c r="J34" s="411"/>
      <c r="K34" s="411"/>
      <c r="L34" s="411"/>
      <c r="M34" s="411"/>
      <c r="N34" s="411"/>
      <c r="O34" s="411"/>
      <c r="P34" s="411"/>
      <c r="Q34" s="411"/>
      <c r="R34" s="411"/>
      <c r="S34" s="411"/>
      <c r="T34" s="2"/>
      <c r="U34" s="412">
        <f>IF(W34="","",MAX(C34:D43)+1)</f>
        <v>2</v>
      </c>
      <c r="V34" s="412"/>
      <c r="W34" s="411" t="str">
        <f>IF('各会計、関係団体の財政状況及び健全化判断比率'!B28="","",'各会計、関係団体の財政状況及び健全化判断比率'!B28)</f>
        <v>国民健康保険特別会計</v>
      </c>
      <c r="X34" s="411"/>
      <c r="Y34" s="411"/>
      <c r="Z34" s="411"/>
      <c r="AA34" s="411"/>
      <c r="AB34" s="411"/>
      <c r="AC34" s="411"/>
      <c r="AD34" s="411"/>
      <c r="AE34" s="411"/>
      <c r="AF34" s="411"/>
      <c r="AG34" s="411"/>
      <c r="AH34" s="411"/>
      <c r="AI34" s="411"/>
      <c r="AJ34" s="411"/>
      <c r="AK34" s="411"/>
      <c r="AL34" s="2"/>
      <c r="AM34" s="412">
        <f>IF(AO34="","",MAX(C34:D43,U34:V43)+1)</f>
        <v>5</v>
      </c>
      <c r="AN34" s="412"/>
      <c r="AO34" s="411" t="str">
        <f>IF('各会計、関係団体の財政状況及び健全化判断比率'!B31="","",'各会計、関係団体の財政状況及び健全化判断比率'!B31)</f>
        <v>下水道事業会計</v>
      </c>
      <c r="AP34" s="411"/>
      <c r="AQ34" s="411"/>
      <c r="AR34" s="411"/>
      <c r="AS34" s="411"/>
      <c r="AT34" s="411"/>
      <c r="AU34" s="411"/>
      <c r="AV34" s="411"/>
      <c r="AW34" s="411"/>
      <c r="AX34" s="411"/>
      <c r="AY34" s="411"/>
      <c r="AZ34" s="411"/>
      <c r="BA34" s="411"/>
      <c r="BB34" s="411"/>
      <c r="BC34" s="411"/>
      <c r="BD34" s="2"/>
      <c r="BE34" s="412" t="str">
        <f>IF(BG34="","",MAX(C34:D43,U34:V43,AM34:AN43)+1)</f>
        <v/>
      </c>
      <c r="BF34" s="412"/>
      <c r="BG34" s="411"/>
      <c r="BH34" s="411"/>
      <c r="BI34" s="411"/>
      <c r="BJ34" s="411"/>
      <c r="BK34" s="411"/>
      <c r="BL34" s="411"/>
      <c r="BM34" s="411"/>
      <c r="BN34" s="411"/>
      <c r="BO34" s="411"/>
      <c r="BP34" s="411"/>
      <c r="BQ34" s="411"/>
      <c r="BR34" s="411"/>
      <c r="BS34" s="411"/>
      <c r="BT34" s="411"/>
      <c r="BU34" s="411"/>
      <c r="BV34" s="2"/>
      <c r="BW34" s="412">
        <f>IF(BY34="","",MAX(C34:D43,U34:V43,AM34:AN43,BE34:BF43)+1)</f>
        <v>6</v>
      </c>
      <c r="BX34" s="412"/>
      <c r="BY34" s="411" t="str">
        <f>IF('各会計、関係団体の財政状況及び健全化判断比率'!B68="","",'各会計、関係団体の財政状況及び健全化判断比率'!B68)</f>
        <v>南河内環境事業組合</v>
      </c>
      <c r="BZ34" s="411"/>
      <c r="CA34" s="411"/>
      <c r="CB34" s="411"/>
      <c r="CC34" s="411"/>
      <c r="CD34" s="411"/>
      <c r="CE34" s="411"/>
      <c r="CF34" s="411"/>
      <c r="CG34" s="411"/>
      <c r="CH34" s="411"/>
      <c r="CI34" s="411"/>
      <c r="CJ34" s="411"/>
      <c r="CK34" s="411"/>
      <c r="CL34" s="411"/>
      <c r="CM34" s="411"/>
      <c r="CN34" s="2"/>
      <c r="CO34" s="412" t="str">
        <f>IF(CQ34="","",MAX(C34:D43,U34:V43,AM34:AN43,BE34:BF43,BW34:BX43)+1)</f>
        <v/>
      </c>
      <c r="CP34" s="412"/>
      <c r="CQ34" s="411" t="str">
        <f>IF('各会計、関係団体の財政状況及び健全化判断比率'!BS7="","",'各会計、関係団体の財政状況及び健全化判断比率'!BS7)</f>
        <v/>
      </c>
      <c r="CR34" s="411"/>
      <c r="CS34" s="411"/>
      <c r="CT34" s="411"/>
      <c r="CU34" s="411"/>
      <c r="CV34" s="411"/>
      <c r="CW34" s="411"/>
      <c r="CX34" s="411"/>
      <c r="CY34" s="411"/>
      <c r="CZ34" s="411"/>
      <c r="DA34" s="411"/>
      <c r="DB34" s="411"/>
      <c r="DC34" s="411"/>
      <c r="DD34" s="411"/>
      <c r="DE34" s="411"/>
      <c r="DG34" s="413" t="str">
        <f>IF('各会計、関係団体の財政状況及び健全化判断比率'!BR7="","",'各会計、関係団体の財政状況及び健全化判断比率'!BR7)</f>
        <v/>
      </c>
      <c r="DH34" s="413"/>
      <c r="DI34" s="19"/>
    </row>
    <row r="35" spans="1:113" ht="32.25" customHeight="1" x14ac:dyDescent="0.2">
      <c r="A35" s="2"/>
      <c r="B35" s="5"/>
      <c r="C35" s="412" t="str">
        <f t="shared" ref="C35:C43" si="0">IF(E35="","",C34+1)</f>
        <v/>
      </c>
      <c r="D35" s="412"/>
      <c r="E35" s="411" t="str">
        <f>IF('各会計、関係団体の財政状況及び健全化判断比率'!B8="","",'各会計、関係団体の財政状況及び健全化判断比率'!B8)</f>
        <v/>
      </c>
      <c r="F35" s="411"/>
      <c r="G35" s="411"/>
      <c r="H35" s="411"/>
      <c r="I35" s="411"/>
      <c r="J35" s="411"/>
      <c r="K35" s="411"/>
      <c r="L35" s="411"/>
      <c r="M35" s="411"/>
      <c r="N35" s="411"/>
      <c r="O35" s="411"/>
      <c r="P35" s="411"/>
      <c r="Q35" s="411"/>
      <c r="R35" s="411"/>
      <c r="S35" s="411"/>
      <c r="T35" s="2"/>
      <c r="U35" s="412">
        <f t="shared" ref="U35:U43" si="1">IF(W35="","",U34+1)</f>
        <v>3</v>
      </c>
      <c r="V35" s="412"/>
      <c r="W35" s="411" t="str">
        <f>IF('各会計、関係団体の財政状況及び健全化判断比率'!B29="","",'各会計、関係団体の財政状況及び健全化判断比率'!B29)</f>
        <v>介護保険特別会計</v>
      </c>
      <c r="X35" s="411"/>
      <c r="Y35" s="411"/>
      <c r="Z35" s="411"/>
      <c r="AA35" s="411"/>
      <c r="AB35" s="411"/>
      <c r="AC35" s="411"/>
      <c r="AD35" s="411"/>
      <c r="AE35" s="411"/>
      <c r="AF35" s="411"/>
      <c r="AG35" s="411"/>
      <c r="AH35" s="411"/>
      <c r="AI35" s="411"/>
      <c r="AJ35" s="411"/>
      <c r="AK35" s="411"/>
      <c r="AL35" s="2"/>
      <c r="AM35" s="412" t="str">
        <f t="shared" ref="AM35:AM43" si="2">IF(AO35="","",AM34+1)</f>
        <v/>
      </c>
      <c r="AN35" s="412"/>
      <c r="AO35" s="411"/>
      <c r="AP35" s="411"/>
      <c r="AQ35" s="411"/>
      <c r="AR35" s="411"/>
      <c r="AS35" s="411"/>
      <c r="AT35" s="411"/>
      <c r="AU35" s="411"/>
      <c r="AV35" s="411"/>
      <c r="AW35" s="411"/>
      <c r="AX35" s="411"/>
      <c r="AY35" s="411"/>
      <c r="AZ35" s="411"/>
      <c r="BA35" s="411"/>
      <c r="BB35" s="411"/>
      <c r="BC35" s="411"/>
      <c r="BD35" s="2"/>
      <c r="BE35" s="412" t="str">
        <f t="shared" ref="BE35:BE43" si="3">IF(BG35="","",BE34+1)</f>
        <v/>
      </c>
      <c r="BF35" s="412"/>
      <c r="BG35" s="411"/>
      <c r="BH35" s="411"/>
      <c r="BI35" s="411"/>
      <c r="BJ35" s="411"/>
      <c r="BK35" s="411"/>
      <c r="BL35" s="411"/>
      <c r="BM35" s="411"/>
      <c r="BN35" s="411"/>
      <c r="BO35" s="411"/>
      <c r="BP35" s="411"/>
      <c r="BQ35" s="411"/>
      <c r="BR35" s="411"/>
      <c r="BS35" s="411"/>
      <c r="BT35" s="411"/>
      <c r="BU35" s="411"/>
      <c r="BV35" s="2"/>
      <c r="BW35" s="412">
        <f t="shared" ref="BW35:BW43" si="4">IF(BY35="","",BW34+1)</f>
        <v>7</v>
      </c>
      <c r="BX35" s="412"/>
      <c r="BY35" s="411" t="str">
        <f>IF('各会計、関係団体の財政状況及び健全化判断比率'!B69="","",'各会計、関係団体の財政状況及び健全化判断比率'!B69)</f>
        <v>大阪府後期高齢者医療広域連合（一般会計）</v>
      </c>
      <c r="BZ35" s="411"/>
      <c r="CA35" s="411"/>
      <c r="CB35" s="411"/>
      <c r="CC35" s="411"/>
      <c r="CD35" s="411"/>
      <c r="CE35" s="411"/>
      <c r="CF35" s="411"/>
      <c r="CG35" s="411"/>
      <c r="CH35" s="411"/>
      <c r="CI35" s="411"/>
      <c r="CJ35" s="411"/>
      <c r="CK35" s="411"/>
      <c r="CL35" s="411"/>
      <c r="CM35" s="411"/>
      <c r="CN35" s="2"/>
      <c r="CO35" s="412" t="str">
        <f t="shared" ref="CO35:CO43" si="5">IF(CQ35="","",CO34+1)</f>
        <v/>
      </c>
      <c r="CP35" s="412"/>
      <c r="CQ35" s="411" t="str">
        <f>IF('各会計、関係団体の財政状況及び健全化判断比率'!BS8="","",'各会計、関係団体の財政状況及び健全化判断比率'!BS8)</f>
        <v/>
      </c>
      <c r="CR35" s="411"/>
      <c r="CS35" s="411"/>
      <c r="CT35" s="411"/>
      <c r="CU35" s="411"/>
      <c r="CV35" s="411"/>
      <c r="CW35" s="411"/>
      <c r="CX35" s="411"/>
      <c r="CY35" s="411"/>
      <c r="CZ35" s="411"/>
      <c r="DA35" s="411"/>
      <c r="DB35" s="411"/>
      <c r="DC35" s="411"/>
      <c r="DD35" s="411"/>
      <c r="DE35" s="411"/>
      <c r="DG35" s="413" t="str">
        <f>IF('各会計、関係団体の財政状況及び健全化判断比率'!BR8="","",'各会計、関係団体の財政状況及び健全化判断比率'!BR8)</f>
        <v/>
      </c>
      <c r="DH35" s="413"/>
      <c r="DI35" s="19"/>
    </row>
    <row r="36" spans="1:113" ht="32.25" customHeight="1" x14ac:dyDescent="0.2">
      <c r="A36" s="2"/>
      <c r="B36" s="5"/>
      <c r="C36" s="412" t="str">
        <f t="shared" si="0"/>
        <v/>
      </c>
      <c r="D36" s="412"/>
      <c r="E36" s="411" t="str">
        <f>IF('各会計、関係団体の財政状況及び健全化判断比率'!B9="","",'各会計、関係団体の財政状況及び健全化判断比率'!B9)</f>
        <v/>
      </c>
      <c r="F36" s="411"/>
      <c r="G36" s="411"/>
      <c r="H36" s="411"/>
      <c r="I36" s="411"/>
      <c r="J36" s="411"/>
      <c r="K36" s="411"/>
      <c r="L36" s="411"/>
      <c r="M36" s="411"/>
      <c r="N36" s="411"/>
      <c r="O36" s="411"/>
      <c r="P36" s="411"/>
      <c r="Q36" s="411"/>
      <c r="R36" s="411"/>
      <c r="S36" s="411"/>
      <c r="T36" s="2"/>
      <c r="U36" s="412">
        <f t="shared" si="1"/>
        <v>4</v>
      </c>
      <c r="V36" s="412"/>
      <c r="W36" s="411" t="str">
        <f>IF('各会計、関係団体の財政状況及び健全化判断比率'!B30="","",'各会計、関係団体の財政状況及び健全化判断比率'!B30)</f>
        <v>後期高齢者医療特別会計</v>
      </c>
      <c r="X36" s="411"/>
      <c r="Y36" s="411"/>
      <c r="Z36" s="411"/>
      <c r="AA36" s="411"/>
      <c r="AB36" s="411"/>
      <c r="AC36" s="411"/>
      <c r="AD36" s="411"/>
      <c r="AE36" s="411"/>
      <c r="AF36" s="411"/>
      <c r="AG36" s="411"/>
      <c r="AH36" s="411"/>
      <c r="AI36" s="411"/>
      <c r="AJ36" s="411"/>
      <c r="AK36" s="411"/>
      <c r="AL36" s="2"/>
      <c r="AM36" s="412" t="str">
        <f t="shared" si="2"/>
        <v/>
      </c>
      <c r="AN36" s="412"/>
      <c r="AO36" s="411"/>
      <c r="AP36" s="411"/>
      <c r="AQ36" s="411"/>
      <c r="AR36" s="411"/>
      <c r="AS36" s="411"/>
      <c r="AT36" s="411"/>
      <c r="AU36" s="411"/>
      <c r="AV36" s="411"/>
      <c r="AW36" s="411"/>
      <c r="AX36" s="411"/>
      <c r="AY36" s="411"/>
      <c r="AZ36" s="411"/>
      <c r="BA36" s="411"/>
      <c r="BB36" s="411"/>
      <c r="BC36" s="411"/>
      <c r="BD36" s="2"/>
      <c r="BE36" s="412" t="str">
        <f t="shared" si="3"/>
        <v/>
      </c>
      <c r="BF36" s="412"/>
      <c r="BG36" s="411"/>
      <c r="BH36" s="411"/>
      <c r="BI36" s="411"/>
      <c r="BJ36" s="411"/>
      <c r="BK36" s="411"/>
      <c r="BL36" s="411"/>
      <c r="BM36" s="411"/>
      <c r="BN36" s="411"/>
      <c r="BO36" s="411"/>
      <c r="BP36" s="411"/>
      <c r="BQ36" s="411"/>
      <c r="BR36" s="411"/>
      <c r="BS36" s="411"/>
      <c r="BT36" s="411"/>
      <c r="BU36" s="411"/>
      <c r="BV36" s="2"/>
      <c r="BW36" s="412">
        <f t="shared" si="4"/>
        <v>8</v>
      </c>
      <c r="BX36" s="412"/>
      <c r="BY36" s="411" t="str">
        <f>IF('各会計、関係団体の財政状況及び健全化判断比率'!B70="","",'各会計、関係団体の財政状況及び健全化判断比率'!B70)</f>
        <v>大阪府後期高齢者医療広域連合（後期高齢者医療特別会計）</v>
      </c>
      <c r="BZ36" s="411"/>
      <c r="CA36" s="411"/>
      <c r="CB36" s="411"/>
      <c r="CC36" s="411"/>
      <c r="CD36" s="411"/>
      <c r="CE36" s="411"/>
      <c r="CF36" s="411"/>
      <c r="CG36" s="411"/>
      <c r="CH36" s="411"/>
      <c r="CI36" s="411"/>
      <c r="CJ36" s="411"/>
      <c r="CK36" s="411"/>
      <c r="CL36" s="411"/>
      <c r="CM36" s="411"/>
      <c r="CN36" s="2"/>
      <c r="CO36" s="412" t="str">
        <f t="shared" si="5"/>
        <v/>
      </c>
      <c r="CP36" s="412"/>
      <c r="CQ36" s="411" t="str">
        <f>IF('各会計、関係団体の財政状況及び健全化判断比率'!BS9="","",'各会計、関係団体の財政状況及び健全化判断比率'!BS9)</f>
        <v/>
      </c>
      <c r="CR36" s="411"/>
      <c r="CS36" s="411"/>
      <c r="CT36" s="411"/>
      <c r="CU36" s="411"/>
      <c r="CV36" s="411"/>
      <c r="CW36" s="411"/>
      <c r="CX36" s="411"/>
      <c r="CY36" s="411"/>
      <c r="CZ36" s="411"/>
      <c r="DA36" s="411"/>
      <c r="DB36" s="411"/>
      <c r="DC36" s="411"/>
      <c r="DD36" s="411"/>
      <c r="DE36" s="411"/>
      <c r="DG36" s="413" t="str">
        <f>IF('各会計、関係団体の財政状況及び健全化判断比率'!BR9="","",'各会計、関係団体の財政状況及び健全化判断比率'!BR9)</f>
        <v/>
      </c>
      <c r="DH36" s="413"/>
      <c r="DI36" s="19"/>
    </row>
    <row r="37" spans="1:113" ht="32.25" customHeight="1" x14ac:dyDescent="0.2">
      <c r="A37" s="2"/>
      <c r="B37" s="5"/>
      <c r="C37" s="412" t="str">
        <f t="shared" si="0"/>
        <v/>
      </c>
      <c r="D37" s="412"/>
      <c r="E37" s="411" t="str">
        <f>IF('各会計、関係団体の財政状況及び健全化判断比率'!B10="","",'各会計、関係団体の財政状況及び健全化判断比率'!B10)</f>
        <v/>
      </c>
      <c r="F37" s="411"/>
      <c r="G37" s="411"/>
      <c r="H37" s="411"/>
      <c r="I37" s="411"/>
      <c r="J37" s="411"/>
      <c r="K37" s="411"/>
      <c r="L37" s="411"/>
      <c r="M37" s="411"/>
      <c r="N37" s="411"/>
      <c r="O37" s="411"/>
      <c r="P37" s="411"/>
      <c r="Q37" s="411"/>
      <c r="R37" s="411"/>
      <c r="S37" s="411"/>
      <c r="T37" s="2"/>
      <c r="U37" s="412" t="str">
        <f t="shared" si="1"/>
        <v/>
      </c>
      <c r="V37" s="412"/>
      <c r="W37" s="411"/>
      <c r="X37" s="411"/>
      <c r="Y37" s="411"/>
      <c r="Z37" s="411"/>
      <c r="AA37" s="411"/>
      <c r="AB37" s="411"/>
      <c r="AC37" s="411"/>
      <c r="AD37" s="411"/>
      <c r="AE37" s="411"/>
      <c r="AF37" s="411"/>
      <c r="AG37" s="411"/>
      <c r="AH37" s="411"/>
      <c r="AI37" s="411"/>
      <c r="AJ37" s="411"/>
      <c r="AK37" s="411"/>
      <c r="AL37" s="2"/>
      <c r="AM37" s="412" t="str">
        <f t="shared" si="2"/>
        <v/>
      </c>
      <c r="AN37" s="412"/>
      <c r="AO37" s="411"/>
      <c r="AP37" s="411"/>
      <c r="AQ37" s="411"/>
      <c r="AR37" s="411"/>
      <c r="AS37" s="411"/>
      <c r="AT37" s="411"/>
      <c r="AU37" s="411"/>
      <c r="AV37" s="411"/>
      <c r="AW37" s="411"/>
      <c r="AX37" s="411"/>
      <c r="AY37" s="411"/>
      <c r="AZ37" s="411"/>
      <c r="BA37" s="411"/>
      <c r="BB37" s="411"/>
      <c r="BC37" s="411"/>
      <c r="BD37" s="2"/>
      <c r="BE37" s="412" t="str">
        <f t="shared" si="3"/>
        <v/>
      </c>
      <c r="BF37" s="412"/>
      <c r="BG37" s="411"/>
      <c r="BH37" s="411"/>
      <c r="BI37" s="411"/>
      <c r="BJ37" s="411"/>
      <c r="BK37" s="411"/>
      <c r="BL37" s="411"/>
      <c r="BM37" s="411"/>
      <c r="BN37" s="411"/>
      <c r="BO37" s="411"/>
      <c r="BP37" s="411"/>
      <c r="BQ37" s="411"/>
      <c r="BR37" s="411"/>
      <c r="BS37" s="411"/>
      <c r="BT37" s="411"/>
      <c r="BU37" s="411"/>
      <c r="BV37" s="2"/>
      <c r="BW37" s="412">
        <f t="shared" si="4"/>
        <v>9</v>
      </c>
      <c r="BX37" s="412"/>
      <c r="BY37" s="411" t="str">
        <f>IF('各会計、関係団体の財政状況及び健全化判断比率'!B71="","",'各会計、関係団体の財政状況及び健全化判断比率'!B71)</f>
        <v>大阪広域水道企業団 水道事業会計（水道用水供給事業）</v>
      </c>
      <c r="BZ37" s="411"/>
      <c r="CA37" s="411"/>
      <c r="CB37" s="411"/>
      <c r="CC37" s="411"/>
      <c r="CD37" s="411"/>
      <c r="CE37" s="411"/>
      <c r="CF37" s="411"/>
      <c r="CG37" s="411"/>
      <c r="CH37" s="411"/>
      <c r="CI37" s="411"/>
      <c r="CJ37" s="411"/>
      <c r="CK37" s="411"/>
      <c r="CL37" s="411"/>
      <c r="CM37" s="411"/>
      <c r="CN37" s="2"/>
      <c r="CO37" s="412" t="str">
        <f t="shared" si="5"/>
        <v/>
      </c>
      <c r="CP37" s="412"/>
      <c r="CQ37" s="411" t="str">
        <f>IF('各会計、関係団体の財政状況及び健全化判断比率'!BS10="","",'各会計、関係団体の財政状況及び健全化判断比率'!BS10)</f>
        <v/>
      </c>
      <c r="CR37" s="411"/>
      <c r="CS37" s="411"/>
      <c r="CT37" s="411"/>
      <c r="CU37" s="411"/>
      <c r="CV37" s="411"/>
      <c r="CW37" s="411"/>
      <c r="CX37" s="411"/>
      <c r="CY37" s="411"/>
      <c r="CZ37" s="411"/>
      <c r="DA37" s="411"/>
      <c r="DB37" s="411"/>
      <c r="DC37" s="411"/>
      <c r="DD37" s="411"/>
      <c r="DE37" s="411"/>
      <c r="DG37" s="413" t="str">
        <f>IF('各会計、関係団体の財政状況及び健全化判断比率'!BR10="","",'各会計、関係団体の財政状況及び健全化判断比率'!BR10)</f>
        <v/>
      </c>
      <c r="DH37" s="413"/>
      <c r="DI37" s="19"/>
    </row>
    <row r="38" spans="1:113" ht="32.25" customHeight="1" x14ac:dyDescent="0.2">
      <c r="A38" s="2"/>
      <c r="B38" s="5"/>
      <c r="C38" s="412" t="str">
        <f t="shared" si="0"/>
        <v/>
      </c>
      <c r="D38" s="412"/>
      <c r="E38" s="411" t="str">
        <f>IF('各会計、関係団体の財政状況及び健全化判断比率'!B11="","",'各会計、関係団体の財政状況及び健全化判断比率'!B11)</f>
        <v/>
      </c>
      <c r="F38" s="411"/>
      <c r="G38" s="411"/>
      <c r="H38" s="411"/>
      <c r="I38" s="411"/>
      <c r="J38" s="411"/>
      <c r="K38" s="411"/>
      <c r="L38" s="411"/>
      <c r="M38" s="411"/>
      <c r="N38" s="411"/>
      <c r="O38" s="411"/>
      <c r="P38" s="411"/>
      <c r="Q38" s="411"/>
      <c r="R38" s="411"/>
      <c r="S38" s="411"/>
      <c r="T38" s="2"/>
      <c r="U38" s="412" t="str">
        <f t="shared" si="1"/>
        <v/>
      </c>
      <c r="V38" s="412"/>
      <c r="W38" s="411"/>
      <c r="X38" s="411"/>
      <c r="Y38" s="411"/>
      <c r="Z38" s="411"/>
      <c r="AA38" s="411"/>
      <c r="AB38" s="411"/>
      <c r="AC38" s="411"/>
      <c r="AD38" s="411"/>
      <c r="AE38" s="411"/>
      <c r="AF38" s="411"/>
      <c r="AG38" s="411"/>
      <c r="AH38" s="411"/>
      <c r="AI38" s="411"/>
      <c r="AJ38" s="411"/>
      <c r="AK38" s="411"/>
      <c r="AL38" s="2"/>
      <c r="AM38" s="412" t="str">
        <f t="shared" si="2"/>
        <v/>
      </c>
      <c r="AN38" s="412"/>
      <c r="AO38" s="411"/>
      <c r="AP38" s="411"/>
      <c r="AQ38" s="411"/>
      <c r="AR38" s="411"/>
      <c r="AS38" s="411"/>
      <c r="AT38" s="411"/>
      <c r="AU38" s="411"/>
      <c r="AV38" s="411"/>
      <c r="AW38" s="411"/>
      <c r="AX38" s="411"/>
      <c r="AY38" s="411"/>
      <c r="AZ38" s="411"/>
      <c r="BA38" s="411"/>
      <c r="BB38" s="411"/>
      <c r="BC38" s="411"/>
      <c r="BD38" s="2"/>
      <c r="BE38" s="412" t="str">
        <f t="shared" si="3"/>
        <v/>
      </c>
      <c r="BF38" s="412"/>
      <c r="BG38" s="411"/>
      <c r="BH38" s="411"/>
      <c r="BI38" s="411"/>
      <c r="BJ38" s="411"/>
      <c r="BK38" s="411"/>
      <c r="BL38" s="411"/>
      <c r="BM38" s="411"/>
      <c r="BN38" s="411"/>
      <c r="BO38" s="411"/>
      <c r="BP38" s="411"/>
      <c r="BQ38" s="411"/>
      <c r="BR38" s="411"/>
      <c r="BS38" s="411"/>
      <c r="BT38" s="411"/>
      <c r="BU38" s="411"/>
      <c r="BV38" s="2"/>
      <c r="BW38" s="412">
        <f t="shared" si="4"/>
        <v>10</v>
      </c>
      <c r="BX38" s="412"/>
      <c r="BY38" s="411" t="str">
        <f>IF('各会計、関係団体の財政状況及び健全化判断比率'!B72="","",'各会計、関係団体の財政状況及び健全化判断比率'!B72)</f>
        <v>大阪広域水道企業団 水道事業会計（市町村域水道事業）太子水道事業</v>
      </c>
      <c r="BZ38" s="411"/>
      <c r="CA38" s="411"/>
      <c r="CB38" s="411"/>
      <c r="CC38" s="411"/>
      <c r="CD38" s="411"/>
      <c r="CE38" s="411"/>
      <c r="CF38" s="411"/>
      <c r="CG38" s="411"/>
      <c r="CH38" s="411"/>
      <c r="CI38" s="411"/>
      <c r="CJ38" s="411"/>
      <c r="CK38" s="411"/>
      <c r="CL38" s="411"/>
      <c r="CM38" s="411"/>
      <c r="CN38" s="2"/>
      <c r="CO38" s="412" t="str">
        <f t="shared" si="5"/>
        <v/>
      </c>
      <c r="CP38" s="412"/>
      <c r="CQ38" s="411" t="str">
        <f>IF('各会計、関係団体の財政状況及び健全化判断比率'!BS11="","",'各会計、関係団体の財政状況及び健全化判断比率'!BS11)</f>
        <v/>
      </c>
      <c r="CR38" s="411"/>
      <c r="CS38" s="411"/>
      <c r="CT38" s="411"/>
      <c r="CU38" s="411"/>
      <c r="CV38" s="411"/>
      <c r="CW38" s="411"/>
      <c r="CX38" s="411"/>
      <c r="CY38" s="411"/>
      <c r="CZ38" s="411"/>
      <c r="DA38" s="411"/>
      <c r="DB38" s="411"/>
      <c r="DC38" s="411"/>
      <c r="DD38" s="411"/>
      <c r="DE38" s="411"/>
      <c r="DG38" s="413" t="str">
        <f>IF('各会計、関係団体の財政状況及び健全化判断比率'!BR11="","",'各会計、関係団体の財政状況及び健全化判断比率'!BR11)</f>
        <v/>
      </c>
      <c r="DH38" s="413"/>
      <c r="DI38" s="19"/>
    </row>
    <row r="39" spans="1:113" ht="32.25" customHeight="1" x14ac:dyDescent="0.2">
      <c r="A39" s="2"/>
      <c r="B39" s="5"/>
      <c r="C39" s="412" t="str">
        <f t="shared" si="0"/>
        <v/>
      </c>
      <c r="D39" s="412"/>
      <c r="E39" s="411" t="str">
        <f>IF('各会計、関係団体の財政状況及び健全化判断比率'!B12="","",'各会計、関係団体の財政状況及び健全化判断比率'!B12)</f>
        <v/>
      </c>
      <c r="F39" s="411"/>
      <c r="G39" s="411"/>
      <c r="H39" s="411"/>
      <c r="I39" s="411"/>
      <c r="J39" s="411"/>
      <c r="K39" s="411"/>
      <c r="L39" s="411"/>
      <c r="M39" s="411"/>
      <c r="N39" s="411"/>
      <c r="O39" s="411"/>
      <c r="P39" s="411"/>
      <c r="Q39" s="411"/>
      <c r="R39" s="411"/>
      <c r="S39" s="411"/>
      <c r="T39" s="2"/>
      <c r="U39" s="412" t="str">
        <f t="shared" si="1"/>
        <v/>
      </c>
      <c r="V39" s="412"/>
      <c r="W39" s="411"/>
      <c r="X39" s="411"/>
      <c r="Y39" s="411"/>
      <c r="Z39" s="411"/>
      <c r="AA39" s="411"/>
      <c r="AB39" s="411"/>
      <c r="AC39" s="411"/>
      <c r="AD39" s="411"/>
      <c r="AE39" s="411"/>
      <c r="AF39" s="411"/>
      <c r="AG39" s="411"/>
      <c r="AH39" s="411"/>
      <c r="AI39" s="411"/>
      <c r="AJ39" s="411"/>
      <c r="AK39" s="411"/>
      <c r="AL39" s="2"/>
      <c r="AM39" s="412" t="str">
        <f t="shared" si="2"/>
        <v/>
      </c>
      <c r="AN39" s="412"/>
      <c r="AO39" s="411"/>
      <c r="AP39" s="411"/>
      <c r="AQ39" s="411"/>
      <c r="AR39" s="411"/>
      <c r="AS39" s="411"/>
      <c r="AT39" s="411"/>
      <c r="AU39" s="411"/>
      <c r="AV39" s="411"/>
      <c r="AW39" s="411"/>
      <c r="AX39" s="411"/>
      <c r="AY39" s="411"/>
      <c r="AZ39" s="411"/>
      <c r="BA39" s="411"/>
      <c r="BB39" s="411"/>
      <c r="BC39" s="411"/>
      <c r="BD39" s="2"/>
      <c r="BE39" s="412" t="str">
        <f t="shared" si="3"/>
        <v/>
      </c>
      <c r="BF39" s="412"/>
      <c r="BG39" s="411"/>
      <c r="BH39" s="411"/>
      <c r="BI39" s="411"/>
      <c r="BJ39" s="411"/>
      <c r="BK39" s="411"/>
      <c r="BL39" s="411"/>
      <c r="BM39" s="411"/>
      <c r="BN39" s="411"/>
      <c r="BO39" s="411"/>
      <c r="BP39" s="411"/>
      <c r="BQ39" s="411"/>
      <c r="BR39" s="411"/>
      <c r="BS39" s="411"/>
      <c r="BT39" s="411"/>
      <c r="BU39" s="411"/>
      <c r="BV39" s="2"/>
      <c r="BW39" s="412">
        <f t="shared" si="4"/>
        <v>11</v>
      </c>
      <c r="BX39" s="412"/>
      <c r="BY39" s="411" t="str">
        <f>IF('各会計、関係団体の財政状況及び健全化判断比率'!B73="","",'各会計、関係団体の財政状況及び健全化判断比率'!B73)</f>
        <v>大阪広域水道企業団（工業用水道事業会計）</v>
      </c>
      <c r="BZ39" s="411"/>
      <c r="CA39" s="411"/>
      <c r="CB39" s="411"/>
      <c r="CC39" s="411"/>
      <c r="CD39" s="411"/>
      <c r="CE39" s="411"/>
      <c r="CF39" s="411"/>
      <c r="CG39" s="411"/>
      <c r="CH39" s="411"/>
      <c r="CI39" s="411"/>
      <c r="CJ39" s="411"/>
      <c r="CK39" s="411"/>
      <c r="CL39" s="411"/>
      <c r="CM39" s="411"/>
      <c r="CN39" s="2"/>
      <c r="CO39" s="412" t="str">
        <f t="shared" si="5"/>
        <v/>
      </c>
      <c r="CP39" s="412"/>
      <c r="CQ39" s="411" t="str">
        <f>IF('各会計、関係団体の財政状況及び健全化判断比率'!BS12="","",'各会計、関係団体の財政状況及び健全化判断比率'!BS12)</f>
        <v/>
      </c>
      <c r="CR39" s="411"/>
      <c r="CS39" s="411"/>
      <c r="CT39" s="411"/>
      <c r="CU39" s="411"/>
      <c r="CV39" s="411"/>
      <c r="CW39" s="411"/>
      <c r="CX39" s="411"/>
      <c r="CY39" s="411"/>
      <c r="CZ39" s="411"/>
      <c r="DA39" s="411"/>
      <c r="DB39" s="411"/>
      <c r="DC39" s="411"/>
      <c r="DD39" s="411"/>
      <c r="DE39" s="411"/>
      <c r="DG39" s="413" t="str">
        <f>IF('各会計、関係団体の財政状況及び健全化判断比率'!BR12="","",'各会計、関係団体の財政状況及び健全化判断比率'!BR12)</f>
        <v/>
      </c>
      <c r="DH39" s="413"/>
      <c r="DI39" s="19"/>
    </row>
    <row r="40" spans="1:113" ht="32.25" customHeight="1" x14ac:dyDescent="0.2">
      <c r="A40" s="2"/>
      <c r="B40" s="5"/>
      <c r="C40" s="412" t="str">
        <f t="shared" si="0"/>
        <v/>
      </c>
      <c r="D40" s="412"/>
      <c r="E40" s="411" t="str">
        <f>IF('各会計、関係団体の財政状況及び健全化判断比率'!B13="","",'各会計、関係団体の財政状況及び健全化判断比率'!B13)</f>
        <v/>
      </c>
      <c r="F40" s="411"/>
      <c r="G40" s="411"/>
      <c r="H40" s="411"/>
      <c r="I40" s="411"/>
      <c r="J40" s="411"/>
      <c r="K40" s="411"/>
      <c r="L40" s="411"/>
      <c r="M40" s="411"/>
      <c r="N40" s="411"/>
      <c r="O40" s="411"/>
      <c r="P40" s="411"/>
      <c r="Q40" s="411"/>
      <c r="R40" s="411"/>
      <c r="S40" s="411"/>
      <c r="T40" s="2"/>
      <c r="U40" s="412" t="str">
        <f t="shared" si="1"/>
        <v/>
      </c>
      <c r="V40" s="412"/>
      <c r="W40" s="411"/>
      <c r="X40" s="411"/>
      <c r="Y40" s="411"/>
      <c r="Z40" s="411"/>
      <c r="AA40" s="411"/>
      <c r="AB40" s="411"/>
      <c r="AC40" s="411"/>
      <c r="AD40" s="411"/>
      <c r="AE40" s="411"/>
      <c r="AF40" s="411"/>
      <c r="AG40" s="411"/>
      <c r="AH40" s="411"/>
      <c r="AI40" s="411"/>
      <c r="AJ40" s="411"/>
      <c r="AK40" s="411"/>
      <c r="AL40" s="2"/>
      <c r="AM40" s="412" t="str">
        <f t="shared" si="2"/>
        <v/>
      </c>
      <c r="AN40" s="412"/>
      <c r="AO40" s="411"/>
      <c r="AP40" s="411"/>
      <c r="AQ40" s="411"/>
      <c r="AR40" s="411"/>
      <c r="AS40" s="411"/>
      <c r="AT40" s="411"/>
      <c r="AU40" s="411"/>
      <c r="AV40" s="411"/>
      <c r="AW40" s="411"/>
      <c r="AX40" s="411"/>
      <c r="AY40" s="411"/>
      <c r="AZ40" s="411"/>
      <c r="BA40" s="411"/>
      <c r="BB40" s="411"/>
      <c r="BC40" s="411"/>
      <c r="BD40" s="2"/>
      <c r="BE40" s="412" t="str">
        <f t="shared" si="3"/>
        <v/>
      </c>
      <c r="BF40" s="412"/>
      <c r="BG40" s="411"/>
      <c r="BH40" s="411"/>
      <c r="BI40" s="411"/>
      <c r="BJ40" s="411"/>
      <c r="BK40" s="411"/>
      <c r="BL40" s="411"/>
      <c r="BM40" s="411"/>
      <c r="BN40" s="411"/>
      <c r="BO40" s="411"/>
      <c r="BP40" s="411"/>
      <c r="BQ40" s="411"/>
      <c r="BR40" s="411"/>
      <c r="BS40" s="411"/>
      <c r="BT40" s="411"/>
      <c r="BU40" s="411"/>
      <c r="BV40" s="2"/>
      <c r="BW40" s="412">
        <f t="shared" si="4"/>
        <v>12</v>
      </c>
      <c r="BX40" s="412"/>
      <c r="BY40" s="411" t="str">
        <f>IF('各会計、関係団体の財政状況及び健全化判断比率'!B74="","",'各会計、関係団体の財政状況及び健全化判断比率'!B74)</f>
        <v>大阪南消防組合</v>
      </c>
      <c r="BZ40" s="411"/>
      <c r="CA40" s="411"/>
      <c r="CB40" s="411"/>
      <c r="CC40" s="411"/>
      <c r="CD40" s="411"/>
      <c r="CE40" s="411"/>
      <c r="CF40" s="411"/>
      <c r="CG40" s="411"/>
      <c r="CH40" s="411"/>
      <c r="CI40" s="411"/>
      <c r="CJ40" s="411"/>
      <c r="CK40" s="411"/>
      <c r="CL40" s="411"/>
      <c r="CM40" s="411"/>
      <c r="CN40" s="2"/>
      <c r="CO40" s="412" t="str">
        <f t="shared" si="5"/>
        <v/>
      </c>
      <c r="CP40" s="412"/>
      <c r="CQ40" s="411" t="str">
        <f>IF('各会計、関係団体の財政状況及び健全化判断比率'!BS13="","",'各会計、関係団体の財政状況及び健全化判断比率'!BS13)</f>
        <v/>
      </c>
      <c r="CR40" s="411"/>
      <c r="CS40" s="411"/>
      <c r="CT40" s="411"/>
      <c r="CU40" s="411"/>
      <c r="CV40" s="411"/>
      <c r="CW40" s="411"/>
      <c r="CX40" s="411"/>
      <c r="CY40" s="411"/>
      <c r="CZ40" s="411"/>
      <c r="DA40" s="411"/>
      <c r="DB40" s="411"/>
      <c r="DC40" s="411"/>
      <c r="DD40" s="411"/>
      <c r="DE40" s="411"/>
      <c r="DG40" s="413" t="str">
        <f>IF('各会計、関係団体の財政状況及び健全化判断比率'!BR13="","",'各会計、関係団体の財政状況及び健全化判断比率'!BR13)</f>
        <v/>
      </c>
      <c r="DH40" s="413"/>
      <c r="DI40" s="19"/>
    </row>
    <row r="41" spans="1:113" ht="32.25" customHeight="1" x14ac:dyDescent="0.2">
      <c r="A41" s="2"/>
      <c r="B41" s="5"/>
      <c r="C41" s="412" t="str">
        <f t="shared" si="0"/>
        <v/>
      </c>
      <c r="D41" s="412"/>
      <c r="E41" s="411" t="str">
        <f>IF('各会計、関係団体の財政状況及び健全化判断比率'!B14="","",'各会計、関係団体の財政状況及び健全化判断比率'!B14)</f>
        <v/>
      </c>
      <c r="F41" s="411"/>
      <c r="G41" s="411"/>
      <c r="H41" s="411"/>
      <c r="I41" s="411"/>
      <c r="J41" s="411"/>
      <c r="K41" s="411"/>
      <c r="L41" s="411"/>
      <c r="M41" s="411"/>
      <c r="N41" s="411"/>
      <c r="O41" s="411"/>
      <c r="P41" s="411"/>
      <c r="Q41" s="411"/>
      <c r="R41" s="411"/>
      <c r="S41" s="411"/>
      <c r="T41" s="2"/>
      <c r="U41" s="412" t="str">
        <f t="shared" si="1"/>
        <v/>
      </c>
      <c r="V41" s="412"/>
      <c r="W41" s="411"/>
      <c r="X41" s="411"/>
      <c r="Y41" s="411"/>
      <c r="Z41" s="411"/>
      <c r="AA41" s="411"/>
      <c r="AB41" s="411"/>
      <c r="AC41" s="411"/>
      <c r="AD41" s="411"/>
      <c r="AE41" s="411"/>
      <c r="AF41" s="411"/>
      <c r="AG41" s="411"/>
      <c r="AH41" s="411"/>
      <c r="AI41" s="411"/>
      <c r="AJ41" s="411"/>
      <c r="AK41" s="411"/>
      <c r="AL41" s="2"/>
      <c r="AM41" s="412" t="str">
        <f t="shared" si="2"/>
        <v/>
      </c>
      <c r="AN41" s="412"/>
      <c r="AO41" s="411"/>
      <c r="AP41" s="411"/>
      <c r="AQ41" s="411"/>
      <c r="AR41" s="411"/>
      <c r="AS41" s="411"/>
      <c r="AT41" s="411"/>
      <c r="AU41" s="411"/>
      <c r="AV41" s="411"/>
      <c r="AW41" s="411"/>
      <c r="AX41" s="411"/>
      <c r="AY41" s="411"/>
      <c r="AZ41" s="411"/>
      <c r="BA41" s="411"/>
      <c r="BB41" s="411"/>
      <c r="BC41" s="411"/>
      <c r="BD41" s="2"/>
      <c r="BE41" s="412" t="str">
        <f t="shared" si="3"/>
        <v/>
      </c>
      <c r="BF41" s="412"/>
      <c r="BG41" s="411"/>
      <c r="BH41" s="411"/>
      <c r="BI41" s="411"/>
      <c r="BJ41" s="411"/>
      <c r="BK41" s="411"/>
      <c r="BL41" s="411"/>
      <c r="BM41" s="411"/>
      <c r="BN41" s="411"/>
      <c r="BO41" s="411"/>
      <c r="BP41" s="411"/>
      <c r="BQ41" s="411"/>
      <c r="BR41" s="411"/>
      <c r="BS41" s="411"/>
      <c r="BT41" s="411"/>
      <c r="BU41" s="411"/>
      <c r="BV41" s="2"/>
      <c r="BW41" s="412" t="str">
        <f t="shared" si="4"/>
        <v/>
      </c>
      <c r="BX41" s="412"/>
      <c r="BY41" s="411" t="str">
        <f>IF('各会計、関係団体の財政状況及び健全化判断比率'!B75="","",'各会計、関係団体の財政状況及び健全化判断比率'!B75)</f>
        <v/>
      </c>
      <c r="BZ41" s="411"/>
      <c r="CA41" s="411"/>
      <c r="CB41" s="411"/>
      <c r="CC41" s="411"/>
      <c r="CD41" s="411"/>
      <c r="CE41" s="411"/>
      <c r="CF41" s="411"/>
      <c r="CG41" s="411"/>
      <c r="CH41" s="411"/>
      <c r="CI41" s="411"/>
      <c r="CJ41" s="411"/>
      <c r="CK41" s="411"/>
      <c r="CL41" s="411"/>
      <c r="CM41" s="411"/>
      <c r="CN41" s="2"/>
      <c r="CO41" s="412" t="str">
        <f t="shared" si="5"/>
        <v/>
      </c>
      <c r="CP41" s="412"/>
      <c r="CQ41" s="411" t="str">
        <f>IF('各会計、関係団体の財政状況及び健全化判断比率'!BS14="","",'各会計、関係団体の財政状況及び健全化判断比率'!BS14)</f>
        <v/>
      </c>
      <c r="CR41" s="411"/>
      <c r="CS41" s="411"/>
      <c r="CT41" s="411"/>
      <c r="CU41" s="411"/>
      <c r="CV41" s="411"/>
      <c r="CW41" s="411"/>
      <c r="CX41" s="411"/>
      <c r="CY41" s="411"/>
      <c r="CZ41" s="411"/>
      <c r="DA41" s="411"/>
      <c r="DB41" s="411"/>
      <c r="DC41" s="411"/>
      <c r="DD41" s="411"/>
      <c r="DE41" s="411"/>
      <c r="DG41" s="413" t="str">
        <f>IF('各会計、関係団体の財政状況及び健全化判断比率'!BR14="","",'各会計、関係団体の財政状況及び健全化判断比率'!BR14)</f>
        <v/>
      </c>
      <c r="DH41" s="413"/>
      <c r="DI41" s="19"/>
    </row>
    <row r="42" spans="1:113" ht="32.25" customHeight="1" x14ac:dyDescent="0.2">
      <c r="B42" s="5"/>
      <c r="C42" s="412" t="str">
        <f t="shared" si="0"/>
        <v/>
      </c>
      <c r="D42" s="412"/>
      <c r="E42" s="411" t="str">
        <f>IF('各会計、関係団体の財政状況及び健全化判断比率'!B15="","",'各会計、関係団体の財政状況及び健全化判断比率'!B15)</f>
        <v/>
      </c>
      <c r="F42" s="411"/>
      <c r="G42" s="411"/>
      <c r="H42" s="411"/>
      <c r="I42" s="411"/>
      <c r="J42" s="411"/>
      <c r="K42" s="411"/>
      <c r="L42" s="411"/>
      <c r="M42" s="411"/>
      <c r="N42" s="411"/>
      <c r="O42" s="411"/>
      <c r="P42" s="411"/>
      <c r="Q42" s="411"/>
      <c r="R42" s="411"/>
      <c r="S42" s="411"/>
      <c r="T42" s="2"/>
      <c r="U42" s="412" t="str">
        <f t="shared" si="1"/>
        <v/>
      </c>
      <c r="V42" s="412"/>
      <c r="W42" s="411"/>
      <c r="X42" s="411"/>
      <c r="Y42" s="411"/>
      <c r="Z42" s="411"/>
      <c r="AA42" s="411"/>
      <c r="AB42" s="411"/>
      <c r="AC42" s="411"/>
      <c r="AD42" s="411"/>
      <c r="AE42" s="411"/>
      <c r="AF42" s="411"/>
      <c r="AG42" s="411"/>
      <c r="AH42" s="411"/>
      <c r="AI42" s="411"/>
      <c r="AJ42" s="411"/>
      <c r="AK42" s="411"/>
      <c r="AL42" s="2"/>
      <c r="AM42" s="412" t="str">
        <f t="shared" si="2"/>
        <v/>
      </c>
      <c r="AN42" s="412"/>
      <c r="AO42" s="411"/>
      <c r="AP42" s="411"/>
      <c r="AQ42" s="411"/>
      <c r="AR42" s="411"/>
      <c r="AS42" s="411"/>
      <c r="AT42" s="411"/>
      <c r="AU42" s="411"/>
      <c r="AV42" s="411"/>
      <c r="AW42" s="411"/>
      <c r="AX42" s="411"/>
      <c r="AY42" s="411"/>
      <c r="AZ42" s="411"/>
      <c r="BA42" s="411"/>
      <c r="BB42" s="411"/>
      <c r="BC42" s="411"/>
      <c r="BD42" s="2"/>
      <c r="BE42" s="412" t="str">
        <f t="shared" si="3"/>
        <v/>
      </c>
      <c r="BF42" s="412"/>
      <c r="BG42" s="411"/>
      <c r="BH42" s="411"/>
      <c r="BI42" s="411"/>
      <c r="BJ42" s="411"/>
      <c r="BK42" s="411"/>
      <c r="BL42" s="411"/>
      <c r="BM42" s="411"/>
      <c r="BN42" s="411"/>
      <c r="BO42" s="411"/>
      <c r="BP42" s="411"/>
      <c r="BQ42" s="411"/>
      <c r="BR42" s="411"/>
      <c r="BS42" s="411"/>
      <c r="BT42" s="411"/>
      <c r="BU42" s="411"/>
      <c r="BV42" s="2"/>
      <c r="BW42" s="412" t="str">
        <f t="shared" si="4"/>
        <v/>
      </c>
      <c r="BX42" s="412"/>
      <c r="BY42" s="411" t="str">
        <f>IF('各会計、関係団体の財政状況及び健全化判断比率'!B76="","",'各会計、関係団体の財政状況及び健全化判断比率'!B76)</f>
        <v/>
      </c>
      <c r="BZ42" s="411"/>
      <c r="CA42" s="411"/>
      <c r="CB42" s="411"/>
      <c r="CC42" s="411"/>
      <c r="CD42" s="411"/>
      <c r="CE42" s="411"/>
      <c r="CF42" s="411"/>
      <c r="CG42" s="411"/>
      <c r="CH42" s="411"/>
      <c r="CI42" s="411"/>
      <c r="CJ42" s="411"/>
      <c r="CK42" s="411"/>
      <c r="CL42" s="411"/>
      <c r="CM42" s="411"/>
      <c r="CN42" s="2"/>
      <c r="CO42" s="412" t="str">
        <f t="shared" si="5"/>
        <v/>
      </c>
      <c r="CP42" s="412"/>
      <c r="CQ42" s="411" t="str">
        <f>IF('各会計、関係団体の財政状況及び健全化判断比率'!BS15="","",'各会計、関係団体の財政状況及び健全化判断比率'!BS15)</f>
        <v/>
      </c>
      <c r="CR42" s="411"/>
      <c r="CS42" s="411"/>
      <c r="CT42" s="411"/>
      <c r="CU42" s="411"/>
      <c r="CV42" s="411"/>
      <c r="CW42" s="411"/>
      <c r="CX42" s="411"/>
      <c r="CY42" s="411"/>
      <c r="CZ42" s="411"/>
      <c r="DA42" s="411"/>
      <c r="DB42" s="411"/>
      <c r="DC42" s="411"/>
      <c r="DD42" s="411"/>
      <c r="DE42" s="411"/>
      <c r="DG42" s="413" t="str">
        <f>IF('各会計、関係団体の財政状況及び健全化判断比率'!BR15="","",'各会計、関係団体の財政状況及び健全化判断比率'!BR15)</f>
        <v/>
      </c>
      <c r="DH42" s="413"/>
      <c r="DI42" s="19"/>
    </row>
    <row r="43" spans="1:113" ht="32.25" customHeight="1" x14ac:dyDescent="0.2">
      <c r="B43" s="5"/>
      <c r="C43" s="412" t="str">
        <f t="shared" si="0"/>
        <v/>
      </c>
      <c r="D43" s="412"/>
      <c r="E43" s="411" t="str">
        <f>IF('各会計、関係団体の財政状況及び健全化判断比率'!B16="","",'各会計、関係団体の財政状況及び健全化判断比率'!B16)</f>
        <v/>
      </c>
      <c r="F43" s="411"/>
      <c r="G43" s="411"/>
      <c r="H43" s="411"/>
      <c r="I43" s="411"/>
      <c r="J43" s="411"/>
      <c r="K43" s="411"/>
      <c r="L43" s="411"/>
      <c r="M43" s="411"/>
      <c r="N43" s="411"/>
      <c r="O43" s="411"/>
      <c r="P43" s="411"/>
      <c r="Q43" s="411"/>
      <c r="R43" s="411"/>
      <c r="S43" s="411"/>
      <c r="T43" s="2"/>
      <c r="U43" s="412" t="str">
        <f t="shared" si="1"/>
        <v/>
      </c>
      <c r="V43" s="412"/>
      <c r="W43" s="411"/>
      <c r="X43" s="411"/>
      <c r="Y43" s="411"/>
      <c r="Z43" s="411"/>
      <c r="AA43" s="411"/>
      <c r="AB43" s="411"/>
      <c r="AC43" s="411"/>
      <c r="AD43" s="411"/>
      <c r="AE43" s="411"/>
      <c r="AF43" s="411"/>
      <c r="AG43" s="411"/>
      <c r="AH43" s="411"/>
      <c r="AI43" s="411"/>
      <c r="AJ43" s="411"/>
      <c r="AK43" s="411"/>
      <c r="AL43" s="2"/>
      <c r="AM43" s="412" t="str">
        <f t="shared" si="2"/>
        <v/>
      </c>
      <c r="AN43" s="412"/>
      <c r="AO43" s="411"/>
      <c r="AP43" s="411"/>
      <c r="AQ43" s="411"/>
      <c r="AR43" s="411"/>
      <c r="AS43" s="411"/>
      <c r="AT43" s="411"/>
      <c r="AU43" s="411"/>
      <c r="AV43" s="411"/>
      <c r="AW43" s="411"/>
      <c r="AX43" s="411"/>
      <c r="AY43" s="411"/>
      <c r="AZ43" s="411"/>
      <c r="BA43" s="411"/>
      <c r="BB43" s="411"/>
      <c r="BC43" s="411"/>
      <c r="BD43" s="2"/>
      <c r="BE43" s="412" t="str">
        <f t="shared" si="3"/>
        <v/>
      </c>
      <c r="BF43" s="412"/>
      <c r="BG43" s="411"/>
      <c r="BH43" s="411"/>
      <c r="BI43" s="411"/>
      <c r="BJ43" s="411"/>
      <c r="BK43" s="411"/>
      <c r="BL43" s="411"/>
      <c r="BM43" s="411"/>
      <c r="BN43" s="411"/>
      <c r="BO43" s="411"/>
      <c r="BP43" s="411"/>
      <c r="BQ43" s="411"/>
      <c r="BR43" s="411"/>
      <c r="BS43" s="411"/>
      <c r="BT43" s="411"/>
      <c r="BU43" s="411"/>
      <c r="BV43" s="2"/>
      <c r="BW43" s="412" t="str">
        <f t="shared" si="4"/>
        <v/>
      </c>
      <c r="BX43" s="412"/>
      <c r="BY43" s="411" t="str">
        <f>IF('各会計、関係団体の財政状況及び健全化判断比率'!B77="","",'各会計、関係団体の財政状況及び健全化判断比率'!B77)</f>
        <v/>
      </c>
      <c r="BZ43" s="411"/>
      <c r="CA43" s="411"/>
      <c r="CB43" s="411"/>
      <c r="CC43" s="411"/>
      <c r="CD43" s="411"/>
      <c r="CE43" s="411"/>
      <c r="CF43" s="411"/>
      <c r="CG43" s="411"/>
      <c r="CH43" s="411"/>
      <c r="CI43" s="411"/>
      <c r="CJ43" s="411"/>
      <c r="CK43" s="411"/>
      <c r="CL43" s="411"/>
      <c r="CM43" s="411"/>
      <c r="CN43" s="2"/>
      <c r="CO43" s="412" t="str">
        <f t="shared" si="5"/>
        <v/>
      </c>
      <c r="CP43" s="412"/>
      <c r="CQ43" s="411" t="str">
        <f>IF('各会計、関係団体の財政状況及び健全化判断比率'!BS16="","",'各会計、関係団体の財政状況及び健全化判断比率'!BS16)</f>
        <v/>
      </c>
      <c r="CR43" s="411"/>
      <c r="CS43" s="411"/>
      <c r="CT43" s="411"/>
      <c r="CU43" s="411"/>
      <c r="CV43" s="411"/>
      <c r="CW43" s="411"/>
      <c r="CX43" s="411"/>
      <c r="CY43" s="411"/>
      <c r="CZ43" s="411"/>
      <c r="DA43" s="411"/>
      <c r="DB43" s="411"/>
      <c r="DC43" s="411"/>
      <c r="DD43" s="411"/>
      <c r="DE43" s="411"/>
      <c r="DG43" s="413" t="str">
        <f>IF('各会計、関係団体の財政状況及び健全化判断比率'!BR16="","",'各会計、関係団体の財政状況及び健全化判断比率'!BR16)</f>
        <v/>
      </c>
      <c r="DH43" s="413"/>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291</v>
      </c>
      <c r="E46" s="357" t="s">
        <v>293</v>
      </c>
      <c r="F46" s="357"/>
      <c r="G46" s="357"/>
      <c r="H46" s="357"/>
      <c r="I46" s="357"/>
      <c r="J46" s="357"/>
      <c r="K46" s="357"/>
      <c r="L46" s="357"/>
      <c r="M46" s="357"/>
      <c r="N46" s="357"/>
      <c r="O46" s="357"/>
      <c r="P46" s="357"/>
      <c r="Q46" s="357"/>
      <c r="R46" s="357"/>
      <c r="S46" s="357"/>
      <c r="T46" s="357"/>
      <c r="U46" s="357"/>
      <c r="V46" s="357"/>
      <c r="W46" s="357"/>
      <c r="X46" s="357"/>
      <c r="Y46" s="357"/>
      <c r="Z46" s="357"/>
      <c r="AA46" s="357"/>
      <c r="AB46" s="357"/>
      <c r="AC46" s="357"/>
      <c r="AD46" s="357"/>
      <c r="AE46" s="357"/>
      <c r="AF46" s="357"/>
      <c r="AG46" s="357"/>
      <c r="AH46" s="357"/>
      <c r="AI46" s="357"/>
      <c r="AJ46" s="357"/>
      <c r="AK46" s="357"/>
      <c r="AL46" s="357"/>
      <c r="AM46" s="357"/>
      <c r="AN46" s="357"/>
      <c r="AO46" s="357"/>
      <c r="AP46" s="357"/>
      <c r="AQ46" s="357"/>
      <c r="AR46" s="357"/>
      <c r="AS46" s="357"/>
      <c r="AT46" s="357"/>
      <c r="AU46" s="357"/>
      <c r="AV46" s="357"/>
      <c r="AW46" s="357"/>
      <c r="AX46" s="357"/>
      <c r="AY46" s="357"/>
      <c r="AZ46" s="357"/>
      <c r="BA46" s="357"/>
      <c r="BB46" s="357"/>
      <c r="BC46" s="357"/>
      <c r="BD46" s="357"/>
      <c r="BE46" s="357"/>
      <c r="BF46" s="357"/>
      <c r="BG46" s="357"/>
      <c r="BH46" s="357"/>
      <c r="BI46" s="357"/>
      <c r="BJ46" s="357"/>
      <c r="BK46" s="357"/>
      <c r="BL46" s="357"/>
      <c r="BM46" s="357"/>
      <c r="BN46" s="357"/>
      <c r="BO46" s="357"/>
      <c r="BP46" s="357"/>
      <c r="BQ46" s="357"/>
      <c r="BR46" s="357"/>
      <c r="BS46" s="357"/>
      <c r="BT46" s="357"/>
      <c r="BU46" s="357"/>
      <c r="BV46" s="357"/>
      <c r="BW46" s="357"/>
      <c r="BX46" s="357"/>
      <c r="BY46" s="357"/>
      <c r="BZ46" s="357"/>
      <c r="CA46" s="357"/>
      <c r="CB46" s="357"/>
      <c r="CC46" s="357"/>
      <c r="CD46" s="357"/>
      <c r="CE46" s="357"/>
      <c r="CF46" s="357"/>
      <c r="CG46" s="357"/>
      <c r="CH46" s="357"/>
      <c r="CI46" s="357"/>
      <c r="CJ46" s="357"/>
      <c r="CK46" s="357"/>
      <c r="CL46" s="357"/>
      <c r="CM46" s="357"/>
      <c r="CN46" s="357"/>
      <c r="CO46" s="357"/>
      <c r="CP46" s="357"/>
      <c r="CQ46" s="357"/>
      <c r="CR46" s="357"/>
      <c r="CS46" s="357"/>
      <c r="CT46" s="357"/>
      <c r="CU46" s="357"/>
      <c r="CV46" s="357"/>
      <c r="CW46" s="357"/>
      <c r="CX46" s="357"/>
      <c r="CY46" s="357"/>
      <c r="CZ46" s="357"/>
      <c r="DA46" s="357"/>
      <c r="DB46" s="357"/>
      <c r="DC46" s="357"/>
      <c r="DD46" s="357"/>
      <c r="DE46" s="357"/>
      <c r="DF46" s="357"/>
      <c r="DG46" s="357"/>
      <c r="DH46" s="357"/>
      <c r="DI46" s="357"/>
    </row>
    <row r="47" spans="1:113" x14ac:dyDescent="0.2">
      <c r="E47" s="357" t="s">
        <v>15</v>
      </c>
      <c r="F47" s="357"/>
      <c r="G47" s="357"/>
      <c r="H47" s="357"/>
      <c r="I47" s="357"/>
      <c r="J47" s="357"/>
      <c r="K47" s="357"/>
      <c r="L47" s="357"/>
      <c r="M47" s="357"/>
      <c r="N47" s="357"/>
      <c r="O47" s="357"/>
      <c r="P47" s="357"/>
      <c r="Q47" s="357"/>
      <c r="R47" s="357"/>
      <c r="S47" s="357"/>
      <c r="T47" s="357"/>
      <c r="U47" s="357"/>
      <c r="V47" s="357"/>
      <c r="W47" s="357"/>
      <c r="X47" s="357"/>
      <c r="Y47" s="357"/>
      <c r="Z47" s="357"/>
      <c r="AA47" s="357"/>
      <c r="AB47" s="357"/>
      <c r="AC47" s="357"/>
      <c r="AD47" s="357"/>
      <c r="AE47" s="357"/>
      <c r="AF47" s="357"/>
      <c r="AG47" s="357"/>
      <c r="AH47" s="357"/>
      <c r="AI47" s="357"/>
      <c r="AJ47" s="357"/>
      <c r="AK47" s="357"/>
      <c r="AL47" s="357"/>
      <c r="AM47" s="357"/>
      <c r="AN47" s="357"/>
      <c r="AO47" s="357"/>
      <c r="AP47" s="357"/>
      <c r="AQ47" s="357"/>
      <c r="AR47" s="357"/>
      <c r="AS47" s="357"/>
      <c r="AT47" s="357"/>
      <c r="AU47" s="357"/>
      <c r="AV47" s="357"/>
      <c r="AW47" s="357"/>
      <c r="AX47" s="357"/>
      <c r="AY47" s="357"/>
      <c r="AZ47" s="357"/>
      <c r="BA47" s="357"/>
      <c r="BB47" s="357"/>
      <c r="BC47" s="357"/>
      <c r="BD47" s="357"/>
      <c r="BE47" s="357"/>
      <c r="BF47" s="357"/>
      <c r="BG47" s="357"/>
      <c r="BH47" s="357"/>
      <c r="BI47" s="357"/>
      <c r="BJ47" s="357"/>
      <c r="BK47" s="357"/>
      <c r="BL47" s="357"/>
      <c r="BM47" s="357"/>
      <c r="BN47" s="357"/>
      <c r="BO47" s="357"/>
      <c r="BP47" s="357"/>
      <c r="BQ47" s="357"/>
      <c r="BR47" s="357"/>
      <c r="BS47" s="357"/>
      <c r="BT47" s="357"/>
      <c r="BU47" s="357"/>
      <c r="BV47" s="357"/>
      <c r="BW47" s="357"/>
      <c r="BX47" s="357"/>
      <c r="BY47" s="357"/>
      <c r="BZ47" s="357"/>
      <c r="CA47" s="357"/>
      <c r="CB47" s="357"/>
      <c r="CC47" s="357"/>
      <c r="CD47" s="357"/>
      <c r="CE47" s="357"/>
      <c r="CF47" s="357"/>
      <c r="CG47" s="357"/>
      <c r="CH47" s="357"/>
      <c r="CI47" s="357"/>
      <c r="CJ47" s="357"/>
      <c r="CK47" s="357"/>
      <c r="CL47" s="357"/>
      <c r="CM47" s="357"/>
      <c r="CN47" s="357"/>
      <c r="CO47" s="357"/>
      <c r="CP47" s="357"/>
      <c r="CQ47" s="357"/>
      <c r="CR47" s="357"/>
      <c r="CS47" s="357"/>
      <c r="CT47" s="357"/>
      <c r="CU47" s="357"/>
      <c r="CV47" s="357"/>
      <c r="CW47" s="357"/>
      <c r="CX47" s="357"/>
      <c r="CY47" s="357"/>
      <c r="CZ47" s="357"/>
      <c r="DA47" s="357"/>
      <c r="DB47" s="357"/>
      <c r="DC47" s="357"/>
      <c r="DD47" s="357"/>
      <c r="DE47" s="357"/>
      <c r="DF47" s="357"/>
      <c r="DG47" s="357"/>
      <c r="DH47" s="357"/>
      <c r="DI47" s="357"/>
    </row>
    <row r="48" spans="1:113" x14ac:dyDescent="0.2">
      <c r="E48" s="357" t="s">
        <v>295</v>
      </c>
      <c r="F48" s="357"/>
      <c r="G48" s="357"/>
      <c r="H48" s="357"/>
      <c r="I48" s="357"/>
      <c r="J48" s="357"/>
      <c r="K48" s="357"/>
      <c r="L48" s="357"/>
      <c r="M48" s="357"/>
      <c r="N48" s="357"/>
      <c r="O48" s="357"/>
      <c r="P48" s="357"/>
      <c r="Q48" s="357"/>
      <c r="R48" s="357"/>
      <c r="S48" s="357"/>
      <c r="T48" s="357"/>
      <c r="U48" s="357"/>
      <c r="V48" s="357"/>
      <c r="W48" s="357"/>
      <c r="X48" s="357"/>
      <c r="Y48" s="357"/>
      <c r="Z48" s="357"/>
      <c r="AA48" s="357"/>
      <c r="AB48" s="357"/>
      <c r="AC48" s="357"/>
      <c r="AD48" s="357"/>
      <c r="AE48" s="357"/>
      <c r="AF48" s="357"/>
      <c r="AG48" s="357"/>
      <c r="AH48" s="357"/>
      <c r="AI48" s="357"/>
      <c r="AJ48" s="357"/>
      <c r="AK48" s="357"/>
      <c r="AL48" s="357"/>
      <c r="AM48" s="357"/>
      <c r="AN48" s="357"/>
      <c r="AO48" s="357"/>
      <c r="AP48" s="357"/>
      <c r="AQ48" s="357"/>
      <c r="AR48" s="357"/>
      <c r="AS48" s="357"/>
      <c r="AT48" s="357"/>
      <c r="AU48" s="357"/>
      <c r="AV48" s="357"/>
      <c r="AW48" s="357"/>
      <c r="AX48" s="357"/>
      <c r="AY48" s="357"/>
      <c r="AZ48" s="357"/>
      <c r="BA48" s="357"/>
      <c r="BB48" s="357"/>
      <c r="BC48" s="357"/>
      <c r="BD48" s="357"/>
      <c r="BE48" s="357"/>
      <c r="BF48" s="357"/>
      <c r="BG48" s="357"/>
      <c r="BH48" s="357"/>
      <c r="BI48" s="357"/>
      <c r="BJ48" s="357"/>
      <c r="BK48" s="357"/>
      <c r="BL48" s="357"/>
      <c r="BM48" s="357"/>
      <c r="BN48" s="357"/>
      <c r="BO48" s="357"/>
      <c r="BP48" s="357"/>
      <c r="BQ48" s="357"/>
      <c r="BR48" s="357"/>
      <c r="BS48" s="357"/>
      <c r="BT48" s="357"/>
      <c r="BU48" s="357"/>
      <c r="BV48" s="357"/>
      <c r="BW48" s="357"/>
      <c r="BX48" s="357"/>
      <c r="BY48" s="357"/>
      <c r="BZ48" s="357"/>
      <c r="CA48" s="357"/>
      <c r="CB48" s="357"/>
      <c r="CC48" s="357"/>
      <c r="CD48" s="357"/>
      <c r="CE48" s="357"/>
      <c r="CF48" s="357"/>
      <c r="CG48" s="357"/>
      <c r="CH48" s="357"/>
      <c r="CI48" s="357"/>
      <c r="CJ48" s="357"/>
      <c r="CK48" s="357"/>
      <c r="CL48" s="357"/>
      <c r="CM48" s="357"/>
      <c r="CN48" s="357"/>
      <c r="CO48" s="357"/>
      <c r="CP48" s="357"/>
      <c r="CQ48" s="357"/>
      <c r="CR48" s="357"/>
      <c r="CS48" s="357"/>
      <c r="CT48" s="357"/>
      <c r="CU48" s="357"/>
      <c r="CV48" s="357"/>
      <c r="CW48" s="357"/>
      <c r="CX48" s="357"/>
      <c r="CY48" s="357"/>
      <c r="CZ48" s="357"/>
      <c r="DA48" s="357"/>
      <c r="DB48" s="357"/>
      <c r="DC48" s="357"/>
      <c r="DD48" s="357"/>
      <c r="DE48" s="357"/>
      <c r="DF48" s="357"/>
      <c r="DG48" s="357"/>
      <c r="DH48" s="357"/>
      <c r="DI48" s="357"/>
    </row>
    <row r="49" spans="5:113" x14ac:dyDescent="0.2">
      <c r="E49" s="357" t="s">
        <v>297</v>
      </c>
      <c r="F49" s="357"/>
      <c r="G49" s="357"/>
      <c r="H49" s="357"/>
      <c r="I49" s="357"/>
      <c r="J49" s="357"/>
      <c r="K49" s="357"/>
      <c r="L49" s="357"/>
      <c r="M49" s="357"/>
      <c r="N49" s="357"/>
      <c r="O49" s="357"/>
      <c r="P49" s="357"/>
      <c r="Q49" s="357"/>
      <c r="R49" s="357"/>
      <c r="S49" s="357"/>
      <c r="T49" s="357"/>
      <c r="U49" s="357"/>
      <c r="V49" s="357"/>
      <c r="W49" s="357"/>
      <c r="X49" s="357"/>
      <c r="Y49" s="357"/>
      <c r="Z49" s="357"/>
      <c r="AA49" s="357"/>
      <c r="AB49" s="357"/>
      <c r="AC49" s="357"/>
      <c r="AD49" s="357"/>
      <c r="AE49" s="357"/>
      <c r="AF49" s="357"/>
      <c r="AG49" s="357"/>
      <c r="AH49" s="357"/>
      <c r="AI49" s="357"/>
      <c r="AJ49" s="357"/>
      <c r="AK49" s="357"/>
      <c r="AL49" s="357"/>
      <c r="AM49" s="357"/>
      <c r="AN49" s="357"/>
      <c r="AO49" s="357"/>
      <c r="AP49" s="357"/>
      <c r="AQ49" s="357"/>
      <c r="AR49" s="357"/>
      <c r="AS49" s="357"/>
      <c r="AT49" s="357"/>
      <c r="AU49" s="357"/>
      <c r="AV49" s="357"/>
      <c r="AW49" s="357"/>
      <c r="AX49" s="357"/>
      <c r="AY49" s="357"/>
      <c r="AZ49" s="357"/>
      <c r="BA49" s="357"/>
      <c r="BB49" s="357"/>
      <c r="BC49" s="357"/>
      <c r="BD49" s="357"/>
      <c r="BE49" s="357"/>
      <c r="BF49" s="357"/>
      <c r="BG49" s="357"/>
      <c r="BH49" s="357"/>
      <c r="BI49" s="357"/>
      <c r="BJ49" s="357"/>
      <c r="BK49" s="357"/>
      <c r="BL49" s="357"/>
      <c r="BM49" s="357"/>
      <c r="BN49" s="357"/>
      <c r="BO49" s="357"/>
      <c r="BP49" s="357"/>
      <c r="BQ49" s="357"/>
      <c r="BR49" s="357"/>
      <c r="BS49" s="357"/>
      <c r="BT49" s="357"/>
      <c r="BU49" s="357"/>
      <c r="BV49" s="357"/>
      <c r="BW49" s="357"/>
      <c r="BX49" s="357"/>
      <c r="BY49" s="357"/>
      <c r="BZ49" s="357"/>
      <c r="CA49" s="357"/>
      <c r="CB49" s="357"/>
      <c r="CC49" s="357"/>
      <c r="CD49" s="357"/>
      <c r="CE49" s="357"/>
      <c r="CF49" s="357"/>
      <c r="CG49" s="357"/>
      <c r="CH49" s="357"/>
      <c r="CI49" s="357"/>
      <c r="CJ49" s="357"/>
      <c r="CK49" s="357"/>
      <c r="CL49" s="357"/>
      <c r="CM49" s="357"/>
      <c r="CN49" s="357"/>
      <c r="CO49" s="357"/>
      <c r="CP49" s="357"/>
      <c r="CQ49" s="357"/>
      <c r="CR49" s="357"/>
      <c r="CS49" s="357"/>
      <c r="CT49" s="357"/>
      <c r="CU49" s="357"/>
      <c r="CV49" s="357"/>
      <c r="CW49" s="357"/>
      <c r="CX49" s="357"/>
      <c r="CY49" s="357"/>
      <c r="CZ49" s="357"/>
      <c r="DA49" s="357"/>
      <c r="DB49" s="357"/>
      <c r="DC49" s="357"/>
      <c r="DD49" s="357"/>
      <c r="DE49" s="357"/>
      <c r="DF49" s="357"/>
      <c r="DG49" s="357"/>
      <c r="DH49" s="357"/>
      <c r="DI49" s="357"/>
    </row>
    <row r="50" spans="5:113" x14ac:dyDescent="0.2">
      <c r="E50" s="357" t="s">
        <v>130</v>
      </c>
      <c r="F50" s="357"/>
      <c r="G50" s="357"/>
      <c r="H50" s="357"/>
      <c r="I50" s="357"/>
      <c r="J50" s="357"/>
      <c r="K50" s="357"/>
      <c r="L50" s="357"/>
      <c r="M50" s="357"/>
      <c r="N50" s="357"/>
      <c r="O50" s="357"/>
      <c r="P50" s="357"/>
      <c r="Q50" s="357"/>
      <c r="R50" s="357"/>
      <c r="S50" s="357"/>
      <c r="T50" s="357"/>
      <c r="U50" s="357"/>
      <c r="V50" s="357"/>
      <c r="W50" s="357"/>
      <c r="X50" s="357"/>
      <c r="Y50" s="357"/>
      <c r="Z50" s="357"/>
      <c r="AA50" s="357"/>
      <c r="AB50" s="357"/>
      <c r="AC50" s="357"/>
      <c r="AD50" s="357"/>
      <c r="AE50" s="357"/>
      <c r="AF50" s="357"/>
      <c r="AG50" s="357"/>
      <c r="AH50" s="357"/>
      <c r="AI50" s="357"/>
      <c r="AJ50" s="357"/>
      <c r="AK50" s="357"/>
      <c r="AL50" s="357"/>
      <c r="AM50" s="357"/>
      <c r="AN50" s="357"/>
      <c r="AO50" s="357"/>
      <c r="AP50" s="357"/>
      <c r="AQ50" s="357"/>
      <c r="AR50" s="357"/>
      <c r="AS50" s="357"/>
      <c r="AT50" s="357"/>
      <c r="AU50" s="357"/>
      <c r="AV50" s="357"/>
      <c r="AW50" s="357"/>
      <c r="AX50" s="357"/>
      <c r="AY50" s="357"/>
      <c r="AZ50" s="357"/>
      <c r="BA50" s="357"/>
      <c r="BB50" s="357"/>
      <c r="BC50" s="357"/>
      <c r="BD50" s="357"/>
      <c r="BE50" s="357"/>
      <c r="BF50" s="357"/>
      <c r="BG50" s="357"/>
      <c r="BH50" s="357"/>
      <c r="BI50" s="357"/>
      <c r="BJ50" s="357"/>
      <c r="BK50" s="357"/>
      <c r="BL50" s="357"/>
      <c r="BM50" s="357"/>
      <c r="BN50" s="357"/>
      <c r="BO50" s="357"/>
      <c r="BP50" s="357"/>
      <c r="BQ50" s="357"/>
      <c r="BR50" s="357"/>
      <c r="BS50" s="357"/>
      <c r="BT50" s="357"/>
      <c r="BU50" s="357"/>
      <c r="BV50" s="357"/>
      <c r="BW50" s="357"/>
      <c r="BX50" s="357"/>
      <c r="BY50" s="357"/>
      <c r="BZ50" s="357"/>
      <c r="CA50" s="357"/>
      <c r="CB50" s="357"/>
      <c r="CC50" s="357"/>
      <c r="CD50" s="357"/>
      <c r="CE50" s="357"/>
      <c r="CF50" s="357"/>
      <c r="CG50" s="357"/>
      <c r="CH50" s="357"/>
      <c r="CI50" s="357"/>
      <c r="CJ50" s="357"/>
      <c r="CK50" s="357"/>
      <c r="CL50" s="357"/>
      <c r="CM50" s="357"/>
      <c r="CN50" s="357"/>
      <c r="CO50" s="357"/>
      <c r="CP50" s="357"/>
      <c r="CQ50" s="357"/>
      <c r="CR50" s="357"/>
      <c r="CS50" s="357"/>
      <c r="CT50" s="357"/>
      <c r="CU50" s="357"/>
      <c r="CV50" s="357"/>
      <c r="CW50" s="357"/>
      <c r="CX50" s="357"/>
      <c r="CY50" s="357"/>
      <c r="CZ50" s="357"/>
      <c r="DA50" s="357"/>
      <c r="DB50" s="357"/>
      <c r="DC50" s="357"/>
      <c r="DD50" s="357"/>
      <c r="DE50" s="357"/>
      <c r="DF50" s="357"/>
      <c r="DG50" s="357"/>
      <c r="DH50" s="357"/>
      <c r="DI50" s="357"/>
    </row>
    <row r="51" spans="5:113" x14ac:dyDescent="0.2">
      <c r="E51" s="357" t="s">
        <v>299</v>
      </c>
      <c r="F51" s="357"/>
      <c r="G51" s="357"/>
      <c r="H51" s="357"/>
      <c r="I51" s="357"/>
      <c r="J51" s="357"/>
      <c r="K51" s="357"/>
      <c r="L51" s="357"/>
      <c r="M51" s="357"/>
      <c r="N51" s="357"/>
      <c r="O51" s="357"/>
      <c r="P51" s="357"/>
      <c r="Q51" s="357"/>
      <c r="R51" s="357"/>
      <c r="S51" s="357"/>
      <c r="T51" s="357"/>
      <c r="U51" s="357"/>
      <c r="V51" s="357"/>
      <c r="W51" s="357"/>
      <c r="X51" s="357"/>
      <c r="Y51" s="357"/>
      <c r="Z51" s="357"/>
      <c r="AA51" s="357"/>
      <c r="AB51" s="357"/>
      <c r="AC51" s="357"/>
      <c r="AD51" s="357"/>
      <c r="AE51" s="357"/>
      <c r="AF51" s="357"/>
      <c r="AG51" s="357"/>
      <c r="AH51" s="357"/>
      <c r="AI51" s="357"/>
      <c r="AJ51" s="357"/>
      <c r="AK51" s="357"/>
      <c r="AL51" s="357"/>
      <c r="AM51" s="357"/>
      <c r="AN51" s="357"/>
      <c r="AO51" s="357"/>
      <c r="AP51" s="357"/>
      <c r="AQ51" s="357"/>
      <c r="AR51" s="357"/>
      <c r="AS51" s="357"/>
      <c r="AT51" s="357"/>
      <c r="AU51" s="357"/>
      <c r="AV51" s="357"/>
      <c r="AW51" s="357"/>
      <c r="AX51" s="357"/>
      <c r="AY51" s="357"/>
      <c r="AZ51" s="357"/>
      <c r="BA51" s="357"/>
      <c r="BB51" s="357"/>
      <c r="BC51" s="357"/>
      <c r="BD51" s="357"/>
      <c r="BE51" s="357"/>
      <c r="BF51" s="357"/>
      <c r="BG51" s="357"/>
      <c r="BH51" s="357"/>
      <c r="BI51" s="357"/>
      <c r="BJ51" s="357"/>
      <c r="BK51" s="357"/>
      <c r="BL51" s="357"/>
      <c r="BM51" s="357"/>
      <c r="BN51" s="357"/>
      <c r="BO51" s="357"/>
      <c r="BP51" s="357"/>
      <c r="BQ51" s="357"/>
      <c r="BR51" s="357"/>
      <c r="BS51" s="357"/>
      <c r="BT51" s="357"/>
      <c r="BU51" s="357"/>
      <c r="BV51" s="357"/>
      <c r="BW51" s="357"/>
      <c r="BX51" s="357"/>
      <c r="BY51" s="357"/>
      <c r="BZ51" s="357"/>
      <c r="CA51" s="357"/>
      <c r="CB51" s="357"/>
      <c r="CC51" s="357"/>
      <c r="CD51" s="357"/>
      <c r="CE51" s="357"/>
      <c r="CF51" s="357"/>
      <c r="CG51" s="357"/>
      <c r="CH51" s="357"/>
      <c r="CI51" s="357"/>
      <c r="CJ51" s="357"/>
      <c r="CK51" s="357"/>
      <c r="CL51" s="357"/>
      <c r="CM51" s="357"/>
      <c r="CN51" s="357"/>
      <c r="CO51" s="357"/>
      <c r="CP51" s="357"/>
      <c r="CQ51" s="357"/>
      <c r="CR51" s="357"/>
      <c r="CS51" s="357"/>
      <c r="CT51" s="357"/>
      <c r="CU51" s="357"/>
      <c r="CV51" s="357"/>
      <c r="CW51" s="357"/>
      <c r="CX51" s="357"/>
      <c r="CY51" s="357"/>
      <c r="CZ51" s="357"/>
      <c r="DA51" s="357"/>
      <c r="DB51" s="357"/>
      <c r="DC51" s="357"/>
      <c r="DD51" s="357"/>
      <c r="DE51" s="357"/>
      <c r="DF51" s="357"/>
      <c r="DG51" s="357"/>
      <c r="DH51" s="357"/>
      <c r="DI51" s="357"/>
    </row>
    <row r="52" spans="5:113" x14ac:dyDescent="0.2">
      <c r="E52" s="357" t="s">
        <v>300</v>
      </c>
      <c r="F52" s="357"/>
      <c r="G52" s="357"/>
      <c r="H52" s="357"/>
      <c r="I52" s="357"/>
      <c r="J52" s="357"/>
      <c r="K52" s="357"/>
      <c r="L52" s="357"/>
      <c r="M52" s="357"/>
      <c r="N52" s="357"/>
      <c r="O52" s="357"/>
      <c r="P52" s="357"/>
      <c r="Q52" s="357"/>
      <c r="R52" s="357"/>
      <c r="S52" s="357"/>
      <c r="T52" s="357"/>
      <c r="U52" s="357"/>
      <c r="V52" s="357"/>
      <c r="W52" s="357"/>
      <c r="X52" s="357"/>
      <c r="Y52" s="357"/>
      <c r="Z52" s="357"/>
      <c r="AA52" s="357"/>
      <c r="AB52" s="357"/>
      <c r="AC52" s="357"/>
      <c r="AD52" s="357"/>
      <c r="AE52" s="357"/>
      <c r="AF52" s="357"/>
      <c r="AG52" s="357"/>
      <c r="AH52" s="357"/>
      <c r="AI52" s="357"/>
      <c r="AJ52" s="357"/>
      <c r="AK52" s="357"/>
      <c r="AL52" s="357"/>
      <c r="AM52" s="357"/>
      <c r="AN52" s="357"/>
      <c r="AO52" s="357"/>
      <c r="AP52" s="357"/>
      <c r="AQ52" s="357"/>
      <c r="AR52" s="357"/>
      <c r="AS52" s="357"/>
      <c r="AT52" s="357"/>
      <c r="AU52" s="357"/>
      <c r="AV52" s="357"/>
      <c r="AW52" s="357"/>
      <c r="AX52" s="357"/>
      <c r="AY52" s="357"/>
      <c r="AZ52" s="357"/>
      <c r="BA52" s="357"/>
      <c r="BB52" s="357"/>
      <c r="BC52" s="357"/>
      <c r="BD52" s="357"/>
      <c r="BE52" s="357"/>
      <c r="BF52" s="357"/>
      <c r="BG52" s="357"/>
      <c r="BH52" s="357"/>
      <c r="BI52" s="357"/>
      <c r="BJ52" s="357"/>
      <c r="BK52" s="357"/>
      <c r="BL52" s="357"/>
      <c r="BM52" s="357"/>
      <c r="BN52" s="357"/>
      <c r="BO52" s="357"/>
      <c r="BP52" s="357"/>
      <c r="BQ52" s="357"/>
      <c r="BR52" s="357"/>
      <c r="BS52" s="357"/>
      <c r="BT52" s="357"/>
      <c r="BU52" s="357"/>
      <c r="BV52" s="357"/>
      <c r="BW52" s="357"/>
      <c r="BX52" s="357"/>
      <c r="BY52" s="357"/>
      <c r="BZ52" s="357"/>
      <c r="CA52" s="357"/>
      <c r="CB52" s="357"/>
      <c r="CC52" s="357"/>
      <c r="CD52" s="357"/>
      <c r="CE52" s="357"/>
      <c r="CF52" s="357"/>
      <c r="CG52" s="357"/>
      <c r="CH52" s="357"/>
      <c r="CI52" s="357"/>
      <c r="CJ52" s="357"/>
      <c r="CK52" s="357"/>
      <c r="CL52" s="357"/>
      <c r="CM52" s="357"/>
      <c r="CN52" s="357"/>
      <c r="CO52" s="357"/>
      <c r="CP52" s="357"/>
      <c r="CQ52" s="357"/>
      <c r="CR52" s="357"/>
      <c r="CS52" s="357"/>
      <c r="CT52" s="357"/>
      <c r="CU52" s="357"/>
      <c r="CV52" s="357"/>
      <c r="CW52" s="357"/>
      <c r="CX52" s="357"/>
      <c r="CY52" s="357"/>
      <c r="CZ52" s="357"/>
      <c r="DA52" s="357"/>
      <c r="DB52" s="357"/>
      <c r="DC52" s="357"/>
      <c r="DD52" s="357"/>
      <c r="DE52" s="357"/>
      <c r="DF52" s="357"/>
      <c r="DG52" s="357"/>
      <c r="DH52" s="357"/>
      <c r="DI52" s="357"/>
    </row>
    <row r="53" spans="5:113" x14ac:dyDescent="0.2">
      <c r="E53" s="357" t="s">
        <v>302</v>
      </c>
      <c r="F53" s="357"/>
      <c r="G53" s="357"/>
      <c r="H53" s="357"/>
      <c r="I53" s="357"/>
      <c r="J53" s="357"/>
      <c r="K53" s="357"/>
      <c r="L53" s="357"/>
      <c r="M53" s="357"/>
      <c r="N53" s="357"/>
      <c r="O53" s="357"/>
      <c r="P53" s="357"/>
      <c r="Q53" s="357"/>
      <c r="R53" s="357"/>
      <c r="S53" s="357"/>
      <c r="T53" s="357"/>
      <c r="U53" s="357"/>
      <c r="V53" s="357"/>
      <c r="W53" s="357"/>
      <c r="X53" s="357"/>
      <c r="Y53" s="357"/>
      <c r="Z53" s="357"/>
      <c r="AA53" s="357"/>
      <c r="AB53" s="357"/>
      <c r="AC53" s="357"/>
      <c r="AD53" s="357"/>
      <c r="AE53" s="357"/>
      <c r="AF53" s="357"/>
      <c r="AG53" s="357"/>
      <c r="AH53" s="357"/>
      <c r="AI53" s="357"/>
      <c r="AJ53" s="357"/>
      <c r="AK53" s="357"/>
      <c r="AL53" s="357"/>
      <c r="AM53" s="357"/>
      <c r="AN53" s="357"/>
      <c r="AO53" s="357"/>
      <c r="AP53" s="357"/>
      <c r="AQ53" s="357"/>
      <c r="AR53" s="357"/>
      <c r="AS53" s="357"/>
      <c r="AT53" s="357"/>
      <c r="AU53" s="357"/>
      <c r="AV53" s="357"/>
      <c r="AW53" s="357"/>
      <c r="AX53" s="357"/>
      <c r="AY53" s="357"/>
      <c r="AZ53" s="357"/>
      <c r="BA53" s="357"/>
      <c r="BB53" s="357"/>
      <c r="BC53" s="357"/>
      <c r="BD53" s="357"/>
      <c r="BE53" s="357"/>
      <c r="BF53" s="357"/>
      <c r="BG53" s="357"/>
      <c r="BH53" s="357"/>
      <c r="BI53" s="357"/>
      <c r="BJ53" s="357"/>
      <c r="BK53" s="357"/>
      <c r="BL53" s="357"/>
      <c r="BM53" s="357"/>
      <c r="BN53" s="357"/>
      <c r="BO53" s="357"/>
      <c r="BP53" s="357"/>
      <c r="BQ53" s="357"/>
      <c r="BR53" s="357"/>
      <c r="BS53" s="357"/>
      <c r="BT53" s="357"/>
      <c r="BU53" s="357"/>
      <c r="BV53" s="357"/>
      <c r="BW53" s="357"/>
      <c r="BX53" s="357"/>
      <c r="BY53" s="357"/>
      <c r="BZ53" s="357"/>
      <c r="CA53" s="357"/>
      <c r="CB53" s="357"/>
      <c r="CC53" s="357"/>
      <c r="CD53" s="357"/>
      <c r="CE53" s="357"/>
      <c r="CF53" s="357"/>
      <c r="CG53" s="357"/>
      <c r="CH53" s="357"/>
      <c r="CI53" s="357"/>
      <c r="CJ53" s="357"/>
      <c r="CK53" s="357"/>
      <c r="CL53" s="357"/>
      <c r="CM53" s="357"/>
      <c r="CN53" s="357"/>
      <c r="CO53" s="357"/>
      <c r="CP53" s="357"/>
      <c r="CQ53" s="357"/>
      <c r="CR53" s="357"/>
      <c r="CS53" s="357"/>
      <c r="CT53" s="357"/>
      <c r="CU53" s="357"/>
      <c r="CV53" s="357"/>
      <c r="CW53" s="357"/>
      <c r="CX53" s="357"/>
      <c r="CY53" s="357"/>
      <c r="CZ53" s="357"/>
      <c r="DA53" s="357"/>
      <c r="DB53" s="357"/>
      <c r="DC53" s="357"/>
      <c r="DD53" s="357"/>
      <c r="DE53" s="357"/>
      <c r="DF53" s="357"/>
      <c r="DG53" s="357"/>
      <c r="DH53" s="357"/>
      <c r="DI53" s="357"/>
    </row>
    <row r="54" spans="5:113" x14ac:dyDescent="0.2"/>
    <row r="55" spans="5:113" x14ac:dyDescent="0.2"/>
    <row r="56" spans="5:113" x14ac:dyDescent="0.2"/>
  </sheetData>
  <sheetProtection algorithmName="SHA-512" hashValue="W1XTdmB3pglok+qhlskEyKo2Buw1Jqky/sH0dDur+hMUuqN2wJe9+eH5C6MTduaKrvGZxF311NIg2lkk+BLuUQ==" saltValue="TKn9EAy7F3xbzBxw8efuTw=="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5"/>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38" customWidth="1"/>
    <col min="134" max="143" width="1.66406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45" t="s">
        <v>198</v>
      </c>
      <c r="DI1" s="646"/>
      <c r="DJ1" s="646"/>
      <c r="DK1" s="646"/>
      <c r="DL1" s="646"/>
      <c r="DM1" s="646"/>
      <c r="DN1" s="647"/>
      <c r="DO1" s="1"/>
      <c r="DP1" s="645" t="s">
        <v>304</v>
      </c>
      <c r="DQ1" s="646"/>
      <c r="DR1" s="646"/>
      <c r="DS1" s="646"/>
      <c r="DT1" s="646"/>
      <c r="DU1" s="646"/>
      <c r="DV1" s="646"/>
      <c r="DW1" s="646"/>
      <c r="DX1" s="646"/>
      <c r="DY1" s="646"/>
      <c r="DZ1" s="646"/>
      <c r="EA1" s="646"/>
      <c r="EB1" s="646"/>
      <c r="EC1" s="647"/>
      <c r="ED1" s="2"/>
      <c r="EE1" s="2"/>
      <c r="EF1" s="2"/>
      <c r="EG1" s="2"/>
      <c r="EH1" s="2"/>
      <c r="EI1" s="2"/>
      <c r="EJ1" s="2"/>
      <c r="EK1" s="2"/>
      <c r="EL1" s="2"/>
      <c r="EM1" s="2"/>
    </row>
    <row r="2" spans="2:143" ht="22.5" customHeight="1" x14ac:dyDescent="0.2">
      <c r="B2" s="40" t="s">
        <v>256</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483" t="s">
        <v>305</v>
      </c>
      <c r="C3" s="484"/>
      <c r="D3" s="484"/>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4"/>
      <c r="AG3" s="484"/>
      <c r="AH3" s="484"/>
      <c r="AI3" s="484"/>
      <c r="AJ3" s="484"/>
      <c r="AK3" s="484"/>
      <c r="AL3" s="484"/>
      <c r="AM3" s="484"/>
      <c r="AN3" s="484"/>
      <c r="AO3" s="484"/>
      <c r="AP3" s="483" t="s">
        <v>78</v>
      </c>
      <c r="AQ3" s="484"/>
      <c r="AR3" s="484"/>
      <c r="AS3" s="484"/>
      <c r="AT3" s="484"/>
      <c r="AU3" s="484"/>
      <c r="AV3" s="484"/>
      <c r="AW3" s="484"/>
      <c r="AX3" s="484"/>
      <c r="AY3" s="484"/>
      <c r="AZ3" s="484"/>
      <c r="BA3" s="484"/>
      <c r="BB3" s="484"/>
      <c r="BC3" s="484"/>
      <c r="BD3" s="484"/>
      <c r="BE3" s="484"/>
      <c r="BF3" s="484"/>
      <c r="BG3" s="484"/>
      <c r="BH3" s="484"/>
      <c r="BI3" s="484"/>
      <c r="BJ3" s="484"/>
      <c r="BK3" s="484"/>
      <c r="BL3" s="484"/>
      <c r="BM3" s="484"/>
      <c r="BN3" s="484"/>
      <c r="BO3" s="484"/>
      <c r="BP3" s="484"/>
      <c r="BQ3" s="484"/>
      <c r="BR3" s="484"/>
      <c r="BS3" s="484"/>
      <c r="BT3" s="484"/>
      <c r="BU3" s="484"/>
      <c r="BV3" s="484"/>
      <c r="BW3" s="484"/>
      <c r="BX3" s="484"/>
      <c r="BY3" s="484"/>
      <c r="BZ3" s="484"/>
      <c r="CA3" s="484"/>
      <c r="CB3" s="526"/>
      <c r="CD3" s="483" t="s">
        <v>141</v>
      </c>
      <c r="CE3" s="484"/>
      <c r="CF3" s="484"/>
      <c r="CG3" s="484"/>
      <c r="CH3" s="484"/>
      <c r="CI3" s="484"/>
      <c r="CJ3" s="484"/>
      <c r="CK3" s="484"/>
      <c r="CL3" s="484"/>
      <c r="CM3" s="484"/>
      <c r="CN3" s="484"/>
      <c r="CO3" s="484"/>
      <c r="CP3" s="484"/>
      <c r="CQ3" s="484"/>
      <c r="CR3" s="484"/>
      <c r="CS3" s="484"/>
      <c r="CT3" s="484"/>
      <c r="CU3" s="484"/>
      <c r="CV3" s="484"/>
      <c r="CW3" s="484"/>
      <c r="CX3" s="484"/>
      <c r="CY3" s="484"/>
      <c r="CZ3" s="484"/>
      <c r="DA3" s="484"/>
      <c r="DB3" s="484"/>
      <c r="DC3" s="484"/>
      <c r="DD3" s="484"/>
      <c r="DE3" s="484"/>
      <c r="DF3" s="484"/>
      <c r="DG3" s="484"/>
      <c r="DH3" s="484"/>
      <c r="DI3" s="484"/>
      <c r="DJ3" s="484"/>
      <c r="DK3" s="484"/>
      <c r="DL3" s="484"/>
      <c r="DM3" s="484"/>
      <c r="DN3" s="484"/>
      <c r="DO3" s="484"/>
      <c r="DP3" s="484"/>
      <c r="DQ3" s="484"/>
      <c r="DR3" s="484"/>
      <c r="DS3" s="484"/>
      <c r="DT3" s="484"/>
      <c r="DU3" s="484"/>
      <c r="DV3" s="484"/>
      <c r="DW3" s="484"/>
      <c r="DX3" s="484"/>
      <c r="DY3" s="484"/>
      <c r="DZ3" s="484"/>
      <c r="EA3" s="484"/>
      <c r="EB3" s="484"/>
      <c r="EC3" s="526"/>
    </row>
    <row r="4" spans="2:143" ht="11.25" customHeight="1" x14ac:dyDescent="0.2">
      <c r="B4" s="483" t="s">
        <v>4</v>
      </c>
      <c r="C4" s="484"/>
      <c r="D4" s="484"/>
      <c r="E4" s="484"/>
      <c r="F4" s="484"/>
      <c r="G4" s="484"/>
      <c r="H4" s="484"/>
      <c r="I4" s="484"/>
      <c r="J4" s="484"/>
      <c r="K4" s="484"/>
      <c r="L4" s="484"/>
      <c r="M4" s="484"/>
      <c r="N4" s="484"/>
      <c r="O4" s="484"/>
      <c r="P4" s="484"/>
      <c r="Q4" s="526"/>
      <c r="R4" s="483" t="s">
        <v>173</v>
      </c>
      <c r="S4" s="484"/>
      <c r="T4" s="484"/>
      <c r="U4" s="484"/>
      <c r="V4" s="484"/>
      <c r="W4" s="484"/>
      <c r="X4" s="484"/>
      <c r="Y4" s="526"/>
      <c r="Z4" s="483" t="s">
        <v>306</v>
      </c>
      <c r="AA4" s="484"/>
      <c r="AB4" s="484"/>
      <c r="AC4" s="526"/>
      <c r="AD4" s="483" t="s">
        <v>308</v>
      </c>
      <c r="AE4" s="484"/>
      <c r="AF4" s="484"/>
      <c r="AG4" s="484"/>
      <c r="AH4" s="484"/>
      <c r="AI4" s="484"/>
      <c r="AJ4" s="484"/>
      <c r="AK4" s="526"/>
      <c r="AL4" s="483" t="s">
        <v>306</v>
      </c>
      <c r="AM4" s="484"/>
      <c r="AN4" s="484"/>
      <c r="AO4" s="526"/>
      <c r="AP4" s="648" t="s">
        <v>155</v>
      </c>
      <c r="AQ4" s="648"/>
      <c r="AR4" s="648"/>
      <c r="AS4" s="648"/>
      <c r="AT4" s="648"/>
      <c r="AU4" s="648"/>
      <c r="AV4" s="648"/>
      <c r="AW4" s="648"/>
      <c r="AX4" s="648"/>
      <c r="AY4" s="648"/>
      <c r="AZ4" s="648"/>
      <c r="BA4" s="648"/>
      <c r="BB4" s="648"/>
      <c r="BC4" s="648"/>
      <c r="BD4" s="648"/>
      <c r="BE4" s="648"/>
      <c r="BF4" s="648"/>
      <c r="BG4" s="648" t="s">
        <v>23</v>
      </c>
      <c r="BH4" s="648"/>
      <c r="BI4" s="648"/>
      <c r="BJ4" s="648"/>
      <c r="BK4" s="648"/>
      <c r="BL4" s="648"/>
      <c r="BM4" s="648"/>
      <c r="BN4" s="648"/>
      <c r="BO4" s="648" t="s">
        <v>306</v>
      </c>
      <c r="BP4" s="648"/>
      <c r="BQ4" s="648"/>
      <c r="BR4" s="648"/>
      <c r="BS4" s="648" t="s">
        <v>310</v>
      </c>
      <c r="BT4" s="648"/>
      <c r="BU4" s="648"/>
      <c r="BV4" s="648"/>
      <c r="BW4" s="648"/>
      <c r="BX4" s="648"/>
      <c r="BY4" s="648"/>
      <c r="BZ4" s="648"/>
      <c r="CA4" s="648"/>
      <c r="CB4" s="648"/>
      <c r="CD4" s="483" t="s">
        <v>312</v>
      </c>
      <c r="CE4" s="484"/>
      <c r="CF4" s="484"/>
      <c r="CG4" s="484"/>
      <c r="CH4" s="484"/>
      <c r="CI4" s="484"/>
      <c r="CJ4" s="484"/>
      <c r="CK4" s="484"/>
      <c r="CL4" s="484"/>
      <c r="CM4" s="484"/>
      <c r="CN4" s="484"/>
      <c r="CO4" s="484"/>
      <c r="CP4" s="484"/>
      <c r="CQ4" s="484"/>
      <c r="CR4" s="484"/>
      <c r="CS4" s="484"/>
      <c r="CT4" s="484"/>
      <c r="CU4" s="484"/>
      <c r="CV4" s="484"/>
      <c r="CW4" s="484"/>
      <c r="CX4" s="484"/>
      <c r="CY4" s="484"/>
      <c r="CZ4" s="484"/>
      <c r="DA4" s="484"/>
      <c r="DB4" s="484"/>
      <c r="DC4" s="484"/>
      <c r="DD4" s="484"/>
      <c r="DE4" s="484"/>
      <c r="DF4" s="484"/>
      <c r="DG4" s="484"/>
      <c r="DH4" s="484"/>
      <c r="DI4" s="484"/>
      <c r="DJ4" s="484"/>
      <c r="DK4" s="484"/>
      <c r="DL4" s="484"/>
      <c r="DM4" s="484"/>
      <c r="DN4" s="484"/>
      <c r="DO4" s="484"/>
      <c r="DP4" s="484"/>
      <c r="DQ4" s="484"/>
      <c r="DR4" s="484"/>
      <c r="DS4" s="484"/>
      <c r="DT4" s="484"/>
      <c r="DU4" s="484"/>
      <c r="DV4" s="484"/>
      <c r="DW4" s="484"/>
      <c r="DX4" s="484"/>
      <c r="DY4" s="484"/>
      <c r="DZ4" s="484"/>
      <c r="EA4" s="484"/>
      <c r="EB4" s="484"/>
      <c r="EC4" s="526"/>
    </row>
    <row r="5" spans="2:143" ht="11.25" customHeight="1" x14ac:dyDescent="0.2">
      <c r="B5" s="612" t="s">
        <v>73</v>
      </c>
      <c r="C5" s="613"/>
      <c r="D5" s="613"/>
      <c r="E5" s="613"/>
      <c r="F5" s="613"/>
      <c r="G5" s="613"/>
      <c r="H5" s="613"/>
      <c r="I5" s="613"/>
      <c r="J5" s="613"/>
      <c r="K5" s="613"/>
      <c r="L5" s="613"/>
      <c r="M5" s="613"/>
      <c r="N5" s="613"/>
      <c r="O5" s="613"/>
      <c r="P5" s="613"/>
      <c r="Q5" s="614"/>
      <c r="R5" s="609">
        <v>1327689</v>
      </c>
      <c r="S5" s="610"/>
      <c r="T5" s="610"/>
      <c r="U5" s="610"/>
      <c r="V5" s="610"/>
      <c r="W5" s="610"/>
      <c r="X5" s="610"/>
      <c r="Y5" s="632"/>
      <c r="Z5" s="643">
        <v>19.7</v>
      </c>
      <c r="AA5" s="643"/>
      <c r="AB5" s="643"/>
      <c r="AC5" s="643"/>
      <c r="AD5" s="644">
        <v>1327689</v>
      </c>
      <c r="AE5" s="644"/>
      <c r="AF5" s="644"/>
      <c r="AG5" s="644"/>
      <c r="AH5" s="644"/>
      <c r="AI5" s="644"/>
      <c r="AJ5" s="644"/>
      <c r="AK5" s="644"/>
      <c r="AL5" s="633">
        <v>36.5</v>
      </c>
      <c r="AM5" s="616"/>
      <c r="AN5" s="616"/>
      <c r="AO5" s="636"/>
      <c r="AP5" s="612" t="s">
        <v>176</v>
      </c>
      <c r="AQ5" s="613"/>
      <c r="AR5" s="613"/>
      <c r="AS5" s="613"/>
      <c r="AT5" s="613"/>
      <c r="AU5" s="613"/>
      <c r="AV5" s="613"/>
      <c r="AW5" s="613"/>
      <c r="AX5" s="613"/>
      <c r="AY5" s="613"/>
      <c r="AZ5" s="613"/>
      <c r="BA5" s="613"/>
      <c r="BB5" s="613"/>
      <c r="BC5" s="613"/>
      <c r="BD5" s="613"/>
      <c r="BE5" s="613"/>
      <c r="BF5" s="614"/>
      <c r="BG5" s="570">
        <v>1324441</v>
      </c>
      <c r="BH5" s="454"/>
      <c r="BI5" s="454"/>
      <c r="BJ5" s="454"/>
      <c r="BK5" s="454"/>
      <c r="BL5" s="454"/>
      <c r="BM5" s="454"/>
      <c r="BN5" s="583"/>
      <c r="BO5" s="603">
        <v>99.8</v>
      </c>
      <c r="BP5" s="603"/>
      <c r="BQ5" s="603"/>
      <c r="BR5" s="603"/>
      <c r="BS5" s="604" t="s">
        <v>33</v>
      </c>
      <c r="BT5" s="604"/>
      <c r="BU5" s="604"/>
      <c r="BV5" s="604"/>
      <c r="BW5" s="604"/>
      <c r="BX5" s="604"/>
      <c r="BY5" s="604"/>
      <c r="BZ5" s="604"/>
      <c r="CA5" s="604"/>
      <c r="CB5" s="626"/>
      <c r="CD5" s="483" t="s">
        <v>155</v>
      </c>
      <c r="CE5" s="484"/>
      <c r="CF5" s="484"/>
      <c r="CG5" s="484"/>
      <c r="CH5" s="484"/>
      <c r="CI5" s="484"/>
      <c r="CJ5" s="484"/>
      <c r="CK5" s="484"/>
      <c r="CL5" s="484"/>
      <c r="CM5" s="484"/>
      <c r="CN5" s="484"/>
      <c r="CO5" s="484"/>
      <c r="CP5" s="484"/>
      <c r="CQ5" s="526"/>
      <c r="CR5" s="483" t="s">
        <v>315</v>
      </c>
      <c r="CS5" s="484"/>
      <c r="CT5" s="484"/>
      <c r="CU5" s="484"/>
      <c r="CV5" s="484"/>
      <c r="CW5" s="484"/>
      <c r="CX5" s="484"/>
      <c r="CY5" s="526"/>
      <c r="CZ5" s="483" t="s">
        <v>306</v>
      </c>
      <c r="DA5" s="484"/>
      <c r="DB5" s="484"/>
      <c r="DC5" s="526"/>
      <c r="DD5" s="483" t="s">
        <v>156</v>
      </c>
      <c r="DE5" s="484"/>
      <c r="DF5" s="484"/>
      <c r="DG5" s="484"/>
      <c r="DH5" s="484"/>
      <c r="DI5" s="484"/>
      <c r="DJ5" s="484"/>
      <c r="DK5" s="484"/>
      <c r="DL5" s="484"/>
      <c r="DM5" s="484"/>
      <c r="DN5" s="484"/>
      <c r="DO5" s="484"/>
      <c r="DP5" s="526"/>
      <c r="DQ5" s="483" t="s">
        <v>316</v>
      </c>
      <c r="DR5" s="484"/>
      <c r="DS5" s="484"/>
      <c r="DT5" s="484"/>
      <c r="DU5" s="484"/>
      <c r="DV5" s="484"/>
      <c r="DW5" s="484"/>
      <c r="DX5" s="484"/>
      <c r="DY5" s="484"/>
      <c r="DZ5" s="484"/>
      <c r="EA5" s="484"/>
      <c r="EB5" s="484"/>
      <c r="EC5" s="526"/>
    </row>
    <row r="6" spans="2:143" ht="11.25" customHeight="1" x14ac:dyDescent="0.2">
      <c r="B6" s="568" t="s">
        <v>209</v>
      </c>
      <c r="C6" s="357"/>
      <c r="D6" s="357"/>
      <c r="E6" s="357"/>
      <c r="F6" s="357"/>
      <c r="G6" s="357"/>
      <c r="H6" s="357"/>
      <c r="I6" s="357"/>
      <c r="J6" s="357"/>
      <c r="K6" s="357"/>
      <c r="L6" s="357"/>
      <c r="M6" s="357"/>
      <c r="N6" s="357"/>
      <c r="O6" s="357"/>
      <c r="P6" s="357"/>
      <c r="Q6" s="569"/>
      <c r="R6" s="570">
        <v>34800</v>
      </c>
      <c r="S6" s="454"/>
      <c r="T6" s="454"/>
      <c r="U6" s="454"/>
      <c r="V6" s="454"/>
      <c r="W6" s="454"/>
      <c r="X6" s="454"/>
      <c r="Y6" s="583"/>
      <c r="Z6" s="603">
        <v>0.5</v>
      </c>
      <c r="AA6" s="603"/>
      <c r="AB6" s="603"/>
      <c r="AC6" s="603"/>
      <c r="AD6" s="604">
        <v>34800</v>
      </c>
      <c r="AE6" s="604"/>
      <c r="AF6" s="604"/>
      <c r="AG6" s="604"/>
      <c r="AH6" s="604"/>
      <c r="AI6" s="604"/>
      <c r="AJ6" s="604"/>
      <c r="AK6" s="604"/>
      <c r="AL6" s="573">
        <v>1</v>
      </c>
      <c r="AM6" s="317"/>
      <c r="AN6" s="317"/>
      <c r="AO6" s="605"/>
      <c r="AP6" s="568" t="s">
        <v>318</v>
      </c>
      <c r="AQ6" s="357"/>
      <c r="AR6" s="357"/>
      <c r="AS6" s="357"/>
      <c r="AT6" s="357"/>
      <c r="AU6" s="357"/>
      <c r="AV6" s="357"/>
      <c r="AW6" s="357"/>
      <c r="AX6" s="357"/>
      <c r="AY6" s="357"/>
      <c r="AZ6" s="357"/>
      <c r="BA6" s="357"/>
      <c r="BB6" s="357"/>
      <c r="BC6" s="357"/>
      <c r="BD6" s="357"/>
      <c r="BE6" s="357"/>
      <c r="BF6" s="569"/>
      <c r="BG6" s="570">
        <v>1324441</v>
      </c>
      <c r="BH6" s="454"/>
      <c r="BI6" s="454"/>
      <c r="BJ6" s="454"/>
      <c r="BK6" s="454"/>
      <c r="BL6" s="454"/>
      <c r="BM6" s="454"/>
      <c r="BN6" s="583"/>
      <c r="BO6" s="603">
        <v>99.8</v>
      </c>
      <c r="BP6" s="603"/>
      <c r="BQ6" s="603"/>
      <c r="BR6" s="603"/>
      <c r="BS6" s="604" t="s">
        <v>33</v>
      </c>
      <c r="BT6" s="604"/>
      <c r="BU6" s="604"/>
      <c r="BV6" s="604"/>
      <c r="BW6" s="604"/>
      <c r="BX6" s="604"/>
      <c r="BY6" s="604"/>
      <c r="BZ6" s="604"/>
      <c r="CA6" s="604"/>
      <c r="CB6" s="626"/>
      <c r="CD6" s="612" t="s">
        <v>187</v>
      </c>
      <c r="CE6" s="613"/>
      <c r="CF6" s="613"/>
      <c r="CG6" s="613"/>
      <c r="CH6" s="613"/>
      <c r="CI6" s="613"/>
      <c r="CJ6" s="613"/>
      <c r="CK6" s="613"/>
      <c r="CL6" s="613"/>
      <c r="CM6" s="613"/>
      <c r="CN6" s="613"/>
      <c r="CO6" s="613"/>
      <c r="CP6" s="613"/>
      <c r="CQ6" s="614"/>
      <c r="CR6" s="570">
        <v>85650</v>
      </c>
      <c r="CS6" s="454"/>
      <c r="CT6" s="454"/>
      <c r="CU6" s="454"/>
      <c r="CV6" s="454"/>
      <c r="CW6" s="454"/>
      <c r="CX6" s="454"/>
      <c r="CY6" s="583"/>
      <c r="CZ6" s="633">
        <v>1.3</v>
      </c>
      <c r="DA6" s="616"/>
      <c r="DB6" s="616"/>
      <c r="DC6" s="634"/>
      <c r="DD6" s="576" t="s">
        <v>33</v>
      </c>
      <c r="DE6" s="454"/>
      <c r="DF6" s="454"/>
      <c r="DG6" s="454"/>
      <c r="DH6" s="454"/>
      <c r="DI6" s="454"/>
      <c r="DJ6" s="454"/>
      <c r="DK6" s="454"/>
      <c r="DL6" s="454"/>
      <c r="DM6" s="454"/>
      <c r="DN6" s="454"/>
      <c r="DO6" s="454"/>
      <c r="DP6" s="583"/>
      <c r="DQ6" s="576">
        <v>85650</v>
      </c>
      <c r="DR6" s="454"/>
      <c r="DS6" s="454"/>
      <c r="DT6" s="454"/>
      <c r="DU6" s="454"/>
      <c r="DV6" s="454"/>
      <c r="DW6" s="454"/>
      <c r="DX6" s="454"/>
      <c r="DY6" s="454"/>
      <c r="DZ6" s="454"/>
      <c r="EA6" s="454"/>
      <c r="EB6" s="454"/>
      <c r="EC6" s="601"/>
    </row>
    <row r="7" spans="2:143" ht="11.25" customHeight="1" x14ac:dyDescent="0.2">
      <c r="B7" s="568" t="s">
        <v>260</v>
      </c>
      <c r="C7" s="357"/>
      <c r="D7" s="357"/>
      <c r="E7" s="357"/>
      <c r="F7" s="357"/>
      <c r="G7" s="357"/>
      <c r="H7" s="357"/>
      <c r="I7" s="357"/>
      <c r="J7" s="357"/>
      <c r="K7" s="357"/>
      <c r="L7" s="357"/>
      <c r="M7" s="357"/>
      <c r="N7" s="357"/>
      <c r="O7" s="357"/>
      <c r="P7" s="357"/>
      <c r="Q7" s="569"/>
      <c r="R7" s="570">
        <v>1892</v>
      </c>
      <c r="S7" s="454"/>
      <c r="T7" s="454"/>
      <c r="U7" s="454"/>
      <c r="V7" s="454"/>
      <c r="W7" s="454"/>
      <c r="X7" s="454"/>
      <c r="Y7" s="583"/>
      <c r="Z7" s="603">
        <v>0</v>
      </c>
      <c r="AA7" s="603"/>
      <c r="AB7" s="603"/>
      <c r="AC7" s="603"/>
      <c r="AD7" s="604">
        <v>1892</v>
      </c>
      <c r="AE7" s="604"/>
      <c r="AF7" s="604"/>
      <c r="AG7" s="604"/>
      <c r="AH7" s="604"/>
      <c r="AI7" s="604"/>
      <c r="AJ7" s="604"/>
      <c r="AK7" s="604"/>
      <c r="AL7" s="573">
        <v>0.1</v>
      </c>
      <c r="AM7" s="317"/>
      <c r="AN7" s="317"/>
      <c r="AO7" s="605"/>
      <c r="AP7" s="568" t="s">
        <v>320</v>
      </c>
      <c r="AQ7" s="357"/>
      <c r="AR7" s="357"/>
      <c r="AS7" s="357"/>
      <c r="AT7" s="357"/>
      <c r="AU7" s="357"/>
      <c r="AV7" s="357"/>
      <c r="AW7" s="357"/>
      <c r="AX7" s="357"/>
      <c r="AY7" s="357"/>
      <c r="AZ7" s="357"/>
      <c r="BA7" s="357"/>
      <c r="BB7" s="357"/>
      <c r="BC7" s="357"/>
      <c r="BD7" s="357"/>
      <c r="BE7" s="357"/>
      <c r="BF7" s="569"/>
      <c r="BG7" s="570">
        <v>659521</v>
      </c>
      <c r="BH7" s="454"/>
      <c r="BI7" s="454"/>
      <c r="BJ7" s="454"/>
      <c r="BK7" s="454"/>
      <c r="BL7" s="454"/>
      <c r="BM7" s="454"/>
      <c r="BN7" s="583"/>
      <c r="BO7" s="603">
        <v>49.7</v>
      </c>
      <c r="BP7" s="603"/>
      <c r="BQ7" s="603"/>
      <c r="BR7" s="603"/>
      <c r="BS7" s="604" t="s">
        <v>33</v>
      </c>
      <c r="BT7" s="604"/>
      <c r="BU7" s="604"/>
      <c r="BV7" s="604"/>
      <c r="BW7" s="604"/>
      <c r="BX7" s="604"/>
      <c r="BY7" s="604"/>
      <c r="BZ7" s="604"/>
      <c r="CA7" s="604"/>
      <c r="CB7" s="626"/>
      <c r="CD7" s="568" t="s">
        <v>203</v>
      </c>
      <c r="CE7" s="357"/>
      <c r="CF7" s="357"/>
      <c r="CG7" s="357"/>
      <c r="CH7" s="357"/>
      <c r="CI7" s="357"/>
      <c r="CJ7" s="357"/>
      <c r="CK7" s="357"/>
      <c r="CL7" s="357"/>
      <c r="CM7" s="357"/>
      <c r="CN7" s="357"/>
      <c r="CO7" s="357"/>
      <c r="CP7" s="357"/>
      <c r="CQ7" s="569"/>
      <c r="CR7" s="570">
        <v>1784955</v>
      </c>
      <c r="CS7" s="454"/>
      <c r="CT7" s="454"/>
      <c r="CU7" s="454"/>
      <c r="CV7" s="454"/>
      <c r="CW7" s="454"/>
      <c r="CX7" s="454"/>
      <c r="CY7" s="583"/>
      <c r="CZ7" s="603">
        <v>26.6</v>
      </c>
      <c r="DA7" s="603"/>
      <c r="DB7" s="603"/>
      <c r="DC7" s="603"/>
      <c r="DD7" s="576">
        <v>147189</v>
      </c>
      <c r="DE7" s="454"/>
      <c r="DF7" s="454"/>
      <c r="DG7" s="454"/>
      <c r="DH7" s="454"/>
      <c r="DI7" s="454"/>
      <c r="DJ7" s="454"/>
      <c r="DK7" s="454"/>
      <c r="DL7" s="454"/>
      <c r="DM7" s="454"/>
      <c r="DN7" s="454"/>
      <c r="DO7" s="454"/>
      <c r="DP7" s="583"/>
      <c r="DQ7" s="576">
        <v>1155277</v>
      </c>
      <c r="DR7" s="454"/>
      <c r="DS7" s="454"/>
      <c r="DT7" s="454"/>
      <c r="DU7" s="454"/>
      <c r="DV7" s="454"/>
      <c r="DW7" s="454"/>
      <c r="DX7" s="454"/>
      <c r="DY7" s="454"/>
      <c r="DZ7" s="454"/>
      <c r="EA7" s="454"/>
      <c r="EB7" s="454"/>
      <c r="EC7" s="601"/>
    </row>
    <row r="8" spans="2:143" ht="11.25" customHeight="1" x14ac:dyDescent="0.2">
      <c r="B8" s="568" t="s">
        <v>322</v>
      </c>
      <c r="C8" s="357"/>
      <c r="D8" s="357"/>
      <c r="E8" s="357"/>
      <c r="F8" s="357"/>
      <c r="G8" s="357"/>
      <c r="H8" s="357"/>
      <c r="I8" s="357"/>
      <c r="J8" s="357"/>
      <c r="K8" s="357"/>
      <c r="L8" s="357"/>
      <c r="M8" s="357"/>
      <c r="N8" s="357"/>
      <c r="O8" s="357"/>
      <c r="P8" s="357"/>
      <c r="Q8" s="569"/>
      <c r="R8" s="570">
        <v>20961</v>
      </c>
      <c r="S8" s="454"/>
      <c r="T8" s="454"/>
      <c r="U8" s="454"/>
      <c r="V8" s="454"/>
      <c r="W8" s="454"/>
      <c r="X8" s="454"/>
      <c r="Y8" s="583"/>
      <c r="Z8" s="603">
        <v>0.3</v>
      </c>
      <c r="AA8" s="603"/>
      <c r="AB8" s="603"/>
      <c r="AC8" s="603"/>
      <c r="AD8" s="604">
        <v>20961</v>
      </c>
      <c r="AE8" s="604"/>
      <c r="AF8" s="604"/>
      <c r="AG8" s="604"/>
      <c r="AH8" s="604"/>
      <c r="AI8" s="604"/>
      <c r="AJ8" s="604"/>
      <c r="AK8" s="604"/>
      <c r="AL8" s="573">
        <v>0.6</v>
      </c>
      <c r="AM8" s="317"/>
      <c r="AN8" s="317"/>
      <c r="AO8" s="605"/>
      <c r="AP8" s="568" t="s">
        <v>324</v>
      </c>
      <c r="AQ8" s="357"/>
      <c r="AR8" s="357"/>
      <c r="AS8" s="357"/>
      <c r="AT8" s="357"/>
      <c r="AU8" s="357"/>
      <c r="AV8" s="357"/>
      <c r="AW8" s="357"/>
      <c r="AX8" s="357"/>
      <c r="AY8" s="357"/>
      <c r="AZ8" s="357"/>
      <c r="BA8" s="357"/>
      <c r="BB8" s="357"/>
      <c r="BC8" s="357"/>
      <c r="BD8" s="357"/>
      <c r="BE8" s="357"/>
      <c r="BF8" s="569"/>
      <c r="BG8" s="570">
        <v>18289</v>
      </c>
      <c r="BH8" s="454"/>
      <c r="BI8" s="454"/>
      <c r="BJ8" s="454"/>
      <c r="BK8" s="454"/>
      <c r="BL8" s="454"/>
      <c r="BM8" s="454"/>
      <c r="BN8" s="583"/>
      <c r="BO8" s="603">
        <v>1.4</v>
      </c>
      <c r="BP8" s="603"/>
      <c r="BQ8" s="603"/>
      <c r="BR8" s="603"/>
      <c r="BS8" s="604" t="s">
        <v>33</v>
      </c>
      <c r="BT8" s="604"/>
      <c r="BU8" s="604"/>
      <c r="BV8" s="604"/>
      <c r="BW8" s="604"/>
      <c r="BX8" s="604"/>
      <c r="BY8" s="604"/>
      <c r="BZ8" s="604"/>
      <c r="CA8" s="604"/>
      <c r="CB8" s="626"/>
      <c r="CD8" s="568" t="s">
        <v>325</v>
      </c>
      <c r="CE8" s="357"/>
      <c r="CF8" s="357"/>
      <c r="CG8" s="357"/>
      <c r="CH8" s="357"/>
      <c r="CI8" s="357"/>
      <c r="CJ8" s="357"/>
      <c r="CK8" s="357"/>
      <c r="CL8" s="357"/>
      <c r="CM8" s="357"/>
      <c r="CN8" s="357"/>
      <c r="CO8" s="357"/>
      <c r="CP8" s="357"/>
      <c r="CQ8" s="569"/>
      <c r="CR8" s="570">
        <v>2517088</v>
      </c>
      <c r="CS8" s="454"/>
      <c r="CT8" s="454"/>
      <c r="CU8" s="454"/>
      <c r="CV8" s="454"/>
      <c r="CW8" s="454"/>
      <c r="CX8" s="454"/>
      <c r="CY8" s="583"/>
      <c r="CZ8" s="603">
        <v>37.5</v>
      </c>
      <c r="DA8" s="603"/>
      <c r="DB8" s="603"/>
      <c r="DC8" s="603"/>
      <c r="DD8" s="576">
        <v>12075</v>
      </c>
      <c r="DE8" s="454"/>
      <c r="DF8" s="454"/>
      <c r="DG8" s="454"/>
      <c r="DH8" s="454"/>
      <c r="DI8" s="454"/>
      <c r="DJ8" s="454"/>
      <c r="DK8" s="454"/>
      <c r="DL8" s="454"/>
      <c r="DM8" s="454"/>
      <c r="DN8" s="454"/>
      <c r="DO8" s="454"/>
      <c r="DP8" s="583"/>
      <c r="DQ8" s="576">
        <v>1322493</v>
      </c>
      <c r="DR8" s="454"/>
      <c r="DS8" s="454"/>
      <c r="DT8" s="454"/>
      <c r="DU8" s="454"/>
      <c r="DV8" s="454"/>
      <c r="DW8" s="454"/>
      <c r="DX8" s="454"/>
      <c r="DY8" s="454"/>
      <c r="DZ8" s="454"/>
      <c r="EA8" s="454"/>
      <c r="EB8" s="454"/>
      <c r="EC8" s="601"/>
    </row>
    <row r="9" spans="2:143" ht="11.25" customHeight="1" x14ac:dyDescent="0.2">
      <c r="B9" s="568" t="s">
        <v>328</v>
      </c>
      <c r="C9" s="357"/>
      <c r="D9" s="357"/>
      <c r="E9" s="357"/>
      <c r="F9" s="357"/>
      <c r="G9" s="357"/>
      <c r="H9" s="357"/>
      <c r="I9" s="357"/>
      <c r="J9" s="357"/>
      <c r="K9" s="357"/>
      <c r="L9" s="357"/>
      <c r="M9" s="357"/>
      <c r="N9" s="357"/>
      <c r="O9" s="357"/>
      <c r="P9" s="357"/>
      <c r="Q9" s="569"/>
      <c r="R9" s="570">
        <v>27541</v>
      </c>
      <c r="S9" s="454"/>
      <c r="T9" s="454"/>
      <c r="U9" s="454"/>
      <c r="V9" s="454"/>
      <c r="W9" s="454"/>
      <c r="X9" s="454"/>
      <c r="Y9" s="583"/>
      <c r="Z9" s="603">
        <v>0.4</v>
      </c>
      <c r="AA9" s="603"/>
      <c r="AB9" s="603"/>
      <c r="AC9" s="603"/>
      <c r="AD9" s="604">
        <v>27541</v>
      </c>
      <c r="AE9" s="604"/>
      <c r="AF9" s="604"/>
      <c r="AG9" s="604"/>
      <c r="AH9" s="604"/>
      <c r="AI9" s="604"/>
      <c r="AJ9" s="604"/>
      <c r="AK9" s="604"/>
      <c r="AL9" s="573">
        <v>0.8</v>
      </c>
      <c r="AM9" s="317"/>
      <c r="AN9" s="317"/>
      <c r="AO9" s="605"/>
      <c r="AP9" s="568" t="s">
        <v>317</v>
      </c>
      <c r="AQ9" s="357"/>
      <c r="AR9" s="357"/>
      <c r="AS9" s="357"/>
      <c r="AT9" s="357"/>
      <c r="AU9" s="357"/>
      <c r="AV9" s="357"/>
      <c r="AW9" s="357"/>
      <c r="AX9" s="357"/>
      <c r="AY9" s="357"/>
      <c r="AZ9" s="357"/>
      <c r="BA9" s="357"/>
      <c r="BB9" s="357"/>
      <c r="BC9" s="357"/>
      <c r="BD9" s="357"/>
      <c r="BE9" s="357"/>
      <c r="BF9" s="569"/>
      <c r="BG9" s="570">
        <v>603724</v>
      </c>
      <c r="BH9" s="454"/>
      <c r="BI9" s="454"/>
      <c r="BJ9" s="454"/>
      <c r="BK9" s="454"/>
      <c r="BL9" s="454"/>
      <c r="BM9" s="454"/>
      <c r="BN9" s="583"/>
      <c r="BO9" s="603">
        <v>45.5</v>
      </c>
      <c r="BP9" s="603"/>
      <c r="BQ9" s="603"/>
      <c r="BR9" s="603"/>
      <c r="BS9" s="604" t="s">
        <v>33</v>
      </c>
      <c r="BT9" s="604"/>
      <c r="BU9" s="604"/>
      <c r="BV9" s="604"/>
      <c r="BW9" s="604"/>
      <c r="BX9" s="604"/>
      <c r="BY9" s="604"/>
      <c r="BZ9" s="604"/>
      <c r="CA9" s="604"/>
      <c r="CB9" s="626"/>
      <c r="CD9" s="568" t="s">
        <v>180</v>
      </c>
      <c r="CE9" s="357"/>
      <c r="CF9" s="357"/>
      <c r="CG9" s="357"/>
      <c r="CH9" s="357"/>
      <c r="CI9" s="357"/>
      <c r="CJ9" s="357"/>
      <c r="CK9" s="357"/>
      <c r="CL9" s="357"/>
      <c r="CM9" s="357"/>
      <c r="CN9" s="357"/>
      <c r="CO9" s="357"/>
      <c r="CP9" s="357"/>
      <c r="CQ9" s="569"/>
      <c r="CR9" s="570">
        <v>456641</v>
      </c>
      <c r="CS9" s="454"/>
      <c r="CT9" s="454"/>
      <c r="CU9" s="454"/>
      <c r="CV9" s="454"/>
      <c r="CW9" s="454"/>
      <c r="CX9" s="454"/>
      <c r="CY9" s="583"/>
      <c r="CZ9" s="603">
        <v>6.8</v>
      </c>
      <c r="DA9" s="603"/>
      <c r="DB9" s="603"/>
      <c r="DC9" s="603"/>
      <c r="DD9" s="576">
        <v>1406</v>
      </c>
      <c r="DE9" s="454"/>
      <c r="DF9" s="454"/>
      <c r="DG9" s="454"/>
      <c r="DH9" s="454"/>
      <c r="DI9" s="454"/>
      <c r="DJ9" s="454"/>
      <c r="DK9" s="454"/>
      <c r="DL9" s="454"/>
      <c r="DM9" s="454"/>
      <c r="DN9" s="454"/>
      <c r="DO9" s="454"/>
      <c r="DP9" s="583"/>
      <c r="DQ9" s="576">
        <v>340208</v>
      </c>
      <c r="DR9" s="454"/>
      <c r="DS9" s="454"/>
      <c r="DT9" s="454"/>
      <c r="DU9" s="454"/>
      <c r="DV9" s="454"/>
      <c r="DW9" s="454"/>
      <c r="DX9" s="454"/>
      <c r="DY9" s="454"/>
      <c r="DZ9" s="454"/>
      <c r="EA9" s="454"/>
      <c r="EB9" s="454"/>
      <c r="EC9" s="601"/>
    </row>
    <row r="10" spans="2:143" ht="11.25" customHeight="1" x14ac:dyDescent="0.2">
      <c r="B10" s="568" t="s">
        <v>330</v>
      </c>
      <c r="C10" s="357"/>
      <c r="D10" s="357"/>
      <c r="E10" s="357"/>
      <c r="F10" s="357"/>
      <c r="G10" s="357"/>
      <c r="H10" s="357"/>
      <c r="I10" s="357"/>
      <c r="J10" s="357"/>
      <c r="K10" s="357"/>
      <c r="L10" s="357"/>
      <c r="M10" s="357"/>
      <c r="N10" s="357"/>
      <c r="O10" s="357"/>
      <c r="P10" s="357"/>
      <c r="Q10" s="569"/>
      <c r="R10" s="570" t="s">
        <v>33</v>
      </c>
      <c r="S10" s="454"/>
      <c r="T10" s="454"/>
      <c r="U10" s="454"/>
      <c r="V10" s="454"/>
      <c r="W10" s="454"/>
      <c r="X10" s="454"/>
      <c r="Y10" s="583"/>
      <c r="Z10" s="603" t="s">
        <v>33</v>
      </c>
      <c r="AA10" s="603"/>
      <c r="AB10" s="603"/>
      <c r="AC10" s="603"/>
      <c r="AD10" s="604" t="s">
        <v>33</v>
      </c>
      <c r="AE10" s="604"/>
      <c r="AF10" s="604"/>
      <c r="AG10" s="604"/>
      <c r="AH10" s="604"/>
      <c r="AI10" s="604"/>
      <c r="AJ10" s="604"/>
      <c r="AK10" s="604"/>
      <c r="AL10" s="573" t="s">
        <v>33</v>
      </c>
      <c r="AM10" s="317"/>
      <c r="AN10" s="317"/>
      <c r="AO10" s="605"/>
      <c r="AP10" s="568" t="s">
        <v>331</v>
      </c>
      <c r="AQ10" s="357"/>
      <c r="AR10" s="357"/>
      <c r="AS10" s="357"/>
      <c r="AT10" s="357"/>
      <c r="AU10" s="357"/>
      <c r="AV10" s="357"/>
      <c r="AW10" s="357"/>
      <c r="AX10" s="357"/>
      <c r="AY10" s="357"/>
      <c r="AZ10" s="357"/>
      <c r="BA10" s="357"/>
      <c r="BB10" s="357"/>
      <c r="BC10" s="357"/>
      <c r="BD10" s="357"/>
      <c r="BE10" s="357"/>
      <c r="BF10" s="569"/>
      <c r="BG10" s="570">
        <v>22579</v>
      </c>
      <c r="BH10" s="454"/>
      <c r="BI10" s="454"/>
      <c r="BJ10" s="454"/>
      <c r="BK10" s="454"/>
      <c r="BL10" s="454"/>
      <c r="BM10" s="454"/>
      <c r="BN10" s="583"/>
      <c r="BO10" s="603">
        <v>1.7</v>
      </c>
      <c r="BP10" s="603"/>
      <c r="BQ10" s="603"/>
      <c r="BR10" s="603"/>
      <c r="BS10" s="604" t="s">
        <v>33</v>
      </c>
      <c r="BT10" s="604"/>
      <c r="BU10" s="604"/>
      <c r="BV10" s="604"/>
      <c r="BW10" s="604"/>
      <c r="BX10" s="604"/>
      <c r="BY10" s="604"/>
      <c r="BZ10" s="604"/>
      <c r="CA10" s="604"/>
      <c r="CB10" s="626"/>
      <c r="CD10" s="568" t="s">
        <v>332</v>
      </c>
      <c r="CE10" s="357"/>
      <c r="CF10" s="357"/>
      <c r="CG10" s="357"/>
      <c r="CH10" s="357"/>
      <c r="CI10" s="357"/>
      <c r="CJ10" s="357"/>
      <c r="CK10" s="357"/>
      <c r="CL10" s="357"/>
      <c r="CM10" s="357"/>
      <c r="CN10" s="357"/>
      <c r="CO10" s="357"/>
      <c r="CP10" s="357"/>
      <c r="CQ10" s="569"/>
      <c r="CR10" s="570" t="s">
        <v>33</v>
      </c>
      <c r="CS10" s="454"/>
      <c r="CT10" s="454"/>
      <c r="CU10" s="454"/>
      <c r="CV10" s="454"/>
      <c r="CW10" s="454"/>
      <c r="CX10" s="454"/>
      <c r="CY10" s="583"/>
      <c r="CZ10" s="603" t="s">
        <v>33</v>
      </c>
      <c r="DA10" s="603"/>
      <c r="DB10" s="603"/>
      <c r="DC10" s="603"/>
      <c r="DD10" s="576" t="s">
        <v>33</v>
      </c>
      <c r="DE10" s="454"/>
      <c r="DF10" s="454"/>
      <c r="DG10" s="454"/>
      <c r="DH10" s="454"/>
      <c r="DI10" s="454"/>
      <c r="DJ10" s="454"/>
      <c r="DK10" s="454"/>
      <c r="DL10" s="454"/>
      <c r="DM10" s="454"/>
      <c r="DN10" s="454"/>
      <c r="DO10" s="454"/>
      <c r="DP10" s="583"/>
      <c r="DQ10" s="576" t="s">
        <v>33</v>
      </c>
      <c r="DR10" s="454"/>
      <c r="DS10" s="454"/>
      <c r="DT10" s="454"/>
      <c r="DU10" s="454"/>
      <c r="DV10" s="454"/>
      <c r="DW10" s="454"/>
      <c r="DX10" s="454"/>
      <c r="DY10" s="454"/>
      <c r="DZ10" s="454"/>
      <c r="EA10" s="454"/>
      <c r="EB10" s="454"/>
      <c r="EC10" s="601"/>
    </row>
    <row r="11" spans="2:143" ht="11.25" customHeight="1" x14ac:dyDescent="0.2">
      <c r="B11" s="568" t="s">
        <v>334</v>
      </c>
      <c r="C11" s="357"/>
      <c r="D11" s="357"/>
      <c r="E11" s="357"/>
      <c r="F11" s="357"/>
      <c r="G11" s="357"/>
      <c r="H11" s="357"/>
      <c r="I11" s="357"/>
      <c r="J11" s="357"/>
      <c r="K11" s="357"/>
      <c r="L11" s="357"/>
      <c r="M11" s="357"/>
      <c r="N11" s="357"/>
      <c r="O11" s="357"/>
      <c r="P11" s="357"/>
      <c r="Q11" s="569"/>
      <c r="R11" s="570">
        <v>294427</v>
      </c>
      <c r="S11" s="454"/>
      <c r="T11" s="454"/>
      <c r="U11" s="454"/>
      <c r="V11" s="454"/>
      <c r="W11" s="454"/>
      <c r="X11" s="454"/>
      <c r="Y11" s="583"/>
      <c r="Z11" s="573">
        <v>4.4000000000000004</v>
      </c>
      <c r="AA11" s="317"/>
      <c r="AB11" s="317"/>
      <c r="AC11" s="584"/>
      <c r="AD11" s="576">
        <v>294427</v>
      </c>
      <c r="AE11" s="454"/>
      <c r="AF11" s="454"/>
      <c r="AG11" s="454"/>
      <c r="AH11" s="454"/>
      <c r="AI11" s="454"/>
      <c r="AJ11" s="454"/>
      <c r="AK11" s="583"/>
      <c r="AL11" s="573">
        <v>8.1</v>
      </c>
      <c r="AM11" s="317"/>
      <c r="AN11" s="317"/>
      <c r="AO11" s="605"/>
      <c r="AP11" s="568" t="s">
        <v>336</v>
      </c>
      <c r="AQ11" s="357"/>
      <c r="AR11" s="357"/>
      <c r="AS11" s="357"/>
      <c r="AT11" s="357"/>
      <c r="AU11" s="357"/>
      <c r="AV11" s="357"/>
      <c r="AW11" s="357"/>
      <c r="AX11" s="357"/>
      <c r="AY11" s="357"/>
      <c r="AZ11" s="357"/>
      <c r="BA11" s="357"/>
      <c r="BB11" s="357"/>
      <c r="BC11" s="357"/>
      <c r="BD11" s="357"/>
      <c r="BE11" s="357"/>
      <c r="BF11" s="569"/>
      <c r="BG11" s="570">
        <v>14929</v>
      </c>
      <c r="BH11" s="454"/>
      <c r="BI11" s="454"/>
      <c r="BJ11" s="454"/>
      <c r="BK11" s="454"/>
      <c r="BL11" s="454"/>
      <c r="BM11" s="454"/>
      <c r="BN11" s="583"/>
      <c r="BO11" s="603">
        <v>1.1000000000000001</v>
      </c>
      <c r="BP11" s="603"/>
      <c r="BQ11" s="603"/>
      <c r="BR11" s="603"/>
      <c r="BS11" s="604" t="s">
        <v>33</v>
      </c>
      <c r="BT11" s="604"/>
      <c r="BU11" s="604"/>
      <c r="BV11" s="604"/>
      <c r="BW11" s="604"/>
      <c r="BX11" s="604"/>
      <c r="BY11" s="604"/>
      <c r="BZ11" s="604"/>
      <c r="CA11" s="604"/>
      <c r="CB11" s="626"/>
      <c r="CD11" s="568" t="s">
        <v>231</v>
      </c>
      <c r="CE11" s="357"/>
      <c r="CF11" s="357"/>
      <c r="CG11" s="357"/>
      <c r="CH11" s="357"/>
      <c r="CI11" s="357"/>
      <c r="CJ11" s="357"/>
      <c r="CK11" s="357"/>
      <c r="CL11" s="357"/>
      <c r="CM11" s="357"/>
      <c r="CN11" s="357"/>
      <c r="CO11" s="357"/>
      <c r="CP11" s="357"/>
      <c r="CQ11" s="569"/>
      <c r="CR11" s="570">
        <v>63876</v>
      </c>
      <c r="CS11" s="454"/>
      <c r="CT11" s="454"/>
      <c r="CU11" s="454"/>
      <c r="CV11" s="454"/>
      <c r="CW11" s="454"/>
      <c r="CX11" s="454"/>
      <c r="CY11" s="583"/>
      <c r="CZ11" s="603">
        <v>1</v>
      </c>
      <c r="DA11" s="603"/>
      <c r="DB11" s="603"/>
      <c r="DC11" s="603"/>
      <c r="DD11" s="576">
        <v>13909</v>
      </c>
      <c r="DE11" s="454"/>
      <c r="DF11" s="454"/>
      <c r="DG11" s="454"/>
      <c r="DH11" s="454"/>
      <c r="DI11" s="454"/>
      <c r="DJ11" s="454"/>
      <c r="DK11" s="454"/>
      <c r="DL11" s="454"/>
      <c r="DM11" s="454"/>
      <c r="DN11" s="454"/>
      <c r="DO11" s="454"/>
      <c r="DP11" s="583"/>
      <c r="DQ11" s="576">
        <v>30514</v>
      </c>
      <c r="DR11" s="454"/>
      <c r="DS11" s="454"/>
      <c r="DT11" s="454"/>
      <c r="DU11" s="454"/>
      <c r="DV11" s="454"/>
      <c r="DW11" s="454"/>
      <c r="DX11" s="454"/>
      <c r="DY11" s="454"/>
      <c r="DZ11" s="454"/>
      <c r="EA11" s="454"/>
      <c r="EB11" s="454"/>
      <c r="EC11" s="601"/>
    </row>
    <row r="12" spans="2:143" ht="11.25" customHeight="1" x14ac:dyDescent="0.2">
      <c r="B12" s="568" t="s">
        <v>266</v>
      </c>
      <c r="C12" s="357"/>
      <c r="D12" s="357"/>
      <c r="E12" s="357"/>
      <c r="F12" s="357"/>
      <c r="G12" s="357"/>
      <c r="H12" s="357"/>
      <c r="I12" s="357"/>
      <c r="J12" s="357"/>
      <c r="K12" s="357"/>
      <c r="L12" s="357"/>
      <c r="M12" s="357"/>
      <c r="N12" s="357"/>
      <c r="O12" s="357"/>
      <c r="P12" s="357"/>
      <c r="Q12" s="569"/>
      <c r="R12" s="570">
        <v>15897</v>
      </c>
      <c r="S12" s="454"/>
      <c r="T12" s="454"/>
      <c r="U12" s="454"/>
      <c r="V12" s="454"/>
      <c r="W12" s="454"/>
      <c r="X12" s="454"/>
      <c r="Y12" s="583"/>
      <c r="Z12" s="603">
        <v>0.2</v>
      </c>
      <c r="AA12" s="603"/>
      <c r="AB12" s="603"/>
      <c r="AC12" s="603"/>
      <c r="AD12" s="604">
        <v>15897</v>
      </c>
      <c r="AE12" s="604"/>
      <c r="AF12" s="604"/>
      <c r="AG12" s="604"/>
      <c r="AH12" s="604"/>
      <c r="AI12" s="604"/>
      <c r="AJ12" s="604"/>
      <c r="AK12" s="604"/>
      <c r="AL12" s="573">
        <v>0.4</v>
      </c>
      <c r="AM12" s="317"/>
      <c r="AN12" s="317"/>
      <c r="AO12" s="605"/>
      <c r="AP12" s="568" t="s">
        <v>339</v>
      </c>
      <c r="AQ12" s="357"/>
      <c r="AR12" s="357"/>
      <c r="AS12" s="357"/>
      <c r="AT12" s="357"/>
      <c r="AU12" s="357"/>
      <c r="AV12" s="357"/>
      <c r="AW12" s="357"/>
      <c r="AX12" s="357"/>
      <c r="AY12" s="357"/>
      <c r="AZ12" s="357"/>
      <c r="BA12" s="357"/>
      <c r="BB12" s="357"/>
      <c r="BC12" s="357"/>
      <c r="BD12" s="357"/>
      <c r="BE12" s="357"/>
      <c r="BF12" s="569"/>
      <c r="BG12" s="570">
        <v>502556</v>
      </c>
      <c r="BH12" s="454"/>
      <c r="BI12" s="454"/>
      <c r="BJ12" s="454"/>
      <c r="BK12" s="454"/>
      <c r="BL12" s="454"/>
      <c r="BM12" s="454"/>
      <c r="BN12" s="583"/>
      <c r="BO12" s="603">
        <v>37.9</v>
      </c>
      <c r="BP12" s="603"/>
      <c r="BQ12" s="603"/>
      <c r="BR12" s="603"/>
      <c r="BS12" s="604" t="s">
        <v>33</v>
      </c>
      <c r="BT12" s="604"/>
      <c r="BU12" s="604"/>
      <c r="BV12" s="604"/>
      <c r="BW12" s="604"/>
      <c r="BX12" s="604"/>
      <c r="BY12" s="604"/>
      <c r="BZ12" s="604"/>
      <c r="CA12" s="604"/>
      <c r="CB12" s="626"/>
      <c r="CD12" s="568" t="s">
        <v>341</v>
      </c>
      <c r="CE12" s="357"/>
      <c r="CF12" s="357"/>
      <c r="CG12" s="357"/>
      <c r="CH12" s="357"/>
      <c r="CI12" s="357"/>
      <c r="CJ12" s="357"/>
      <c r="CK12" s="357"/>
      <c r="CL12" s="357"/>
      <c r="CM12" s="357"/>
      <c r="CN12" s="357"/>
      <c r="CO12" s="357"/>
      <c r="CP12" s="357"/>
      <c r="CQ12" s="569"/>
      <c r="CR12" s="570">
        <v>67799</v>
      </c>
      <c r="CS12" s="454"/>
      <c r="CT12" s="454"/>
      <c r="CU12" s="454"/>
      <c r="CV12" s="454"/>
      <c r="CW12" s="454"/>
      <c r="CX12" s="454"/>
      <c r="CY12" s="583"/>
      <c r="CZ12" s="603">
        <v>1</v>
      </c>
      <c r="DA12" s="603"/>
      <c r="DB12" s="603"/>
      <c r="DC12" s="603"/>
      <c r="DD12" s="576">
        <v>541</v>
      </c>
      <c r="DE12" s="454"/>
      <c r="DF12" s="454"/>
      <c r="DG12" s="454"/>
      <c r="DH12" s="454"/>
      <c r="DI12" s="454"/>
      <c r="DJ12" s="454"/>
      <c r="DK12" s="454"/>
      <c r="DL12" s="454"/>
      <c r="DM12" s="454"/>
      <c r="DN12" s="454"/>
      <c r="DO12" s="454"/>
      <c r="DP12" s="583"/>
      <c r="DQ12" s="576">
        <v>60471</v>
      </c>
      <c r="DR12" s="454"/>
      <c r="DS12" s="454"/>
      <c r="DT12" s="454"/>
      <c r="DU12" s="454"/>
      <c r="DV12" s="454"/>
      <c r="DW12" s="454"/>
      <c r="DX12" s="454"/>
      <c r="DY12" s="454"/>
      <c r="DZ12" s="454"/>
      <c r="EA12" s="454"/>
      <c r="EB12" s="454"/>
      <c r="EC12" s="601"/>
    </row>
    <row r="13" spans="2:143" ht="11.25" customHeight="1" x14ac:dyDescent="0.2">
      <c r="B13" s="568" t="s">
        <v>343</v>
      </c>
      <c r="C13" s="357"/>
      <c r="D13" s="357"/>
      <c r="E13" s="357"/>
      <c r="F13" s="357"/>
      <c r="G13" s="357"/>
      <c r="H13" s="357"/>
      <c r="I13" s="357"/>
      <c r="J13" s="357"/>
      <c r="K13" s="357"/>
      <c r="L13" s="357"/>
      <c r="M13" s="357"/>
      <c r="N13" s="357"/>
      <c r="O13" s="357"/>
      <c r="P13" s="357"/>
      <c r="Q13" s="569"/>
      <c r="R13" s="570" t="s">
        <v>33</v>
      </c>
      <c r="S13" s="454"/>
      <c r="T13" s="454"/>
      <c r="U13" s="454"/>
      <c r="V13" s="454"/>
      <c r="W13" s="454"/>
      <c r="X13" s="454"/>
      <c r="Y13" s="583"/>
      <c r="Z13" s="603" t="s">
        <v>33</v>
      </c>
      <c r="AA13" s="603"/>
      <c r="AB13" s="603"/>
      <c r="AC13" s="603"/>
      <c r="AD13" s="604" t="s">
        <v>33</v>
      </c>
      <c r="AE13" s="604"/>
      <c r="AF13" s="604"/>
      <c r="AG13" s="604"/>
      <c r="AH13" s="604"/>
      <c r="AI13" s="604"/>
      <c r="AJ13" s="604"/>
      <c r="AK13" s="604"/>
      <c r="AL13" s="573" t="s">
        <v>33</v>
      </c>
      <c r="AM13" s="317"/>
      <c r="AN13" s="317"/>
      <c r="AO13" s="605"/>
      <c r="AP13" s="568" t="s">
        <v>344</v>
      </c>
      <c r="AQ13" s="357"/>
      <c r="AR13" s="357"/>
      <c r="AS13" s="357"/>
      <c r="AT13" s="357"/>
      <c r="AU13" s="357"/>
      <c r="AV13" s="357"/>
      <c r="AW13" s="357"/>
      <c r="AX13" s="357"/>
      <c r="AY13" s="357"/>
      <c r="AZ13" s="357"/>
      <c r="BA13" s="357"/>
      <c r="BB13" s="357"/>
      <c r="BC13" s="357"/>
      <c r="BD13" s="357"/>
      <c r="BE13" s="357"/>
      <c r="BF13" s="569"/>
      <c r="BG13" s="570">
        <v>502556</v>
      </c>
      <c r="BH13" s="454"/>
      <c r="BI13" s="454"/>
      <c r="BJ13" s="454"/>
      <c r="BK13" s="454"/>
      <c r="BL13" s="454"/>
      <c r="BM13" s="454"/>
      <c r="BN13" s="583"/>
      <c r="BO13" s="603">
        <v>37.9</v>
      </c>
      <c r="BP13" s="603"/>
      <c r="BQ13" s="603"/>
      <c r="BR13" s="603"/>
      <c r="BS13" s="604" t="s">
        <v>33</v>
      </c>
      <c r="BT13" s="604"/>
      <c r="BU13" s="604"/>
      <c r="BV13" s="604"/>
      <c r="BW13" s="604"/>
      <c r="BX13" s="604"/>
      <c r="BY13" s="604"/>
      <c r="BZ13" s="604"/>
      <c r="CA13" s="604"/>
      <c r="CB13" s="626"/>
      <c r="CD13" s="568" t="s">
        <v>346</v>
      </c>
      <c r="CE13" s="357"/>
      <c r="CF13" s="357"/>
      <c r="CG13" s="357"/>
      <c r="CH13" s="357"/>
      <c r="CI13" s="357"/>
      <c r="CJ13" s="357"/>
      <c r="CK13" s="357"/>
      <c r="CL13" s="357"/>
      <c r="CM13" s="357"/>
      <c r="CN13" s="357"/>
      <c r="CO13" s="357"/>
      <c r="CP13" s="357"/>
      <c r="CQ13" s="569"/>
      <c r="CR13" s="570">
        <v>282867</v>
      </c>
      <c r="CS13" s="454"/>
      <c r="CT13" s="454"/>
      <c r="CU13" s="454"/>
      <c r="CV13" s="454"/>
      <c r="CW13" s="454"/>
      <c r="CX13" s="454"/>
      <c r="CY13" s="583"/>
      <c r="CZ13" s="603">
        <v>4.2</v>
      </c>
      <c r="DA13" s="603"/>
      <c r="DB13" s="603"/>
      <c r="DC13" s="603"/>
      <c r="DD13" s="576">
        <v>40936</v>
      </c>
      <c r="DE13" s="454"/>
      <c r="DF13" s="454"/>
      <c r="DG13" s="454"/>
      <c r="DH13" s="454"/>
      <c r="DI13" s="454"/>
      <c r="DJ13" s="454"/>
      <c r="DK13" s="454"/>
      <c r="DL13" s="454"/>
      <c r="DM13" s="454"/>
      <c r="DN13" s="454"/>
      <c r="DO13" s="454"/>
      <c r="DP13" s="583"/>
      <c r="DQ13" s="576">
        <v>253670</v>
      </c>
      <c r="DR13" s="454"/>
      <c r="DS13" s="454"/>
      <c r="DT13" s="454"/>
      <c r="DU13" s="454"/>
      <c r="DV13" s="454"/>
      <c r="DW13" s="454"/>
      <c r="DX13" s="454"/>
      <c r="DY13" s="454"/>
      <c r="DZ13" s="454"/>
      <c r="EA13" s="454"/>
      <c r="EB13" s="454"/>
      <c r="EC13" s="601"/>
    </row>
    <row r="14" spans="2:143" ht="11.25" customHeight="1" x14ac:dyDescent="0.2">
      <c r="B14" s="568" t="s">
        <v>303</v>
      </c>
      <c r="C14" s="357"/>
      <c r="D14" s="357"/>
      <c r="E14" s="357"/>
      <c r="F14" s="357"/>
      <c r="G14" s="357"/>
      <c r="H14" s="357"/>
      <c r="I14" s="357"/>
      <c r="J14" s="357"/>
      <c r="K14" s="357"/>
      <c r="L14" s="357"/>
      <c r="M14" s="357"/>
      <c r="N14" s="357"/>
      <c r="O14" s="357"/>
      <c r="P14" s="357"/>
      <c r="Q14" s="569"/>
      <c r="R14" s="570" t="s">
        <v>33</v>
      </c>
      <c r="S14" s="454"/>
      <c r="T14" s="454"/>
      <c r="U14" s="454"/>
      <c r="V14" s="454"/>
      <c r="W14" s="454"/>
      <c r="X14" s="454"/>
      <c r="Y14" s="583"/>
      <c r="Z14" s="603" t="s">
        <v>33</v>
      </c>
      <c r="AA14" s="603"/>
      <c r="AB14" s="603"/>
      <c r="AC14" s="603"/>
      <c r="AD14" s="604" t="s">
        <v>33</v>
      </c>
      <c r="AE14" s="604"/>
      <c r="AF14" s="604"/>
      <c r="AG14" s="604"/>
      <c r="AH14" s="604"/>
      <c r="AI14" s="604"/>
      <c r="AJ14" s="604"/>
      <c r="AK14" s="604"/>
      <c r="AL14" s="573" t="s">
        <v>33</v>
      </c>
      <c r="AM14" s="317"/>
      <c r="AN14" s="317"/>
      <c r="AO14" s="605"/>
      <c r="AP14" s="568" t="s">
        <v>348</v>
      </c>
      <c r="AQ14" s="357"/>
      <c r="AR14" s="357"/>
      <c r="AS14" s="357"/>
      <c r="AT14" s="357"/>
      <c r="AU14" s="357"/>
      <c r="AV14" s="357"/>
      <c r="AW14" s="357"/>
      <c r="AX14" s="357"/>
      <c r="AY14" s="357"/>
      <c r="AZ14" s="357"/>
      <c r="BA14" s="357"/>
      <c r="BB14" s="357"/>
      <c r="BC14" s="357"/>
      <c r="BD14" s="357"/>
      <c r="BE14" s="357"/>
      <c r="BF14" s="569"/>
      <c r="BG14" s="570">
        <v>46025</v>
      </c>
      <c r="BH14" s="454"/>
      <c r="BI14" s="454"/>
      <c r="BJ14" s="454"/>
      <c r="BK14" s="454"/>
      <c r="BL14" s="454"/>
      <c r="BM14" s="454"/>
      <c r="BN14" s="583"/>
      <c r="BO14" s="603">
        <v>3.5</v>
      </c>
      <c r="BP14" s="603"/>
      <c r="BQ14" s="603"/>
      <c r="BR14" s="603"/>
      <c r="BS14" s="604" t="s">
        <v>33</v>
      </c>
      <c r="BT14" s="604"/>
      <c r="BU14" s="604"/>
      <c r="BV14" s="604"/>
      <c r="BW14" s="604"/>
      <c r="BX14" s="604"/>
      <c r="BY14" s="604"/>
      <c r="BZ14" s="604"/>
      <c r="CA14" s="604"/>
      <c r="CB14" s="626"/>
      <c r="CD14" s="568" t="s">
        <v>349</v>
      </c>
      <c r="CE14" s="357"/>
      <c r="CF14" s="357"/>
      <c r="CG14" s="357"/>
      <c r="CH14" s="357"/>
      <c r="CI14" s="357"/>
      <c r="CJ14" s="357"/>
      <c r="CK14" s="357"/>
      <c r="CL14" s="357"/>
      <c r="CM14" s="357"/>
      <c r="CN14" s="357"/>
      <c r="CO14" s="357"/>
      <c r="CP14" s="357"/>
      <c r="CQ14" s="569"/>
      <c r="CR14" s="570">
        <v>320483</v>
      </c>
      <c r="CS14" s="454"/>
      <c r="CT14" s="454"/>
      <c r="CU14" s="454"/>
      <c r="CV14" s="454"/>
      <c r="CW14" s="454"/>
      <c r="CX14" s="454"/>
      <c r="CY14" s="583"/>
      <c r="CZ14" s="603">
        <v>4.8</v>
      </c>
      <c r="DA14" s="603"/>
      <c r="DB14" s="603"/>
      <c r="DC14" s="603"/>
      <c r="DD14" s="576">
        <v>38913</v>
      </c>
      <c r="DE14" s="454"/>
      <c r="DF14" s="454"/>
      <c r="DG14" s="454"/>
      <c r="DH14" s="454"/>
      <c r="DI14" s="454"/>
      <c r="DJ14" s="454"/>
      <c r="DK14" s="454"/>
      <c r="DL14" s="454"/>
      <c r="DM14" s="454"/>
      <c r="DN14" s="454"/>
      <c r="DO14" s="454"/>
      <c r="DP14" s="583"/>
      <c r="DQ14" s="576">
        <v>268116</v>
      </c>
      <c r="DR14" s="454"/>
      <c r="DS14" s="454"/>
      <c r="DT14" s="454"/>
      <c r="DU14" s="454"/>
      <c r="DV14" s="454"/>
      <c r="DW14" s="454"/>
      <c r="DX14" s="454"/>
      <c r="DY14" s="454"/>
      <c r="DZ14" s="454"/>
      <c r="EA14" s="454"/>
      <c r="EB14" s="454"/>
      <c r="EC14" s="601"/>
    </row>
    <row r="15" spans="2:143" ht="11.25" customHeight="1" x14ac:dyDescent="0.2">
      <c r="B15" s="568" t="s">
        <v>350</v>
      </c>
      <c r="C15" s="357"/>
      <c r="D15" s="357"/>
      <c r="E15" s="357"/>
      <c r="F15" s="357"/>
      <c r="G15" s="357"/>
      <c r="H15" s="357"/>
      <c r="I15" s="357"/>
      <c r="J15" s="357"/>
      <c r="K15" s="357"/>
      <c r="L15" s="357"/>
      <c r="M15" s="357"/>
      <c r="N15" s="357"/>
      <c r="O15" s="357"/>
      <c r="P15" s="357"/>
      <c r="Q15" s="569"/>
      <c r="R15" s="570">
        <v>9526</v>
      </c>
      <c r="S15" s="454"/>
      <c r="T15" s="454"/>
      <c r="U15" s="454"/>
      <c r="V15" s="454"/>
      <c r="W15" s="454"/>
      <c r="X15" s="454"/>
      <c r="Y15" s="583"/>
      <c r="Z15" s="603">
        <v>0.1</v>
      </c>
      <c r="AA15" s="603"/>
      <c r="AB15" s="603"/>
      <c r="AC15" s="603"/>
      <c r="AD15" s="604">
        <v>9526</v>
      </c>
      <c r="AE15" s="604"/>
      <c r="AF15" s="604"/>
      <c r="AG15" s="604"/>
      <c r="AH15" s="604"/>
      <c r="AI15" s="604"/>
      <c r="AJ15" s="604"/>
      <c r="AK15" s="604"/>
      <c r="AL15" s="573">
        <v>0.3</v>
      </c>
      <c r="AM15" s="317"/>
      <c r="AN15" s="317"/>
      <c r="AO15" s="605"/>
      <c r="AP15" s="568" t="s">
        <v>351</v>
      </c>
      <c r="AQ15" s="357"/>
      <c r="AR15" s="357"/>
      <c r="AS15" s="357"/>
      <c r="AT15" s="357"/>
      <c r="AU15" s="357"/>
      <c r="AV15" s="357"/>
      <c r="AW15" s="357"/>
      <c r="AX15" s="357"/>
      <c r="AY15" s="357"/>
      <c r="AZ15" s="357"/>
      <c r="BA15" s="357"/>
      <c r="BB15" s="357"/>
      <c r="BC15" s="357"/>
      <c r="BD15" s="357"/>
      <c r="BE15" s="357"/>
      <c r="BF15" s="569"/>
      <c r="BG15" s="570">
        <v>116339</v>
      </c>
      <c r="BH15" s="454"/>
      <c r="BI15" s="454"/>
      <c r="BJ15" s="454"/>
      <c r="BK15" s="454"/>
      <c r="BL15" s="454"/>
      <c r="BM15" s="454"/>
      <c r="BN15" s="583"/>
      <c r="BO15" s="603">
        <v>8.8000000000000007</v>
      </c>
      <c r="BP15" s="603"/>
      <c r="BQ15" s="603"/>
      <c r="BR15" s="603"/>
      <c r="BS15" s="604" t="s">
        <v>33</v>
      </c>
      <c r="BT15" s="604"/>
      <c r="BU15" s="604"/>
      <c r="BV15" s="604"/>
      <c r="BW15" s="604"/>
      <c r="BX15" s="604"/>
      <c r="BY15" s="604"/>
      <c r="BZ15" s="604"/>
      <c r="CA15" s="604"/>
      <c r="CB15" s="626"/>
      <c r="CD15" s="568" t="s">
        <v>354</v>
      </c>
      <c r="CE15" s="357"/>
      <c r="CF15" s="357"/>
      <c r="CG15" s="357"/>
      <c r="CH15" s="357"/>
      <c r="CI15" s="357"/>
      <c r="CJ15" s="357"/>
      <c r="CK15" s="357"/>
      <c r="CL15" s="357"/>
      <c r="CM15" s="357"/>
      <c r="CN15" s="357"/>
      <c r="CO15" s="357"/>
      <c r="CP15" s="357"/>
      <c r="CQ15" s="569"/>
      <c r="CR15" s="570">
        <v>749436</v>
      </c>
      <c r="CS15" s="454"/>
      <c r="CT15" s="454"/>
      <c r="CU15" s="454"/>
      <c r="CV15" s="454"/>
      <c r="CW15" s="454"/>
      <c r="CX15" s="454"/>
      <c r="CY15" s="583"/>
      <c r="CZ15" s="603">
        <v>11.2</v>
      </c>
      <c r="DA15" s="603"/>
      <c r="DB15" s="603"/>
      <c r="DC15" s="603"/>
      <c r="DD15" s="576">
        <v>130009</v>
      </c>
      <c r="DE15" s="454"/>
      <c r="DF15" s="454"/>
      <c r="DG15" s="454"/>
      <c r="DH15" s="454"/>
      <c r="DI15" s="454"/>
      <c r="DJ15" s="454"/>
      <c r="DK15" s="454"/>
      <c r="DL15" s="454"/>
      <c r="DM15" s="454"/>
      <c r="DN15" s="454"/>
      <c r="DO15" s="454"/>
      <c r="DP15" s="583"/>
      <c r="DQ15" s="576">
        <v>490605</v>
      </c>
      <c r="DR15" s="454"/>
      <c r="DS15" s="454"/>
      <c r="DT15" s="454"/>
      <c r="DU15" s="454"/>
      <c r="DV15" s="454"/>
      <c r="DW15" s="454"/>
      <c r="DX15" s="454"/>
      <c r="DY15" s="454"/>
      <c r="DZ15" s="454"/>
      <c r="EA15" s="454"/>
      <c r="EB15" s="454"/>
      <c r="EC15" s="601"/>
    </row>
    <row r="16" spans="2:143" ht="11.25" customHeight="1" x14ac:dyDescent="0.2">
      <c r="B16" s="568" t="s">
        <v>356</v>
      </c>
      <c r="C16" s="357"/>
      <c r="D16" s="357"/>
      <c r="E16" s="357"/>
      <c r="F16" s="357"/>
      <c r="G16" s="357"/>
      <c r="H16" s="357"/>
      <c r="I16" s="357"/>
      <c r="J16" s="357"/>
      <c r="K16" s="357"/>
      <c r="L16" s="357"/>
      <c r="M16" s="357"/>
      <c r="N16" s="357"/>
      <c r="O16" s="357"/>
      <c r="P16" s="357"/>
      <c r="Q16" s="569"/>
      <c r="R16" s="570">
        <v>24606</v>
      </c>
      <c r="S16" s="454"/>
      <c r="T16" s="454"/>
      <c r="U16" s="454"/>
      <c r="V16" s="454"/>
      <c r="W16" s="454"/>
      <c r="X16" s="454"/>
      <c r="Y16" s="583"/>
      <c r="Z16" s="603">
        <v>0.4</v>
      </c>
      <c r="AA16" s="603"/>
      <c r="AB16" s="603"/>
      <c r="AC16" s="603"/>
      <c r="AD16" s="604">
        <v>24606</v>
      </c>
      <c r="AE16" s="604"/>
      <c r="AF16" s="604"/>
      <c r="AG16" s="604"/>
      <c r="AH16" s="604"/>
      <c r="AI16" s="604"/>
      <c r="AJ16" s="604"/>
      <c r="AK16" s="604"/>
      <c r="AL16" s="573">
        <v>0.7</v>
      </c>
      <c r="AM16" s="317"/>
      <c r="AN16" s="317"/>
      <c r="AO16" s="605"/>
      <c r="AP16" s="568" t="s">
        <v>358</v>
      </c>
      <c r="AQ16" s="357"/>
      <c r="AR16" s="357"/>
      <c r="AS16" s="357"/>
      <c r="AT16" s="357"/>
      <c r="AU16" s="357"/>
      <c r="AV16" s="357"/>
      <c r="AW16" s="357"/>
      <c r="AX16" s="357"/>
      <c r="AY16" s="357"/>
      <c r="AZ16" s="357"/>
      <c r="BA16" s="357"/>
      <c r="BB16" s="357"/>
      <c r="BC16" s="357"/>
      <c r="BD16" s="357"/>
      <c r="BE16" s="357"/>
      <c r="BF16" s="569"/>
      <c r="BG16" s="570" t="s">
        <v>33</v>
      </c>
      <c r="BH16" s="454"/>
      <c r="BI16" s="454"/>
      <c r="BJ16" s="454"/>
      <c r="BK16" s="454"/>
      <c r="BL16" s="454"/>
      <c r="BM16" s="454"/>
      <c r="BN16" s="583"/>
      <c r="BO16" s="603" t="s">
        <v>33</v>
      </c>
      <c r="BP16" s="603"/>
      <c r="BQ16" s="603"/>
      <c r="BR16" s="603"/>
      <c r="BS16" s="604" t="s">
        <v>33</v>
      </c>
      <c r="BT16" s="604"/>
      <c r="BU16" s="604"/>
      <c r="BV16" s="604"/>
      <c r="BW16" s="604"/>
      <c r="BX16" s="604"/>
      <c r="BY16" s="604"/>
      <c r="BZ16" s="604"/>
      <c r="CA16" s="604"/>
      <c r="CB16" s="626"/>
      <c r="CD16" s="568" t="s">
        <v>326</v>
      </c>
      <c r="CE16" s="357"/>
      <c r="CF16" s="357"/>
      <c r="CG16" s="357"/>
      <c r="CH16" s="357"/>
      <c r="CI16" s="357"/>
      <c r="CJ16" s="357"/>
      <c r="CK16" s="357"/>
      <c r="CL16" s="357"/>
      <c r="CM16" s="357"/>
      <c r="CN16" s="357"/>
      <c r="CO16" s="357"/>
      <c r="CP16" s="357"/>
      <c r="CQ16" s="569"/>
      <c r="CR16" s="570">
        <v>600</v>
      </c>
      <c r="CS16" s="454"/>
      <c r="CT16" s="454"/>
      <c r="CU16" s="454"/>
      <c r="CV16" s="454"/>
      <c r="CW16" s="454"/>
      <c r="CX16" s="454"/>
      <c r="CY16" s="583"/>
      <c r="CZ16" s="603">
        <v>0</v>
      </c>
      <c r="DA16" s="603"/>
      <c r="DB16" s="603"/>
      <c r="DC16" s="603"/>
      <c r="DD16" s="576" t="s">
        <v>33</v>
      </c>
      <c r="DE16" s="454"/>
      <c r="DF16" s="454"/>
      <c r="DG16" s="454"/>
      <c r="DH16" s="454"/>
      <c r="DI16" s="454"/>
      <c r="DJ16" s="454"/>
      <c r="DK16" s="454"/>
      <c r="DL16" s="454"/>
      <c r="DM16" s="454"/>
      <c r="DN16" s="454"/>
      <c r="DO16" s="454"/>
      <c r="DP16" s="583"/>
      <c r="DQ16" s="576" t="s">
        <v>33</v>
      </c>
      <c r="DR16" s="454"/>
      <c r="DS16" s="454"/>
      <c r="DT16" s="454"/>
      <c r="DU16" s="454"/>
      <c r="DV16" s="454"/>
      <c r="DW16" s="454"/>
      <c r="DX16" s="454"/>
      <c r="DY16" s="454"/>
      <c r="DZ16" s="454"/>
      <c r="EA16" s="454"/>
      <c r="EB16" s="454"/>
      <c r="EC16" s="601"/>
    </row>
    <row r="17" spans="2:133" ht="11.25" customHeight="1" x14ac:dyDescent="0.2">
      <c r="B17" s="568" t="s">
        <v>359</v>
      </c>
      <c r="C17" s="357"/>
      <c r="D17" s="357"/>
      <c r="E17" s="357"/>
      <c r="F17" s="357"/>
      <c r="G17" s="357"/>
      <c r="H17" s="357"/>
      <c r="I17" s="357"/>
      <c r="J17" s="357"/>
      <c r="K17" s="357"/>
      <c r="L17" s="357"/>
      <c r="M17" s="357"/>
      <c r="N17" s="357"/>
      <c r="O17" s="357"/>
      <c r="P17" s="357"/>
      <c r="Q17" s="569"/>
      <c r="R17" s="570">
        <v>68318</v>
      </c>
      <c r="S17" s="454"/>
      <c r="T17" s="454"/>
      <c r="U17" s="454"/>
      <c r="V17" s="454"/>
      <c r="W17" s="454"/>
      <c r="X17" s="454"/>
      <c r="Y17" s="583"/>
      <c r="Z17" s="603">
        <v>1</v>
      </c>
      <c r="AA17" s="603"/>
      <c r="AB17" s="603"/>
      <c r="AC17" s="603"/>
      <c r="AD17" s="604">
        <v>68318</v>
      </c>
      <c r="AE17" s="604"/>
      <c r="AF17" s="604"/>
      <c r="AG17" s="604"/>
      <c r="AH17" s="604"/>
      <c r="AI17" s="604"/>
      <c r="AJ17" s="604"/>
      <c r="AK17" s="604"/>
      <c r="AL17" s="573">
        <v>1.9</v>
      </c>
      <c r="AM17" s="317"/>
      <c r="AN17" s="317"/>
      <c r="AO17" s="605"/>
      <c r="AP17" s="568" t="s">
        <v>12</v>
      </c>
      <c r="AQ17" s="357"/>
      <c r="AR17" s="357"/>
      <c r="AS17" s="357"/>
      <c r="AT17" s="357"/>
      <c r="AU17" s="357"/>
      <c r="AV17" s="357"/>
      <c r="AW17" s="357"/>
      <c r="AX17" s="357"/>
      <c r="AY17" s="357"/>
      <c r="AZ17" s="357"/>
      <c r="BA17" s="357"/>
      <c r="BB17" s="357"/>
      <c r="BC17" s="357"/>
      <c r="BD17" s="357"/>
      <c r="BE17" s="357"/>
      <c r="BF17" s="569"/>
      <c r="BG17" s="570" t="s">
        <v>33</v>
      </c>
      <c r="BH17" s="454"/>
      <c r="BI17" s="454"/>
      <c r="BJ17" s="454"/>
      <c r="BK17" s="454"/>
      <c r="BL17" s="454"/>
      <c r="BM17" s="454"/>
      <c r="BN17" s="583"/>
      <c r="BO17" s="603" t="s">
        <v>33</v>
      </c>
      <c r="BP17" s="603"/>
      <c r="BQ17" s="603"/>
      <c r="BR17" s="603"/>
      <c r="BS17" s="604" t="s">
        <v>33</v>
      </c>
      <c r="BT17" s="604"/>
      <c r="BU17" s="604"/>
      <c r="BV17" s="604"/>
      <c r="BW17" s="604"/>
      <c r="BX17" s="604"/>
      <c r="BY17" s="604"/>
      <c r="BZ17" s="604"/>
      <c r="CA17" s="604"/>
      <c r="CB17" s="626"/>
      <c r="CD17" s="568" t="s">
        <v>61</v>
      </c>
      <c r="CE17" s="357"/>
      <c r="CF17" s="357"/>
      <c r="CG17" s="357"/>
      <c r="CH17" s="357"/>
      <c r="CI17" s="357"/>
      <c r="CJ17" s="357"/>
      <c r="CK17" s="357"/>
      <c r="CL17" s="357"/>
      <c r="CM17" s="357"/>
      <c r="CN17" s="357"/>
      <c r="CO17" s="357"/>
      <c r="CP17" s="357"/>
      <c r="CQ17" s="569"/>
      <c r="CR17" s="570">
        <v>382851</v>
      </c>
      <c r="CS17" s="454"/>
      <c r="CT17" s="454"/>
      <c r="CU17" s="454"/>
      <c r="CV17" s="454"/>
      <c r="CW17" s="454"/>
      <c r="CX17" s="454"/>
      <c r="CY17" s="583"/>
      <c r="CZ17" s="603">
        <v>5.7</v>
      </c>
      <c r="DA17" s="603"/>
      <c r="DB17" s="603"/>
      <c r="DC17" s="603"/>
      <c r="DD17" s="576" t="s">
        <v>33</v>
      </c>
      <c r="DE17" s="454"/>
      <c r="DF17" s="454"/>
      <c r="DG17" s="454"/>
      <c r="DH17" s="454"/>
      <c r="DI17" s="454"/>
      <c r="DJ17" s="454"/>
      <c r="DK17" s="454"/>
      <c r="DL17" s="454"/>
      <c r="DM17" s="454"/>
      <c r="DN17" s="454"/>
      <c r="DO17" s="454"/>
      <c r="DP17" s="583"/>
      <c r="DQ17" s="576">
        <v>382851</v>
      </c>
      <c r="DR17" s="454"/>
      <c r="DS17" s="454"/>
      <c r="DT17" s="454"/>
      <c r="DU17" s="454"/>
      <c r="DV17" s="454"/>
      <c r="DW17" s="454"/>
      <c r="DX17" s="454"/>
      <c r="DY17" s="454"/>
      <c r="DZ17" s="454"/>
      <c r="EA17" s="454"/>
      <c r="EB17" s="454"/>
      <c r="EC17" s="601"/>
    </row>
    <row r="18" spans="2:133" ht="11.25" customHeight="1" x14ac:dyDescent="0.2">
      <c r="B18" s="568" t="s">
        <v>360</v>
      </c>
      <c r="C18" s="357"/>
      <c r="D18" s="357"/>
      <c r="E18" s="357"/>
      <c r="F18" s="357"/>
      <c r="G18" s="357"/>
      <c r="H18" s="357"/>
      <c r="I18" s="357"/>
      <c r="J18" s="357"/>
      <c r="K18" s="357"/>
      <c r="L18" s="357"/>
      <c r="M18" s="357"/>
      <c r="N18" s="357"/>
      <c r="O18" s="357"/>
      <c r="P18" s="357"/>
      <c r="Q18" s="569"/>
      <c r="R18" s="570">
        <v>10804</v>
      </c>
      <c r="S18" s="454"/>
      <c r="T18" s="454"/>
      <c r="U18" s="454"/>
      <c r="V18" s="454"/>
      <c r="W18" s="454"/>
      <c r="X18" s="454"/>
      <c r="Y18" s="583"/>
      <c r="Z18" s="603">
        <v>0.2</v>
      </c>
      <c r="AA18" s="603"/>
      <c r="AB18" s="603"/>
      <c r="AC18" s="603"/>
      <c r="AD18" s="604">
        <v>10804</v>
      </c>
      <c r="AE18" s="604"/>
      <c r="AF18" s="604"/>
      <c r="AG18" s="604"/>
      <c r="AH18" s="604"/>
      <c r="AI18" s="604"/>
      <c r="AJ18" s="604"/>
      <c r="AK18" s="604"/>
      <c r="AL18" s="573">
        <v>0.3</v>
      </c>
      <c r="AM18" s="317"/>
      <c r="AN18" s="317"/>
      <c r="AO18" s="605"/>
      <c r="AP18" s="568" t="s">
        <v>45</v>
      </c>
      <c r="AQ18" s="357"/>
      <c r="AR18" s="357"/>
      <c r="AS18" s="357"/>
      <c r="AT18" s="357"/>
      <c r="AU18" s="357"/>
      <c r="AV18" s="357"/>
      <c r="AW18" s="357"/>
      <c r="AX18" s="357"/>
      <c r="AY18" s="357"/>
      <c r="AZ18" s="357"/>
      <c r="BA18" s="357"/>
      <c r="BB18" s="357"/>
      <c r="BC18" s="357"/>
      <c r="BD18" s="357"/>
      <c r="BE18" s="357"/>
      <c r="BF18" s="569"/>
      <c r="BG18" s="570" t="s">
        <v>33</v>
      </c>
      <c r="BH18" s="454"/>
      <c r="BI18" s="454"/>
      <c r="BJ18" s="454"/>
      <c r="BK18" s="454"/>
      <c r="BL18" s="454"/>
      <c r="BM18" s="454"/>
      <c r="BN18" s="583"/>
      <c r="BO18" s="603" t="s">
        <v>33</v>
      </c>
      <c r="BP18" s="603"/>
      <c r="BQ18" s="603"/>
      <c r="BR18" s="603"/>
      <c r="BS18" s="604" t="s">
        <v>33</v>
      </c>
      <c r="BT18" s="604"/>
      <c r="BU18" s="604"/>
      <c r="BV18" s="604"/>
      <c r="BW18" s="604"/>
      <c r="BX18" s="604"/>
      <c r="BY18" s="604"/>
      <c r="BZ18" s="604"/>
      <c r="CA18" s="604"/>
      <c r="CB18" s="626"/>
      <c r="CD18" s="568" t="s">
        <v>361</v>
      </c>
      <c r="CE18" s="357"/>
      <c r="CF18" s="357"/>
      <c r="CG18" s="357"/>
      <c r="CH18" s="357"/>
      <c r="CI18" s="357"/>
      <c r="CJ18" s="357"/>
      <c r="CK18" s="357"/>
      <c r="CL18" s="357"/>
      <c r="CM18" s="357"/>
      <c r="CN18" s="357"/>
      <c r="CO18" s="357"/>
      <c r="CP18" s="357"/>
      <c r="CQ18" s="569"/>
      <c r="CR18" s="570" t="s">
        <v>33</v>
      </c>
      <c r="CS18" s="454"/>
      <c r="CT18" s="454"/>
      <c r="CU18" s="454"/>
      <c r="CV18" s="454"/>
      <c r="CW18" s="454"/>
      <c r="CX18" s="454"/>
      <c r="CY18" s="583"/>
      <c r="CZ18" s="603" t="s">
        <v>33</v>
      </c>
      <c r="DA18" s="603"/>
      <c r="DB18" s="603"/>
      <c r="DC18" s="603"/>
      <c r="DD18" s="576" t="s">
        <v>33</v>
      </c>
      <c r="DE18" s="454"/>
      <c r="DF18" s="454"/>
      <c r="DG18" s="454"/>
      <c r="DH18" s="454"/>
      <c r="DI18" s="454"/>
      <c r="DJ18" s="454"/>
      <c r="DK18" s="454"/>
      <c r="DL18" s="454"/>
      <c r="DM18" s="454"/>
      <c r="DN18" s="454"/>
      <c r="DO18" s="454"/>
      <c r="DP18" s="583"/>
      <c r="DQ18" s="576" t="s">
        <v>33</v>
      </c>
      <c r="DR18" s="454"/>
      <c r="DS18" s="454"/>
      <c r="DT18" s="454"/>
      <c r="DU18" s="454"/>
      <c r="DV18" s="454"/>
      <c r="DW18" s="454"/>
      <c r="DX18" s="454"/>
      <c r="DY18" s="454"/>
      <c r="DZ18" s="454"/>
      <c r="EA18" s="454"/>
      <c r="EB18" s="454"/>
      <c r="EC18" s="601"/>
    </row>
    <row r="19" spans="2:133" ht="11.25" customHeight="1" x14ac:dyDescent="0.2">
      <c r="B19" s="568" t="s">
        <v>364</v>
      </c>
      <c r="C19" s="357"/>
      <c r="D19" s="357"/>
      <c r="E19" s="357"/>
      <c r="F19" s="357"/>
      <c r="G19" s="357"/>
      <c r="H19" s="357"/>
      <c r="I19" s="357"/>
      <c r="J19" s="357"/>
      <c r="K19" s="357"/>
      <c r="L19" s="357"/>
      <c r="M19" s="357"/>
      <c r="N19" s="357"/>
      <c r="O19" s="357"/>
      <c r="P19" s="357"/>
      <c r="Q19" s="569"/>
      <c r="R19" s="570">
        <v>57370</v>
      </c>
      <c r="S19" s="454"/>
      <c r="T19" s="454"/>
      <c r="U19" s="454"/>
      <c r="V19" s="454"/>
      <c r="W19" s="454"/>
      <c r="X19" s="454"/>
      <c r="Y19" s="583"/>
      <c r="Z19" s="603">
        <v>0.9</v>
      </c>
      <c r="AA19" s="603"/>
      <c r="AB19" s="603"/>
      <c r="AC19" s="603"/>
      <c r="AD19" s="604">
        <v>57370</v>
      </c>
      <c r="AE19" s="604"/>
      <c r="AF19" s="604"/>
      <c r="AG19" s="604"/>
      <c r="AH19" s="604"/>
      <c r="AI19" s="604"/>
      <c r="AJ19" s="604"/>
      <c r="AK19" s="604"/>
      <c r="AL19" s="573">
        <v>1.6</v>
      </c>
      <c r="AM19" s="317"/>
      <c r="AN19" s="317"/>
      <c r="AO19" s="605"/>
      <c r="AP19" s="568" t="s">
        <v>365</v>
      </c>
      <c r="AQ19" s="357"/>
      <c r="AR19" s="357"/>
      <c r="AS19" s="357"/>
      <c r="AT19" s="357"/>
      <c r="AU19" s="357"/>
      <c r="AV19" s="357"/>
      <c r="AW19" s="357"/>
      <c r="AX19" s="357"/>
      <c r="AY19" s="357"/>
      <c r="AZ19" s="357"/>
      <c r="BA19" s="357"/>
      <c r="BB19" s="357"/>
      <c r="BC19" s="357"/>
      <c r="BD19" s="357"/>
      <c r="BE19" s="357"/>
      <c r="BF19" s="569"/>
      <c r="BG19" s="570">
        <v>3248</v>
      </c>
      <c r="BH19" s="454"/>
      <c r="BI19" s="454"/>
      <c r="BJ19" s="454"/>
      <c r="BK19" s="454"/>
      <c r="BL19" s="454"/>
      <c r="BM19" s="454"/>
      <c r="BN19" s="583"/>
      <c r="BO19" s="603">
        <v>0.2</v>
      </c>
      <c r="BP19" s="603"/>
      <c r="BQ19" s="603"/>
      <c r="BR19" s="603"/>
      <c r="BS19" s="604" t="s">
        <v>33</v>
      </c>
      <c r="BT19" s="604"/>
      <c r="BU19" s="604"/>
      <c r="BV19" s="604"/>
      <c r="BW19" s="604"/>
      <c r="BX19" s="604"/>
      <c r="BY19" s="604"/>
      <c r="BZ19" s="604"/>
      <c r="CA19" s="604"/>
      <c r="CB19" s="626"/>
      <c r="CD19" s="568" t="s">
        <v>337</v>
      </c>
      <c r="CE19" s="357"/>
      <c r="CF19" s="357"/>
      <c r="CG19" s="357"/>
      <c r="CH19" s="357"/>
      <c r="CI19" s="357"/>
      <c r="CJ19" s="357"/>
      <c r="CK19" s="357"/>
      <c r="CL19" s="357"/>
      <c r="CM19" s="357"/>
      <c r="CN19" s="357"/>
      <c r="CO19" s="357"/>
      <c r="CP19" s="357"/>
      <c r="CQ19" s="569"/>
      <c r="CR19" s="570" t="s">
        <v>33</v>
      </c>
      <c r="CS19" s="454"/>
      <c r="CT19" s="454"/>
      <c r="CU19" s="454"/>
      <c r="CV19" s="454"/>
      <c r="CW19" s="454"/>
      <c r="CX19" s="454"/>
      <c r="CY19" s="583"/>
      <c r="CZ19" s="603" t="s">
        <v>33</v>
      </c>
      <c r="DA19" s="603"/>
      <c r="DB19" s="603"/>
      <c r="DC19" s="603"/>
      <c r="DD19" s="576" t="s">
        <v>33</v>
      </c>
      <c r="DE19" s="454"/>
      <c r="DF19" s="454"/>
      <c r="DG19" s="454"/>
      <c r="DH19" s="454"/>
      <c r="DI19" s="454"/>
      <c r="DJ19" s="454"/>
      <c r="DK19" s="454"/>
      <c r="DL19" s="454"/>
      <c r="DM19" s="454"/>
      <c r="DN19" s="454"/>
      <c r="DO19" s="454"/>
      <c r="DP19" s="583"/>
      <c r="DQ19" s="576" t="s">
        <v>33</v>
      </c>
      <c r="DR19" s="454"/>
      <c r="DS19" s="454"/>
      <c r="DT19" s="454"/>
      <c r="DU19" s="454"/>
      <c r="DV19" s="454"/>
      <c r="DW19" s="454"/>
      <c r="DX19" s="454"/>
      <c r="DY19" s="454"/>
      <c r="DZ19" s="454"/>
      <c r="EA19" s="454"/>
      <c r="EB19" s="454"/>
      <c r="EC19" s="601"/>
    </row>
    <row r="20" spans="2:133" ht="11.25" customHeight="1" x14ac:dyDescent="0.2">
      <c r="B20" s="620" t="s">
        <v>367</v>
      </c>
      <c r="C20" s="621"/>
      <c r="D20" s="621"/>
      <c r="E20" s="621"/>
      <c r="F20" s="621"/>
      <c r="G20" s="621"/>
      <c r="H20" s="621"/>
      <c r="I20" s="621"/>
      <c r="J20" s="621"/>
      <c r="K20" s="621"/>
      <c r="L20" s="621"/>
      <c r="M20" s="621"/>
      <c r="N20" s="621"/>
      <c r="O20" s="621"/>
      <c r="P20" s="621"/>
      <c r="Q20" s="622"/>
      <c r="R20" s="570">
        <v>144</v>
      </c>
      <c r="S20" s="454"/>
      <c r="T20" s="454"/>
      <c r="U20" s="454"/>
      <c r="V20" s="454"/>
      <c r="W20" s="454"/>
      <c r="X20" s="454"/>
      <c r="Y20" s="583"/>
      <c r="Z20" s="603">
        <v>0</v>
      </c>
      <c r="AA20" s="603"/>
      <c r="AB20" s="603"/>
      <c r="AC20" s="603"/>
      <c r="AD20" s="604">
        <v>144</v>
      </c>
      <c r="AE20" s="604"/>
      <c r="AF20" s="604"/>
      <c r="AG20" s="604"/>
      <c r="AH20" s="604"/>
      <c r="AI20" s="604"/>
      <c r="AJ20" s="604"/>
      <c r="AK20" s="604"/>
      <c r="AL20" s="573">
        <v>0</v>
      </c>
      <c r="AM20" s="317"/>
      <c r="AN20" s="317"/>
      <c r="AO20" s="605"/>
      <c r="AP20" s="568" t="s">
        <v>368</v>
      </c>
      <c r="AQ20" s="357"/>
      <c r="AR20" s="357"/>
      <c r="AS20" s="357"/>
      <c r="AT20" s="357"/>
      <c r="AU20" s="357"/>
      <c r="AV20" s="357"/>
      <c r="AW20" s="357"/>
      <c r="AX20" s="357"/>
      <c r="AY20" s="357"/>
      <c r="AZ20" s="357"/>
      <c r="BA20" s="357"/>
      <c r="BB20" s="357"/>
      <c r="BC20" s="357"/>
      <c r="BD20" s="357"/>
      <c r="BE20" s="357"/>
      <c r="BF20" s="569"/>
      <c r="BG20" s="570">
        <v>3248</v>
      </c>
      <c r="BH20" s="454"/>
      <c r="BI20" s="454"/>
      <c r="BJ20" s="454"/>
      <c r="BK20" s="454"/>
      <c r="BL20" s="454"/>
      <c r="BM20" s="454"/>
      <c r="BN20" s="583"/>
      <c r="BO20" s="603">
        <v>0.2</v>
      </c>
      <c r="BP20" s="603"/>
      <c r="BQ20" s="603"/>
      <c r="BR20" s="603"/>
      <c r="BS20" s="604" t="s">
        <v>33</v>
      </c>
      <c r="BT20" s="604"/>
      <c r="BU20" s="604"/>
      <c r="BV20" s="604"/>
      <c r="BW20" s="604"/>
      <c r="BX20" s="604"/>
      <c r="BY20" s="604"/>
      <c r="BZ20" s="604"/>
      <c r="CA20" s="604"/>
      <c r="CB20" s="626"/>
      <c r="CD20" s="568" t="s">
        <v>74</v>
      </c>
      <c r="CE20" s="357"/>
      <c r="CF20" s="357"/>
      <c r="CG20" s="357"/>
      <c r="CH20" s="357"/>
      <c r="CI20" s="357"/>
      <c r="CJ20" s="357"/>
      <c r="CK20" s="357"/>
      <c r="CL20" s="357"/>
      <c r="CM20" s="357"/>
      <c r="CN20" s="357"/>
      <c r="CO20" s="357"/>
      <c r="CP20" s="357"/>
      <c r="CQ20" s="569"/>
      <c r="CR20" s="570">
        <v>6712246</v>
      </c>
      <c r="CS20" s="454"/>
      <c r="CT20" s="454"/>
      <c r="CU20" s="454"/>
      <c r="CV20" s="454"/>
      <c r="CW20" s="454"/>
      <c r="CX20" s="454"/>
      <c r="CY20" s="583"/>
      <c r="CZ20" s="603">
        <v>100</v>
      </c>
      <c r="DA20" s="603"/>
      <c r="DB20" s="603"/>
      <c r="DC20" s="603"/>
      <c r="DD20" s="576">
        <v>384978</v>
      </c>
      <c r="DE20" s="454"/>
      <c r="DF20" s="454"/>
      <c r="DG20" s="454"/>
      <c r="DH20" s="454"/>
      <c r="DI20" s="454"/>
      <c r="DJ20" s="454"/>
      <c r="DK20" s="454"/>
      <c r="DL20" s="454"/>
      <c r="DM20" s="454"/>
      <c r="DN20" s="454"/>
      <c r="DO20" s="454"/>
      <c r="DP20" s="583"/>
      <c r="DQ20" s="576">
        <v>4389855</v>
      </c>
      <c r="DR20" s="454"/>
      <c r="DS20" s="454"/>
      <c r="DT20" s="454"/>
      <c r="DU20" s="454"/>
      <c r="DV20" s="454"/>
      <c r="DW20" s="454"/>
      <c r="DX20" s="454"/>
      <c r="DY20" s="454"/>
      <c r="DZ20" s="454"/>
      <c r="EA20" s="454"/>
      <c r="EB20" s="454"/>
      <c r="EC20" s="601"/>
    </row>
    <row r="21" spans="2:133" ht="11.25" customHeight="1" x14ac:dyDescent="0.2">
      <c r="B21" s="568" t="s">
        <v>370</v>
      </c>
      <c r="C21" s="357"/>
      <c r="D21" s="357"/>
      <c r="E21" s="357"/>
      <c r="F21" s="357"/>
      <c r="G21" s="357"/>
      <c r="H21" s="357"/>
      <c r="I21" s="357"/>
      <c r="J21" s="357"/>
      <c r="K21" s="357"/>
      <c r="L21" s="357"/>
      <c r="M21" s="357"/>
      <c r="N21" s="357"/>
      <c r="O21" s="357"/>
      <c r="P21" s="357"/>
      <c r="Q21" s="569"/>
      <c r="R21" s="570">
        <v>2077587</v>
      </c>
      <c r="S21" s="454"/>
      <c r="T21" s="454"/>
      <c r="U21" s="454"/>
      <c r="V21" s="454"/>
      <c r="W21" s="454"/>
      <c r="X21" s="454"/>
      <c r="Y21" s="583"/>
      <c r="Z21" s="603">
        <v>30.9</v>
      </c>
      <c r="AA21" s="603"/>
      <c r="AB21" s="603"/>
      <c r="AC21" s="603"/>
      <c r="AD21" s="604">
        <v>1797204</v>
      </c>
      <c r="AE21" s="604"/>
      <c r="AF21" s="604"/>
      <c r="AG21" s="604"/>
      <c r="AH21" s="604"/>
      <c r="AI21" s="604"/>
      <c r="AJ21" s="604"/>
      <c r="AK21" s="604"/>
      <c r="AL21" s="573">
        <v>49.5</v>
      </c>
      <c r="AM21" s="317"/>
      <c r="AN21" s="317"/>
      <c r="AO21" s="605"/>
      <c r="AP21" s="568" t="s">
        <v>372</v>
      </c>
      <c r="AQ21" s="627"/>
      <c r="AR21" s="627"/>
      <c r="AS21" s="627"/>
      <c r="AT21" s="627"/>
      <c r="AU21" s="627"/>
      <c r="AV21" s="627"/>
      <c r="AW21" s="627"/>
      <c r="AX21" s="627"/>
      <c r="AY21" s="627"/>
      <c r="AZ21" s="627"/>
      <c r="BA21" s="627"/>
      <c r="BB21" s="627"/>
      <c r="BC21" s="627"/>
      <c r="BD21" s="627"/>
      <c r="BE21" s="627"/>
      <c r="BF21" s="628"/>
      <c r="BG21" s="570">
        <v>3248</v>
      </c>
      <c r="BH21" s="454"/>
      <c r="BI21" s="454"/>
      <c r="BJ21" s="454"/>
      <c r="BK21" s="454"/>
      <c r="BL21" s="454"/>
      <c r="BM21" s="454"/>
      <c r="BN21" s="583"/>
      <c r="BO21" s="603">
        <v>0.2</v>
      </c>
      <c r="BP21" s="603"/>
      <c r="BQ21" s="603"/>
      <c r="BR21" s="603"/>
      <c r="BS21" s="604" t="s">
        <v>33</v>
      </c>
      <c r="BT21" s="604"/>
      <c r="BU21" s="604"/>
      <c r="BV21" s="604"/>
      <c r="BW21" s="604"/>
      <c r="BX21" s="604"/>
      <c r="BY21" s="604"/>
      <c r="BZ21" s="604"/>
      <c r="CA21" s="604"/>
      <c r="CB21" s="626"/>
      <c r="CD21" s="548"/>
      <c r="CE21" s="549"/>
      <c r="CF21" s="549"/>
      <c r="CG21" s="549"/>
      <c r="CH21" s="549"/>
      <c r="CI21" s="549"/>
      <c r="CJ21" s="549"/>
      <c r="CK21" s="549"/>
      <c r="CL21" s="549"/>
      <c r="CM21" s="549"/>
      <c r="CN21" s="549"/>
      <c r="CO21" s="549"/>
      <c r="CP21" s="549"/>
      <c r="CQ21" s="550"/>
      <c r="CR21" s="637"/>
      <c r="CS21" s="638"/>
      <c r="CT21" s="638"/>
      <c r="CU21" s="638"/>
      <c r="CV21" s="638"/>
      <c r="CW21" s="638"/>
      <c r="CX21" s="638"/>
      <c r="CY21" s="639"/>
      <c r="CZ21" s="640"/>
      <c r="DA21" s="640"/>
      <c r="DB21" s="640"/>
      <c r="DC21" s="640"/>
      <c r="DD21" s="641"/>
      <c r="DE21" s="638"/>
      <c r="DF21" s="638"/>
      <c r="DG21" s="638"/>
      <c r="DH21" s="638"/>
      <c r="DI21" s="638"/>
      <c r="DJ21" s="638"/>
      <c r="DK21" s="638"/>
      <c r="DL21" s="638"/>
      <c r="DM21" s="638"/>
      <c r="DN21" s="638"/>
      <c r="DO21" s="638"/>
      <c r="DP21" s="639"/>
      <c r="DQ21" s="641"/>
      <c r="DR21" s="638"/>
      <c r="DS21" s="638"/>
      <c r="DT21" s="638"/>
      <c r="DU21" s="638"/>
      <c r="DV21" s="638"/>
      <c r="DW21" s="638"/>
      <c r="DX21" s="638"/>
      <c r="DY21" s="638"/>
      <c r="DZ21" s="638"/>
      <c r="EA21" s="638"/>
      <c r="EB21" s="638"/>
      <c r="EC21" s="642"/>
    </row>
    <row r="22" spans="2:133" ht="11.25" customHeight="1" x14ac:dyDescent="0.2">
      <c r="B22" s="568" t="s">
        <v>374</v>
      </c>
      <c r="C22" s="357"/>
      <c r="D22" s="357"/>
      <c r="E22" s="357"/>
      <c r="F22" s="357"/>
      <c r="G22" s="357"/>
      <c r="H22" s="357"/>
      <c r="I22" s="357"/>
      <c r="J22" s="357"/>
      <c r="K22" s="357"/>
      <c r="L22" s="357"/>
      <c r="M22" s="357"/>
      <c r="N22" s="357"/>
      <c r="O22" s="357"/>
      <c r="P22" s="357"/>
      <c r="Q22" s="569"/>
      <c r="R22" s="570">
        <v>1797204</v>
      </c>
      <c r="S22" s="454"/>
      <c r="T22" s="454"/>
      <c r="U22" s="454"/>
      <c r="V22" s="454"/>
      <c r="W22" s="454"/>
      <c r="X22" s="454"/>
      <c r="Y22" s="583"/>
      <c r="Z22" s="603">
        <v>26.7</v>
      </c>
      <c r="AA22" s="603"/>
      <c r="AB22" s="603"/>
      <c r="AC22" s="603"/>
      <c r="AD22" s="604">
        <v>1797204</v>
      </c>
      <c r="AE22" s="604"/>
      <c r="AF22" s="604"/>
      <c r="AG22" s="604"/>
      <c r="AH22" s="604"/>
      <c r="AI22" s="604"/>
      <c r="AJ22" s="604"/>
      <c r="AK22" s="604"/>
      <c r="AL22" s="573">
        <v>49.5</v>
      </c>
      <c r="AM22" s="317"/>
      <c r="AN22" s="317"/>
      <c r="AO22" s="605"/>
      <c r="AP22" s="568" t="s">
        <v>126</v>
      </c>
      <c r="AQ22" s="627"/>
      <c r="AR22" s="627"/>
      <c r="AS22" s="627"/>
      <c r="AT22" s="627"/>
      <c r="AU22" s="627"/>
      <c r="AV22" s="627"/>
      <c r="AW22" s="627"/>
      <c r="AX22" s="627"/>
      <c r="AY22" s="627"/>
      <c r="AZ22" s="627"/>
      <c r="BA22" s="627"/>
      <c r="BB22" s="627"/>
      <c r="BC22" s="627"/>
      <c r="BD22" s="627"/>
      <c r="BE22" s="627"/>
      <c r="BF22" s="628"/>
      <c r="BG22" s="570" t="s">
        <v>33</v>
      </c>
      <c r="BH22" s="454"/>
      <c r="BI22" s="454"/>
      <c r="BJ22" s="454"/>
      <c r="BK22" s="454"/>
      <c r="BL22" s="454"/>
      <c r="BM22" s="454"/>
      <c r="BN22" s="583"/>
      <c r="BO22" s="603" t="s">
        <v>33</v>
      </c>
      <c r="BP22" s="603"/>
      <c r="BQ22" s="603"/>
      <c r="BR22" s="603"/>
      <c r="BS22" s="604" t="s">
        <v>33</v>
      </c>
      <c r="BT22" s="604"/>
      <c r="BU22" s="604"/>
      <c r="BV22" s="604"/>
      <c r="BW22" s="604"/>
      <c r="BX22" s="604"/>
      <c r="BY22" s="604"/>
      <c r="BZ22" s="604"/>
      <c r="CA22" s="604"/>
      <c r="CB22" s="626"/>
      <c r="CD22" s="483" t="s">
        <v>375</v>
      </c>
      <c r="CE22" s="484"/>
      <c r="CF22" s="484"/>
      <c r="CG22" s="484"/>
      <c r="CH22" s="484"/>
      <c r="CI22" s="484"/>
      <c r="CJ22" s="484"/>
      <c r="CK22" s="484"/>
      <c r="CL22" s="484"/>
      <c r="CM22" s="484"/>
      <c r="CN22" s="484"/>
      <c r="CO22" s="484"/>
      <c r="CP22" s="484"/>
      <c r="CQ22" s="484"/>
      <c r="CR22" s="484"/>
      <c r="CS22" s="484"/>
      <c r="CT22" s="484"/>
      <c r="CU22" s="484"/>
      <c r="CV22" s="484"/>
      <c r="CW22" s="484"/>
      <c r="CX22" s="484"/>
      <c r="CY22" s="484"/>
      <c r="CZ22" s="484"/>
      <c r="DA22" s="484"/>
      <c r="DB22" s="484"/>
      <c r="DC22" s="484"/>
      <c r="DD22" s="484"/>
      <c r="DE22" s="484"/>
      <c r="DF22" s="484"/>
      <c r="DG22" s="484"/>
      <c r="DH22" s="484"/>
      <c r="DI22" s="484"/>
      <c r="DJ22" s="484"/>
      <c r="DK22" s="484"/>
      <c r="DL22" s="484"/>
      <c r="DM22" s="484"/>
      <c r="DN22" s="484"/>
      <c r="DO22" s="484"/>
      <c r="DP22" s="484"/>
      <c r="DQ22" s="484"/>
      <c r="DR22" s="484"/>
      <c r="DS22" s="484"/>
      <c r="DT22" s="484"/>
      <c r="DU22" s="484"/>
      <c r="DV22" s="484"/>
      <c r="DW22" s="484"/>
      <c r="DX22" s="484"/>
      <c r="DY22" s="484"/>
      <c r="DZ22" s="484"/>
      <c r="EA22" s="484"/>
      <c r="EB22" s="484"/>
      <c r="EC22" s="526"/>
    </row>
    <row r="23" spans="2:133" ht="11.25" customHeight="1" x14ac:dyDescent="0.2">
      <c r="B23" s="568" t="s">
        <v>377</v>
      </c>
      <c r="C23" s="357"/>
      <c r="D23" s="357"/>
      <c r="E23" s="357"/>
      <c r="F23" s="357"/>
      <c r="G23" s="357"/>
      <c r="H23" s="357"/>
      <c r="I23" s="357"/>
      <c r="J23" s="357"/>
      <c r="K23" s="357"/>
      <c r="L23" s="357"/>
      <c r="M23" s="357"/>
      <c r="N23" s="357"/>
      <c r="O23" s="357"/>
      <c r="P23" s="357"/>
      <c r="Q23" s="569"/>
      <c r="R23" s="570">
        <v>280383</v>
      </c>
      <c r="S23" s="454"/>
      <c r="T23" s="454"/>
      <c r="U23" s="454"/>
      <c r="V23" s="454"/>
      <c r="W23" s="454"/>
      <c r="X23" s="454"/>
      <c r="Y23" s="583"/>
      <c r="Z23" s="603">
        <v>4.2</v>
      </c>
      <c r="AA23" s="603"/>
      <c r="AB23" s="603"/>
      <c r="AC23" s="603"/>
      <c r="AD23" s="604" t="s">
        <v>33</v>
      </c>
      <c r="AE23" s="604"/>
      <c r="AF23" s="604"/>
      <c r="AG23" s="604"/>
      <c r="AH23" s="604"/>
      <c r="AI23" s="604"/>
      <c r="AJ23" s="604"/>
      <c r="AK23" s="604"/>
      <c r="AL23" s="573" t="s">
        <v>33</v>
      </c>
      <c r="AM23" s="317"/>
      <c r="AN23" s="317"/>
      <c r="AO23" s="605"/>
      <c r="AP23" s="568" t="s">
        <v>178</v>
      </c>
      <c r="AQ23" s="627"/>
      <c r="AR23" s="627"/>
      <c r="AS23" s="627"/>
      <c r="AT23" s="627"/>
      <c r="AU23" s="627"/>
      <c r="AV23" s="627"/>
      <c r="AW23" s="627"/>
      <c r="AX23" s="627"/>
      <c r="AY23" s="627"/>
      <c r="AZ23" s="627"/>
      <c r="BA23" s="627"/>
      <c r="BB23" s="627"/>
      <c r="BC23" s="627"/>
      <c r="BD23" s="627"/>
      <c r="BE23" s="627"/>
      <c r="BF23" s="628"/>
      <c r="BG23" s="570" t="s">
        <v>33</v>
      </c>
      <c r="BH23" s="454"/>
      <c r="BI23" s="454"/>
      <c r="BJ23" s="454"/>
      <c r="BK23" s="454"/>
      <c r="BL23" s="454"/>
      <c r="BM23" s="454"/>
      <c r="BN23" s="583"/>
      <c r="BO23" s="603" t="s">
        <v>33</v>
      </c>
      <c r="BP23" s="603"/>
      <c r="BQ23" s="603"/>
      <c r="BR23" s="603"/>
      <c r="BS23" s="604" t="s">
        <v>33</v>
      </c>
      <c r="BT23" s="604"/>
      <c r="BU23" s="604"/>
      <c r="BV23" s="604"/>
      <c r="BW23" s="604"/>
      <c r="BX23" s="604"/>
      <c r="BY23" s="604"/>
      <c r="BZ23" s="604"/>
      <c r="CA23" s="604"/>
      <c r="CB23" s="626"/>
      <c r="CD23" s="483" t="s">
        <v>155</v>
      </c>
      <c r="CE23" s="484"/>
      <c r="CF23" s="484"/>
      <c r="CG23" s="484"/>
      <c r="CH23" s="484"/>
      <c r="CI23" s="484"/>
      <c r="CJ23" s="484"/>
      <c r="CK23" s="484"/>
      <c r="CL23" s="484"/>
      <c r="CM23" s="484"/>
      <c r="CN23" s="484"/>
      <c r="CO23" s="484"/>
      <c r="CP23" s="484"/>
      <c r="CQ23" s="526"/>
      <c r="CR23" s="483" t="s">
        <v>378</v>
      </c>
      <c r="CS23" s="484"/>
      <c r="CT23" s="484"/>
      <c r="CU23" s="484"/>
      <c r="CV23" s="484"/>
      <c r="CW23" s="484"/>
      <c r="CX23" s="484"/>
      <c r="CY23" s="526"/>
      <c r="CZ23" s="483" t="s">
        <v>380</v>
      </c>
      <c r="DA23" s="484"/>
      <c r="DB23" s="484"/>
      <c r="DC23" s="526"/>
      <c r="DD23" s="483" t="s">
        <v>382</v>
      </c>
      <c r="DE23" s="484"/>
      <c r="DF23" s="484"/>
      <c r="DG23" s="484"/>
      <c r="DH23" s="484"/>
      <c r="DI23" s="484"/>
      <c r="DJ23" s="484"/>
      <c r="DK23" s="526"/>
      <c r="DL23" s="629" t="s">
        <v>384</v>
      </c>
      <c r="DM23" s="630"/>
      <c r="DN23" s="630"/>
      <c r="DO23" s="630"/>
      <c r="DP23" s="630"/>
      <c r="DQ23" s="630"/>
      <c r="DR23" s="630"/>
      <c r="DS23" s="630"/>
      <c r="DT23" s="630"/>
      <c r="DU23" s="630"/>
      <c r="DV23" s="631"/>
      <c r="DW23" s="483" t="s">
        <v>385</v>
      </c>
      <c r="DX23" s="484"/>
      <c r="DY23" s="484"/>
      <c r="DZ23" s="484"/>
      <c r="EA23" s="484"/>
      <c r="EB23" s="484"/>
      <c r="EC23" s="526"/>
    </row>
    <row r="24" spans="2:133" ht="11.25" customHeight="1" x14ac:dyDescent="0.2">
      <c r="B24" s="568" t="s">
        <v>387</v>
      </c>
      <c r="C24" s="357"/>
      <c r="D24" s="357"/>
      <c r="E24" s="357"/>
      <c r="F24" s="357"/>
      <c r="G24" s="357"/>
      <c r="H24" s="357"/>
      <c r="I24" s="357"/>
      <c r="J24" s="357"/>
      <c r="K24" s="357"/>
      <c r="L24" s="357"/>
      <c r="M24" s="357"/>
      <c r="N24" s="357"/>
      <c r="O24" s="357"/>
      <c r="P24" s="357"/>
      <c r="Q24" s="569"/>
      <c r="R24" s="570" t="s">
        <v>33</v>
      </c>
      <c r="S24" s="454"/>
      <c r="T24" s="454"/>
      <c r="U24" s="454"/>
      <c r="V24" s="454"/>
      <c r="W24" s="454"/>
      <c r="X24" s="454"/>
      <c r="Y24" s="583"/>
      <c r="Z24" s="603" t="s">
        <v>33</v>
      </c>
      <c r="AA24" s="603"/>
      <c r="AB24" s="603"/>
      <c r="AC24" s="603"/>
      <c r="AD24" s="604" t="s">
        <v>33</v>
      </c>
      <c r="AE24" s="604"/>
      <c r="AF24" s="604"/>
      <c r="AG24" s="604"/>
      <c r="AH24" s="604"/>
      <c r="AI24" s="604"/>
      <c r="AJ24" s="604"/>
      <c r="AK24" s="604"/>
      <c r="AL24" s="573" t="s">
        <v>33</v>
      </c>
      <c r="AM24" s="317"/>
      <c r="AN24" s="317"/>
      <c r="AO24" s="605"/>
      <c r="AP24" s="568" t="s">
        <v>111</v>
      </c>
      <c r="AQ24" s="627"/>
      <c r="AR24" s="627"/>
      <c r="AS24" s="627"/>
      <c r="AT24" s="627"/>
      <c r="AU24" s="627"/>
      <c r="AV24" s="627"/>
      <c r="AW24" s="627"/>
      <c r="AX24" s="627"/>
      <c r="AY24" s="627"/>
      <c r="AZ24" s="627"/>
      <c r="BA24" s="627"/>
      <c r="BB24" s="627"/>
      <c r="BC24" s="627"/>
      <c r="BD24" s="627"/>
      <c r="BE24" s="627"/>
      <c r="BF24" s="628"/>
      <c r="BG24" s="570" t="s">
        <v>33</v>
      </c>
      <c r="BH24" s="454"/>
      <c r="BI24" s="454"/>
      <c r="BJ24" s="454"/>
      <c r="BK24" s="454"/>
      <c r="BL24" s="454"/>
      <c r="BM24" s="454"/>
      <c r="BN24" s="583"/>
      <c r="BO24" s="603" t="s">
        <v>33</v>
      </c>
      <c r="BP24" s="603"/>
      <c r="BQ24" s="603"/>
      <c r="BR24" s="603"/>
      <c r="BS24" s="604" t="s">
        <v>33</v>
      </c>
      <c r="BT24" s="604"/>
      <c r="BU24" s="604"/>
      <c r="BV24" s="604"/>
      <c r="BW24" s="604"/>
      <c r="BX24" s="604"/>
      <c r="BY24" s="604"/>
      <c r="BZ24" s="604"/>
      <c r="CA24" s="604"/>
      <c r="CB24" s="626"/>
      <c r="CD24" s="612" t="s">
        <v>388</v>
      </c>
      <c r="CE24" s="613"/>
      <c r="CF24" s="613"/>
      <c r="CG24" s="613"/>
      <c r="CH24" s="613"/>
      <c r="CI24" s="613"/>
      <c r="CJ24" s="613"/>
      <c r="CK24" s="613"/>
      <c r="CL24" s="613"/>
      <c r="CM24" s="613"/>
      <c r="CN24" s="613"/>
      <c r="CO24" s="613"/>
      <c r="CP24" s="613"/>
      <c r="CQ24" s="614"/>
      <c r="CR24" s="609">
        <v>3120717</v>
      </c>
      <c r="CS24" s="610"/>
      <c r="CT24" s="610"/>
      <c r="CU24" s="610"/>
      <c r="CV24" s="610"/>
      <c r="CW24" s="610"/>
      <c r="CX24" s="610"/>
      <c r="CY24" s="632"/>
      <c r="CZ24" s="633">
        <v>46.5</v>
      </c>
      <c r="DA24" s="616"/>
      <c r="DB24" s="616"/>
      <c r="DC24" s="634"/>
      <c r="DD24" s="635">
        <v>2049130</v>
      </c>
      <c r="DE24" s="610"/>
      <c r="DF24" s="610"/>
      <c r="DG24" s="610"/>
      <c r="DH24" s="610"/>
      <c r="DI24" s="610"/>
      <c r="DJ24" s="610"/>
      <c r="DK24" s="632"/>
      <c r="DL24" s="635">
        <v>1853420</v>
      </c>
      <c r="DM24" s="610"/>
      <c r="DN24" s="610"/>
      <c r="DO24" s="610"/>
      <c r="DP24" s="610"/>
      <c r="DQ24" s="610"/>
      <c r="DR24" s="610"/>
      <c r="DS24" s="610"/>
      <c r="DT24" s="610"/>
      <c r="DU24" s="610"/>
      <c r="DV24" s="632"/>
      <c r="DW24" s="633">
        <v>50.8</v>
      </c>
      <c r="DX24" s="616"/>
      <c r="DY24" s="616"/>
      <c r="DZ24" s="616"/>
      <c r="EA24" s="616"/>
      <c r="EB24" s="616"/>
      <c r="EC24" s="636"/>
    </row>
    <row r="25" spans="2:133" ht="11.25" customHeight="1" x14ac:dyDescent="0.2">
      <c r="B25" s="568" t="s">
        <v>72</v>
      </c>
      <c r="C25" s="357"/>
      <c r="D25" s="357"/>
      <c r="E25" s="357"/>
      <c r="F25" s="357"/>
      <c r="G25" s="357"/>
      <c r="H25" s="357"/>
      <c r="I25" s="357"/>
      <c r="J25" s="357"/>
      <c r="K25" s="357"/>
      <c r="L25" s="357"/>
      <c r="M25" s="357"/>
      <c r="N25" s="357"/>
      <c r="O25" s="357"/>
      <c r="P25" s="357"/>
      <c r="Q25" s="569"/>
      <c r="R25" s="570">
        <v>3903244</v>
      </c>
      <c r="S25" s="454"/>
      <c r="T25" s="454"/>
      <c r="U25" s="454"/>
      <c r="V25" s="454"/>
      <c r="W25" s="454"/>
      <c r="X25" s="454"/>
      <c r="Y25" s="583"/>
      <c r="Z25" s="603">
        <v>58.1</v>
      </c>
      <c r="AA25" s="603"/>
      <c r="AB25" s="603"/>
      <c r="AC25" s="603"/>
      <c r="AD25" s="604">
        <v>3622861</v>
      </c>
      <c r="AE25" s="604"/>
      <c r="AF25" s="604"/>
      <c r="AG25" s="604"/>
      <c r="AH25" s="604"/>
      <c r="AI25" s="604"/>
      <c r="AJ25" s="604"/>
      <c r="AK25" s="604"/>
      <c r="AL25" s="573">
        <v>99.7</v>
      </c>
      <c r="AM25" s="317"/>
      <c r="AN25" s="317"/>
      <c r="AO25" s="605"/>
      <c r="AP25" s="568" t="s">
        <v>389</v>
      </c>
      <c r="AQ25" s="627"/>
      <c r="AR25" s="627"/>
      <c r="AS25" s="627"/>
      <c r="AT25" s="627"/>
      <c r="AU25" s="627"/>
      <c r="AV25" s="627"/>
      <c r="AW25" s="627"/>
      <c r="AX25" s="627"/>
      <c r="AY25" s="627"/>
      <c r="AZ25" s="627"/>
      <c r="BA25" s="627"/>
      <c r="BB25" s="627"/>
      <c r="BC25" s="627"/>
      <c r="BD25" s="627"/>
      <c r="BE25" s="627"/>
      <c r="BF25" s="628"/>
      <c r="BG25" s="570" t="s">
        <v>33</v>
      </c>
      <c r="BH25" s="454"/>
      <c r="BI25" s="454"/>
      <c r="BJ25" s="454"/>
      <c r="BK25" s="454"/>
      <c r="BL25" s="454"/>
      <c r="BM25" s="454"/>
      <c r="BN25" s="583"/>
      <c r="BO25" s="603" t="s">
        <v>33</v>
      </c>
      <c r="BP25" s="603"/>
      <c r="BQ25" s="603"/>
      <c r="BR25" s="603"/>
      <c r="BS25" s="604" t="s">
        <v>33</v>
      </c>
      <c r="BT25" s="604"/>
      <c r="BU25" s="604"/>
      <c r="BV25" s="604"/>
      <c r="BW25" s="604"/>
      <c r="BX25" s="604"/>
      <c r="BY25" s="604"/>
      <c r="BZ25" s="604"/>
      <c r="CA25" s="604"/>
      <c r="CB25" s="626"/>
      <c r="CD25" s="568" t="s">
        <v>240</v>
      </c>
      <c r="CE25" s="357"/>
      <c r="CF25" s="357"/>
      <c r="CG25" s="357"/>
      <c r="CH25" s="357"/>
      <c r="CI25" s="357"/>
      <c r="CJ25" s="357"/>
      <c r="CK25" s="357"/>
      <c r="CL25" s="357"/>
      <c r="CM25" s="357"/>
      <c r="CN25" s="357"/>
      <c r="CO25" s="357"/>
      <c r="CP25" s="357"/>
      <c r="CQ25" s="569"/>
      <c r="CR25" s="570">
        <v>1250356</v>
      </c>
      <c r="CS25" s="571"/>
      <c r="CT25" s="571"/>
      <c r="CU25" s="571"/>
      <c r="CV25" s="571"/>
      <c r="CW25" s="571"/>
      <c r="CX25" s="571"/>
      <c r="CY25" s="572"/>
      <c r="CZ25" s="573">
        <v>18.600000000000001</v>
      </c>
      <c r="DA25" s="574"/>
      <c r="DB25" s="574"/>
      <c r="DC25" s="575"/>
      <c r="DD25" s="576">
        <v>1105387</v>
      </c>
      <c r="DE25" s="571"/>
      <c r="DF25" s="571"/>
      <c r="DG25" s="571"/>
      <c r="DH25" s="571"/>
      <c r="DI25" s="571"/>
      <c r="DJ25" s="571"/>
      <c r="DK25" s="572"/>
      <c r="DL25" s="576">
        <v>1095596</v>
      </c>
      <c r="DM25" s="571"/>
      <c r="DN25" s="571"/>
      <c r="DO25" s="571"/>
      <c r="DP25" s="571"/>
      <c r="DQ25" s="571"/>
      <c r="DR25" s="571"/>
      <c r="DS25" s="571"/>
      <c r="DT25" s="571"/>
      <c r="DU25" s="571"/>
      <c r="DV25" s="572"/>
      <c r="DW25" s="573">
        <v>30.1</v>
      </c>
      <c r="DX25" s="574"/>
      <c r="DY25" s="574"/>
      <c r="DZ25" s="574"/>
      <c r="EA25" s="574"/>
      <c r="EB25" s="574"/>
      <c r="EC25" s="602"/>
    </row>
    <row r="26" spans="2:133" ht="11.25" customHeight="1" x14ac:dyDescent="0.2">
      <c r="B26" s="568" t="s">
        <v>340</v>
      </c>
      <c r="C26" s="357"/>
      <c r="D26" s="357"/>
      <c r="E26" s="357"/>
      <c r="F26" s="357"/>
      <c r="G26" s="357"/>
      <c r="H26" s="357"/>
      <c r="I26" s="357"/>
      <c r="J26" s="357"/>
      <c r="K26" s="357"/>
      <c r="L26" s="357"/>
      <c r="M26" s="357"/>
      <c r="N26" s="357"/>
      <c r="O26" s="357"/>
      <c r="P26" s="357"/>
      <c r="Q26" s="569"/>
      <c r="R26" s="570">
        <v>1540</v>
      </c>
      <c r="S26" s="454"/>
      <c r="T26" s="454"/>
      <c r="U26" s="454"/>
      <c r="V26" s="454"/>
      <c r="W26" s="454"/>
      <c r="X26" s="454"/>
      <c r="Y26" s="583"/>
      <c r="Z26" s="603">
        <v>0</v>
      </c>
      <c r="AA26" s="603"/>
      <c r="AB26" s="603"/>
      <c r="AC26" s="603"/>
      <c r="AD26" s="604">
        <v>1540</v>
      </c>
      <c r="AE26" s="604"/>
      <c r="AF26" s="604"/>
      <c r="AG26" s="604"/>
      <c r="AH26" s="604"/>
      <c r="AI26" s="604"/>
      <c r="AJ26" s="604"/>
      <c r="AK26" s="604"/>
      <c r="AL26" s="573">
        <v>0</v>
      </c>
      <c r="AM26" s="317"/>
      <c r="AN26" s="317"/>
      <c r="AO26" s="605"/>
      <c r="AP26" s="568" t="s">
        <v>390</v>
      </c>
      <c r="AQ26" s="627"/>
      <c r="AR26" s="627"/>
      <c r="AS26" s="627"/>
      <c r="AT26" s="627"/>
      <c r="AU26" s="627"/>
      <c r="AV26" s="627"/>
      <c r="AW26" s="627"/>
      <c r="AX26" s="627"/>
      <c r="AY26" s="627"/>
      <c r="AZ26" s="627"/>
      <c r="BA26" s="627"/>
      <c r="BB26" s="627"/>
      <c r="BC26" s="627"/>
      <c r="BD26" s="627"/>
      <c r="BE26" s="627"/>
      <c r="BF26" s="628"/>
      <c r="BG26" s="570" t="s">
        <v>33</v>
      </c>
      <c r="BH26" s="454"/>
      <c r="BI26" s="454"/>
      <c r="BJ26" s="454"/>
      <c r="BK26" s="454"/>
      <c r="BL26" s="454"/>
      <c r="BM26" s="454"/>
      <c r="BN26" s="583"/>
      <c r="BO26" s="603" t="s">
        <v>33</v>
      </c>
      <c r="BP26" s="603"/>
      <c r="BQ26" s="603"/>
      <c r="BR26" s="603"/>
      <c r="BS26" s="604" t="s">
        <v>33</v>
      </c>
      <c r="BT26" s="604"/>
      <c r="BU26" s="604"/>
      <c r="BV26" s="604"/>
      <c r="BW26" s="604"/>
      <c r="BX26" s="604"/>
      <c r="BY26" s="604"/>
      <c r="BZ26" s="604"/>
      <c r="CA26" s="604"/>
      <c r="CB26" s="626"/>
      <c r="CD26" s="568" t="s">
        <v>246</v>
      </c>
      <c r="CE26" s="357"/>
      <c r="CF26" s="357"/>
      <c r="CG26" s="357"/>
      <c r="CH26" s="357"/>
      <c r="CI26" s="357"/>
      <c r="CJ26" s="357"/>
      <c r="CK26" s="357"/>
      <c r="CL26" s="357"/>
      <c r="CM26" s="357"/>
      <c r="CN26" s="357"/>
      <c r="CO26" s="357"/>
      <c r="CP26" s="357"/>
      <c r="CQ26" s="569"/>
      <c r="CR26" s="570">
        <v>667291</v>
      </c>
      <c r="CS26" s="454"/>
      <c r="CT26" s="454"/>
      <c r="CU26" s="454"/>
      <c r="CV26" s="454"/>
      <c r="CW26" s="454"/>
      <c r="CX26" s="454"/>
      <c r="CY26" s="583"/>
      <c r="CZ26" s="573">
        <v>9.9</v>
      </c>
      <c r="DA26" s="574"/>
      <c r="DB26" s="574"/>
      <c r="DC26" s="575"/>
      <c r="DD26" s="576">
        <v>611986</v>
      </c>
      <c r="DE26" s="454"/>
      <c r="DF26" s="454"/>
      <c r="DG26" s="454"/>
      <c r="DH26" s="454"/>
      <c r="DI26" s="454"/>
      <c r="DJ26" s="454"/>
      <c r="DK26" s="583"/>
      <c r="DL26" s="576" t="s">
        <v>33</v>
      </c>
      <c r="DM26" s="454"/>
      <c r="DN26" s="454"/>
      <c r="DO26" s="454"/>
      <c r="DP26" s="454"/>
      <c r="DQ26" s="454"/>
      <c r="DR26" s="454"/>
      <c r="DS26" s="454"/>
      <c r="DT26" s="454"/>
      <c r="DU26" s="454"/>
      <c r="DV26" s="583"/>
      <c r="DW26" s="573" t="s">
        <v>33</v>
      </c>
      <c r="DX26" s="574"/>
      <c r="DY26" s="574"/>
      <c r="DZ26" s="574"/>
      <c r="EA26" s="574"/>
      <c r="EB26" s="574"/>
      <c r="EC26" s="602"/>
    </row>
    <row r="27" spans="2:133" ht="11.25" customHeight="1" x14ac:dyDescent="0.2">
      <c r="B27" s="568" t="s">
        <v>38</v>
      </c>
      <c r="C27" s="357"/>
      <c r="D27" s="357"/>
      <c r="E27" s="357"/>
      <c r="F27" s="357"/>
      <c r="G27" s="357"/>
      <c r="H27" s="357"/>
      <c r="I27" s="357"/>
      <c r="J27" s="357"/>
      <c r="K27" s="357"/>
      <c r="L27" s="357"/>
      <c r="M27" s="357"/>
      <c r="N27" s="357"/>
      <c r="O27" s="357"/>
      <c r="P27" s="357"/>
      <c r="Q27" s="569"/>
      <c r="R27" s="570">
        <v>36674</v>
      </c>
      <c r="S27" s="454"/>
      <c r="T27" s="454"/>
      <c r="U27" s="454"/>
      <c r="V27" s="454"/>
      <c r="W27" s="454"/>
      <c r="X27" s="454"/>
      <c r="Y27" s="583"/>
      <c r="Z27" s="603">
        <v>0.5</v>
      </c>
      <c r="AA27" s="603"/>
      <c r="AB27" s="603"/>
      <c r="AC27" s="603"/>
      <c r="AD27" s="604" t="s">
        <v>33</v>
      </c>
      <c r="AE27" s="604"/>
      <c r="AF27" s="604"/>
      <c r="AG27" s="604"/>
      <c r="AH27" s="604"/>
      <c r="AI27" s="604"/>
      <c r="AJ27" s="604"/>
      <c r="AK27" s="604"/>
      <c r="AL27" s="573" t="s">
        <v>33</v>
      </c>
      <c r="AM27" s="317"/>
      <c r="AN27" s="317"/>
      <c r="AO27" s="605"/>
      <c r="AP27" s="568" t="s">
        <v>127</v>
      </c>
      <c r="AQ27" s="357"/>
      <c r="AR27" s="357"/>
      <c r="AS27" s="357"/>
      <c r="AT27" s="357"/>
      <c r="AU27" s="357"/>
      <c r="AV27" s="357"/>
      <c r="AW27" s="357"/>
      <c r="AX27" s="357"/>
      <c r="AY27" s="357"/>
      <c r="AZ27" s="357"/>
      <c r="BA27" s="357"/>
      <c r="BB27" s="357"/>
      <c r="BC27" s="357"/>
      <c r="BD27" s="357"/>
      <c r="BE27" s="357"/>
      <c r="BF27" s="569"/>
      <c r="BG27" s="570">
        <v>1327689</v>
      </c>
      <c r="BH27" s="454"/>
      <c r="BI27" s="454"/>
      <c r="BJ27" s="454"/>
      <c r="BK27" s="454"/>
      <c r="BL27" s="454"/>
      <c r="BM27" s="454"/>
      <c r="BN27" s="583"/>
      <c r="BO27" s="603">
        <v>100</v>
      </c>
      <c r="BP27" s="603"/>
      <c r="BQ27" s="603"/>
      <c r="BR27" s="603"/>
      <c r="BS27" s="604" t="s">
        <v>33</v>
      </c>
      <c r="BT27" s="604"/>
      <c r="BU27" s="604"/>
      <c r="BV27" s="604"/>
      <c r="BW27" s="604"/>
      <c r="BX27" s="604"/>
      <c r="BY27" s="604"/>
      <c r="BZ27" s="604"/>
      <c r="CA27" s="604"/>
      <c r="CB27" s="626"/>
      <c r="CD27" s="568" t="s">
        <v>391</v>
      </c>
      <c r="CE27" s="357"/>
      <c r="CF27" s="357"/>
      <c r="CG27" s="357"/>
      <c r="CH27" s="357"/>
      <c r="CI27" s="357"/>
      <c r="CJ27" s="357"/>
      <c r="CK27" s="357"/>
      <c r="CL27" s="357"/>
      <c r="CM27" s="357"/>
      <c r="CN27" s="357"/>
      <c r="CO27" s="357"/>
      <c r="CP27" s="357"/>
      <c r="CQ27" s="569"/>
      <c r="CR27" s="570">
        <v>1487510</v>
      </c>
      <c r="CS27" s="571"/>
      <c r="CT27" s="571"/>
      <c r="CU27" s="571"/>
      <c r="CV27" s="571"/>
      <c r="CW27" s="571"/>
      <c r="CX27" s="571"/>
      <c r="CY27" s="572"/>
      <c r="CZ27" s="573">
        <v>22.2</v>
      </c>
      <c r="DA27" s="574"/>
      <c r="DB27" s="574"/>
      <c r="DC27" s="575"/>
      <c r="DD27" s="576">
        <v>560892</v>
      </c>
      <c r="DE27" s="571"/>
      <c r="DF27" s="571"/>
      <c r="DG27" s="571"/>
      <c r="DH27" s="571"/>
      <c r="DI27" s="571"/>
      <c r="DJ27" s="571"/>
      <c r="DK27" s="572"/>
      <c r="DL27" s="576">
        <v>374973</v>
      </c>
      <c r="DM27" s="571"/>
      <c r="DN27" s="571"/>
      <c r="DO27" s="571"/>
      <c r="DP27" s="571"/>
      <c r="DQ27" s="571"/>
      <c r="DR27" s="571"/>
      <c r="DS27" s="571"/>
      <c r="DT27" s="571"/>
      <c r="DU27" s="571"/>
      <c r="DV27" s="572"/>
      <c r="DW27" s="573">
        <v>10.3</v>
      </c>
      <c r="DX27" s="574"/>
      <c r="DY27" s="574"/>
      <c r="DZ27" s="574"/>
      <c r="EA27" s="574"/>
      <c r="EB27" s="574"/>
      <c r="EC27" s="602"/>
    </row>
    <row r="28" spans="2:133" ht="11.25" customHeight="1" x14ac:dyDescent="0.2">
      <c r="B28" s="568" t="s">
        <v>392</v>
      </c>
      <c r="C28" s="357"/>
      <c r="D28" s="357"/>
      <c r="E28" s="357"/>
      <c r="F28" s="357"/>
      <c r="G28" s="357"/>
      <c r="H28" s="357"/>
      <c r="I28" s="357"/>
      <c r="J28" s="357"/>
      <c r="K28" s="357"/>
      <c r="L28" s="357"/>
      <c r="M28" s="357"/>
      <c r="N28" s="357"/>
      <c r="O28" s="357"/>
      <c r="P28" s="357"/>
      <c r="Q28" s="569"/>
      <c r="R28" s="570">
        <v>48216</v>
      </c>
      <c r="S28" s="454"/>
      <c r="T28" s="454"/>
      <c r="U28" s="454"/>
      <c r="V28" s="454"/>
      <c r="W28" s="454"/>
      <c r="X28" s="454"/>
      <c r="Y28" s="583"/>
      <c r="Z28" s="603">
        <v>0.7</v>
      </c>
      <c r="AA28" s="603"/>
      <c r="AB28" s="603"/>
      <c r="AC28" s="603"/>
      <c r="AD28" s="604">
        <v>9806</v>
      </c>
      <c r="AE28" s="604"/>
      <c r="AF28" s="604"/>
      <c r="AG28" s="604"/>
      <c r="AH28" s="604"/>
      <c r="AI28" s="604"/>
      <c r="AJ28" s="604"/>
      <c r="AK28" s="604"/>
      <c r="AL28" s="573">
        <v>0.3</v>
      </c>
      <c r="AM28" s="317"/>
      <c r="AN28" s="317"/>
      <c r="AO28" s="605"/>
      <c r="AP28" s="568"/>
      <c r="AQ28" s="357"/>
      <c r="AR28" s="357"/>
      <c r="AS28" s="357"/>
      <c r="AT28" s="357"/>
      <c r="AU28" s="357"/>
      <c r="AV28" s="357"/>
      <c r="AW28" s="357"/>
      <c r="AX28" s="357"/>
      <c r="AY28" s="357"/>
      <c r="AZ28" s="357"/>
      <c r="BA28" s="357"/>
      <c r="BB28" s="357"/>
      <c r="BC28" s="357"/>
      <c r="BD28" s="357"/>
      <c r="BE28" s="357"/>
      <c r="BF28" s="569"/>
      <c r="BG28" s="570"/>
      <c r="BH28" s="454"/>
      <c r="BI28" s="454"/>
      <c r="BJ28" s="454"/>
      <c r="BK28" s="454"/>
      <c r="BL28" s="454"/>
      <c r="BM28" s="454"/>
      <c r="BN28" s="583"/>
      <c r="BO28" s="603"/>
      <c r="BP28" s="603"/>
      <c r="BQ28" s="603"/>
      <c r="BR28" s="603"/>
      <c r="BS28" s="576"/>
      <c r="BT28" s="454"/>
      <c r="BU28" s="454"/>
      <c r="BV28" s="454"/>
      <c r="BW28" s="454"/>
      <c r="BX28" s="454"/>
      <c r="BY28" s="454"/>
      <c r="BZ28" s="454"/>
      <c r="CA28" s="454"/>
      <c r="CB28" s="601"/>
      <c r="CD28" s="568" t="s">
        <v>167</v>
      </c>
      <c r="CE28" s="357"/>
      <c r="CF28" s="357"/>
      <c r="CG28" s="357"/>
      <c r="CH28" s="357"/>
      <c r="CI28" s="357"/>
      <c r="CJ28" s="357"/>
      <c r="CK28" s="357"/>
      <c r="CL28" s="357"/>
      <c r="CM28" s="357"/>
      <c r="CN28" s="357"/>
      <c r="CO28" s="357"/>
      <c r="CP28" s="357"/>
      <c r="CQ28" s="569"/>
      <c r="CR28" s="570">
        <v>382851</v>
      </c>
      <c r="CS28" s="454"/>
      <c r="CT28" s="454"/>
      <c r="CU28" s="454"/>
      <c r="CV28" s="454"/>
      <c r="CW28" s="454"/>
      <c r="CX28" s="454"/>
      <c r="CY28" s="583"/>
      <c r="CZ28" s="573">
        <v>5.7</v>
      </c>
      <c r="DA28" s="574"/>
      <c r="DB28" s="574"/>
      <c r="DC28" s="575"/>
      <c r="DD28" s="576">
        <v>382851</v>
      </c>
      <c r="DE28" s="454"/>
      <c r="DF28" s="454"/>
      <c r="DG28" s="454"/>
      <c r="DH28" s="454"/>
      <c r="DI28" s="454"/>
      <c r="DJ28" s="454"/>
      <c r="DK28" s="583"/>
      <c r="DL28" s="576">
        <v>382851</v>
      </c>
      <c r="DM28" s="454"/>
      <c r="DN28" s="454"/>
      <c r="DO28" s="454"/>
      <c r="DP28" s="454"/>
      <c r="DQ28" s="454"/>
      <c r="DR28" s="454"/>
      <c r="DS28" s="454"/>
      <c r="DT28" s="454"/>
      <c r="DU28" s="454"/>
      <c r="DV28" s="583"/>
      <c r="DW28" s="573">
        <v>10.5</v>
      </c>
      <c r="DX28" s="574"/>
      <c r="DY28" s="574"/>
      <c r="DZ28" s="574"/>
      <c r="EA28" s="574"/>
      <c r="EB28" s="574"/>
      <c r="EC28" s="602"/>
    </row>
    <row r="29" spans="2:133" ht="11.25" customHeight="1" x14ac:dyDescent="0.2">
      <c r="B29" s="568" t="s">
        <v>136</v>
      </c>
      <c r="C29" s="357"/>
      <c r="D29" s="357"/>
      <c r="E29" s="357"/>
      <c r="F29" s="357"/>
      <c r="G29" s="357"/>
      <c r="H29" s="357"/>
      <c r="I29" s="357"/>
      <c r="J29" s="357"/>
      <c r="K29" s="357"/>
      <c r="L29" s="357"/>
      <c r="M29" s="357"/>
      <c r="N29" s="357"/>
      <c r="O29" s="357"/>
      <c r="P29" s="357"/>
      <c r="Q29" s="569"/>
      <c r="R29" s="570">
        <v>25056</v>
      </c>
      <c r="S29" s="454"/>
      <c r="T29" s="454"/>
      <c r="U29" s="454"/>
      <c r="V29" s="454"/>
      <c r="W29" s="454"/>
      <c r="X29" s="454"/>
      <c r="Y29" s="583"/>
      <c r="Z29" s="603">
        <v>0.4</v>
      </c>
      <c r="AA29" s="603"/>
      <c r="AB29" s="603"/>
      <c r="AC29" s="603"/>
      <c r="AD29" s="604" t="s">
        <v>33</v>
      </c>
      <c r="AE29" s="604"/>
      <c r="AF29" s="604"/>
      <c r="AG29" s="604"/>
      <c r="AH29" s="604"/>
      <c r="AI29" s="604"/>
      <c r="AJ29" s="604"/>
      <c r="AK29" s="604"/>
      <c r="AL29" s="573" t="s">
        <v>33</v>
      </c>
      <c r="AM29" s="317"/>
      <c r="AN29" s="317"/>
      <c r="AO29" s="605"/>
      <c r="AP29" s="548"/>
      <c r="AQ29" s="549"/>
      <c r="AR29" s="549"/>
      <c r="AS29" s="549"/>
      <c r="AT29" s="549"/>
      <c r="AU29" s="549"/>
      <c r="AV29" s="549"/>
      <c r="AW29" s="549"/>
      <c r="AX29" s="549"/>
      <c r="AY29" s="549"/>
      <c r="AZ29" s="549"/>
      <c r="BA29" s="549"/>
      <c r="BB29" s="549"/>
      <c r="BC29" s="549"/>
      <c r="BD29" s="549"/>
      <c r="BE29" s="549"/>
      <c r="BF29" s="550"/>
      <c r="BG29" s="570"/>
      <c r="BH29" s="454"/>
      <c r="BI29" s="454"/>
      <c r="BJ29" s="454"/>
      <c r="BK29" s="454"/>
      <c r="BL29" s="454"/>
      <c r="BM29" s="454"/>
      <c r="BN29" s="583"/>
      <c r="BO29" s="603"/>
      <c r="BP29" s="603"/>
      <c r="BQ29" s="603"/>
      <c r="BR29" s="603"/>
      <c r="BS29" s="604"/>
      <c r="BT29" s="604"/>
      <c r="BU29" s="604"/>
      <c r="BV29" s="604"/>
      <c r="BW29" s="604"/>
      <c r="BX29" s="604"/>
      <c r="BY29" s="604"/>
      <c r="BZ29" s="604"/>
      <c r="CA29" s="604"/>
      <c r="CB29" s="626"/>
      <c r="CD29" s="348" t="s">
        <v>250</v>
      </c>
      <c r="CE29" s="350"/>
      <c r="CF29" s="568" t="s">
        <v>22</v>
      </c>
      <c r="CG29" s="357"/>
      <c r="CH29" s="357"/>
      <c r="CI29" s="357"/>
      <c r="CJ29" s="357"/>
      <c r="CK29" s="357"/>
      <c r="CL29" s="357"/>
      <c r="CM29" s="357"/>
      <c r="CN29" s="357"/>
      <c r="CO29" s="357"/>
      <c r="CP29" s="357"/>
      <c r="CQ29" s="569"/>
      <c r="CR29" s="570">
        <v>382826</v>
      </c>
      <c r="CS29" s="571"/>
      <c r="CT29" s="571"/>
      <c r="CU29" s="571"/>
      <c r="CV29" s="571"/>
      <c r="CW29" s="571"/>
      <c r="CX29" s="571"/>
      <c r="CY29" s="572"/>
      <c r="CZ29" s="573">
        <v>5.7</v>
      </c>
      <c r="DA29" s="574"/>
      <c r="DB29" s="574"/>
      <c r="DC29" s="575"/>
      <c r="DD29" s="576">
        <v>382826</v>
      </c>
      <c r="DE29" s="571"/>
      <c r="DF29" s="571"/>
      <c r="DG29" s="571"/>
      <c r="DH29" s="571"/>
      <c r="DI29" s="571"/>
      <c r="DJ29" s="571"/>
      <c r="DK29" s="572"/>
      <c r="DL29" s="576">
        <v>382826</v>
      </c>
      <c r="DM29" s="571"/>
      <c r="DN29" s="571"/>
      <c r="DO29" s="571"/>
      <c r="DP29" s="571"/>
      <c r="DQ29" s="571"/>
      <c r="DR29" s="571"/>
      <c r="DS29" s="571"/>
      <c r="DT29" s="571"/>
      <c r="DU29" s="571"/>
      <c r="DV29" s="572"/>
      <c r="DW29" s="573">
        <v>10.5</v>
      </c>
      <c r="DX29" s="574"/>
      <c r="DY29" s="574"/>
      <c r="DZ29" s="574"/>
      <c r="EA29" s="574"/>
      <c r="EB29" s="574"/>
      <c r="EC29" s="602"/>
    </row>
    <row r="30" spans="2:133" ht="11.25" customHeight="1" x14ac:dyDescent="0.2">
      <c r="B30" s="568" t="s">
        <v>394</v>
      </c>
      <c r="C30" s="357"/>
      <c r="D30" s="357"/>
      <c r="E30" s="357"/>
      <c r="F30" s="357"/>
      <c r="G30" s="357"/>
      <c r="H30" s="357"/>
      <c r="I30" s="357"/>
      <c r="J30" s="357"/>
      <c r="K30" s="357"/>
      <c r="L30" s="357"/>
      <c r="M30" s="357"/>
      <c r="N30" s="357"/>
      <c r="O30" s="357"/>
      <c r="P30" s="357"/>
      <c r="Q30" s="569"/>
      <c r="R30" s="570">
        <v>1081066</v>
      </c>
      <c r="S30" s="454"/>
      <c r="T30" s="454"/>
      <c r="U30" s="454"/>
      <c r="V30" s="454"/>
      <c r="W30" s="454"/>
      <c r="X30" s="454"/>
      <c r="Y30" s="583"/>
      <c r="Z30" s="603">
        <v>16.100000000000001</v>
      </c>
      <c r="AA30" s="603"/>
      <c r="AB30" s="603"/>
      <c r="AC30" s="603"/>
      <c r="AD30" s="604" t="s">
        <v>33</v>
      </c>
      <c r="AE30" s="604"/>
      <c r="AF30" s="604"/>
      <c r="AG30" s="604"/>
      <c r="AH30" s="604"/>
      <c r="AI30" s="604"/>
      <c r="AJ30" s="604"/>
      <c r="AK30" s="604"/>
      <c r="AL30" s="573" t="s">
        <v>33</v>
      </c>
      <c r="AM30" s="317"/>
      <c r="AN30" s="317"/>
      <c r="AO30" s="605"/>
      <c r="AP30" s="483" t="s">
        <v>155</v>
      </c>
      <c r="AQ30" s="484"/>
      <c r="AR30" s="484"/>
      <c r="AS30" s="484"/>
      <c r="AT30" s="484"/>
      <c r="AU30" s="484"/>
      <c r="AV30" s="484"/>
      <c r="AW30" s="484"/>
      <c r="AX30" s="484"/>
      <c r="AY30" s="484"/>
      <c r="AZ30" s="484"/>
      <c r="BA30" s="484"/>
      <c r="BB30" s="484"/>
      <c r="BC30" s="484"/>
      <c r="BD30" s="484"/>
      <c r="BE30" s="484"/>
      <c r="BF30" s="526"/>
      <c r="BG30" s="483" t="s">
        <v>395</v>
      </c>
      <c r="BH30" s="624"/>
      <c r="BI30" s="624"/>
      <c r="BJ30" s="624"/>
      <c r="BK30" s="624"/>
      <c r="BL30" s="624"/>
      <c r="BM30" s="624"/>
      <c r="BN30" s="624"/>
      <c r="BO30" s="624"/>
      <c r="BP30" s="624"/>
      <c r="BQ30" s="625"/>
      <c r="BR30" s="483" t="s">
        <v>290</v>
      </c>
      <c r="BS30" s="624"/>
      <c r="BT30" s="624"/>
      <c r="BU30" s="624"/>
      <c r="BV30" s="624"/>
      <c r="BW30" s="624"/>
      <c r="BX30" s="624"/>
      <c r="BY30" s="624"/>
      <c r="BZ30" s="624"/>
      <c r="CA30" s="624"/>
      <c r="CB30" s="625"/>
      <c r="CD30" s="351"/>
      <c r="CE30" s="353"/>
      <c r="CF30" s="568" t="s">
        <v>396</v>
      </c>
      <c r="CG30" s="357"/>
      <c r="CH30" s="357"/>
      <c r="CI30" s="357"/>
      <c r="CJ30" s="357"/>
      <c r="CK30" s="357"/>
      <c r="CL30" s="357"/>
      <c r="CM30" s="357"/>
      <c r="CN30" s="357"/>
      <c r="CO30" s="357"/>
      <c r="CP30" s="357"/>
      <c r="CQ30" s="569"/>
      <c r="CR30" s="570">
        <v>365598</v>
      </c>
      <c r="CS30" s="454"/>
      <c r="CT30" s="454"/>
      <c r="CU30" s="454"/>
      <c r="CV30" s="454"/>
      <c r="CW30" s="454"/>
      <c r="CX30" s="454"/>
      <c r="CY30" s="583"/>
      <c r="CZ30" s="573">
        <v>5.4</v>
      </c>
      <c r="DA30" s="574"/>
      <c r="DB30" s="574"/>
      <c r="DC30" s="575"/>
      <c r="DD30" s="576">
        <v>365598</v>
      </c>
      <c r="DE30" s="454"/>
      <c r="DF30" s="454"/>
      <c r="DG30" s="454"/>
      <c r="DH30" s="454"/>
      <c r="DI30" s="454"/>
      <c r="DJ30" s="454"/>
      <c r="DK30" s="583"/>
      <c r="DL30" s="576">
        <v>365598</v>
      </c>
      <c r="DM30" s="454"/>
      <c r="DN30" s="454"/>
      <c r="DO30" s="454"/>
      <c r="DP30" s="454"/>
      <c r="DQ30" s="454"/>
      <c r="DR30" s="454"/>
      <c r="DS30" s="454"/>
      <c r="DT30" s="454"/>
      <c r="DU30" s="454"/>
      <c r="DV30" s="583"/>
      <c r="DW30" s="573">
        <v>10</v>
      </c>
      <c r="DX30" s="574"/>
      <c r="DY30" s="574"/>
      <c r="DZ30" s="574"/>
      <c r="EA30" s="574"/>
      <c r="EB30" s="574"/>
      <c r="EC30" s="602"/>
    </row>
    <row r="31" spans="2:133" ht="11.25" customHeight="1" x14ac:dyDescent="0.2">
      <c r="B31" s="620" t="s">
        <v>397</v>
      </c>
      <c r="C31" s="621"/>
      <c r="D31" s="621"/>
      <c r="E31" s="621"/>
      <c r="F31" s="621"/>
      <c r="G31" s="621"/>
      <c r="H31" s="621"/>
      <c r="I31" s="621"/>
      <c r="J31" s="621"/>
      <c r="K31" s="621"/>
      <c r="L31" s="621"/>
      <c r="M31" s="621"/>
      <c r="N31" s="621"/>
      <c r="O31" s="621"/>
      <c r="P31" s="621"/>
      <c r="Q31" s="622"/>
      <c r="R31" s="570" t="s">
        <v>33</v>
      </c>
      <c r="S31" s="454"/>
      <c r="T31" s="454"/>
      <c r="U31" s="454"/>
      <c r="V31" s="454"/>
      <c r="W31" s="454"/>
      <c r="X31" s="454"/>
      <c r="Y31" s="583"/>
      <c r="Z31" s="603" t="s">
        <v>33</v>
      </c>
      <c r="AA31" s="603"/>
      <c r="AB31" s="603"/>
      <c r="AC31" s="603"/>
      <c r="AD31" s="604" t="s">
        <v>33</v>
      </c>
      <c r="AE31" s="604"/>
      <c r="AF31" s="604"/>
      <c r="AG31" s="604"/>
      <c r="AH31" s="604"/>
      <c r="AI31" s="604"/>
      <c r="AJ31" s="604"/>
      <c r="AK31" s="604"/>
      <c r="AL31" s="573" t="s">
        <v>33</v>
      </c>
      <c r="AM31" s="317"/>
      <c r="AN31" s="317"/>
      <c r="AO31" s="605"/>
      <c r="AP31" s="340" t="s">
        <v>398</v>
      </c>
      <c r="AQ31" s="341"/>
      <c r="AR31" s="341"/>
      <c r="AS31" s="341"/>
      <c r="AT31" s="565" t="s">
        <v>352</v>
      </c>
      <c r="AU31" s="42"/>
      <c r="AV31" s="42"/>
      <c r="AW31" s="42"/>
      <c r="AX31" s="612" t="s">
        <v>94</v>
      </c>
      <c r="AY31" s="613"/>
      <c r="AZ31" s="613"/>
      <c r="BA31" s="613"/>
      <c r="BB31" s="613"/>
      <c r="BC31" s="613"/>
      <c r="BD31" s="613"/>
      <c r="BE31" s="613"/>
      <c r="BF31" s="614"/>
      <c r="BG31" s="623">
        <v>99</v>
      </c>
      <c r="BH31" s="617"/>
      <c r="BI31" s="617"/>
      <c r="BJ31" s="617"/>
      <c r="BK31" s="617"/>
      <c r="BL31" s="617"/>
      <c r="BM31" s="616">
        <v>98</v>
      </c>
      <c r="BN31" s="617"/>
      <c r="BO31" s="617"/>
      <c r="BP31" s="617"/>
      <c r="BQ31" s="618"/>
      <c r="BR31" s="623">
        <v>98.8</v>
      </c>
      <c r="BS31" s="617"/>
      <c r="BT31" s="617"/>
      <c r="BU31" s="617"/>
      <c r="BV31" s="617"/>
      <c r="BW31" s="617"/>
      <c r="BX31" s="616">
        <v>97.9</v>
      </c>
      <c r="BY31" s="617"/>
      <c r="BZ31" s="617"/>
      <c r="CA31" s="617"/>
      <c r="CB31" s="618"/>
      <c r="CD31" s="351"/>
      <c r="CE31" s="353"/>
      <c r="CF31" s="568" t="s">
        <v>400</v>
      </c>
      <c r="CG31" s="357"/>
      <c r="CH31" s="357"/>
      <c r="CI31" s="357"/>
      <c r="CJ31" s="357"/>
      <c r="CK31" s="357"/>
      <c r="CL31" s="357"/>
      <c r="CM31" s="357"/>
      <c r="CN31" s="357"/>
      <c r="CO31" s="357"/>
      <c r="CP31" s="357"/>
      <c r="CQ31" s="569"/>
      <c r="CR31" s="570">
        <v>17228</v>
      </c>
      <c r="CS31" s="571"/>
      <c r="CT31" s="571"/>
      <c r="CU31" s="571"/>
      <c r="CV31" s="571"/>
      <c r="CW31" s="571"/>
      <c r="CX31" s="571"/>
      <c r="CY31" s="572"/>
      <c r="CZ31" s="573">
        <v>0.3</v>
      </c>
      <c r="DA31" s="574"/>
      <c r="DB31" s="574"/>
      <c r="DC31" s="575"/>
      <c r="DD31" s="576">
        <v>17228</v>
      </c>
      <c r="DE31" s="571"/>
      <c r="DF31" s="571"/>
      <c r="DG31" s="571"/>
      <c r="DH31" s="571"/>
      <c r="DI31" s="571"/>
      <c r="DJ31" s="571"/>
      <c r="DK31" s="572"/>
      <c r="DL31" s="576">
        <v>17228</v>
      </c>
      <c r="DM31" s="571"/>
      <c r="DN31" s="571"/>
      <c r="DO31" s="571"/>
      <c r="DP31" s="571"/>
      <c r="DQ31" s="571"/>
      <c r="DR31" s="571"/>
      <c r="DS31" s="571"/>
      <c r="DT31" s="571"/>
      <c r="DU31" s="571"/>
      <c r="DV31" s="572"/>
      <c r="DW31" s="573">
        <v>0.5</v>
      </c>
      <c r="DX31" s="574"/>
      <c r="DY31" s="574"/>
      <c r="DZ31" s="574"/>
      <c r="EA31" s="574"/>
      <c r="EB31" s="574"/>
      <c r="EC31" s="602"/>
    </row>
    <row r="32" spans="2:133" ht="11.25" customHeight="1" x14ac:dyDescent="0.2">
      <c r="B32" s="568" t="s">
        <v>329</v>
      </c>
      <c r="C32" s="357"/>
      <c r="D32" s="357"/>
      <c r="E32" s="357"/>
      <c r="F32" s="357"/>
      <c r="G32" s="357"/>
      <c r="H32" s="357"/>
      <c r="I32" s="357"/>
      <c r="J32" s="357"/>
      <c r="K32" s="357"/>
      <c r="L32" s="357"/>
      <c r="M32" s="357"/>
      <c r="N32" s="357"/>
      <c r="O32" s="357"/>
      <c r="P32" s="357"/>
      <c r="Q32" s="569"/>
      <c r="R32" s="570">
        <v>601205</v>
      </c>
      <c r="S32" s="454"/>
      <c r="T32" s="454"/>
      <c r="U32" s="454"/>
      <c r="V32" s="454"/>
      <c r="W32" s="454"/>
      <c r="X32" s="454"/>
      <c r="Y32" s="583"/>
      <c r="Z32" s="603">
        <v>8.9</v>
      </c>
      <c r="AA32" s="603"/>
      <c r="AB32" s="603"/>
      <c r="AC32" s="603"/>
      <c r="AD32" s="604" t="s">
        <v>33</v>
      </c>
      <c r="AE32" s="604"/>
      <c r="AF32" s="604"/>
      <c r="AG32" s="604"/>
      <c r="AH32" s="604"/>
      <c r="AI32" s="604"/>
      <c r="AJ32" s="604"/>
      <c r="AK32" s="604"/>
      <c r="AL32" s="573" t="s">
        <v>33</v>
      </c>
      <c r="AM32" s="317"/>
      <c r="AN32" s="317"/>
      <c r="AO32" s="605"/>
      <c r="AP32" s="564"/>
      <c r="AQ32" s="406"/>
      <c r="AR32" s="406"/>
      <c r="AS32" s="406"/>
      <c r="AT32" s="566"/>
      <c r="AU32" s="1" t="s">
        <v>108</v>
      </c>
      <c r="AX32" s="568" t="s">
        <v>401</v>
      </c>
      <c r="AY32" s="357"/>
      <c r="AZ32" s="357"/>
      <c r="BA32" s="357"/>
      <c r="BB32" s="357"/>
      <c r="BC32" s="357"/>
      <c r="BD32" s="357"/>
      <c r="BE32" s="357"/>
      <c r="BF32" s="569"/>
      <c r="BG32" s="619">
        <v>99</v>
      </c>
      <c r="BH32" s="571"/>
      <c r="BI32" s="571"/>
      <c r="BJ32" s="571"/>
      <c r="BK32" s="571"/>
      <c r="BL32" s="571"/>
      <c r="BM32" s="317">
        <v>98.1</v>
      </c>
      <c r="BN32" s="571"/>
      <c r="BO32" s="571"/>
      <c r="BP32" s="571"/>
      <c r="BQ32" s="600"/>
      <c r="BR32" s="619">
        <v>98.8</v>
      </c>
      <c r="BS32" s="571"/>
      <c r="BT32" s="571"/>
      <c r="BU32" s="571"/>
      <c r="BV32" s="571"/>
      <c r="BW32" s="571"/>
      <c r="BX32" s="317">
        <v>98.1</v>
      </c>
      <c r="BY32" s="571"/>
      <c r="BZ32" s="571"/>
      <c r="CA32" s="571"/>
      <c r="CB32" s="600"/>
      <c r="CD32" s="354"/>
      <c r="CE32" s="356"/>
      <c r="CF32" s="568" t="s">
        <v>402</v>
      </c>
      <c r="CG32" s="357"/>
      <c r="CH32" s="357"/>
      <c r="CI32" s="357"/>
      <c r="CJ32" s="357"/>
      <c r="CK32" s="357"/>
      <c r="CL32" s="357"/>
      <c r="CM32" s="357"/>
      <c r="CN32" s="357"/>
      <c r="CO32" s="357"/>
      <c r="CP32" s="357"/>
      <c r="CQ32" s="569"/>
      <c r="CR32" s="570">
        <v>25</v>
      </c>
      <c r="CS32" s="454"/>
      <c r="CT32" s="454"/>
      <c r="CU32" s="454"/>
      <c r="CV32" s="454"/>
      <c r="CW32" s="454"/>
      <c r="CX32" s="454"/>
      <c r="CY32" s="583"/>
      <c r="CZ32" s="573">
        <v>0</v>
      </c>
      <c r="DA32" s="574"/>
      <c r="DB32" s="574"/>
      <c r="DC32" s="575"/>
      <c r="DD32" s="576">
        <v>25</v>
      </c>
      <c r="DE32" s="454"/>
      <c r="DF32" s="454"/>
      <c r="DG32" s="454"/>
      <c r="DH32" s="454"/>
      <c r="DI32" s="454"/>
      <c r="DJ32" s="454"/>
      <c r="DK32" s="583"/>
      <c r="DL32" s="576">
        <v>25</v>
      </c>
      <c r="DM32" s="454"/>
      <c r="DN32" s="454"/>
      <c r="DO32" s="454"/>
      <c r="DP32" s="454"/>
      <c r="DQ32" s="454"/>
      <c r="DR32" s="454"/>
      <c r="DS32" s="454"/>
      <c r="DT32" s="454"/>
      <c r="DU32" s="454"/>
      <c r="DV32" s="583"/>
      <c r="DW32" s="573">
        <v>0</v>
      </c>
      <c r="DX32" s="574"/>
      <c r="DY32" s="574"/>
      <c r="DZ32" s="574"/>
      <c r="EA32" s="574"/>
      <c r="EB32" s="574"/>
      <c r="EC32" s="602"/>
    </row>
    <row r="33" spans="2:133" ht="11.25" customHeight="1" x14ac:dyDescent="0.2">
      <c r="B33" s="568" t="s">
        <v>347</v>
      </c>
      <c r="C33" s="357"/>
      <c r="D33" s="357"/>
      <c r="E33" s="357"/>
      <c r="F33" s="357"/>
      <c r="G33" s="357"/>
      <c r="H33" s="357"/>
      <c r="I33" s="357"/>
      <c r="J33" s="357"/>
      <c r="K33" s="357"/>
      <c r="L33" s="357"/>
      <c r="M33" s="357"/>
      <c r="N33" s="357"/>
      <c r="O33" s="357"/>
      <c r="P33" s="357"/>
      <c r="Q33" s="569"/>
      <c r="R33" s="570">
        <v>6672</v>
      </c>
      <c r="S33" s="454"/>
      <c r="T33" s="454"/>
      <c r="U33" s="454"/>
      <c r="V33" s="454"/>
      <c r="W33" s="454"/>
      <c r="X33" s="454"/>
      <c r="Y33" s="583"/>
      <c r="Z33" s="603">
        <v>0.1</v>
      </c>
      <c r="AA33" s="603"/>
      <c r="AB33" s="603"/>
      <c r="AC33" s="603"/>
      <c r="AD33" s="604" t="s">
        <v>33</v>
      </c>
      <c r="AE33" s="604"/>
      <c r="AF33" s="604"/>
      <c r="AG33" s="604"/>
      <c r="AH33" s="604"/>
      <c r="AI33" s="604"/>
      <c r="AJ33" s="604"/>
      <c r="AK33" s="604"/>
      <c r="AL33" s="573" t="s">
        <v>33</v>
      </c>
      <c r="AM33" s="317"/>
      <c r="AN33" s="317"/>
      <c r="AO33" s="605"/>
      <c r="AP33" s="343"/>
      <c r="AQ33" s="344"/>
      <c r="AR33" s="344"/>
      <c r="AS33" s="344"/>
      <c r="AT33" s="567"/>
      <c r="AU33" s="43"/>
      <c r="AV33" s="43"/>
      <c r="AW33" s="43"/>
      <c r="AX33" s="548" t="s">
        <v>403</v>
      </c>
      <c r="AY33" s="549"/>
      <c r="AZ33" s="549"/>
      <c r="BA33" s="549"/>
      <c r="BB33" s="549"/>
      <c r="BC33" s="549"/>
      <c r="BD33" s="549"/>
      <c r="BE33" s="549"/>
      <c r="BF33" s="550"/>
      <c r="BG33" s="615">
        <v>98.8</v>
      </c>
      <c r="BH33" s="552"/>
      <c r="BI33" s="552"/>
      <c r="BJ33" s="552"/>
      <c r="BK33" s="552"/>
      <c r="BL33" s="552"/>
      <c r="BM33" s="596">
        <v>97.5</v>
      </c>
      <c r="BN33" s="552"/>
      <c r="BO33" s="552"/>
      <c r="BP33" s="552"/>
      <c r="BQ33" s="591"/>
      <c r="BR33" s="615">
        <v>98.7</v>
      </c>
      <c r="BS33" s="552"/>
      <c r="BT33" s="552"/>
      <c r="BU33" s="552"/>
      <c r="BV33" s="552"/>
      <c r="BW33" s="552"/>
      <c r="BX33" s="596">
        <v>97.4</v>
      </c>
      <c r="BY33" s="552"/>
      <c r="BZ33" s="552"/>
      <c r="CA33" s="552"/>
      <c r="CB33" s="591"/>
      <c r="CD33" s="568" t="s">
        <v>381</v>
      </c>
      <c r="CE33" s="357"/>
      <c r="CF33" s="357"/>
      <c r="CG33" s="357"/>
      <c r="CH33" s="357"/>
      <c r="CI33" s="357"/>
      <c r="CJ33" s="357"/>
      <c r="CK33" s="357"/>
      <c r="CL33" s="357"/>
      <c r="CM33" s="357"/>
      <c r="CN33" s="357"/>
      <c r="CO33" s="357"/>
      <c r="CP33" s="357"/>
      <c r="CQ33" s="569"/>
      <c r="CR33" s="570">
        <v>3205951</v>
      </c>
      <c r="CS33" s="571"/>
      <c r="CT33" s="571"/>
      <c r="CU33" s="571"/>
      <c r="CV33" s="571"/>
      <c r="CW33" s="571"/>
      <c r="CX33" s="571"/>
      <c r="CY33" s="572"/>
      <c r="CZ33" s="573">
        <v>47.8</v>
      </c>
      <c r="DA33" s="574"/>
      <c r="DB33" s="574"/>
      <c r="DC33" s="575"/>
      <c r="DD33" s="576">
        <v>2234626</v>
      </c>
      <c r="DE33" s="571"/>
      <c r="DF33" s="571"/>
      <c r="DG33" s="571"/>
      <c r="DH33" s="571"/>
      <c r="DI33" s="571"/>
      <c r="DJ33" s="571"/>
      <c r="DK33" s="572"/>
      <c r="DL33" s="576">
        <v>1572089</v>
      </c>
      <c r="DM33" s="571"/>
      <c r="DN33" s="571"/>
      <c r="DO33" s="571"/>
      <c r="DP33" s="571"/>
      <c r="DQ33" s="571"/>
      <c r="DR33" s="571"/>
      <c r="DS33" s="571"/>
      <c r="DT33" s="571"/>
      <c r="DU33" s="571"/>
      <c r="DV33" s="572"/>
      <c r="DW33" s="573">
        <v>43.1</v>
      </c>
      <c r="DX33" s="574"/>
      <c r="DY33" s="574"/>
      <c r="DZ33" s="574"/>
      <c r="EA33" s="574"/>
      <c r="EB33" s="574"/>
      <c r="EC33" s="602"/>
    </row>
    <row r="34" spans="2:133" ht="11.25" customHeight="1" x14ac:dyDescent="0.2">
      <c r="B34" s="568" t="s">
        <v>282</v>
      </c>
      <c r="C34" s="357"/>
      <c r="D34" s="357"/>
      <c r="E34" s="357"/>
      <c r="F34" s="357"/>
      <c r="G34" s="357"/>
      <c r="H34" s="357"/>
      <c r="I34" s="357"/>
      <c r="J34" s="357"/>
      <c r="K34" s="357"/>
      <c r="L34" s="357"/>
      <c r="M34" s="357"/>
      <c r="N34" s="357"/>
      <c r="O34" s="357"/>
      <c r="P34" s="357"/>
      <c r="Q34" s="569"/>
      <c r="R34" s="570">
        <v>275307</v>
      </c>
      <c r="S34" s="454"/>
      <c r="T34" s="454"/>
      <c r="U34" s="454"/>
      <c r="V34" s="454"/>
      <c r="W34" s="454"/>
      <c r="X34" s="454"/>
      <c r="Y34" s="583"/>
      <c r="Z34" s="603">
        <v>4.0999999999999996</v>
      </c>
      <c r="AA34" s="603"/>
      <c r="AB34" s="603"/>
      <c r="AC34" s="603"/>
      <c r="AD34" s="604" t="s">
        <v>33</v>
      </c>
      <c r="AE34" s="604"/>
      <c r="AF34" s="604"/>
      <c r="AG34" s="604"/>
      <c r="AH34" s="604"/>
      <c r="AI34" s="604"/>
      <c r="AJ34" s="604"/>
      <c r="AK34" s="604"/>
      <c r="AL34" s="573" t="s">
        <v>33</v>
      </c>
      <c r="AM34" s="317"/>
      <c r="AN34" s="317"/>
      <c r="AO34" s="605"/>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68" t="s">
        <v>362</v>
      </c>
      <c r="CE34" s="357"/>
      <c r="CF34" s="357"/>
      <c r="CG34" s="357"/>
      <c r="CH34" s="357"/>
      <c r="CI34" s="357"/>
      <c r="CJ34" s="357"/>
      <c r="CK34" s="357"/>
      <c r="CL34" s="357"/>
      <c r="CM34" s="357"/>
      <c r="CN34" s="357"/>
      <c r="CO34" s="357"/>
      <c r="CP34" s="357"/>
      <c r="CQ34" s="569"/>
      <c r="CR34" s="570">
        <v>1070848</v>
      </c>
      <c r="CS34" s="454"/>
      <c r="CT34" s="454"/>
      <c r="CU34" s="454"/>
      <c r="CV34" s="454"/>
      <c r="CW34" s="454"/>
      <c r="CX34" s="454"/>
      <c r="CY34" s="583"/>
      <c r="CZ34" s="573">
        <v>16</v>
      </c>
      <c r="DA34" s="574"/>
      <c r="DB34" s="574"/>
      <c r="DC34" s="575"/>
      <c r="DD34" s="576">
        <v>680026</v>
      </c>
      <c r="DE34" s="454"/>
      <c r="DF34" s="454"/>
      <c r="DG34" s="454"/>
      <c r="DH34" s="454"/>
      <c r="DI34" s="454"/>
      <c r="DJ34" s="454"/>
      <c r="DK34" s="583"/>
      <c r="DL34" s="576">
        <v>547879</v>
      </c>
      <c r="DM34" s="454"/>
      <c r="DN34" s="454"/>
      <c r="DO34" s="454"/>
      <c r="DP34" s="454"/>
      <c r="DQ34" s="454"/>
      <c r="DR34" s="454"/>
      <c r="DS34" s="454"/>
      <c r="DT34" s="454"/>
      <c r="DU34" s="454"/>
      <c r="DV34" s="583"/>
      <c r="DW34" s="573">
        <v>15</v>
      </c>
      <c r="DX34" s="574"/>
      <c r="DY34" s="574"/>
      <c r="DZ34" s="574"/>
      <c r="EA34" s="574"/>
      <c r="EB34" s="574"/>
      <c r="EC34" s="602"/>
    </row>
    <row r="35" spans="2:133" ht="11.25" customHeight="1" x14ac:dyDescent="0.2">
      <c r="B35" s="568" t="s">
        <v>404</v>
      </c>
      <c r="C35" s="357"/>
      <c r="D35" s="357"/>
      <c r="E35" s="357"/>
      <c r="F35" s="357"/>
      <c r="G35" s="357"/>
      <c r="H35" s="357"/>
      <c r="I35" s="357"/>
      <c r="J35" s="357"/>
      <c r="K35" s="357"/>
      <c r="L35" s="357"/>
      <c r="M35" s="357"/>
      <c r="N35" s="357"/>
      <c r="O35" s="357"/>
      <c r="P35" s="357"/>
      <c r="Q35" s="569"/>
      <c r="R35" s="570">
        <v>273224</v>
      </c>
      <c r="S35" s="454"/>
      <c r="T35" s="454"/>
      <c r="U35" s="454"/>
      <c r="V35" s="454"/>
      <c r="W35" s="454"/>
      <c r="X35" s="454"/>
      <c r="Y35" s="583"/>
      <c r="Z35" s="603">
        <v>4.0999999999999996</v>
      </c>
      <c r="AA35" s="603"/>
      <c r="AB35" s="603"/>
      <c r="AC35" s="603"/>
      <c r="AD35" s="604" t="s">
        <v>33</v>
      </c>
      <c r="AE35" s="604"/>
      <c r="AF35" s="604"/>
      <c r="AG35" s="604"/>
      <c r="AH35" s="604"/>
      <c r="AI35" s="604"/>
      <c r="AJ35" s="604"/>
      <c r="AK35" s="604"/>
      <c r="AL35" s="573" t="s">
        <v>33</v>
      </c>
      <c r="AM35" s="317"/>
      <c r="AN35" s="317"/>
      <c r="AO35" s="605"/>
      <c r="AP35" s="16"/>
      <c r="AQ35" s="483" t="s">
        <v>157</v>
      </c>
      <c r="AR35" s="484"/>
      <c r="AS35" s="484"/>
      <c r="AT35" s="484"/>
      <c r="AU35" s="484"/>
      <c r="AV35" s="484"/>
      <c r="AW35" s="484"/>
      <c r="AX35" s="484"/>
      <c r="AY35" s="484"/>
      <c r="AZ35" s="484"/>
      <c r="BA35" s="484"/>
      <c r="BB35" s="484"/>
      <c r="BC35" s="484"/>
      <c r="BD35" s="484"/>
      <c r="BE35" s="484"/>
      <c r="BF35" s="526"/>
      <c r="BG35" s="483" t="s">
        <v>405</v>
      </c>
      <c r="BH35" s="484"/>
      <c r="BI35" s="484"/>
      <c r="BJ35" s="484"/>
      <c r="BK35" s="484"/>
      <c r="BL35" s="484"/>
      <c r="BM35" s="484"/>
      <c r="BN35" s="484"/>
      <c r="BO35" s="484"/>
      <c r="BP35" s="484"/>
      <c r="BQ35" s="484"/>
      <c r="BR35" s="484"/>
      <c r="BS35" s="484"/>
      <c r="BT35" s="484"/>
      <c r="BU35" s="484"/>
      <c r="BV35" s="484"/>
      <c r="BW35" s="484"/>
      <c r="BX35" s="484"/>
      <c r="BY35" s="484"/>
      <c r="BZ35" s="484"/>
      <c r="CA35" s="484"/>
      <c r="CB35" s="526"/>
      <c r="CD35" s="568" t="s">
        <v>366</v>
      </c>
      <c r="CE35" s="357"/>
      <c r="CF35" s="357"/>
      <c r="CG35" s="357"/>
      <c r="CH35" s="357"/>
      <c r="CI35" s="357"/>
      <c r="CJ35" s="357"/>
      <c r="CK35" s="357"/>
      <c r="CL35" s="357"/>
      <c r="CM35" s="357"/>
      <c r="CN35" s="357"/>
      <c r="CO35" s="357"/>
      <c r="CP35" s="357"/>
      <c r="CQ35" s="569"/>
      <c r="CR35" s="570">
        <v>22737</v>
      </c>
      <c r="CS35" s="571"/>
      <c r="CT35" s="571"/>
      <c r="CU35" s="571"/>
      <c r="CV35" s="571"/>
      <c r="CW35" s="571"/>
      <c r="CX35" s="571"/>
      <c r="CY35" s="572"/>
      <c r="CZ35" s="573">
        <v>0.3</v>
      </c>
      <c r="DA35" s="574"/>
      <c r="DB35" s="574"/>
      <c r="DC35" s="575"/>
      <c r="DD35" s="576">
        <v>21361</v>
      </c>
      <c r="DE35" s="571"/>
      <c r="DF35" s="571"/>
      <c r="DG35" s="571"/>
      <c r="DH35" s="571"/>
      <c r="DI35" s="571"/>
      <c r="DJ35" s="571"/>
      <c r="DK35" s="572"/>
      <c r="DL35" s="576">
        <v>21072</v>
      </c>
      <c r="DM35" s="571"/>
      <c r="DN35" s="571"/>
      <c r="DO35" s="571"/>
      <c r="DP35" s="571"/>
      <c r="DQ35" s="571"/>
      <c r="DR35" s="571"/>
      <c r="DS35" s="571"/>
      <c r="DT35" s="571"/>
      <c r="DU35" s="571"/>
      <c r="DV35" s="572"/>
      <c r="DW35" s="573">
        <v>0.6</v>
      </c>
      <c r="DX35" s="574"/>
      <c r="DY35" s="574"/>
      <c r="DZ35" s="574"/>
      <c r="EA35" s="574"/>
      <c r="EB35" s="574"/>
      <c r="EC35" s="602"/>
    </row>
    <row r="36" spans="2:133" ht="11.25" customHeight="1" x14ac:dyDescent="0.2">
      <c r="B36" s="568" t="s">
        <v>113</v>
      </c>
      <c r="C36" s="357"/>
      <c r="D36" s="357"/>
      <c r="E36" s="357"/>
      <c r="F36" s="357"/>
      <c r="G36" s="357"/>
      <c r="H36" s="357"/>
      <c r="I36" s="357"/>
      <c r="J36" s="357"/>
      <c r="K36" s="357"/>
      <c r="L36" s="357"/>
      <c r="M36" s="357"/>
      <c r="N36" s="357"/>
      <c r="O36" s="357"/>
      <c r="P36" s="357"/>
      <c r="Q36" s="569"/>
      <c r="R36" s="570">
        <v>203576</v>
      </c>
      <c r="S36" s="454"/>
      <c r="T36" s="454"/>
      <c r="U36" s="454"/>
      <c r="V36" s="454"/>
      <c r="W36" s="454"/>
      <c r="X36" s="454"/>
      <c r="Y36" s="583"/>
      <c r="Z36" s="603">
        <v>3</v>
      </c>
      <c r="AA36" s="603"/>
      <c r="AB36" s="603"/>
      <c r="AC36" s="603"/>
      <c r="AD36" s="604" t="s">
        <v>33</v>
      </c>
      <c r="AE36" s="604"/>
      <c r="AF36" s="604"/>
      <c r="AG36" s="604"/>
      <c r="AH36" s="604"/>
      <c r="AI36" s="604"/>
      <c r="AJ36" s="604"/>
      <c r="AK36" s="604"/>
      <c r="AL36" s="573" t="s">
        <v>33</v>
      </c>
      <c r="AM36" s="317"/>
      <c r="AN36" s="317"/>
      <c r="AO36" s="605"/>
      <c r="AP36" s="16"/>
      <c r="AQ36" s="606" t="s">
        <v>127</v>
      </c>
      <c r="AR36" s="607"/>
      <c r="AS36" s="607"/>
      <c r="AT36" s="607"/>
      <c r="AU36" s="607"/>
      <c r="AV36" s="607"/>
      <c r="AW36" s="607"/>
      <c r="AX36" s="607"/>
      <c r="AY36" s="608"/>
      <c r="AZ36" s="609">
        <v>747911</v>
      </c>
      <c r="BA36" s="610"/>
      <c r="BB36" s="610"/>
      <c r="BC36" s="610"/>
      <c r="BD36" s="610"/>
      <c r="BE36" s="610"/>
      <c r="BF36" s="611"/>
      <c r="BG36" s="612" t="s">
        <v>283</v>
      </c>
      <c r="BH36" s="613"/>
      <c r="BI36" s="613"/>
      <c r="BJ36" s="613"/>
      <c r="BK36" s="613"/>
      <c r="BL36" s="613"/>
      <c r="BM36" s="613"/>
      <c r="BN36" s="613"/>
      <c r="BO36" s="613"/>
      <c r="BP36" s="613"/>
      <c r="BQ36" s="613"/>
      <c r="BR36" s="613"/>
      <c r="BS36" s="613"/>
      <c r="BT36" s="613"/>
      <c r="BU36" s="614"/>
      <c r="BV36" s="609">
        <v>20021</v>
      </c>
      <c r="BW36" s="610"/>
      <c r="BX36" s="610"/>
      <c r="BY36" s="610"/>
      <c r="BZ36" s="610"/>
      <c r="CA36" s="610"/>
      <c r="CB36" s="611"/>
      <c r="CD36" s="568" t="s">
        <v>406</v>
      </c>
      <c r="CE36" s="357"/>
      <c r="CF36" s="357"/>
      <c r="CG36" s="357"/>
      <c r="CH36" s="357"/>
      <c r="CI36" s="357"/>
      <c r="CJ36" s="357"/>
      <c r="CK36" s="357"/>
      <c r="CL36" s="357"/>
      <c r="CM36" s="357"/>
      <c r="CN36" s="357"/>
      <c r="CO36" s="357"/>
      <c r="CP36" s="357"/>
      <c r="CQ36" s="569"/>
      <c r="CR36" s="570">
        <v>918855</v>
      </c>
      <c r="CS36" s="454"/>
      <c r="CT36" s="454"/>
      <c r="CU36" s="454"/>
      <c r="CV36" s="454"/>
      <c r="CW36" s="454"/>
      <c r="CX36" s="454"/>
      <c r="CY36" s="583"/>
      <c r="CZ36" s="573">
        <v>13.7</v>
      </c>
      <c r="DA36" s="574"/>
      <c r="DB36" s="574"/>
      <c r="DC36" s="575"/>
      <c r="DD36" s="576">
        <v>755237</v>
      </c>
      <c r="DE36" s="454"/>
      <c r="DF36" s="454"/>
      <c r="DG36" s="454"/>
      <c r="DH36" s="454"/>
      <c r="DI36" s="454"/>
      <c r="DJ36" s="454"/>
      <c r="DK36" s="583"/>
      <c r="DL36" s="576">
        <v>549210</v>
      </c>
      <c r="DM36" s="454"/>
      <c r="DN36" s="454"/>
      <c r="DO36" s="454"/>
      <c r="DP36" s="454"/>
      <c r="DQ36" s="454"/>
      <c r="DR36" s="454"/>
      <c r="DS36" s="454"/>
      <c r="DT36" s="454"/>
      <c r="DU36" s="454"/>
      <c r="DV36" s="583"/>
      <c r="DW36" s="573">
        <v>15.1</v>
      </c>
      <c r="DX36" s="574"/>
      <c r="DY36" s="574"/>
      <c r="DZ36" s="574"/>
      <c r="EA36" s="574"/>
      <c r="EB36" s="574"/>
      <c r="EC36" s="602"/>
    </row>
    <row r="37" spans="2:133" ht="11.25" customHeight="1" x14ac:dyDescent="0.2">
      <c r="B37" s="568" t="s">
        <v>407</v>
      </c>
      <c r="C37" s="357"/>
      <c r="D37" s="357"/>
      <c r="E37" s="357"/>
      <c r="F37" s="357"/>
      <c r="G37" s="357"/>
      <c r="H37" s="357"/>
      <c r="I37" s="357"/>
      <c r="J37" s="357"/>
      <c r="K37" s="357"/>
      <c r="L37" s="357"/>
      <c r="M37" s="357"/>
      <c r="N37" s="357"/>
      <c r="O37" s="357"/>
      <c r="P37" s="357"/>
      <c r="Q37" s="569"/>
      <c r="R37" s="570">
        <v>48699</v>
      </c>
      <c r="S37" s="454"/>
      <c r="T37" s="454"/>
      <c r="U37" s="454"/>
      <c r="V37" s="454"/>
      <c r="W37" s="454"/>
      <c r="X37" s="454"/>
      <c r="Y37" s="583"/>
      <c r="Z37" s="603">
        <v>0.7</v>
      </c>
      <c r="AA37" s="603"/>
      <c r="AB37" s="603"/>
      <c r="AC37" s="603"/>
      <c r="AD37" s="604">
        <v>4</v>
      </c>
      <c r="AE37" s="604"/>
      <c r="AF37" s="604"/>
      <c r="AG37" s="604"/>
      <c r="AH37" s="604"/>
      <c r="AI37" s="604"/>
      <c r="AJ37" s="604"/>
      <c r="AK37" s="604"/>
      <c r="AL37" s="573">
        <v>0</v>
      </c>
      <c r="AM37" s="317"/>
      <c r="AN37" s="317"/>
      <c r="AO37" s="605"/>
      <c r="AQ37" s="598" t="s">
        <v>296</v>
      </c>
      <c r="AR37" s="415"/>
      <c r="AS37" s="415"/>
      <c r="AT37" s="415"/>
      <c r="AU37" s="415"/>
      <c r="AV37" s="415"/>
      <c r="AW37" s="415"/>
      <c r="AX37" s="415"/>
      <c r="AY37" s="599"/>
      <c r="AZ37" s="570">
        <v>136066</v>
      </c>
      <c r="BA37" s="454"/>
      <c r="BB37" s="454"/>
      <c r="BC37" s="454"/>
      <c r="BD37" s="571"/>
      <c r="BE37" s="571"/>
      <c r="BF37" s="600"/>
      <c r="BG37" s="568" t="s">
        <v>410</v>
      </c>
      <c r="BH37" s="357"/>
      <c r="BI37" s="357"/>
      <c r="BJ37" s="357"/>
      <c r="BK37" s="357"/>
      <c r="BL37" s="357"/>
      <c r="BM37" s="357"/>
      <c r="BN37" s="357"/>
      <c r="BO37" s="357"/>
      <c r="BP37" s="357"/>
      <c r="BQ37" s="357"/>
      <c r="BR37" s="357"/>
      <c r="BS37" s="357"/>
      <c r="BT37" s="357"/>
      <c r="BU37" s="569"/>
      <c r="BV37" s="570">
        <v>12996</v>
      </c>
      <c r="BW37" s="454"/>
      <c r="BX37" s="454"/>
      <c r="BY37" s="454"/>
      <c r="BZ37" s="454"/>
      <c r="CA37" s="454"/>
      <c r="CB37" s="601"/>
      <c r="CD37" s="568" t="s">
        <v>215</v>
      </c>
      <c r="CE37" s="357"/>
      <c r="CF37" s="357"/>
      <c r="CG37" s="357"/>
      <c r="CH37" s="357"/>
      <c r="CI37" s="357"/>
      <c r="CJ37" s="357"/>
      <c r="CK37" s="357"/>
      <c r="CL37" s="357"/>
      <c r="CM37" s="357"/>
      <c r="CN37" s="357"/>
      <c r="CO37" s="357"/>
      <c r="CP37" s="357"/>
      <c r="CQ37" s="569"/>
      <c r="CR37" s="570">
        <v>328274</v>
      </c>
      <c r="CS37" s="571"/>
      <c r="CT37" s="571"/>
      <c r="CU37" s="571"/>
      <c r="CV37" s="571"/>
      <c r="CW37" s="571"/>
      <c r="CX37" s="571"/>
      <c r="CY37" s="572"/>
      <c r="CZ37" s="573">
        <v>4.9000000000000004</v>
      </c>
      <c r="DA37" s="574"/>
      <c r="DB37" s="574"/>
      <c r="DC37" s="575"/>
      <c r="DD37" s="576">
        <v>321593</v>
      </c>
      <c r="DE37" s="571"/>
      <c r="DF37" s="571"/>
      <c r="DG37" s="571"/>
      <c r="DH37" s="571"/>
      <c r="DI37" s="571"/>
      <c r="DJ37" s="571"/>
      <c r="DK37" s="572"/>
      <c r="DL37" s="576">
        <v>317444</v>
      </c>
      <c r="DM37" s="571"/>
      <c r="DN37" s="571"/>
      <c r="DO37" s="571"/>
      <c r="DP37" s="571"/>
      <c r="DQ37" s="571"/>
      <c r="DR37" s="571"/>
      <c r="DS37" s="571"/>
      <c r="DT37" s="571"/>
      <c r="DU37" s="571"/>
      <c r="DV37" s="572"/>
      <c r="DW37" s="573">
        <v>8.6999999999999993</v>
      </c>
      <c r="DX37" s="574"/>
      <c r="DY37" s="574"/>
      <c r="DZ37" s="574"/>
      <c r="EA37" s="574"/>
      <c r="EB37" s="574"/>
      <c r="EC37" s="602"/>
    </row>
    <row r="38" spans="2:133" ht="11.25" customHeight="1" x14ac:dyDescent="0.2">
      <c r="B38" s="568" t="s">
        <v>292</v>
      </c>
      <c r="C38" s="357"/>
      <c r="D38" s="357"/>
      <c r="E38" s="357"/>
      <c r="F38" s="357"/>
      <c r="G38" s="357"/>
      <c r="H38" s="357"/>
      <c r="I38" s="357"/>
      <c r="J38" s="357"/>
      <c r="K38" s="357"/>
      <c r="L38" s="357"/>
      <c r="M38" s="357"/>
      <c r="N38" s="357"/>
      <c r="O38" s="357"/>
      <c r="P38" s="357"/>
      <c r="Q38" s="569"/>
      <c r="R38" s="570">
        <v>218725</v>
      </c>
      <c r="S38" s="454"/>
      <c r="T38" s="454"/>
      <c r="U38" s="454"/>
      <c r="V38" s="454"/>
      <c r="W38" s="454"/>
      <c r="X38" s="454"/>
      <c r="Y38" s="583"/>
      <c r="Z38" s="603">
        <v>3.3</v>
      </c>
      <c r="AA38" s="603"/>
      <c r="AB38" s="603"/>
      <c r="AC38" s="603"/>
      <c r="AD38" s="604" t="s">
        <v>33</v>
      </c>
      <c r="AE38" s="604"/>
      <c r="AF38" s="604"/>
      <c r="AG38" s="604"/>
      <c r="AH38" s="604"/>
      <c r="AI38" s="604"/>
      <c r="AJ38" s="604"/>
      <c r="AK38" s="604"/>
      <c r="AL38" s="573" t="s">
        <v>33</v>
      </c>
      <c r="AM38" s="317"/>
      <c r="AN38" s="317"/>
      <c r="AO38" s="605"/>
      <c r="AQ38" s="598" t="s">
        <v>147</v>
      </c>
      <c r="AR38" s="415"/>
      <c r="AS38" s="415"/>
      <c r="AT38" s="415"/>
      <c r="AU38" s="415"/>
      <c r="AV38" s="415"/>
      <c r="AW38" s="415"/>
      <c r="AX38" s="415"/>
      <c r="AY38" s="599"/>
      <c r="AZ38" s="570" t="s">
        <v>33</v>
      </c>
      <c r="BA38" s="454"/>
      <c r="BB38" s="454"/>
      <c r="BC38" s="454"/>
      <c r="BD38" s="571"/>
      <c r="BE38" s="571"/>
      <c r="BF38" s="600"/>
      <c r="BG38" s="568" t="s">
        <v>411</v>
      </c>
      <c r="BH38" s="357"/>
      <c r="BI38" s="357"/>
      <c r="BJ38" s="357"/>
      <c r="BK38" s="357"/>
      <c r="BL38" s="357"/>
      <c r="BM38" s="357"/>
      <c r="BN38" s="357"/>
      <c r="BO38" s="357"/>
      <c r="BP38" s="357"/>
      <c r="BQ38" s="357"/>
      <c r="BR38" s="357"/>
      <c r="BS38" s="357"/>
      <c r="BT38" s="357"/>
      <c r="BU38" s="569"/>
      <c r="BV38" s="570">
        <v>1521</v>
      </c>
      <c r="BW38" s="454"/>
      <c r="BX38" s="454"/>
      <c r="BY38" s="454"/>
      <c r="BZ38" s="454"/>
      <c r="CA38" s="454"/>
      <c r="CB38" s="601"/>
      <c r="CD38" s="568" t="s">
        <v>294</v>
      </c>
      <c r="CE38" s="357"/>
      <c r="CF38" s="357"/>
      <c r="CG38" s="357"/>
      <c r="CH38" s="357"/>
      <c r="CI38" s="357"/>
      <c r="CJ38" s="357"/>
      <c r="CK38" s="357"/>
      <c r="CL38" s="357"/>
      <c r="CM38" s="357"/>
      <c r="CN38" s="357"/>
      <c r="CO38" s="357"/>
      <c r="CP38" s="357"/>
      <c r="CQ38" s="569"/>
      <c r="CR38" s="570">
        <v>611845</v>
      </c>
      <c r="CS38" s="454"/>
      <c r="CT38" s="454"/>
      <c r="CU38" s="454"/>
      <c r="CV38" s="454"/>
      <c r="CW38" s="454"/>
      <c r="CX38" s="454"/>
      <c r="CY38" s="583"/>
      <c r="CZ38" s="573">
        <v>9.1</v>
      </c>
      <c r="DA38" s="574"/>
      <c r="DB38" s="574"/>
      <c r="DC38" s="575"/>
      <c r="DD38" s="576">
        <v>478291</v>
      </c>
      <c r="DE38" s="454"/>
      <c r="DF38" s="454"/>
      <c r="DG38" s="454"/>
      <c r="DH38" s="454"/>
      <c r="DI38" s="454"/>
      <c r="DJ38" s="454"/>
      <c r="DK38" s="583"/>
      <c r="DL38" s="576">
        <v>453928</v>
      </c>
      <c r="DM38" s="454"/>
      <c r="DN38" s="454"/>
      <c r="DO38" s="454"/>
      <c r="DP38" s="454"/>
      <c r="DQ38" s="454"/>
      <c r="DR38" s="454"/>
      <c r="DS38" s="454"/>
      <c r="DT38" s="454"/>
      <c r="DU38" s="454"/>
      <c r="DV38" s="583"/>
      <c r="DW38" s="573">
        <v>12.5</v>
      </c>
      <c r="DX38" s="574"/>
      <c r="DY38" s="574"/>
      <c r="DZ38" s="574"/>
      <c r="EA38" s="574"/>
      <c r="EB38" s="574"/>
      <c r="EC38" s="602"/>
    </row>
    <row r="39" spans="2:133" ht="11.25" customHeight="1" x14ac:dyDescent="0.2">
      <c r="B39" s="568" t="s">
        <v>412</v>
      </c>
      <c r="C39" s="357"/>
      <c r="D39" s="357"/>
      <c r="E39" s="357"/>
      <c r="F39" s="357"/>
      <c r="G39" s="357"/>
      <c r="H39" s="357"/>
      <c r="I39" s="357"/>
      <c r="J39" s="357"/>
      <c r="K39" s="357"/>
      <c r="L39" s="357"/>
      <c r="M39" s="357"/>
      <c r="N39" s="357"/>
      <c r="O39" s="357"/>
      <c r="P39" s="357"/>
      <c r="Q39" s="569"/>
      <c r="R39" s="570" t="s">
        <v>33</v>
      </c>
      <c r="S39" s="454"/>
      <c r="T39" s="454"/>
      <c r="U39" s="454"/>
      <c r="V39" s="454"/>
      <c r="W39" s="454"/>
      <c r="X39" s="454"/>
      <c r="Y39" s="583"/>
      <c r="Z39" s="603" t="s">
        <v>33</v>
      </c>
      <c r="AA39" s="603"/>
      <c r="AB39" s="603"/>
      <c r="AC39" s="603"/>
      <c r="AD39" s="604" t="s">
        <v>33</v>
      </c>
      <c r="AE39" s="604"/>
      <c r="AF39" s="604"/>
      <c r="AG39" s="604"/>
      <c r="AH39" s="604"/>
      <c r="AI39" s="604"/>
      <c r="AJ39" s="604"/>
      <c r="AK39" s="604"/>
      <c r="AL39" s="573" t="s">
        <v>33</v>
      </c>
      <c r="AM39" s="317"/>
      <c r="AN39" s="317"/>
      <c r="AO39" s="605"/>
      <c r="AQ39" s="598" t="s">
        <v>414</v>
      </c>
      <c r="AR39" s="415"/>
      <c r="AS39" s="415"/>
      <c r="AT39" s="415"/>
      <c r="AU39" s="415"/>
      <c r="AV39" s="415"/>
      <c r="AW39" s="415"/>
      <c r="AX39" s="415"/>
      <c r="AY39" s="599"/>
      <c r="AZ39" s="570" t="s">
        <v>33</v>
      </c>
      <c r="BA39" s="454"/>
      <c r="BB39" s="454"/>
      <c r="BC39" s="454"/>
      <c r="BD39" s="571"/>
      <c r="BE39" s="571"/>
      <c r="BF39" s="600"/>
      <c r="BG39" s="568" t="s">
        <v>408</v>
      </c>
      <c r="BH39" s="357"/>
      <c r="BI39" s="357"/>
      <c r="BJ39" s="357"/>
      <c r="BK39" s="357"/>
      <c r="BL39" s="357"/>
      <c r="BM39" s="357"/>
      <c r="BN39" s="357"/>
      <c r="BO39" s="357"/>
      <c r="BP39" s="357"/>
      <c r="BQ39" s="357"/>
      <c r="BR39" s="357"/>
      <c r="BS39" s="357"/>
      <c r="BT39" s="357"/>
      <c r="BU39" s="569"/>
      <c r="BV39" s="570">
        <v>2385</v>
      </c>
      <c r="BW39" s="454"/>
      <c r="BX39" s="454"/>
      <c r="BY39" s="454"/>
      <c r="BZ39" s="454"/>
      <c r="CA39" s="454"/>
      <c r="CB39" s="601"/>
      <c r="CD39" s="568" t="s">
        <v>417</v>
      </c>
      <c r="CE39" s="357"/>
      <c r="CF39" s="357"/>
      <c r="CG39" s="357"/>
      <c r="CH39" s="357"/>
      <c r="CI39" s="357"/>
      <c r="CJ39" s="357"/>
      <c r="CK39" s="357"/>
      <c r="CL39" s="357"/>
      <c r="CM39" s="357"/>
      <c r="CN39" s="357"/>
      <c r="CO39" s="357"/>
      <c r="CP39" s="357"/>
      <c r="CQ39" s="569"/>
      <c r="CR39" s="570">
        <v>581666</v>
      </c>
      <c r="CS39" s="571"/>
      <c r="CT39" s="571"/>
      <c r="CU39" s="571"/>
      <c r="CV39" s="571"/>
      <c r="CW39" s="571"/>
      <c r="CX39" s="571"/>
      <c r="CY39" s="572"/>
      <c r="CZ39" s="573">
        <v>8.6999999999999993</v>
      </c>
      <c r="DA39" s="574"/>
      <c r="DB39" s="574"/>
      <c r="DC39" s="575"/>
      <c r="DD39" s="576">
        <v>299711</v>
      </c>
      <c r="DE39" s="571"/>
      <c r="DF39" s="571"/>
      <c r="DG39" s="571"/>
      <c r="DH39" s="571"/>
      <c r="DI39" s="571"/>
      <c r="DJ39" s="571"/>
      <c r="DK39" s="572"/>
      <c r="DL39" s="576" t="s">
        <v>33</v>
      </c>
      <c r="DM39" s="571"/>
      <c r="DN39" s="571"/>
      <c r="DO39" s="571"/>
      <c r="DP39" s="571"/>
      <c r="DQ39" s="571"/>
      <c r="DR39" s="571"/>
      <c r="DS39" s="571"/>
      <c r="DT39" s="571"/>
      <c r="DU39" s="571"/>
      <c r="DV39" s="572"/>
      <c r="DW39" s="573" t="s">
        <v>33</v>
      </c>
      <c r="DX39" s="574"/>
      <c r="DY39" s="574"/>
      <c r="DZ39" s="574"/>
      <c r="EA39" s="574"/>
      <c r="EB39" s="574"/>
      <c r="EC39" s="602"/>
    </row>
    <row r="40" spans="2:133" ht="11.25" customHeight="1" x14ac:dyDescent="0.2">
      <c r="B40" s="568" t="s">
        <v>115</v>
      </c>
      <c r="C40" s="357"/>
      <c r="D40" s="357"/>
      <c r="E40" s="357"/>
      <c r="F40" s="357"/>
      <c r="G40" s="357"/>
      <c r="H40" s="357"/>
      <c r="I40" s="357"/>
      <c r="J40" s="357"/>
      <c r="K40" s="357"/>
      <c r="L40" s="357"/>
      <c r="M40" s="357"/>
      <c r="N40" s="357"/>
      <c r="O40" s="357"/>
      <c r="P40" s="357"/>
      <c r="Q40" s="569"/>
      <c r="R40" s="570">
        <v>11625</v>
      </c>
      <c r="S40" s="454"/>
      <c r="T40" s="454"/>
      <c r="U40" s="454"/>
      <c r="V40" s="454"/>
      <c r="W40" s="454"/>
      <c r="X40" s="454"/>
      <c r="Y40" s="583"/>
      <c r="Z40" s="603">
        <v>0.2</v>
      </c>
      <c r="AA40" s="603"/>
      <c r="AB40" s="603"/>
      <c r="AC40" s="603"/>
      <c r="AD40" s="604" t="s">
        <v>33</v>
      </c>
      <c r="AE40" s="604"/>
      <c r="AF40" s="604"/>
      <c r="AG40" s="604"/>
      <c r="AH40" s="604"/>
      <c r="AI40" s="604"/>
      <c r="AJ40" s="604"/>
      <c r="AK40" s="604"/>
      <c r="AL40" s="573" t="s">
        <v>33</v>
      </c>
      <c r="AM40" s="317"/>
      <c r="AN40" s="317"/>
      <c r="AO40" s="605"/>
      <c r="AQ40" s="598" t="s">
        <v>419</v>
      </c>
      <c r="AR40" s="415"/>
      <c r="AS40" s="415"/>
      <c r="AT40" s="415"/>
      <c r="AU40" s="415"/>
      <c r="AV40" s="415"/>
      <c r="AW40" s="415"/>
      <c r="AX40" s="415"/>
      <c r="AY40" s="599"/>
      <c r="AZ40" s="570" t="s">
        <v>33</v>
      </c>
      <c r="BA40" s="454"/>
      <c r="BB40" s="454"/>
      <c r="BC40" s="454"/>
      <c r="BD40" s="571"/>
      <c r="BE40" s="571"/>
      <c r="BF40" s="600"/>
      <c r="BG40" s="564" t="s">
        <v>196</v>
      </c>
      <c r="BH40" s="406"/>
      <c r="BI40" s="406"/>
      <c r="BJ40" s="406"/>
      <c r="BK40" s="406"/>
      <c r="BL40" s="7"/>
      <c r="BM40" s="357" t="s">
        <v>420</v>
      </c>
      <c r="BN40" s="357"/>
      <c r="BO40" s="357"/>
      <c r="BP40" s="357"/>
      <c r="BQ40" s="357"/>
      <c r="BR40" s="357"/>
      <c r="BS40" s="357"/>
      <c r="BT40" s="357"/>
      <c r="BU40" s="569"/>
      <c r="BV40" s="570">
        <v>132</v>
      </c>
      <c r="BW40" s="454"/>
      <c r="BX40" s="454"/>
      <c r="BY40" s="454"/>
      <c r="BZ40" s="454"/>
      <c r="CA40" s="454"/>
      <c r="CB40" s="601"/>
      <c r="CD40" s="568" t="s">
        <v>421</v>
      </c>
      <c r="CE40" s="357"/>
      <c r="CF40" s="357"/>
      <c r="CG40" s="357"/>
      <c r="CH40" s="357"/>
      <c r="CI40" s="357"/>
      <c r="CJ40" s="357"/>
      <c r="CK40" s="357"/>
      <c r="CL40" s="357"/>
      <c r="CM40" s="357"/>
      <c r="CN40" s="357"/>
      <c r="CO40" s="357"/>
      <c r="CP40" s="357"/>
      <c r="CQ40" s="569"/>
      <c r="CR40" s="570" t="s">
        <v>33</v>
      </c>
      <c r="CS40" s="454"/>
      <c r="CT40" s="454"/>
      <c r="CU40" s="454"/>
      <c r="CV40" s="454"/>
      <c r="CW40" s="454"/>
      <c r="CX40" s="454"/>
      <c r="CY40" s="583"/>
      <c r="CZ40" s="573" t="s">
        <v>33</v>
      </c>
      <c r="DA40" s="574"/>
      <c r="DB40" s="574"/>
      <c r="DC40" s="575"/>
      <c r="DD40" s="576" t="s">
        <v>33</v>
      </c>
      <c r="DE40" s="454"/>
      <c r="DF40" s="454"/>
      <c r="DG40" s="454"/>
      <c r="DH40" s="454"/>
      <c r="DI40" s="454"/>
      <c r="DJ40" s="454"/>
      <c r="DK40" s="583"/>
      <c r="DL40" s="576" t="s">
        <v>33</v>
      </c>
      <c r="DM40" s="454"/>
      <c r="DN40" s="454"/>
      <c r="DO40" s="454"/>
      <c r="DP40" s="454"/>
      <c r="DQ40" s="454"/>
      <c r="DR40" s="454"/>
      <c r="DS40" s="454"/>
      <c r="DT40" s="454"/>
      <c r="DU40" s="454"/>
      <c r="DV40" s="583"/>
      <c r="DW40" s="573" t="s">
        <v>33</v>
      </c>
      <c r="DX40" s="574"/>
      <c r="DY40" s="574"/>
      <c r="DZ40" s="574"/>
      <c r="EA40" s="574"/>
      <c r="EB40" s="574"/>
      <c r="EC40" s="602"/>
    </row>
    <row r="41" spans="2:133" ht="11.25" customHeight="1" x14ac:dyDescent="0.2">
      <c r="B41" s="548" t="s">
        <v>422</v>
      </c>
      <c r="C41" s="549"/>
      <c r="D41" s="549"/>
      <c r="E41" s="549"/>
      <c r="F41" s="549"/>
      <c r="G41" s="549"/>
      <c r="H41" s="549"/>
      <c r="I41" s="549"/>
      <c r="J41" s="549"/>
      <c r="K41" s="549"/>
      <c r="L41" s="549"/>
      <c r="M41" s="549"/>
      <c r="N41" s="549"/>
      <c r="O41" s="549"/>
      <c r="P41" s="549"/>
      <c r="Q41" s="550"/>
      <c r="R41" s="551">
        <v>6723204</v>
      </c>
      <c r="S41" s="590"/>
      <c r="T41" s="590"/>
      <c r="U41" s="590"/>
      <c r="V41" s="590"/>
      <c r="W41" s="590"/>
      <c r="X41" s="590"/>
      <c r="Y41" s="593"/>
      <c r="Z41" s="594">
        <v>100</v>
      </c>
      <c r="AA41" s="594"/>
      <c r="AB41" s="594"/>
      <c r="AC41" s="594"/>
      <c r="AD41" s="595">
        <v>3634211</v>
      </c>
      <c r="AE41" s="595"/>
      <c r="AF41" s="595"/>
      <c r="AG41" s="595"/>
      <c r="AH41" s="595"/>
      <c r="AI41" s="595"/>
      <c r="AJ41" s="595"/>
      <c r="AK41" s="595"/>
      <c r="AL41" s="554">
        <v>100</v>
      </c>
      <c r="AM41" s="596"/>
      <c r="AN41" s="596"/>
      <c r="AO41" s="597"/>
      <c r="AQ41" s="598" t="s">
        <v>425</v>
      </c>
      <c r="AR41" s="415"/>
      <c r="AS41" s="415"/>
      <c r="AT41" s="415"/>
      <c r="AU41" s="415"/>
      <c r="AV41" s="415"/>
      <c r="AW41" s="415"/>
      <c r="AX41" s="415"/>
      <c r="AY41" s="599"/>
      <c r="AZ41" s="570">
        <v>135856</v>
      </c>
      <c r="BA41" s="454"/>
      <c r="BB41" s="454"/>
      <c r="BC41" s="454"/>
      <c r="BD41" s="571"/>
      <c r="BE41" s="571"/>
      <c r="BF41" s="600"/>
      <c r="BG41" s="564"/>
      <c r="BH41" s="406"/>
      <c r="BI41" s="406"/>
      <c r="BJ41" s="406"/>
      <c r="BK41" s="406"/>
      <c r="BL41" s="7"/>
      <c r="BM41" s="357" t="s">
        <v>394</v>
      </c>
      <c r="BN41" s="357"/>
      <c r="BO41" s="357"/>
      <c r="BP41" s="357"/>
      <c r="BQ41" s="357"/>
      <c r="BR41" s="357"/>
      <c r="BS41" s="357"/>
      <c r="BT41" s="357"/>
      <c r="BU41" s="569"/>
      <c r="BV41" s="570">
        <v>2</v>
      </c>
      <c r="BW41" s="454"/>
      <c r="BX41" s="454"/>
      <c r="BY41" s="454"/>
      <c r="BZ41" s="454"/>
      <c r="CA41" s="454"/>
      <c r="CB41" s="601"/>
      <c r="CD41" s="568" t="s">
        <v>227</v>
      </c>
      <c r="CE41" s="357"/>
      <c r="CF41" s="357"/>
      <c r="CG41" s="357"/>
      <c r="CH41" s="357"/>
      <c r="CI41" s="357"/>
      <c r="CJ41" s="357"/>
      <c r="CK41" s="357"/>
      <c r="CL41" s="357"/>
      <c r="CM41" s="357"/>
      <c r="CN41" s="357"/>
      <c r="CO41" s="357"/>
      <c r="CP41" s="357"/>
      <c r="CQ41" s="569"/>
      <c r="CR41" s="570" t="s">
        <v>33</v>
      </c>
      <c r="CS41" s="571"/>
      <c r="CT41" s="571"/>
      <c r="CU41" s="571"/>
      <c r="CV41" s="571"/>
      <c r="CW41" s="571"/>
      <c r="CX41" s="571"/>
      <c r="CY41" s="572"/>
      <c r="CZ41" s="573" t="s">
        <v>33</v>
      </c>
      <c r="DA41" s="574"/>
      <c r="DB41" s="574"/>
      <c r="DC41" s="575"/>
      <c r="DD41" s="576" t="s">
        <v>33</v>
      </c>
      <c r="DE41" s="571"/>
      <c r="DF41" s="571"/>
      <c r="DG41" s="571"/>
      <c r="DH41" s="571"/>
      <c r="DI41" s="571"/>
      <c r="DJ41" s="571"/>
      <c r="DK41" s="572"/>
      <c r="DL41" s="577"/>
      <c r="DM41" s="578"/>
      <c r="DN41" s="578"/>
      <c r="DO41" s="578"/>
      <c r="DP41" s="578"/>
      <c r="DQ41" s="578"/>
      <c r="DR41" s="578"/>
      <c r="DS41" s="578"/>
      <c r="DT41" s="578"/>
      <c r="DU41" s="578"/>
      <c r="DV41" s="579"/>
      <c r="DW41" s="580"/>
      <c r="DX41" s="581"/>
      <c r="DY41" s="581"/>
      <c r="DZ41" s="581"/>
      <c r="EA41" s="581"/>
      <c r="EB41" s="581"/>
      <c r="EC41" s="582"/>
    </row>
    <row r="42" spans="2:133" ht="11.25" customHeight="1" x14ac:dyDescent="0.2">
      <c r="AQ42" s="587" t="s">
        <v>426</v>
      </c>
      <c r="AR42" s="588"/>
      <c r="AS42" s="588"/>
      <c r="AT42" s="588"/>
      <c r="AU42" s="588"/>
      <c r="AV42" s="588"/>
      <c r="AW42" s="588"/>
      <c r="AX42" s="588"/>
      <c r="AY42" s="589"/>
      <c r="AZ42" s="551">
        <v>475989</v>
      </c>
      <c r="BA42" s="590"/>
      <c r="BB42" s="590"/>
      <c r="BC42" s="590"/>
      <c r="BD42" s="552"/>
      <c r="BE42" s="552"/>
      <c r="BF42" s="591"/>
      <c r="BG42" s="343"/>
      <c r="BH42" s="344"/>
      <c r="BI42" s="344"/>
      <c r="BJ42" s="344"/>
      <c r="BK42" s="344"/>
      <c r="BL42" s="20"/>
      <c r="BM42" s="549" t="s">
        <v>41</v>
      </c>
      <c r="BN42" s="549"/>
      <c r="BO42" s="549"/>
      <c r="BP42" s="549"/>
      <c r="BQ42" s="549"/>
      <c r="BR42" s="549"/>
      <c r="BS42" s="549"/>
      <c r="BT42" s="549"/>
      <c r="BU42" s="550"/>
      <c r="BV42" s="551">
        <v>383</v>
      </c>
      <c r="BW42" s="590"/>
      <c r="BX42" s="590"/>
      <c r="BY42" s="590"/>
      <c r="BZ42" s="590"/>
      <c r="CA42" s="590"/>
      <c r="CB42" s="592"/>
      <c r="CD42" s="568" t="s">
        <v>427</v>
      </c>
      <c r="CE42" s="357"/>
      <c r="CF42" s="357"/>
      <c r="CG42" s="357"/>
      <c r="CH42" s="357"/>
      <c r="CI42" s="357"/>
      <c r="CJ42" s="357"/>
      <c r="CK42" s="357"/>
      <c r="CL42" s="357"/>
      <c r="CM42" s="357"/>
      <c r="CN42" s="357"/>
      <c r="CO42" s="357"/>
      <c r="CP42" s="357"/>
      <c r="CQ42" s="569"/>
      <c r="CR42" s="570">
        <v>385578</v>
      </c>
      <c r="CS42" s="571"/>
      <c r="CT42" s="571"/>
      <c r="CU42" s="571"/>
      <c r="CV42" s="571"/>
      <c r="CW42" s="571"/>
      <c r="CX42" s="571"/>
      <c r="CY42" s="572"/>
      <c r="CZ42" s="573">
        <v>5.7</v>
      </c>
      <c r="DA42" s="574"/>
      <c r="DB42" s="574"/>
      <c r="DC42" s="575"/>
      <c r="DD42" s="576">
        <v>106099</v>
      </c>
      <c r="DE42" s="571"/>
      <c r="DF42" s="571"/>
      <c r="DG42" s="571"/>
      <c r="DH42" s="571"/>
      <c r="DI42" s="571"/>
      <c r="DJ42" s="571"/>
      <c r="DK42" s="572"/>
      <c r="DL42" s="577"/>
      <c r="DM42" s="578"/>
      <c r="DN42" s="578"/>
      <c r="DO42" s="578"/>
      <c r="DP42" s="578"/>
      <c r="DQ42" s="578"/>
      <c r="DR42" s="578"/>
      <c r="DS42" s="578"/>
      <c r="DT42" s="578"/>
      <c r="DU42" s="578"/>
      <c r="DV42" s="579"/>
      <c r="DW42" s="580"/>
      <c r="DX42" s="581"/>
      <c r="DY42" s="581"/>
      <c r="DZ42" s="581"/>
      <c r="EA42" s="581"/>
      <c r="EB42" s="581"/>
      <c r="EC42" s="582"/>
    </row>
    <row r="43" spans="2:133" ht="11.25" customHeight="1" x14ac:dyDescent="0.2">
      <c r="B43" s="1" t="s">
        <v>321</v>
      </c>
      <c r="CD43" s="568" t="s">
        <v>428</v>
      </c>
      <c r="CE43" s="357"/>
      <c r="CF43" s="357"/>
      <c r="CG43" s="357"/>
      <c r="CH43" s="357"/>
      <c r="CI43" s="357"/>
      <c r="CJ43" s="357"/>
      <c r="CK43" s="357"/>
      <c r="CL43" s="357"/>
      <c r="CM43" s="357"/>
      <c r="CN43" s="357"/>
      <c r="CO43" s="357"/>
      <c r="CP43" s="357"/>
      <c r="CQ43" s="569"/>
      <c r="CR43" s="570">
        <v>19320</v>
      </c>
      <c r="CS43" s="571"/>
      <c r="CT43" s="571"/>
      <c r="CU43" s="571"/>
      <c r="CV43" s="571"/>
      <c r="CW43" s="571"/>
      <c r="CX43" s="571"/>
      <c r="CY43" s="572"/>
      <c r="CZ43" s="573">
        <v>0.3</v>
      </c>
      <c r="DA43" s="574"/>
      <c r="DB43" s="574"/>
      <c r="DC43" s="575"/>
      <c r="DD43" s="576">
        <v>14904</v>
      </c>
      <c r="DE43" s="571"/>
      <c r="DF43" s="571"/>
      <c r="DG43" s="571"/>
      <c r="DH43" s="571"/>
      <c r="DI43" s="571"/>
      <c r="DJ43" s="571"/>
      <c r="DK43" s="572"/>
      <c r="DL43" s="577"/>
      <c r="DM43" s="578"/>
      <c r="DN43" s="578"/>
      <c r="DO43" s="578"/>
      <c r="DP43" s="578"/>
      <c r="DQ43" s="578"/>
      <c r="DR43" s="578"/>
      <c r="DS43" s="578"/>
      <c r="DT43" s="578"/>
      <c r="DU43" s="578"/>
      <c r="DV43" s="579"/>
      <c r="DW43" s="580"/>
      <c r="DX43" s="581"/>
      <c r="DY43" s="581"/>
      <c r="DZ43" s="581"/>
      <c r="EA43" s="581"/>
      <c r="EB43" s="581"/>
      <c r="EC43" s="582"/>
    </row>
    <row r="44" spans="2:133" ht="11.25" customHeight="1" x14ac:dyDescent="0.2">
      <c r="B44" s="585" t="s">
        <v>429</v>
      </c>
      <c r="C44" s="585"/>
      <c r="D44" s="585"/>
      <c r="E44" s="585"/>
      <c r="F44" s="585"/>
      <c r="G44" s="585"/>
      <c r="H44" s="585"/>
      <c r="I44" s="585"/>
      <c r="J44" s="585"/>
      <c r="K44" s="585"/>
      <c r="L44" s="585"/>
      <c r="M44" s="585"/>
      <c r="N44" s="585"/>
      <c r="O44" s="585"/>
      <c r="P44" s="585"/>
      <c r="Q44" s="585"/>
      <c r="R44" s="585"/>
      <c r="S44" s="585"/>
      <c r="T44" s="585"/>
      <c r="U44" s="585"/>
      <c r="V44" s="585"/>
      <c r="W44" s="585"/>
      <c r="X44" s="585"/>
      <c r="Y44" s="585"/>
      <c r="Z44" s="585"/>
      <c r="AA44" s="585"/>
      <c r="AB44" s="585"/>
      <c r="AC44" s="585"/>
      <c r="AD44" s="585"/>
      <c r="AE44" s="585"/>
      <c r="AF44" s="585"/>
      <c r="AG44" s="585"/>
      <c r="AH44" s="585"/>
      <c r="AI44" s="585"/>
      <c r="AJ44" s="585"/>
      <c r="AK44" s="585"/>
      <c r="AL44" s="585"/>
      <c r="AM44" s="585"/>
      <c r="AN44" s="585"/>
      <c r="AO44" s="585"/>
      <c r="AP44" s="585"/>
      <c r="AQ44" s="585"/>
      <c r="AR44" s="585"/>
      <c r="AS44" s="585"/>
      <c r="AT44" s="585"/>
      <c r="AU44" s="585"/>
      <c r="AV44" s="585"/>
      <c r="AW44" s="585"/>
      <c r="AX44" s="585"/>
      <c r="AY44" s="585"/>
      <c r="AZ44" s="585"/>
      <c r="BA44" s="585"/>
      <c r="BB44" s="585"/>
      <c r="BC44" s="585"/>
      <c r="BD44" s="585"/>
      <c r="BE44" s="585"/>
      <c r="BF44" s="585"/>
      <c r="BG44" s="585"/>
      <c r="BH44" s="585"/>
      <c r="BI44" s="585"/>
      <c r="BJ44" s="585"/>
      <c r="BK44" s="585"/>
      <c r="BL44" s="585"/>
      <c r="BM44" s="585"/>
      <c r="BN44" s="585"/>
      <c r="BO44" s="585"/>
      <c r="BP44" s="585"/>
      <c r="BQ44" s="585"/>
      <c r="BR44" s="585"/>
      <c r="BS44" s="585"/>
      <c r="BT44" s="585"/>
      <c r="BU44" s="585"/>
      <c r="BV44" s="585"/>
      <c r="BW44" s="585"/>
      <c r="BX44" s="585"/>
      <c r="BY44" s="585"/>
      <c r="BZ44" s="585"/>
      <c r="CA44" s="585"/>
      <c r="CB44" s="585"/>
      <c r="CC44" s="586"/>
      <c r="CD44" s="348" t="s">
        <v>250</v>
      </c>
      <c r="CE44" s="350"/>
      <c r="CF44" s="568" t="s">
        <v>423</v>
      </c>
      <c r="CG44" s="357"/>
      <c r="CH44" s="357"/>
      <c r="CI44" s="357"/>
      <c r="CJ44" s="357"/>
      <c r="CK44" s="357"/>
      <c r="CL44" s="357"/>
      <c r="CM44" s="357"/>
      <c r="CN44" s="357"/>
      <c r="CO44" s="357"/>
      <c r="CP44" s="357"/>
      <c r="CQ44" s="569"/>
      <c r="CR44" s="570">
        <v>384978</v>
      </c>
      <c r="CS44" s="454"/>
      <c r="CT44" s="454"/>
      <c r="CU44" s="454"/>
      <c r="CV44" s="454"/>
      <c r="CW44" s="454"/>
      <c r="CX44" s="454"/>
      <c r="CY44" s="583"/>
      <c r="CZ44" s="573">
        <v>5.7</v>
      </c>
      <c r="DA44" s="317"/>
      <c r="DB44" s="317"/>
      <c r="DC44" s="584"/>
      <c r="DD44" s="576">
        <v>106099</v>
      </c>
      <c r="DE44" s="454"/>
      <c r="DF44" s="454"/>
      <c r="DG44" s="454"/>
      <c r="DH44" s="454"/>
      <c r="DI44" s="454"/>
      <c r="DJ44" s="454"/>
      <c r="DK44" s="583"/>
      <c r="DL44" s="577"/>
      <c r="DM44" s="578"/>
      <c r="DN44" s="578"/>
      <c r="DO44" s="578"/>
      <c r="DP44" s="578"/>
      <c r="DQ44" s="578"/>
      <c r="DR44" s="578"/>
      <c r="DS44" s="578"/>
      <c r="DT44" s="578"/>
      <c r="DU44" s="578"/>
      <c r="DV44" s="579"/>
      <c r="DW44" s="580"/>
      <c r="DX44" s="581"/>
      <c r="DY44" s="581"/>
      <c r="DZ44" s="581"/>
      <c r="EA44" s="581"/>
      <c r="EB44" s="581"/>
      <c r="EC44" s="582"/>
    </row>
    <row r="45" spans="2:133" ht="11.25" customHeight="1" x14ac:dyDescent="0.2">
      <c r="B45" s="585" t="s">
        <v>431</v>
      </c>
      <c r="C45" s="585"/>
      <c r="D45" s="585"/>
      <c r="E45" s="585"/>
      <c r="F45" s="585"/>
      <c r="G45" s="585"/>
      <c r="H45" s="585"/>
      <c r="I45" s="585"/>
      <c r="J45" s="585"/>
      <c r="K45" s="585"/>
      <c r="L45" s="585"/>
      <c r="M45" s="585"/>
      <c r="N45" s="585"/>
      <c r="O45" s="585"/>
      <c r="P45" s="585"/>
      <c r="Q45" s="585"/>
      <c r="R45" s="585"/>
      <c r="S45" s="585"/>
      <c r="T45" s="585"/>
      <c r="U45" s="585"/>
      <c r="V45" s="585"/>
      <c r="W45" s="585"/>
      <c r="X45" s="585"/>
      <c r="Y45" s="585"/>
      <c r="Z45" s="585"/>
      <c r="AA45" s="585"/>
      <c r="AB45" s="585"/>
      <c r="AC45" s="585"/>
      <c r="AD45" s="585"/>
      <c r="AE45" s="585"/>
      <c r="AF45" s="585"/>
      <c r="AG45" s="585"/>
      <c r="AH45" s="585"/>
      <c r="AI45" s="585"/>
      <c r="AJ45" s="585"/>
      <c r="AK45" s="585"/>
      <c r="AL45" s="585"/>
      <c r="AM45" s="585"/>
      <c r="AN45" s="585"/>
      <c r="AO45" s="585"/>
      <c r="AP45" s="585"/>
      <c r="AQ45" s="585"/>
      <c r="AR45" s="585"/>
      <c r="AS45" s="585"/>
      <c r="AT45" s="585"/>
      <c r="AU45" s="585"/>
      <c r="AV45" s="585"/>
      <c r="AW45" s="585"/>
      <c r="AX45" s="585"/>
      <c r="AY45" s="585"/>
      <c r="AZ45" s="585"/>
      <c r="BA45" s="585"/>
      <c r="BB45" s="585"/>
      <c r="BC45" s="585"/>
      <c r="BD45" s="585"/>
      <c r="BE45" s="585"/>
      <c r="BF45" s="585"/>
      <c r="BG45" s="585"/>
      <c r="BH45" s="585"/>
      <c r="BI45" s="585"/>
      <c r="BJ45" s="585"/>
      <c r="BK45" s="585"/>
      <c r="BL45" s="585"/>
      <c r="BM45" s="585"/>
      <c r="BN45" s="585"/>
      <c r="BO45" s="585"/>
      <c r="BP45" s="585"/>
      <c r="BQ45" s="585"/>
      <c r="BR45" s="585"/>
      <c r="BS45" s="585"/>
      <c r="BT45" s="585"/>
      <c r="BU45" s="585"/>
      <c r="BV45" s="585"/>
      <c r="BW45" s="585"/>
      <c r="BX45" s="585"/>
      <c r="BY45" s="585"/>
      <c r="BZ45" s="585"/>
      <c r="CA45" s="585"/>
      <c r="CB45" s="585"/>
      <c r="CC45" s="586"/>
      <c r="CD45" s="351"/>
      <c r="CE45" s="353"/>
      <c r="CF45" s="568" t="s">
        <v>432</v>
      </c>
      <c r="CG45" s="357"/>
      <c r="CH45" s="357"/>
      <c r="CI45" s="357"/>
      <c r="CJ45" s="357"/>
      <c r="CK45" s="357"/>
      <c r="CL45" s="357"/>
      <c r="CM45" s="357"/>
      <c r="CN45" s="357"/>
      <c r="CO45" s="357"/>
      <c r="CP45" s="357"/>
      <c r="CQ45" s="569"/>
      <c r="CR45" s="570">
        <v>75020</v>
      </c>
      <c r="CS45" s="571"/>
      <c r="CT45" s="571"/>
      <c r="CU45" s="571"/>
      <c r="CV45" s="571"/>
      <c r="CW45" s="571"/>
      <c r="CX45" s="571"/>
      <c r="CY45" s="572"/>
      <c r="CZ45" s="573">
        <v>1.1000000000000001</v>
      </c>
      <c r="DA45" s="574"/>
      <c r="DB45" s="574"/>
      <c r="DC45" s="575"/>
      <c r="DD45" s="576">
        <v>11985</v>
      </c>
      <c r="DE45" s="571"/>
      <c r="DF45" s="571"/>
      <c r="DG45" s="571"/>
      <c r="DH45" s="571"/>
      <c r="DI45" s="571"/>
      <c r="DJ45" s="571"/>
      <c r="DK45" s="572"/>
      <c r="DL45" s="577"/>
      <c r="DM45" s="578"/>
      <c r="DN45" s="578"/>
      <c r="DO45" s="578"/>
      <c r="DP45" s="578"/>
      <c r="DQ45" s="578"/>
      <c r="DR45" s="578"/>
      <c r="DS45" s="578"/>
      <c r="DT45" s="578"/>
      <c r="DU45" s="578"/>
      <c r="DV45" s="579"/>
      <c r="DW45" s="580"/>
      <c r="DX45" s="581"/>
      <c r="DY45" s="581"/>
      <c r="DZ45" s="581"/>
      <c r="EA45" s="581"/>
      <c r="EB45" s="581"/>
      <c r="EC45" s="582"/>
    </row>
    <row r="46" spans="2:133" ht="11.25" customHeight="1" x14ac:dyDescent="0.2">
      <c r="B46" s="41"/>
      <c r="CD46" s="351"/>
      <c r="CE46" s="353"/>
      <c r="CF46" s="568" t="s">
        <v>434</v>
      </c>
      <c r="CG46" s="357"/>
      <c r="CH46" s="357"/>
      <c r="CI46" s="357"/>
      <c r="CJ46" s="357"/>
      <c r="CK46" s="357"/>
      <c r="CL46" s="357"/>
      <c r="CM46" s="357"/>
      <c r="CN46" s="357"/>
      <c r="CO46" s="357"/>
      <c r="CP46" s="357"/>
      <c r="CQ46" s="569"/>
      <c r="CR46" s="570">
        <v>309234</v>
      </c>
      <c r="CS46" s="454"/>
      <c r="CT46" s="454"/>
      <c r="CU46" s="454"/>
      <c r="CV46" s="454"/>
      <c r="CW46" s="454"/>
      <c r="CX46" s="454"/>
      <c r="CY46" s="583"/>
      <c r="CZ46" s="573">
        <v>4.5999999999999996</v>
      </c>
      <c r="DA46" s="317"/>
      <c r="DB46" s="317"/>
      <c r="DC46" s="584"/>
      <c r="DD46" s="576">
        <v>93990</v>
      </c>
      <c r="DE46" s="454"/>
      <c r="DF46" s="454"/>
      <c r="DG46" s="454"/>
      <c r="DH46" s="454"/>
      <c r="DI46" s="454"/>
      <c r="DJ46" s="454"/>
      <c r="DK46" s="583"/>
      <c r="DL46" s="577"/>
      <c r="DM46" s="578"/>
      <c r="DN46" s="578"/>
      <c r="DO46" s="578"/>
      <c r="DP46" s="578"/>
      <c r="DQ46" s="578"/>
      <c r="DR46" s="578"/>
      <c r="DS46" s="578"/>
      <c r="DT46" s="578"/>
      <c r="DU46" s="578"/>
      <c r="DV46" s="579"/>
      <c r="DW46" s="580"/>
      <c r="DX46" s="581"/>
      <c r="DY46" s="581"/>
      <c r="DZ46" s="581"/>
      <c r="EA46" s="581"/>
      <c r="EB46" s="581"/>
      <c r="EC46" s="582"/>
    </row>
    <row r="47" spans="2:133" ht="11.25" customHeight="1" x14ac:dyDescent="0.2">
      <c r="B47" s="41"/>
      <c r="CD47" s="351"/>
      <c r="CE47" s="353"/>
      <c r="CF47" s="568" t="s">
        <v>435</v>
      </c>
      <c r="CG47" s="357"/>
      <c r="CH47" s="357"/>
      <c r="CI47" s="357"/>
      <c r="CJ47" s="357"/>
      <c r="CK47" s="357"/>
      <c r="CL47" s="357"/>
      <c r="CM47" s="357"/>
      <c r="CN47" s="357"/>
      <c r="CO47" s="357"/>
      <c r="CP47" s="357"/>
      <c r="CQ47" s="569"/>
      <c r="CR47" s="570">
        <v>600</v>
      </c>
      <c r="CS47" s="571"/>
      <c r="CT47" s="571"/>
      <c r="CU47" s="571"/>
      <c r="CV47" s="571"/>
      <c r="CW47" s="571"/>
      <c r="CX47" s="571"/>
      <c r="CY47" s="572"/>
      <c r="CZ47" s="573">
        <v>0</v>
      </c>
      <c r="DA47" s="574"/>
      <c r="DB47" s="574"/>
      <c r="DC47" s="575"/>
      <c r="DD47" s="576" t="s">
        <v>33</v>
      </c>
      <c r="DE47" s="571"/>
      <c r="DF47" s="571"/>
      <c r="DG47" s="571"/>
      <c r="DH47" s="571"/>
      <c r="DI47" s="571"/>
      <c r="DJ47" s="571"/>
      <c r="DK47" s="572"/>
      <c r="DL47" s="577"/>
      <c r="DM47" s="578"/>
      <c r="DN47" s="578"/>
      <c r="DO47" s="578"/>
      <c r="DP47" s="578"/>
      <c r="DQ47" s="578"/>
      <c r="DR47" s="578"/>
      <c r="DS47" s="578"/>
      <c r="DT47" s="578"/>
      <c r="DU47" s="578"/>
      <c r="DV47" s="579"/>
      <c r="DW47" s="580"/>
      <c r="DX47" s="581"/>
      <c r="DY47" s="581"/>
      <c r="DZ47" s="581"/>
      <c r="EA47" s="581"/>
      <c r="EB47" s="581"/>
      <c r="EC47" s="582"/>
    </row>
    <row r="48" spans="2:133" ht="10.8" x14ac:dyDescent="0.2">
      <c r="B48" s="41"/>
      <c r="CD48" s="354"/>
      <c r="CE48" s="356"/>
      <c r="CF48" s="568" t="s">
        <v>438</v>
      </c>
      <c r="CG48" s="357"/>
      <c r="CH48" s="357"/>
      <c r="CI48" s="357"/>
      <c r="CJ48" s="357"/>
      <c r="CK48" s="357"/>
      <c r="CL48" s="357"/>
      <c r="CM48" s="357"/>
      <c r="CN48" s="357"/>
      <c r="CO48" s="357"/>
      <c r="CP48" s="357"/>
      <c r="CQ48" s="569"/>
      <c r="CR48" s="570" t="s">
        <v>33</v>
      </c>
      <c r="CS48" s="454"/>
      <c r="CT48" s="454"/>
      <c r="CU48" s="454"/>
      <c r="CV48" s="454"/>
      <c r="CW48" s="454"/>
      <c r="CX48" s="454"/>
      <c r="CY48" s="583"/>
      <c r="CZ48" s="573" t="s">
        <v>33</v>
      </c>
      <c r="DA48" s="317"/>
      <c r="DB48" s="317"/>
      <c r="DC48" s="584"/>
      <c r="DD48" s="576" t="s">
        <v>33</v>
      </c>
      <c r="DE48" s="454"/>
      <c r="DF48" s="454"/>
      <c r="DG48" s="454"/>
      <c r="DH48" s="454"/>
      <c r="DI48" s="454"/>
      <c r="DJ48" s="454"/>
      <c r="DK48" s="583"/>
      <c r="DL48" s="577"/>
      <c r="DM48" s="578"/>
      <c r="DN48" s="578"/>
      <c r="DO48" s="578"/>
      <c r="DP48" s="578"/>
      <c r="DQ48" s="578"/>
      <c r="DR48" s="578"/>
      <c r="DS48" s="578"/>
      <c r="DT48" s="578"/>
      <c r="DU48" s="578"/>
      <c r="DV48" s="579"/>
      <c r="DW48" s="580"/>
      <c r="DX48" s="581"/>
      <c r="DY48" s="581"/>
      <c r="DZ48" s="581"/>
      <c r="EA48" s="581"/>
      <c r="EB48" s="581"/>
      <c r="EC48" s="582"/>
    </row>
    <row r="49" spans="2:133" ht="11.25" customHeight="1" x14ac:dyDescent="0.2">
      <c r="B49" s="41"/>
      <c r="CD49" s="548" t="s">
        <v>74</v>
      </c>
      <c r="CE49" s="549"/>
      <c r="CF49" s="549"/>
      <c r="CG49" s="549"/>
      <c r="CH49" s="549"/>
      <c r="CI49" s="549"/>
      <c r="CJ49" s="549"/>
      <c r="CK49" s="549"/>
      <c r="CL49" s="549"/>
      <c r="CM49" s="549"/>
      <c r="CN49" s="549"/>
      <c r="CO49" s="549"/>
      <c r="CP49" s="549"/>
      <c r="CQ49" s="550"/>
      <c r="CR49" s="551">
        <v>6712246</v>
      </c>
      <c r="CS49" s="552"/>
      <c r="CT49" s="552"/>
      <c r="CU49" s="552"/>
      <c r="CV49" s="552"/>
      <c r="CW49" s="552"/>
      <c r="CX49" s="552"/>
      <c r="CY49" s="553"/>
      <c r="CZ49" s="554">
        <v>100</v>
      </c>
      <c r="DA49" s="555"/>
      <c r="DB49" s="555"/>
      <c r="DC49" s="556"/>
      <c r="DD49" s="557">
        <v>4389855</v>
      </c>
      <c r="DE49" s="552"/>
      <c r="DF49" s="552"/>
      <c r="DG49" s="552"/>
      <c r="DH49" s="552"/>
      <c r="DI49" s="552"/>
      <c r="DJ49" s="552"/>
      <c r="DK49" s="553"/>
      <c r="DL49" s="558"/>
      <c r="DM49" s="559"/>
      <c r="DN49" s="559"/>
      <c r="DO49" s="559"/>
      <c r="DP49" s="559"/>
      <c r="DQ49" s="559"/>
      <c r="DR49" s="559"/>
      <c r="DS49" s="559"/>
      <c r="DT49" s="559"/>
      <c r="DU49" s="559"/>
      <c r="DV49" s="560"/>
      <c r="DW49" s="561"/>
      <c r="DX49" s="562"/>
      <c r="DY49" s="562"/>
      <c r="DZ49" s="562"/>
      <c r="EA49" s="562"/>
      <c r="EB49" s="562"/>
      <c r="EC49" s="563"/>
    </row>
  </sheetData>
  <sheetProtection algorithmName="SHA-512" hashValue="tZZcuCGG7sfTcaG/0rAHEu7NPvrRSzki6v4Kj388ZMZmhJvdPCMNVjVPYxY7LYYedQNPHv6BqSKzFtRv0AIbRA==" saltValue="0nfSkEr4yUplufaOIL9FJ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B6:Q6"/>
    <mergeCell ref="R6:Y6"/>
    <mergeCell ref="Z6:AC6"/>
    <mergeCell ref="AD6:AK6"/>
    <mergeCell ref="AL6:AO6"/>
    <mergeCell ref="AP6:BF6"/>
    <mergeCell ref="BG6:BN6"/>
    <mergeCell ref="BO6:BR6"/>
    <mergeCell ref="BS6:CB6"/>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B9:Q9"/>
    <mergeCell ref="R9:Y9"/>
    <mergeCell ref="Z9:AC9"/>
    <mergeCell ref="AD9:AK9"/>
    <mergeCell ref="AL9:AO9"/>
    <mergeCell ref="AP9:BF9"/>
    <mergeCell ref="BG9:BN9"/>
    <mergeCell ref="BO9:BR9"/>
    <mergeCell ref="BS9:CB9"/>
    <mergeCell ref="B10:Q10"/>
    <mergeCell ref="R10:Y10"/>
    <mergeCell ref="Z10:AC10"/>
    <mergeCell ref="AD10:AK10"/>
    <mergeCell ref="AL10:AO10"/>
    <mergeCell ref="AP10:BF10"/>
    <mergeCell ref="BG10:BN10"/>
    <mergeCell ref="BO10:BR10"/>
    <mergeCell ref="BS10:CB10"/>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B13:Q13"/>
    <mergeCell ref="R13:Y13"/>
    <mergeCell ref="Z13:AC13"/>
    <mergeCell ref="AD13:AK13"/>
    <mergeCell ref="AL13:AO13"/>
    <mergeCell ref="AP13:BF13"/>
    <mergeCell ref="BG13:BN13"/>
    <mergeCell ref="BO13:BR13"/>
    <mergeCell ref="BS13:CB13"/>
    <mergeCell ref="B14:Q14"/>
    <mergeCell ref="R14:Y14"/>
    <mergeCell ref="Z14:AC14"/>
    <mergeCell ref="AD14:AK14"/>
    <mergeCell ref="AL14:AO14"/>
    <mergeCell ref="AP14:BF14"/>
    <mergeCell ref="BG14:BN14"/>
    <mergeCell ref="BO14:BR14"/>
    <mergeCell ref="BS14:CB14"/>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B17:Q17"/>
    <mergeCell ref="R17:Y17"/>
    <mergeCell ref="Z17:AC17"/>
    <mergeCell ref="AD17:AK17"/>
    <mergeCell ref="AL17:AO17"/>
    <mergeCell ref="AP17:BF17"/>
    <mergeCell ref="BG17:BN17"/>
    <mergeCell ref="BO17:BR17"/>
    <mergeCell ref="BS17:CB17"/>
    <mergeCell ref="B18:Q18"/>
    <mergeCell ref="R18:Y18"/>
    <mergeCell ref="Z18:AC18"/>
    <mergeCell ref="AD18:AK18"/>
    <mergeCell ref="AL18:AO18"/>
    <mergeCell ref="AP18:BF18"/>
    <mergeCell ref="BG18:BN18"/>
    <mergeCell ref="BO18:BR18"/>
    <mergeCell ref="BS18:CB18"/>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AQ35:BF35"/>
    <mergeCell ref="BG35:CB35"/>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5"/>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46" customWidth="1"/>
    <col min="131" max="131" width="1.66406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968" t="s">
        <v>439</v>
      </c>
      <c r="B2" s="968"/>
      <c r="C2" s="968"/>
      <c r="D2" s="968"/>
      <c r="E2" s="968"/>
      <c r="F2" s="968"/>
      <c r="G2" s="968"/>
      <c r="H2" s="968"/>
      <c r="I2" s="968"/>
      <c r="J2" s="968"/>
      <c r="K2" s="968"/>
      <c r="L2" s="968"/>
      <c r="M2" s="968"/>
      <c r="N2" s="968"/>
      <c r="O2" s="968"/>
      <c r="P2" s="968"/>
      <c r="Q2" s="968"/>
      <c r="R2" s="968"/>
      <c r="S2" s="968"/>
      <c r="T2" s="968"/>
      <c r="U2" s="968"/>
      <c r="V2" s="968"/>
      <c r="W2" s="968"/>
      <c r="X2" s="968"/>
      <c r="Y2" s="968"/>
      <c r="Z2" s="968"/>
      <c r="AA2" s="968"/>
      <c r="AB2" s="968"/>
      <c r="AC2" s="968"/>
      <c r="AD2" s="968"/>
      <c r="AE2" s="968"/>
      <c r="AF2" s="968"/>
      <c r="AG2" s="968"/>
      <c r="AH2" s="968"/>
      <c r="AI2" s="968"/>
      <c r="AJ2" s="968"/>
      <c r="AK2" s="968"/>
      <c r="AL2" s="968"/>
      <c r="AM2" s="968"/>
      <c r="AN2" s="968"/>
      <c r="AO2" s="968"/>
      <c r="AP2" s="968"/>
      <c r="AQ2" s="968"/>
      <c r="AR2" s="968"/>
      <c r="AS2" s="968"/>
      <c r="AT2" s="968"/>
      <c r="AU2" s="968"/>
      <c r="AV2" s="968"/>
      <c r="AW2" s="968"/>
      <c r="AX2" s="968"/>
      <c r="AY2" s="968"/>
      <c r="AZ2" s="968"/>
      <c r="BA2" s="968"/>
      <c r="BB2" s="968"/>
      <c r="BC2" s="968"/>
      <c r="BD2" s="968"/>
      <c r="BE2" s="968"/>
      <c r="BF2" s="968"/>
      <c r="BG2" s="968"/>
      <c r="BH2" s="968"/>
      <c r="BI2" s="968"/>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969" t="s">
        <v>198</v>
      </c>
      <c r="DK2" s="970"/>
      <c r="DL2" s="970"/>
      <c r="DM2" s="970"/>
      <c r="DN2" s="970"/>
      <c r="DO2" s="971"/>
      <c r="DP2" s="50"/>
      <c r="DQ2" s="969" t="s">
        <v>304</v>
      </c>
      <c r="DR2" s="970"/>
      <c r="DS2" s="970"/>
      <c r="DT2" s="970"/>
      <c r="DU2" s="970"/>
      <c r="DV2" s="970"/>
      <c r="DW2" s="970"/>
      <c r="DX2" s="970"/>
      <c r="DY2" s="970"/>
      <c r="DZ2" s="971"/>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959" t="s">
        <v>440</v>
      </c>
      <c r="B4" s="959"/>
      <c r="C4" s="959"/>
      <c r="D4" s="959"/>
      <c r="E4" s="959"/>
      <c r="F4" s="959"/>
      <c r="G4" s="959"/>
      <c r="H4" s="959"/>
      <c r="I4" s="959"/>
      <c r="J4" s="959"/>
      <c r="K4" s="959"/>
      <c r="L4" s="959"/>
      <c r="M4" s="959"/>
      <c r="N4" s="959"/>
      <c r="O4" s="959"/>
      <c r="P4" s="959"/>
      <c r="Q4" s="959"/>
      <c r="R4" s="959"/>
      <c r="S4" s="959"/>
      <c r="T4" s="959"/>
      <c r="U4" s="959"/>
      <c r="V4" s="959"/>
      <c r="W4" s="959"/>
      <c r="X4" s="959"/>
      <c r="Y4" s="959"/>
      <c r="Z4" s="959"/>
      <c r="AA4" s="959"/>
      <c r="AB4" s="959"/>
      <c r="AC4" s="959"/>
      <c r="AD4" s="959"/>
      <c r="AE4" s="959"/>
      <c r="AF4" s="959"/>
      <c r="AG4" s="959"/>
      <c r="AH4" s="959"/>
      <c r="AI4" s="959"/>
      <c r="AJ4" s="959"/>
      <c r="AK4" s="959"/>
      <c r="AL4" s="959"/>
      <c r="AM4" s="959"/>
      <c r="AN4" s="959"/>
      <c r="AO4" s="959"/>
      <c r="AP4" s="959"/>
      <c r="AQ4" s="959"/>
      <c r="AR4" s="959"/>
      <c r="AS4" s="959"/>
      <c r="AT4" s="959"/>
      <c r="AU4" s="959"/>
      <c r="AV4" s="959"/>
      <c r="AW4" s="959"/>
      <c r="AX4" s="959"/>
      <c r="AY4" s="959"/>
      <c r="AZ4" s="56"/>
      <c r="BA4" s="56"/>
      <c r="BB4" s="56"/>
      <c r="BC4" s="56"/>
      <c r="BD4" s="56"/>
      <c r="BE4" s="67"/>
      <c r="BF4" s="67"/>
      <c r="BG4" s="67"/>
      <c r="BH4" s="67"/>
      <c r="BI4" s="67"/>
      <c r="BJ4" s="67"/>
      <c r="BK4" s="67"/>
      <c r="BL4" s="67"/>
      <c r="BM4" s="67"/>
      <c r="BN4" s="67"/>
      <c r="BO4" s="67"/>
      <c r="BP4" s="67"/>
      <c r="BQ4" s="741" t="s">
        <v>441</v>
      </c>
      <c r="BR4" s="741"/>
      <c r="BS4" s="741"/>
      <c r="BT4" s="741"/>
      <c r="BU4" s="741"/>
      <c r="BV4" s="741"/>
      <c r="BW4" s="741"/>
      <c r="BX4" s="741"/>
      <c r="BY4" s="741"/>
      <c r="BZ4" s="741"/>
      <c r="CA4" s="741"/>
      <c r="CB4" s="741"/>
      <c r="CC4" s="741"/>
      <c r="CD4" s="741"/>
      <c r="CE4" s="741"/>
      <c r="CF4" s="741"/>
      <c r="CG4" s="741"/>
      <c r="CH4" s="741"/>
      <c r="CI4" s="741"/>
      <c r="CJ4" s="741"/>
      <c r="CK4" s="741"/>
      <c r="CL4" s="741"/>
      <c r="CM4" s="741"/>
      <c r="CN4" s="741"/>
      <c r="CO4" s="741"/>
      <c r="CP4" s="741"/>
      <c r="CQ4" s="741"/>
      <c r="CR4" s="741"/>
      <c r="CS4" s="741"/>
      <c r="CT4" s="741"/>
      <c r="CU4" s="741"/>
      <c r="CV4" s="741"/>
      <c r="CW4" s="741"/>
      <c r="CX4" s="741"/>
      <c r="CY4" s="741"/>
      <c r="CZ4" s="741"/>
      <c r="DA4" s="741"/>
      <c r="DB4" s="741"/>
      <c r="DC4" s="741"/>
      <c r="DD4" s="741"/>
      <c r="DE4" s="741"/>
      <c r="DF4" s="741"/>
      <c r="DG4" s="741"/>
      <c r="DH4" s="741"/>
      <c r="DI4" s="741"/>
      <c r="DJ4" s="741"/>
      <c r="DK4" s="741"/>
      <c r="DL4" s="741"/>
      <c r="DM4" s="741"/>
      <c r="DN4" s="741"/>
      <c r="DO4" s="741"/>
      <c r="DP4" s="741"/>
      <c r="DQ4" s="741"/>
      <c r="DR4" s="741"/>
      <c r="DS4" s="741"/>
      <c r="DT4" s="741"/>
      <c r="DU4" s="741"/>
      <c r="DV4" s="741"/>
      <c r="DW4" s="741"/>
      <c r="DX4" s="741"/>
      <c r="DY4" s="741"/>
      <c r="DZ4" s="741"/>
      <c r="EA4" s="67"/>
    </row>
    <row r="5" spans="1:131" s="47" customFormat="1" ht="26.25" customHeight="1" x14ac:dyDescent="0.2">
      <c r="A5" s="657" t="s">
        <v>442</v>
      </c>
      <c r="B5" s="658"/>
      <c r="C5" s="658"/>
      <c r="D5" s="658"/>
      <c r="E5" s="658"/>
      <c r="F5" s="658"/>
      <c r="G5" s="658"/>
      <c r="H5" s="658"/>
      <c r="I5" s="658"/>
      <c r="J5" s="658"/>
      <c r="K5" s="658"/>
      <c r="L5" s="658"/>
      <c r="M5" s="658"/>
      <c r="N5" s="658"/>
      <c r="O5" s="658"/>
      <c r="P5" s="659"/>
      <c r="Q5" s="649" t="s">
        <v>201</v>
      </c>
      <c r="R5" s="650"/>
      <c r="S5" s="650"/>
      <c r="T5" s="650"/>
      <c r="U5" s="651"/>
      <c r="V5" s="649" t="s">
        <v>194</v>
      </c>
      <c r="W5" s="650"/>
      <c r="X5" s="650"/>
      <c r="Y5" s="650"/>
      <c r="Z5" s="651"/>
      <c r="AA5" s="649" t="s">
        <v>379</v>
      </c>
      <c r="AB5" s="650"/>
      <c r="AC5" s="650"/>
      <c r="AD5" s="650"/>
      <c r="AE5" s="650"/>
      <c r="AF5" s="691" t="s">
        <v>166</v>
      </c>
      <c r="AG5" s="650"/>
      <c r="AH5" s="650"/>
      <c r="AI5" s="650"/>
      <c r="AJ5" s="655"/>
      <c r="AK5" s="650" t="s">
        <v>444</v>
      </c>
      <c r="AL5" s="650"/>
      <c r="AM5" s="650"/>
      <c r="AN5" s="650"/>
      <c r="AO5" s="651"/>
      <c r="AP5" s="649" t="s">
        <v>35</v>
      </c>
      <c r="AQ5" s="650"/>
      <c r="AR5" s="650"/>
      <c r="AS5" s="650"/>
      <c r="AT5" s="651"/>
      <c r="AU5" s="649" t="s">
        <v>445</v>
      </c>
      <c r="AV5" s="650"/>
      <c r="AW5" s="650"/>
      <c r="AX5" s="650"/>
      <c r="AY5" s="655"/>
      <c r="AZ5" s="56"/>
      <c r="BA5" s="56"/>
      <c r="BB5" s="56"/>
      <c r="BC5" s="56"/>
      <c r="BD5" s="56"/>
      <c r="BE5" s="67"/>
      <c r="BF5" s="67"/>
      <c r="BG5" s="67"/>
      <c r="BH5" s="67"/>
      <c r="BI5" s="67"/>
      <c r="BJ5" s="67"/>
      <c r="BK5" s="67"/>
      <c r="BL5" s="67"/>
      <c r="BM5" s="67"/>
      <c r="BN5" s="67"/>
      <c r="BO5" s="67"/>
      <c r="BP5" s="67"/>
      <c r="BQ5" s="657" t="s">
        <v>333</v>
      </c>
      <c r="BR5" s="658"/>
      <c r="BS5" s="658"/>
      <c r="BT5" s="658"/>
      <c r="BU5" s="658"/>
      <c r="BV5" s="658"/>
      <c r="BW5" s="658"/>
      <c r="BX5" s="658"/>
      <c r="BY5" s="658"/>
      <c r="BZ5" s="658"/>
      <c r="CA5" s="658"/>
      <c r="CB5" s="658"/>
      <c r="CC5" s="658"/>
      <c r="CD5" s="658"/>
      <c r="CE5" s="658"/>
      <c r="CF5" s="658"/>
      <c r="CG5" s="659"/>
      <c r="CH5" s="649" t="s">
        <v>447</v>
      </c>
      <c r="CI5" s="650"/>
      <c r="CJ5" s="650"/>
      <c r="CK5" s="650"/>
      <c r="CL5" s="651"/>
      <c r="CM5" s="649" t="s">
        <v>436</v>
      </c>
      <c r="CN5" s="650"/>
      <c r="CO5" s="650"/>
      <c r="CP5" s="650"/>
      <c r="CQ5" s="651"/>
      <c r="CR5" s="649" t="s">
        <v>93</v>
      </c>
      <c r="CS5" s="650"/>
      <c r="CT5" s="650"/>
      <c r="CU5" s="650"/>
      <c r="CV5" s="651"/>
      <c r="CW5" s="649" t="s">
        <v>449</v>
      </c>
      <c r="CX5" s="650"/>
      <c r="CY5" s="650"/>
      <c r="CZ5" s="650"/>
      <c r="DA5" s="651"/>
      <c r="DB5" s="649" t="s">
        <v>371</v>
      </c>
      <c r="DC5" s="650"/>
      <c r="DD5" s="650"/>
      <c r="DE5" s="650"/>
      <c r="DF5" s="651"/>
      <c r="DG5" s="981" t="s">
        <v>345</v>
      </c>
      <c r="DH5" s="982"/>
      <c r="DI5" s="982"/>
      <c r="DJ5" s="982"/>
      <c r="DK5" s="983"/>
      <c r="DL5" s="981" t="s">
        <v>451</v>
      </c>
      <c r="DM5" s="982"/>
      <c r="DN5" s="982"/>
      <c r="DO5" s="982"/>
      <c r="DP5" s="983"/>
      <c r="DQ5" s="649" t="s">
        <v>393</v>
      </c>
      <c r="DR5" s="650"/>
      <c r="DS5" s="650"/>
      <c r="DT5" s="650"/>
      <c r="DU5" s="651"/>
      <c r="DV5" s="649" t="s">
        <v>445</v>
      </c>
      <c r="DW5" s="650"/>
      <c r="DX5" s="650"/>
      <c r="DY5" s="650"/>
      <c r="DZ5" s="655"/>
      <c r="EA5" s="67"/>
    </row>
    <row r="6" spans="1:131" s="47" customFormat="1" ht="26.25" customHeight="1" x14ac:dyDescent="0.2">
      <c r="A6" s="660"/>
      <c r="B6" s="661"/>
      <c r="C6" s="661"/>
      <c r="D6" s="661"/>
      <c r="E6" s="661"/>
      <c r="F6" s="661"/>
      <c r="G6" s="661"/>
      <c r="H6" s="661"/>
      <c r="I6" s="661"/>
      <c r="J6" s="661"/>
      <c r="K6" s="661"/>
      <c r="L6" s="661"/>
      <c r="M6" s="661"/>
      <c r="N6" s="661"/>
      <c r="O6" s="661"/>
      <c r="P6" s="662"/>
      <c r="Q6" s="652"/>
      <c r="R6" s="653"/>
      <c r="S6" s="653"/>
      <c r="T6" s="653"/>
      <c r="U6" s="654"/>
      <c r="V6" s="652"/>
      <c r="W6" s="653"/>
      <c r="X6" s="653"/>
      <c r="Y6" s="653"/>
      <c r="Z6" s="654"/>
      <c r="AA6" s="652"/>
      <c r="AB6" s="653"/>
      <c r="AC6" s="653"/>
      <c r="AD6" s="653"/>
      <c r="AE6" s="653"/>
      <c r="AF6" s="692"/>
      <c r="AG6" s="653"/>
      <c r="AH6" s="653"/>
      <c r="AI6" s="653"/>
      <c r="AJ6" s="656"/>
      <c r="AK6" s="653"/>
      <c r="AL6" s="653"/>
      <c r="AM6" s="653"/>
      <c r="AN6" s="653"/>
      <c r="AO6" s="654"/>
      <c r="AP6" s="652"/>
      <c r="AQ6" s="653"/>
      <c r="AR6" s="653"/>
      <c r="AS6" s="653"/>
      <c r="AT6" s="654"/>
      <c r="AU6" s="652"/>
      <c r="AV6" s="653"/>
      <c r="AW6" s="653"/>
      <c r="AX6" s="653"/>
      <c r="AY6" s="656"/>
      <c r="AZ6" s="56"/>
      <c r="BA6" s="56"/>
      <c r="BB6" s="56"/>
      <c r="BC6" s="56"/>
      <c r="BD6" s="56"/>
      <c r="BE6" s="67"/>
      <c r="BF6" s="67"/>
      <c r="BG6" s="67"/>
      <c r="BH6" s="67"/>
      <c r="BI6" s="67"/>
      <c r="BJ6" s="67"/>
      <c r="BK6" s="67"/>
      <c r="BL6" s="67"/>
      <c r="BM6" s="67"/>
      <c r="BN6" s="67"/>
      <c r="BO6" s="67"/>
      <c r="BP6" s="67"/>
      <c r="BQ6" s="660"/>
      <c r="BR6" s="661"/>
      <c r="BS6" s="661"/>
      <c r="BT6" s="661"/>
      <c r="BU6" s="661"/>
      <c r="BV6" s="661"/>
      <c r="BW6" s="661"/>
      <c r="BX6" s="661"/>
      <c r="BY6" s="661"/>
      <c r="BZ6" s="661"/>
      <c r="CA6" s="661"/>
      <c r="CB6" s="661"/>
      <c r="CC6" s="661"/>
      <c r="CD6" s="661"/>
      <c r="CE6" s="661"/>
      <c r="CF6" s="661"/>
      <c r="CG6" s="662"/>
      <c r="CH6" s="652"/>
      <c r="CI6" s="653"/>
      <c r="CJ6" s="653"/>
      <c r="CK6" s="653"/>
      <c r="CL6" s="654"/>
      <c r="CM6" s="652"/>
      <c r="CN6" s="653"/>
      <c r="CO6" s="653"/>
      <c r="CP6" s="653"/>
      <c r="CQ6" s="654"/>
      <c r="CR6" s="652"/>
      <c r="CS6" s="653"/>
      <c r="CT6" s="653"/>
      <c r="CU6" s="653"/>
      <c r="CV6" s="654"/>
      <c r="CW6" s="652"/>
      <c r="CX6" s="653"/>
      <c r="CY6" s="653"/>
      <c r="CZ6" s="653"/>
      <c r="DA6" s="654"/>
      <c r="DB6" s="652"/>
      <c r="DC6" s="653"/>
      <c r="DD6" s="653"/>
      <c r="DE6" s="653"/>
      <c r="DF6" s="654"/>
      <c r="DG6" s="984"/>
      <c r="DH6" s="985"/>
      <c r="DI6" s="985"/>
      <c r="DJ6" s="985"/>
      <c r="DK6" s="986"/>
      <c r="DL6" s="984"/>
      <c r="DM6" s="985"/>
      <c r="DN6" s="985"/>
      <c r="DO6" s="985"/>
      <c r="DP6" s="986"/>
      <c r="DQ6" s="652"/>
      <c r="DR6" s="653"/>
      <c r="DS6" s="653"/>
      <c r="DT6" s="653"/>
      <c r="DU6" s="654"/>
      <c r="DV6" s="652"/>
      <c r="DW6" s="653"/>
      <c r="DX6" s="653"/>
      <c r="DY6" s="653"/>
      <c r="DZ6" s="656"/>
      <c r="EA6" s="67"/>
    </row>
    <row r="7" spans="1:131" s="47" customFormat="1" ht="26.25" customHeight="1" x14ac:dyDescent="0.2">
      <c r="A7" s="51">
        <v>1</v>
      </c>
      <c r="B7" s="922" t="s">
        <v>452</v>
      </c>
      <c r="C7" s="923"/>
      <c r="D7" s="923"/>
      <c r="E7" s="923"/>
      <c r="F7" s="923"/>
      <c r="G7" s="923"/>
      <c r="H7" s="923"/>
      <c r="I7" s="923"/>
      <c r="J7" s="923"/>
      <c r="K7" s="923"/>
      <c r="L7" s="923"/>
      <c r="M7" s="923"/>
      <c r="N7" s="923"/>
      <c r="O7" s="923"/>
      <c r="P7" s="924"/>
      <c r="Q7" s="925">
        <v>6729</v>
      </c>
      <c r="R7" s="926"/>
      <c r="S7" s="926"/>
      <c r="T7" s="926"/>
      <c r="U7" s="926"/>
      <c r="V7" s="926">
        <v>6718</v>
      </c>
      <c r="W7" s="926"/>
      <c r="X7" s="926"/>
      <c r="Y7" s="926"/>
      <c r="Z7" s="926"/>
      <c r="AA7" s="926">
        <v>11</v>
      </c>
      <c r="AB7" s="926"/>
      <c r="AC7" s="926"/>
      <c r="AD7" s="926"/>
      <c r="AE7" s="972"/>
      <c r="AF7" s="973">
        <v>4</v>
      </c>
      <c r="AG7" s="974"/>
      <c r="AH7" s="974"/>
      <c r="AI7" s="974"/>
      <c r="AJ7" s="975"/>
      <c r="AK7" s="976">
        <v>273225</v>
      </c>
      <c r="AL7" s="926"/>
      <c r="AM7" s="926"/>
      <c r="AN7" s="926"/>
      <c r="AO7" s="926"/>
      <c r="AP7" s="926">
        <v>3798</v>
      </c>
      <c r="AQ7" s="926"/>
      <c r="AR7" s="926"/>
      <c r="AS7" s="926"/>
      <c r="AT7" s="926"/>
      <c r="AU7" s="927"/>
      <c r="AV7" s="927"/>
      <c r="AW7" s="927"/>
      <c r="AX7" s="927"/>
      <c r="AY7" s="928"/>
      <c r="AZ7" s="56"/>
      <c r="BA7" s="56"/>
      <c r="BB7" s="56"/>
      <c r="BC7" s="56"/>
      <c r="BD7" s="56"/>
      <c r="BE7" s="67"/>
      <c r="BF7" s="67"/>
      <c r="BG7" s="67"/>
      <c r="BH7" s="67"/>
      <c r="BI7" s="67"/>
      <c r="BJ7" s="67"/>
      <c r="BK7" s="67"/>
      <c r="BL7" s="67"/>
      <c r="BM7" s="67"/>
      <c r="BN7" s="67"/>
      <c r="BO7" s="67"/>
      <c r="BP7" s="67"/>
      <c r="BQ7" s="51">
        <v>1</v>
      </c>
      <c r="BR7" s="71"/>
      <c r="BS7" s="922"/>
      <c r="BT7" s="923"/>
      <c r="BU7" s="923"/>
      <c r="BV7" s="923"/>
      <c r="BW7" s="923"/>
      <c r="BX7" s="923"/>
      <c r="BY7" s="923"/>
      <c r="BZ7" s="923"/>
      <c r="CA7" s="923"/>
      <c r="CB7" s="923"/>
      <c r="CC7" s="923"/>
      <c r="CD7" s="923"/>
      <c r="CE7" s="923"/>
      <c r="CF7" s="923"/>
      <c r="CG7" s="924"/>
      <c r="CH7" s="977"/>
      <c r="CI7" s="978"/>
      <c r="CJ7" s="978"/>
      <c r="CK7" s="978"/>
      <c r="CL7" s="979"/>
      <c r="CM7" s="977"/>
      <c r="CN7" s="978"/>
      <c r="CO7" s="978"/>
      <c r="CP7" s="978"/>
      <c r="CQ7" s="979"/>
      <c r="CR7" s="977"/>
      <c r="CS7" s="978"/>
      <c r="CT7" s="978"/>
      <c r="CU7" s="978"/>
      <c r="CV7" s="979"/>
      <c r="CW7" s="977"/>
      <c r="CX7" s="978"/>
      <c r="CY7" s="978"/>
      <c r="CZ7" s="978"/>
      <c r="DA7" s="979"/>
      <c r="DB7" s="977"/>
      <c r="DC7" s="978"/>
      <c r="DD7" s="978"/>
      <c r="DE7" s="978"/>
      <c r="DF7" s="979"/>
      <c r="DG7" s="977"/>
      <c r="DH7" s="978"/>
      <c r="DI7" s="978"/>
      <c r="DJ7" s="978"/>
      <c r="DK7" s="979"/>
      <c r="DL7" s="977"/>
      <c r="DM7" s="978"/>
      <c r="DN7" s="978"/>
      <c r="DO7" s="978"/>
      <c r="DP7" s="979"/>
      <c r="DQ7" s="977"/>
      <c r="DR7" s="978"/>
      <c r="DS7" s="978"/>
      <c r="DT7" s="978"/>
      <c r="DU7" s="979"/>
      <c r="DV7" s="922"/>
      <c r="DW7" s="923"/>
      <c r="DX7" s="923"/>
      <c r="DY7" s="923"/>
      <c r="DZ7" s="980"/>
      <c r="EA7" s="67"/>
    </row>
    <row r="8" spans="1:131" s="47" customFormat="1" ht="26.25" customHeight="1" x14ac:dyDescent="0.2">
      <c r="A8" s="52">
        <v>2</v>
      </c>
      <c r="B8" s="911"/>
      <c r="C8" s="912"/>
      <c r="D8" s="912"/>
      <c r="E8" s="912"/>
      <c r="F8" s="912"/>
      <c r="G8" s="912"/>
      <c r="H8" s="912"/>
      <c r="I8" s="912"/>
      <c r="J8" s="912"/>
      <c r="K8" s="912"/>
      <c r="L8" s="912"/>
      <c r="M8" s="912"/>
      <c r="N8" s="912"/>
      <c r="O8" s="912"/>
      <c r="P8" s="913"/>
      <c r="Q8" s="914"/>
      <c r="R8" s="915"/>
      <c r="S8" s="915"/>
      <c r="T8" s="915"/>
      <c r="U8" s="915"/>
      <c r="V8" s="915"/>
      <c r="W8" s="915"/>
      <c r="X8" s="915"/>
      <c r="Y8" s="915"/>
      <c r="Z8" s="915"/>
      <c r="AA8" s="915"/>
      <c r="AB8" s="915"/>
      <c r="AC8" s="915"/>
      <c r="AD8" s="915"/>
      <c r="AE8" s="921"/>
      <c r="AF8" s="941"/>
      <c r="AG8" s="919"/>
      <c r="AH8" s="919"/>
      <c r="AI8" s="919"/>
      <c r="AJ8" s="942"/>
      <c r="AK8" s="920"/>
      <c r="AL8" s="915"/>
      <c r="AM8" s="915"/>
      <c r="AN8" s="915"/>
      <c r="AO8" s="915"/>
      <c r="AP8" s="915"/>
      <c r="AQ8" s="915"/>
      <c r="AR8" s="915"/>
      <c r="AS8" s="915"/>
      <c r="AT8" s="915"/>
      <c r="AU8" s="916"/>
      <c r="AV8" s="916"/>
      <c r="AW8" s="916"/>
      <c r="AX8" s="916"/>
      <c r="AY8" s="917"/>
      <c r="AZ8" s="56"/>
      <c r="BA8" s="56"/>
      <c r="BB8" s="56"/>
      <c r="BC8" s="56"/>
      <c r="BD8" s="56"/>
      <c r="BE8" s="67"/>
      <c r="BF8" s="67"/>
      <c r="BG8" s="67"/>
      <c r="BH8" s="67"/>
      <c r="BI8" s="67"/>
      <c r="BJ8" s="67"/>
      <c r="BK8" s="67"/>
      <c r="BL8" s="67"/>
      <c r="BM8" s="67"/>
      <c r="BN8" s="67"/>
      <c r="BO8" s="67"/>
      <c r="BP8" s="67"/>
      <c r="BQ8" s="52">
        <v>2</v>
      </c>
      <c r="BR8" s="72"/>
      <c r="BS8" s="911"/>
      <c r="BT8" s="912"/>
      <c r="BU8" s="912"/>
      <c r="BV8" s="912"/>
      <c r="BW8" s="912"/>
      <c r="BX8" s="912"/>
      <c r="BY8" s="912"/>
      <c r="BZ8" s="912"/>
      <c r="CA8" s="912"/>
      <c r="CB8" s="912"/>
      <c r="CC8" s="912"/>
      <c r="CD8" s="912"/>
      <c r="CE8" s="912"/>
      <c r="CF8" s="912"/>
      <c r="CG8" s="913"/>
      <c r="CH8" s="918"/>
      <c r="CI8" s="919"/>
      <c r="CJ8" s="919"/>
      <c r="CK8" s="919"/>
      <c r="CL8" s="929"/>
      <c r="CM8" s="918"/>
      <c r="CN8" s="919"/>
      <c r="CO8" s="919"/>
      <c r="CP8" s="919"/>
      <c r="CQ8" s="929"/>
      <c r="CR8" s="918"/>
      <c r="CS8" s="919"/>
      <c r="CT8" s="919"/>
      <c r="CU8" s="919"/>
      <c r="CV8" s="929"/>
      <c r="CW8" s="918"/>
      <c r="CX8" s="919"/>
      <c r="CY8" s="919"/>
      <c r="CZ8" s="919"/>
      <c r="DA8" s="929"/>
      <c r="DB8" s="918"/>
      <c r="DC8" s="919"/>
      <c r="DD8" s="919"/>
      <c r="DE8" s="919"/>
      <c r="DF8" s="929"/>
      <c r="DG8" s="918"/>
      <c r="DH8" s="919"/>
      <c r="DI8" s="919"/>
      <c r="DJ8" s="919"/>
      <c r="DK8" s="929"/>
      <c r="DL8" s="918"/>
      <c r="DM8" s="919"/>
      <c r="DN8" s="919"/>
      <c r="DO8" s="919"/>
      <c r="DP8" s="929"/>
      <c r="DQ8" s="918"/>
      <c r="DR8" s="919"/>
      <c r="DS8" s="919"/>
      <c r="DT8" s="919"/>
      <c r="DU8" s="929"/>
      <c r="DV8" s="911"/>
      <c r="DW8" s="912"/>
      <c r="DX8" s="912"/>
      <c r="DY8" s="912"/>
      <c r="DZ8" s="930"/>
      <c r="EA8" s="67"/>
    </row>
    <row r="9" spans="1:131" s="47" customFormat="1" ht="26.25" customHeight="1" x14ac:dyDescent="0.2">
      <c r="A9" s="52">
        <v>3</v>
      </c>
      <c r="B9" s="911"/>
      <c r="C9" s="912"/>
      <c r="D9" s="912"/>
      <c r="E9" s="912"/>
      <c r="F9" s="912"/>
      <c r="G9" s="912"/>
      <c r="H9" s="912"/>
      <c r="I9" s="912"/>
      <c r="J9" s="912"/>
      <c r="K9" s="912"/>
      <c r="L9" s="912"/>
      <c r="M9" s="912"/>
      <c r="N9" s="912"/>
      <c r="O9" s="912"/>
      <c r="P9" s="913"/>
      <c r="Q9" s="914"/>
      <c r="R9" s="915"/>
      <c r="S9" s="915"/>
      <c r="T9" s="915"/>
      <c r="U9" s="915"/>
      <c r="V9" s="915"/>
      <c r="W9" s="915"/>
      <c r="X9" s="915"/>
      <c r="Y9" s="915"/>
      <c r="Z9" s="915"/>
      <c r="AA9" s="915"/>
      <c r="AB9" s="915"/>
      <c r="AC9" s="915"/>
      <c r="AD9" s="915"/>
      <c r="AE9" s="921"/>
      <c r="AF9" s="941"/>
      <c r="AG9" s="919"/>
      <c r="AH9" s="919"/>
      <c r="AI9" s="919"/>
      <c r="AJ9" s="942"/>
      <c r="AK9" s="920"/>
      <c r="AL9" s="915"/>
      <c r="AM9" s="915"/>
      <c r="AN9" s="915"/>
      <c r="AO9" s="915"/>
      <c r="AP9" s="915"/>
      <c r="AQ9" s="915"/>
      <c r="AR9" s="915"/>
      <c r="AS9" s="915"/>
      <c r="AT9" s="915"/>
      <c r="AU9" s="916"/>
      <c r="AV9" s="916"/>
      <c r="AW9" s="916"/>
      <c r="AX9" s="916"/>
      <c r="AY9" s="917"/>
      <c r="AZ9" s="56"/>
      <c r="BA9" s="56"/>
      <c r="BB9" s="56"/>
      <c r="BC9" s="56"/>
      <c r="BD9" s="56"/>
      <c r="BE9" s="67"/>
      <c r="BF9" s="67"/>
      <c r="BG9" s="67"/>
      <c r="BH9" s="67"/>
      <c r="BI9" s="67"/>
      <c r="BJ9" s="67"/>
      <c r="BK9" s="67"/>
      <c r="BL9" s="67"/>
      <c r="BM9" s="67"/>
      <c r="BN9" s="67"/>
      <c r="BO9" s="67"/>
      <c r="BP9" s="67"/>
      <c r="BQ9" s="52">
        <v>3</v>
      </c>
      <c r="BR9" s="72"/>
      <c r="BS9" s="911"/>
      <c r="BT9" s="912"/>
      <c r="BU9" s="912"/>
      <c r="BV9" s="912"/>
      <c r="BW9" s="912"/>
      <c r="BX9" s="912"/>
      <c r="BY9" s="912"/>
      <c r="BZ9" s="912"/>
      <c r="CA9" s="912"/>
      <c r="CB9" s="912"/>
      <c r="CC9" s="912"/>
      <c r="CD9" s="912"/>
      <c r="CE9" s="912"/>
      <c r="CF9" s="912"/>
      <c r="CG9" s="913"/>
      <c r="CH9" s="918"/>
      <c r="CI9" s="919"/>
      <c r="CJ9" s="919"/>
      <c r="CK9" s="919"/>
      <c r="CL9" s="929"/>
      <c r="CM9" s="918"/>
      <c r="CN9" s="919"/>
      <c r="CO9" s="919"/>
      <c r="CP9" s="919"/>
      <c r="CQ9" s="929"/>
      <c r="CR9" s="918"/>
      <c r="CS9" s="919"/>
      <c r="CT9" s="919"/>
      <c r="CU9" s="919"/>
      <c r="CV9" s="929"/>
      <c r="CW9" s="918"/>
      <c r="CX9" s="919"/>
      <c r="CY9" s="919"/>
      <c r="CZ9" s="919"/>
      <c r="DA9" s="929"/>
      <c r="DB9" s="918"/>
      <c r="DC9" s="919"/>
      <c r="DD9" s="919"/>
      <c r="DE9" s="919"/>
      <c r="DF9" s="929"/>
      <c r="DG9" s="918"/>
      <c r="DH9" s="919"/>
      <c r="DI9" s="919"/>
      <c r="DJ9" s="919"/>
      <c r="DK9" s="929"/>
      <c r="DL9" s="918"/>
      <c r="DM9" s="919"/>
      <c r="DN9" s="919"/>
      <c r="DO9" s="919"/>
      <c r="DP9" s="929"/>
      <c r="DQ9" s="918"/>
      <c r="DR9" s="919"/>
      <c r="DS9" s="919"/>
      <c r="DT9" s="919"/>
      <c r="DU9" s="929"/>
      <c r="DV9" s="911"/>
      <c r="DW9" s="912"/>
      <c r="DX9" s="912"/>
      <c r="DY9" s="912"/>
      <c r="DZ9" s="930"/>
      <c r="EA9" s="67"/>
    </row>
    <row r="10" spans="1:131" s="47" customFormat="1" ht="26.25" customHeight="1" x14ac:dyDescent="0.2">
      <c r="A10" s="52">
        <v>4</v>
      </c>
      <c r="B10" s="911"/>
      <c r="C10" s="912"/>
      <c r="D10" s="912"/>
      <c r="E10" s="912"/>
      <c r="F10" s="912"/>
      <c r="G10" s="912"/>
      <c r="H10" s="912"/>
      <c r="I10" s="912"/>
      <c r="J10" s="912"/>
      <c r="K10" s="912"/>
      <c r="L10" s="912"/>
      <c r="M10" s="912"/>
      <c r="N10" s="912"/>
      <c r="O10" s="912"/>
      <c r="P10" s="913"/>
      <c r="Q10" s="914"/>
      <c r="R10" s="915"/>
      <c r="S10" s="915"/>
      <c r="T10" s="915"/>
      <c r="U10" s="915"/>
      <c r="V10" s="915"/>
      <c r="W10" s="915"/>
      <c r="X10" s="915"/>
      <c r="Y10" s="915"/>
      <c r="Z10" s="915"/>
      <c r="AA10" s="915"/>
      <c r="AB10" s="915"/>
      <c r="AC10" s="915"/>
      <c r="AD10" s="915"/>
      <c r="AE10" s="921"/>
      <c r="AF10" s="941"/>
      <c r="AG10" s="919"/>
      <c r="AH10" s="919"/>
      <c r="AI10" s="919"/>
      <c r="AJ10" s="942"/>
      <c r="AK10" s="920"/>
      <c r="AL10" s="915"/>
      <c r="AM10" s="915"/>
      <c r="AN10" s="915"/>
      <c r="AO10" s="915"/>
      <c r="AP10" s="915"/>
      <c r="AQ10" s="915"/>
      <c r="AR10" s="915"/>
      <c r="AS10" s="915"/>
      <c r="AT10" s="915"/>
      <c r="AU10" s="916"/>
      <c r="AV10" s="916"/>
      <c r="AW10" s="916"/>
      <c r="AX10" s="916"/>
      <c r="AY10" s="917"/>
      <c r="AZ10" s="56"/>
      <c r="BA10" s="56"/>
      <c r="BB10" s="56"/>
      <c r="BC10" s="56"/>
      <c r="BD10" s="56"/>
      <c r="BE10" s="67"/>
      <c r="BF10" s="67"/>
      <c r="BG10" s="67"/>
      <c r="BH10" s="67"/>
      <c r="BI10" s="67"/>
      <c r="BJ10" s="67"/>
      <c r="BK10" s="67"/>
      <c r="BL10" s="67"/>
      <c r="BM10" s="67"/>
      <c r="BN10" s="67"/>
      <c r="BO10" s="67"/>
      <c r="BP10" s="67"/>
      <c r="BQ10" s="52">
        <v>4</v>
      </c>
      <c r="BR10" s="72"/>
      <c r="BS10" s="911"/>
      <c r="BT10" s="912"/>
      <c r="BU10" s="912"/>
      <c r="BV10" s="912"/>
      <c r="BW10" s="912"/>
      <c r="BX10" s="912"/>
      <c r="BY10" s="912"/>
      <c r="BZ10" s="912"/>
      <c r="CA10" s="912"/>
      <c r="CB10" s="912"/>
      <c r="CC10" s="912"/>
      <c r="CD10" s="912"/>
      <c r="CE10" s="912"/>
      <c r="CF10" s="912"/>
      <c r="CG10" s="913"/>
      <c r="CH10" s="918"/>
      <c r="CI10" s="919"/>
      <c r="CJ10" s="919"/>
      <c r="CK10" s="919"/>
      <c r="CL10" s="929"/>
      <c r="CM10" s="918"/>
      <c r="CN10" s="919"/>
      <c r="CO10" s="919"/>
      <c r="CP10" s="919"/>
      <c r="CQ10" s="929"/>
      <c r="CR10" s="918"/>
      <c r="CS10" s="919"/>
      <c r="CT10" s="919"/>
      <c r="CU10" s="919"/>
      <c r="CV10" s="929"/>
      <c r="CW10" s="918"/>
      <c r="CX10" s="919"/>
      <c r="CY10" s="919"/>
      <c r="CZ10" s="919"/>
      <c r="DA10" s="929"/>
      <c r="DB10" s="918"/>
      <c r="DC10" s="919"/>
      <c r="DD10" s="919"/>
      <c r="DE10" s="919"/>
      <c r="DF10" s="929"/>
      <c r="DG10" s="918"/>
      <c r="DH10" s="919"/>
      <c r="DI10" s="919"/>
      <c r="DJ10" s="919"/>
      <c r="DK10" s="929"/>
      <c r="DL10" s="918"/>
      <c r="DM10" s="919"/>
      <c r="DN10" s="919"/>
      <c r="DO10" s="919"/>
      <c r="DP10" s="929"/>
      <c r="DQ10" s="918"/>
      <c r="DR10" s="919"/>
      <c r="DS10" s="919"/>
      <c r="DT10" s="919"/>
      <c r="DU10" s="929"/>
      <c r="DV10" s="911"/>
      <c r="DW10" s="912"/>
      <c r="DX10" s="912"/>
      <c r="DY10" s="912"/>
      <c r="DZ10" s="930"/>
      <c r="EA10" s="67"/>
    </row>
    <row r="11" spans="1:131" s="47" customFormat="1" ht="26.25" customHeight="1" x14ac:dyDescent="0.2">
      <c r="A11" s="52">
        <v>5</v>
      </c>
      <c r="B11" s="911"/>
      <c r="C11" s="912"/>
      <c r="D11" s="912"/>
      <c r="E11" s="912"/>
      <c r="F11" s="912"/>
      <c r="G11" s="912"/>
      <c r="H11" s="912"/>
      <c r="I11" s="912"/>
      <c r="J11" s="912"/>
      <c r="K11" s="912"/>
      <c r="L11" s="912"/>
      <c r="M11" s="912"/>
      <c r="N11" s="912"/>
      <c r="O11" s="912"/>
      <c r="P11" s="913"/>
      <c r="Q11" s="914"/>
      <c r="R11" s="915"/>
      <c r="S11" s="915"/>
      <c r="T11" s="915"/>
      <c r="U11" s="915"/>
      <c r="V11" s="915"/>
      <c r="W11" s="915"/>
      <c r="X11" s="915"/>
      <c r="Y11" s="915"/>
      <c r="Z11" s="915"/>
      <c r="AA11" s="915"/>
      <c r="AB11" s="915"/>
      <c r="AC11" s="915"/>
      <c r="AD11" s="915"/>
      <c r="AE11" s="921"/>
      <c r="AF11" s="941"/>
      <c r="AG11" s="919"/>
      <c r="AH11" s="919"/>
      <c r="AI11" s="919"/>
      <c r="AJ11" s="942"/>
      <c r="AK11" s="920"/>
      <c r="AL11" s="915"/>
      <c r="AM11" s="915"/>
      <c r="AN11" s="915"/>
      <c r="AO11" s="915"/>
      <c r="AP11" s="915"/>
      <c r="AQ11" s="915"/>
      <c r="AR11" s="915"/>
      <c r="AS11" s="915"/>
      <c r="AT11" s="915"/>
      <c r="AU11" s="916"/>
      <c r="AV11" s="916"/>
      <c r="AW11" s="916"/>
      <c r="AX11" s="916"/>
      <c r="AY11" s="917"/>
      <c r="AZ11" s="56"/>
      <c r="BA11" s="56"/>
      <c r="BB11" s="56"/>
      <c r="BC11" s="56"/>
      <c r="BD11" s="56"/>
      <c r="BE11" s="67"/>
      <c r="BF11" s="67"/>
      <c r="BG11" s="67"/>
      <c r="BH11" s="67"/>
      <c r="BI11" s="67"/>
      <c r="BJ11" s="67"/>
      <c r="BK11" s="67"/>
      <c r="BL11" s="67"/>
      <c r="BM11" s="67"/>
      <c r="BN11" s="67"/>
      <c r="BO11" s="67"/>
      <c r="BP11" s="67"/>
      <c r="BQ11" s="52">
        <v>5</v>
      </c>
      <c r="BR11" s="72"/>
      <c r="BS11" s="911"/>
      <c r="BT11" s="912"/>
      <c r="BU11" s="912"/>
      <c r="BV11" s="912"/>
      <c r="BW11" s="912"/>
      <c r="BX11" s="912"/>
      <c r="BY11" s="912"/>
      <c r="BZ11" s="912"/>
      <c r="CA11" s="912"/>
      <c r="CB11" s="912"/>
      <c r="CC11" s="912"/>
      <c r="CD11" s="912"/>
      <c r="CE11" s="912"/>
      <c r="CF11" s="912"/>
      <c r="CG11" s="913"/>
      <c r="CH11" s="918"/>
      <c r="CI11" s="919"/>
      <c r="CJ11" s="919"/>
      <c r="CK11" s="919"/>
      <c r="CL11" s="929"/>
      <c r="CM11" s="918"/>
      <c r="CN11" s="919"/>
      <c r="CO11" s="919"/>
      <c r="CP11" s="919"/>
      <c r="CQ11" s="929"/>
      <c r="CR11" s="918"/>
      <c r="CS11" s="919"/>
      <c r="CT11" s="919"/>
      <c r="CU11" s="919"/>
      <c r="CV11" s="929"/>
      <c r="CW11" s="918"/>
      <c r="CX11" s="919"/>
      <c r="CY11" s="919"/>
      <c r="CZ11" s="919"/>
      <c r="DA11" s="929"/>
      <c r="DB11" s="918"/>
      <c r="DC11" s="919"/>
      <c r="DD11" s="919"/>
      <c r="DE11" s="919"/>
      <c r="DF11" s="929"/>
      <c r="DG11" s="918"/>
      <c r="DH11" s="919"/>
      <c r="DI11" s="919"/>
      <c r="DJ11" s="919"/>
      <c r="DK11" s="929"/>
      <c r="DL11" s="918"/>
      <c r="DM11" s="919"/>
      <c r="DN11" s="919"/>
      <c r="DO11" s="919"/>
      <c r="DP11" s="929"/>
      <c r="DQ11" s="918"/>
      <c r="DR11" s="919"/>
      <c r="DS11" s="919"/>
      <c r="DT11" s="919"/>
      <c r="DU11" s="929"/>
      <c r="DV11" s="911"/>
      <c r="DW11" s="912"/>
      <c r="DX11" s="912"/>
      <c r="DY11" s="912"/>
      <c r="DZ11" s="930"/>
      <c r="EA11" s="67"/>
    </row>
    <row r="12" spans="1:131" s="47" customFormat="1" ht="26.25" customHeight="1" x14ac:dyDescent="0.2">
      <c r="A12" s="52">
        <v>6</v>
      </c>
      <c r="B12" s="911"/>
      <c r="C12" s="912"/>
      <c r="D12" s="912"/>
      <c r="E12" s="912"/>
      <c r="F12" s="912"/>
      <c r="G12" s="912"/>
      <c r="H12" s="912"/>
      <c r="I12" s="912"/>
      <c r="J12" s="912"/>
      <c r="K12" s="912"/>
      <c r="L12" s="912"/>
      <c r="M12" s="912"/>
      <c r="N12" s="912"/>
      <c r="O12" s="912"/>
      <c r="P12" s="913"/>
      <c r="Q12" s="914"/>
      <c r="R12" s="915"/>
      <c r="S12" s="915"/>
      <c r="T12" s="915"/>
      <c r="U12" s="915"/>
      <c r="V12" s="915"/>
      <c r="W12" s="915"/>
      <c r="X12" s="915"/>
      <c r="Y12" s="915"/>
      <c r="Z12" s="915"/>
      <c r="AA12" s="915"/>
      <c r="AB12" s="915"/>
      <c r="AC12" s="915"/>
      <c r="AD12" s="915"/>
      <c r="AE12" s="921"/>
      <c r="AF12" s="941"/>
      <c r="AG12" s="919"/>
      <c r="AH12" s="919"/>
      <c r="AI12" s="919"/>
      <c r="AJ12" s="942"/>
      <c r="AK12" s="920"/>
      <c r="AL12" s="915"/>
      <c r="AM12" s="915"/>
      <c r="AN12" s="915"/>
      <c r="AO12" s="915"/>
      <c r="AP12" s="915"/>
      <c r="AQ12" s="915"/>
      <c r="AR12" s="915"/>
      <c r="AS12" s="915"/>
      <c r="AT12" s="915"/>
      <c r="AU12" s="916"/>
      <c r="AV12" s="916"/>
      <c r="AW12" s="916"/>
      <c r="AX12" s="916"/>
      <c r="AY12" s="917"/>
      <c r="AZ12" s="56"/>
      <c r="BA12" s="56"/>
      <c r="BB12" s="56"/>
      <c r="BC12" s="56"/>
      <c r="BD12" s="56"/>
      <c r="BE12" s="67"/>
      <c r="BF12" s="67"/>
      <c r="BG12" s="67"/>
      <c r="BH12" s="67"/>
      <c r="BI12" s="67"/>
      <c r="BJ12" s="67"/>
      <c r="BK12" s="67"/>
      <c r="BL12" s="67"/>
      <c r="BM12" s="67"/>
      <c r="BN12" s="67"/>
      <c r="BO12" s="67"/>
      <c r="BP12" s="67"/>
      <c r="BQ12" s="52">
        <v>6</v>
      </c>
      <c r="BR12" s="72"/>
      <c r="BS12" s="911"/>
      <c r="BT12" s="912"/>
      <c r="BU12" s="912"/>
      <c r="BV12" s="912"/>
      <c r="BW12" s="912"/>
      <c r="BX12" s="912"/>
      <c r="BY12" s="912"/>
      <c r="BZ12" s="912"/>
      <c r="CA12" s="912"/>
      <c r="CB12" s="912"/>
      <c r="CC12" s="912"/>
      <c r="CD12" s="912"/>
      <c r="CE12" s="912"/>
      <c r="CF12" s="912"/>
      <c r="CG12" s="913"/>
      <c r="CH12" s="918"/>
      <c r="CI12" s="919"/>
      <c r="CJ12" s="919"/>
      <c r="CK12" s="919"/>
      <c r="CL12" s="929"/>
      <c r="CM12" s="918"/>
      <c r="CN12" s="919"/>
      <c r="CO12" s="919"/>
      <c r="CP12" s="919"/>
      <c r="CQ12" s="929"/>
      <c r="CR12" s="918"/>
      <c r="CS12" s="919"/>
      <c r="CT12" s="919"/>
      <c r="CU12" s="919"/>
      <c r="CV12" s="929"/>
      <c r="CW12" s="918"/>
      <c r="CX12" s="919"/>
      <c r="CY12" s="919"/>
      <c r="CZ12" s="919"/>
      <c r="DA12" s="929"/>
      <c r="DB12" s="918"/>
      <c r="DC12" s="919"/>
      <c r="DD12" s="919"/>
      <c r="DE12" s="919"/>
      <c r="DF12" s="929"/>
      <c r="DG12" s="918"/>
      <c r="DH12" s="919"/>
      <c r="DI12" s="919"/>
      <c r="DJ12" s="919"/>
      <c r="DK12" s="929"/>
      <c r="DL12" s="918"/>
      <c r="DM12" s="919"/>
      <c r="DN12" s="919"/>
      <c r="DO12" s="919"/>
      <c r="DP12" s="929"/>
      <c r="DQ12" s="918"/>
      <c r="DR12" s="919"/>
      <c r="DS12" s="919"/>
      <c r="DT12" s="919"/>
      <c r="DU12" s="929"/>
      <c r="DV12" s="911"/>
      <c r="DW12" s="912"/>
      <c r="DX12" s="912"/>
      <c r="DY12" s="912"/>
      <c r="DZ12" s="930"/>
      <c r="EA12" s="67"/>
    </row>
    <row r="13" spans="1:131" s="47" customFormat="1" ht="26.25" customHeight="1" x14ac:dyDescent="0.2">
      <c r="A13" s="52">
        <v>7</v>
      </c>
      <c r="B13" s="911"/>
      <c r="C13" s="912"/>
      <c r="D13" s="912"/>
      <c r="E13" s="912"/>
      <c r="F13" s="912"/>
      <c r="G13" s="912"/>
      <c r="H13" s="912"/>
      <c r="I13" s="912"/>
      <c r="J13" s="912"/>
      <c r="K13" s="912"/>
      <c r="L13" s="912"/>
      <c r="M13" s="912"/>
      <c r="N13" s="912"/>
      <c r="O13" s="912"/>
      <c r="P13" s="913"/>
      <c r="Q13" s="914"/>
      <c r="R13" s="915"/>
      <c r="S13" s="915"/>
      <c r="T13" s="915"/>
      <c r="U13" s="915"/>
      <c r="V13" s="915"/>
      <c r="W13" s="915"/>
      <c r="X13" s="915"/>
      <c r="Y13" s="915"/>
      <c r="Z13" s="915"/>
      <c r="AA13" s="915"/>
      <c r="AB13" s="915"/>
      <c r="AC13" s="915"/>
      <c r="AD13" s="915"/>
      <c r="AE13" s="921"/>
      <c r="AF13" s="941"/>
      <c r="AG13" s="919"/>
      <c r="AH13" s="919"/>
      <c r="AI13" s="919"/>
      <c r="AJ13" s="942"/>
      <c r="AK13" s="920"/>
      <c r="AL13" s="915"/>
      <c r="AM13" s="915"/>
      <c r="AN13" s="915"/>
      <c r="AO13" s="915"/>
      <c r="AP13" s="915"/>
      <c r="AQ13" s="915"/>
      <c r="AR13" s="915"/>
      <c r="AS13" s="915"/>
      <c r="AT13" s="915"/>
      <c r="AU13" s="916"/>
      <c r="AV13" s="916"/>
      <c r="AW13" s="916"/>
      <c r="AX13" s="916"/>
      <c r="AY13" s="917"/>
      <c r="AZ13" s="56"/>
      <c r="BA13" s="56"/>
      <c r="BB13" s="56"/>
      <c r="BC13" s="56"/>
      <c r="BD13" s="56"/>
      <c r="BE13" s="67"/>
      <c r="BF13" s="67"/>
      <c r="BG13" s="67"/>
      <c r="BH13" s="67"/>
      <c r="BI13" s="67"/>
      <c r="BJ13" s="67"/>
      <c r="BK13" s="67"/>
      <c r="BL13" s="67"/>
      <c r="BM13" s="67"/>
      <c r="BN13" s="67"/>
      <c r="BO13" s="67"/>
      <c r="BP13" s="67"/>
      <c r="BQ13" s="52">
        <v>7</v>
      </c>
      <c r="BR13" s="72"/>
      <c r="BS13" s="911"/>
      <c r="BT13" s="912"/>
      <c r="BU13" s="912"/>
      <c r="BV13" s="912"/>
      <c r="BW13" s="912"/>
      <c r="BX13" s="912"/>
      <c r="BY13" s="912"/>
      <c r="BZ13" s="912"/>
      <c r="CA13" s="912"/>
      <c r="CB13" s="912"/>
      <c r="CC13" s="912"/>
      <c r="CD13" s="912"/>
      <c r="CE13" s="912"/>
      <c r="CF13" s="912"/>
      <c r="CG13" s="913"/>
      <c r="CH13" s="918"/>
      <c r="CI13" s="919"/>
      <c r="CJ13" s="919"/>
      <c r="CK13" s="919"/>
      <c r="CL13" s="929"/>
      <c r="CM13" s="918"/>
      <c r="CN13" s="919"/>
      <c r="CO13" s="919"/>
      <c r="CP13" s="919"/>
      <c r="CQ13" s="929"/>
      <c r="CR13" s="918"/>
      <c r="CS13" s="919"/>
      <c r="CT13" s="919"/>
      <c r="CU13" s="919"/>
      <c r="CV13" s="929"/>
      <c r="CW13" s="918"/>
      <c r="CX13" s="919"/>
      <c r="CY13" s="919"/>
      <c r="CZ13" s="919"/>
      <c r="DA13" s="929"/>
      <c r="DB13" s="918"/>
      <c r="DC13" s="919"/>
      <c r="DD13" s="919"/>
      <c r="DE13" s="919"/>
      <c r="DF13" s="929"/>
      <c r="DG13" s="918"/>
      <c r="DH13" s="919"/>
      <c r="DI13" s="919"/>
      <c r="DJ13" s="919"/>
      <c r="DK13" s="929"/>
      <c r="DL13" s="918"/>
      <c r="DM13" s="919"/>
      <c r="DN13" s="919"/>
      <c r="DO13" s="919"/>
      <c r="DP13" s="929"/>
      <c r="DQ13" s="918"/>
      <c r="DR13" s="919"/>
      <c r="DS13" s="919"/>
      <c r="DT13" s="919"/>
      <c r="DU13" s="929"/>
      <c r="DV13" s="911"/>
      <c r="DW13" s="912"/>
      <c r="DX13" s="912"/>
      <c r="DY13" s="912"/>
      <c r="DZ13" s="930"/>
      <c r="EA13" s="67"/>
    </row>
    <row r="14" spans="1:131" s="47" customFormat="1" ht="26.25" customHeight="1" x14ac:dyDescent="0.2">
      <c r="A14" s="52">
        <v>8</v>
      </c>
      <c r="B14" s="911"/>
      <c r="C14" s="912"/>
      <c r="D14" s="912"/>
      <c r="E14" s="912"/>
      <c r="F14" s="912"/>
      <c r="G14" s="912"/>
      <c r="H14" s="912"/>
      <c r="I14" s="912"/>
      <c r="J14" s="912"/>
      <c r="K14" s="912"/>
      <c r="L14" s="912"/>
      <c r="M14" s="912"/>
      <c r="N14" s="912"/>
      <c r="O14" s="912"/>
      <c r="P14" s="913"/>
      <c r="Q14" s="914"/>
      <c r="R14" s="915"/>
      <c r="S14" s="915"/>
      <c r="T14" s="915"/>
      <c r="U14" s="915"/>
      <c r="V14" s="915"/>
      <c r="W14" s="915"/>
      <c r="X14" s="915"/>
      <c r="Y14" s="915"/>
      <c r="Z14" s="915"/>
      <c r="AA14" s="915"/>
      <c r="AB14" s="915"/>
      <c r="AC14" s="915"/>
      <c r="AD14" s="915"/>
      <c r="AE14" s="921"/>
      <c r="AF14" s="941"/>
      <c r="AG14" s="919"/>
      <c r="AH14" s="919"/>
      <c r="AI14" s="919"/>
      <c r="AJ14" s="942"/>
      <c r="AK14" s="920"/>
      <c r="AL14" s="915"/>
      <c r="AM14" s="915"/>
      <c r="AN14" s="915"/>
      <c r="AO14" s="915"/>
      <c r="AP14" s="915"/>
      <c r="AQ14" s="915"/>
      <c r="AR14" s="915"/>
      <c r="AS14" s="915"/>
      <c r="AT14" s="915"/>
      <c r="AU14" s="916"/>
      <c r="AV14" s="916"/>
      <c r="AW14" s="916"/>
      <c r="AX14" s="916"/>
      <c r="AY14" s="917"/>
      <c r="AZ14" s="56"/>
      <c r="BA14" s="56"/>
      <c r="BB14" s="56"/>
      <c r="BC14" s="56"/>
      <c r="BD14" s="56"/>
      <c r="BE14" s="67"/>
      <c r="BF14" s="67"/>
      <c r="BG14" s="67"/>
      <c r="BH14" s="67"/>
      <c r="BI14" s="67"/>
      <c r="BJ14" s="67"/>
      <c r="BK14" s="67"/>
      <c r="BL14" s="67"/>
      <c r="BM14" s="67"/>
      <c r="BN14" s="67"/>
      <c r="BO14" s="67"/>
      <c r="BP14" s="67"/>
      <c r="BQ14" s="52">
        <v>8</v>
      </c>
      <c r="BR14" s="72"/>
      <c r="BS14" s="911"/>
      <c r="BT14" s="912"/>
      <c r="BU14" s="912"/>
      <c r="BV14" s="912"/>
      <c r="BW14" s="912"/>
      <c r="BX14" s="912"/>
      <c r="BY14" s="912"/>
      <c r="BZ14" s="912"/>
      <c r="CA14" s="912"/>
      <c r="CB14" s="912"/>
      <c r="CC14" s="912"/>
      <c r="CD14" s="912"/>
      <c r="CE14" s="912"/>
      <c r="CF14" s="912"/>
      <c r="CG14" s="913"/>
      <c r="CH14" s="918"/>
      <c r="CI14" s="919"/>
      <c r="CJ14" s="919"/>
      <c r="CK14" s="919"/>
      <c r="CL14" s="929"/>
      <c r="CM14" s="918"/>
      <c r="CN14" s="919"/>
      <c r="CO14" s="919"/>
      <c r="CP14" s="919"/>
      <c r="CQ14" s="929"/>
      <c r="CR14" s="918"/>
      <c r="CS14" s="919"/>
      <c r="CT14" s="919"/>
      <c r="CU14" s="919"/>
      <c r="CV14" s="929"/>
      <c r="CW14" s="918"/>
      <c r="CX14" s="919"/>
      <c r="CY14" s="919"/>
      <c r="CZ14" s="919"/>
      <c r="DA14" s="929"/>
      <c r="DB14" s="918"/>
      <c r="DC14" s="919"/>
      <c r="DD14" s="919"/>
      <c r="DE14" s="919"/>
      <c r="DF14" s="929"/>
      <c r="DG14" s="918"/>
      <c r="DH14" s="919"/>
      <c r="DI14" s="919"/>
      <c r="DJ14" s="919"/>
      <c r="DK14" s="929"/>
      <c r="DL14" s="918"/>
      <c r="DM14" s="919"/>
      <c r="DN14" s="919"/>
      <c r="DO14" s="919"/>
      <c r="DP14" s="929"/>
      <c r="DQ14" s="918"/>
      <c r="DR14" s="919"/>
      <c r="DS14" s="919"/>
      <c r="DT14" s="919"/>
      <c r="DU14" s="929"/>
      <c r="DV14" s="911"/>
      <c r="DW14" s="912"/>
      <c r="DX14" s="912"/>
      <c r="DY14" s="912"/>
      <c r="DZ14" s="930"/>
      <c r="EA14" s="67"/>
    </row>
    <row r="15" spans="1:131" s="47" customFormat="1" ht="26.25" customHeight="1" x14ac:dyDescent="0.2">
      <c r="A15" s="52">
        <v>9</v>
      </c>
      <c r="B15" s="911"/>
      <c r="C15" s="912"/>
      <c r="D15" s="912"/>
      <c r="E15" s="912"/>
      <c r="F15" s="912"/>
      <c r="G15" s="912"/>
      <c r="H15" s="912"/>
      <c r="I15" s="912"/>
      <c r="J15" s="912"/>
      <c r="K15" s="912"/>
      <c r="L15" s="912"/>
      <c r="M15" s="912"/>
      <c r="N15" s="912"/>
      <c r="O15" s="912"/>
      <c r="P15" s="913"/>
      <c r="Q15" s="914"/>
      <c r="R15" s="915"/>
      <c r="S15" s="915"/>
      <c r="T15" s="915"/>
      <c r="U15" s="915"/>
      <c r="V15" s="915"/>
      <c r="W15" s="915"/>
      <c r="X15" s="915"/>
      <c r="Y15" s="915"/>
      <c r="Z15" s="915"/>
      <c r="AA15" s="915"/>
      <c r="AB15" s="915"/>
      <c r="AC15" s="915"/>
      <c r="AD15" s="915"/>
      <c r="AE15" s="921"/>
      <c r="AF15" s="941"/>
      <c r="AG15" s="919"/>
      <c r="AH15" s="919"/>
      <c r="AI15" s="919"/>
      <c r="AJ15" s="942"/>
      <c r="AK15" s="920"/>
      <c r="AL15" s="915"/>
      <c r="AM15" s="915"/>
      <c r="AN15" s="915"/>
      <c r="AO15" s="915"/>
      <c r="AP15" s="915"/>
      <c r="AQ15" s="915"/>
      <c r="AR15" s="915"/>
      <c r="AS15" s="915"/>
      <c r="AT15" s="915"/>
      <c r="AU15" s="916"/>
      <c r="AV15" s="916"/>
      <c r="AW15" s="916"/>
      <c r="AX15" s="916"/>
      <c r="AY15" s="917"/>
      <c r="AZ15" s="56"/>
      <c r="BA15" s="56"/>
      <c r="BB15" s="56"/>
      <c r="BC15" s="56"/>
      <c r="BD15" s="56"/>
      <c r="BE15" s="67"/>
      <c r="BF15" s="67"/>
      <c r="BG15" s="67"/>
      <c r="BH15" s="67"/>
      <c r="BI15" s="67"/>
      <c r="BJ15" s="67"/>
      <c r="BK15" s="67"/>
      <c r="BL15" s="67"/>
      <c r="BM15" s="67"/>
      <c r="BN15" s="67"/>
      <c r="BO15" s="67"/>
      <c r="BP15" s="67"/>
      <c r="BQ15" s="52">
        <v>9</v>
      </c>
      <c r="BR15" s="72"/>
      <c r="BS15" s="911"/>
      <c r="BT15" s="912"/>
      <c r="BU15" s="912"/>
      <c r="BV15" s="912"/>
      <c r="BW15" s="912"/>
      <c r="BX15" s="912"/>
      <c r="BY15" s="912"/>
      <c r="BZ15" s="912"/>
      <c r="CA15" s="912"/>
      <c r="CB15" s="912"/>
      <c r="CC15" s="912"/>
      <c r="CD15" s="912"/>
      <c r="CE15" s="912"/>
      <c r="CF15" s="912"/>
      <c r="CG15" s="913"/>
      <c r="CH15" s="918"/>
      <c r="CI15" s="919"/>
      <c r="CJ15" s="919"/>
      <c r="CK15" s="919"/>
      <c r="CL15" s="929"/>
      <c r="CM15" s="918"/>
      <c r="CN15" s="919"/>
      <c r="CO15" s="919"/>
      <c r="CP15" s="919"/>
      <c r="CQ15" s="929"/>
      <c r="CR15" s="918"/>
      <c r="CS15" s="919"/>
      <c r="CT15" s="919"/>
      <c r="CU15" s="919"/>
      <c r="CV15" s="929"/>
      <c r="CW15" s="918"/>
      <c r="CX15" s="919"/>
      <c r="CY15" s="919"/>
      <c r="CZ15" s="919"/>
      <c r="DA15" s="929"/>
      <c r="DB15" s="918"/>
      <c r="DC15" s="919"/>
      <c r="DD15" s="919"/>
      <c r="DE15" s="919"/>
      <c r="DF15" s="929"/>
      <c r="DG15" s="918"/>
      <c r="DH15" s="919"/>
      <c r="DI15" s="919"/>
      <c r="DJ15" s="919"/>
      <c r="DK15" s="929"/>
      <c r="DL15" s="918"/>
      <c r="DM15" s="919"/>
      <c r="DN15" s="919"/>
      <c r="DO15" s="919"/>
      <c r="DP15" s="929"/>
      <c r="DQ15" s="918"/>
      <c r="DR15" s="919"/>
      <c r="DS15" s="919"/>
      <c r="DT15" s="919"/>
      <c r="DU15" s="929"/>
      <c r="DV15" s="911"/>
      <c r="DW15" s="912"/>
      <c r="DX15" s="912"/>
      <c r="DY15" s="912"/>
      <c r="DZ15" s="930"/>
      <c r="EA15" s="67"/>
    </row>
    <row r="16" spans="1:131" s="47" customFormat="1" ht="26.25" customHeight="1" x14ac:dyDescent="0.2">
      <c r="A16" s="52">
        <v>10</v>
      </c>
      <c r="B16" s="911"/>
      <c r="C16" s="912"/>
      <c r="D16" s="912"/>
      <c r="E16" s="912"/>
      <c r="F16" s="912"/>
      <c r="G16" s="912"/>
      <c r="H16" s="912"/>
      <c r="I16" s="912"/>
      <c r="J16" s="912"/>
      <c r="K16" s="912"/>
      <c r="L16" s="912"/>
      <c r="M16" s="912"/>
      <c r="N16" s="912"/>
      <c r="O16" s="912"/>
      <c r="P16" s="913"/>
      <c r="Q16" s="914"/>
      <c r="R16" s="915"/>
      <c r="S16" s="915"/>
      <c r="T16" s="915"/>
      <c r="U16" s="915"/>
      <c r="V16" s="915"/>
      <c r="W16" s="915"/>
      <c r="X16" s="915"/>
      <c r="Y16" s="915"/>
      <c r="Z16" s="915"/>
      <c r="AA16" s="915"/>
      <c r="AB16" s="915"/>
      <c r="AC16" s="915"/>
      <c r="AD16" s="915"/>
      <c r="AE16" s="921"/>
      <c r="AF16" s="941"/>
      <c r="AG16" s="919"/>
      <c r="AH16" s="919"/>
      <c r="AI16" s="919"/>
      <c r="AJ16" s="942"/>
      <c r="AK16" s="920"/>
      <c r="AL16" s="915"/>
      <c r="AM16" s="915"/>
      <c r="AN16" s="915"/>
      <c r="AO16" s="915"/>
      <c r="AP16" s="915"/>
      <c r="AQ16" s="915"/>
      <c r="AR16" s="915"/>
      <c r="AS16" s="915"/>
      <c r="AT16" s="915"/>
      <c r="AU16" s="916"/>
      <c r="AV16" s="916"/>
      <c r="AW16" s="916"/>
      <c r="AX16" s="916"/>
      <c r="AY16" s="917"/>
      <c r="AZ16" s="56"/>
      <c r="BA16" s="56"/>
      <c r="BB16" s="56"/>
      <c r="BC16" s="56"/>
      <c r="BD16" s="56"/>
      <c r="BE16" s="67"/>
      <c r="BF16" s="67"/>
      <c r="BG16" s="67"/>
      <c r="BH16" s="67"/>
      <c r="BI16" s="67"/>
      <c r="BJ16" s="67"/>
      <c r="BK16" s="67"/>
      <c r="BL16" s="67"/>
      <c r="BM16" s="67"/>
      <c r="BN16" s="67"/>
      <c r="BO16" s="67"/>
      <c r="BP16" s="67"/>
      <c r="BQ16" s="52">
        <v>10</v>
      </c>
      <c r="BR16" s="72"/>
      <c r="BS16" s="911"/>
      <c r="BT16" s="912"/>
      <c r="BU16" s="912"/>
      <c r="BV16" s="912"/>
      <c r="BW16" s="912"/>
      <c r="BX16" s="912"/>
      <c r="BY16" s="912"/>
      <c r="BZ16" s="912"/>
      <c r="CA16" s="912"/>
      <c r="CB16" s="912"/>
      <c r="CC16" s="912"/>
      <c r="CD16" s="912"/>
      <c r="CE16" s="912"/>
      <c r="CF16" s="912"/>
      <c r="CG16" s="913"/>
      <c r="CH16" s="918"/>
      <c r="CI16" s="919"/>
      <c r="CJ16" s="919"/>
      <c r="CK16" s="919"/>
      <c r="CL16" s="929"/>
      <c r="CM16" s="918"/>
      <c r="CN16" s="919"/>
      <c r="CO16" s="919"/>
      <c r="CP16" s="919"/>
      <c r="CQ16" s="929"/>
      <c r="CR16" s="918"/>
      <c r="CS16" s="919"/>
      <c r="CT16" s="919"/>
      <c r="CU16" s="919"/>
      <c r="CV16" s="929"/>
      <c r="CW16" s="918"/>
      <c r="CX16" s="919"/>
      <c r="CY16" s="919"/>
      <c r="CZ16" s="919"/>
      <c r="DA16" s="929"/>
      <c r="DB16" s="918"/>
      <c r="DC16" s="919"/>
      <c r="DD16" s="919"/>
      <c r="DE16" s="919"/>
      <c r="DF16" s="929"/>
      <c r="DG16" s="918"/>
      <c r="DH16" s="919"/>
      <c r="DI16" s="919"/>
      <c r="DJ16" s="919"/>
      <c r="DK16" s="929"/>
      <c r="DL16" s="918"/>
      <c r="DM16" s="919"/>
      <c r="DN16" s="919"/>
      <c r="DO16" s="919"/>
      <c r="DP16" s="929"/>
      <c r="DQ16" s="918"/>
      <c r="DR16" s="919"/>
      <c r="DS16" s="919"/>
      <c r="DT16" s="919"/>
      <c r="DU16" s="929"/>
      <c r="DV16" s="911"/>
      <c r="DW16" s="912"/>
      <c r="DX16" s="912"/>
      <c r="DY16" s="912"/>
      <c r="DZ16" s="930"/>
      <c r="EA16" s="67"/>
    </row>
    <row r="17" spans="1:131" s="47" customFormat="1" ht="26.25" customHeight="1" x14ac:dyDescent="0.2">
      <c r="A17" s="52">
        <v>11</v>
      </c>
      <c r="B17" s="911"/>
      <c r="C17" s="912"/>
      <c r="D17" s="912"/>
      <c r="E17" s="912"/>
      <c r="F17" s="912"/>
      <c r="G17" s="912"/>
      <c r="H17" s="912"/>
      <c r="I17" s="912"/>
      <c r="J17" s="912"/>
      <c r="K17" s="912"/>
      <c r="L17" s="912"/>
      <c r="M17" s="912"/>
      <c r="N17" s="912"/>
      <c r="O17" s="912"/>
      <c r="P17" s="913"/>
      <c r="Q17" s="914"/>
      <c r="R17" s="915"/>
      <c r="S17" s="915"/>
      <c r="T17" s="915"/>
      <c r="U17" s="915"/>
      <c r="V17" s="915"/>
      <c r="W17" s="915"/>
      <c r="X17" s="915"/>
      <c r="Y17" s="915"/>
      <c r="Z17" s="915"/>
      <c r="AA17" s="915"/>
      <c r="AB17" s="915"/>
      <c r="AC17" s="915"/>
      <c r="AD17" s="915"/>
      <c r="AE17" s="921"/>
      <c r="AF17" s="941"/>
      <c r="AG17" s="919"/>
      <c r="AH17" s="919"/>
      <c r="AI17" s="919"/>
      <c r="AJ17" s="942"/>
      <c r="AK17" s="920"/>
      <c r="AL17" s="915"/>
      <c r="AM17" s="915"/>
      <c r="AN17" s="915"/>
      <c r="AO17" s="915"/>
      <c r="AP17" s="915"/>
      <c r="AQ17" s="915"/>
      <c r="AR17" s="915"/>
      <c r="AS17" s="915"/>
      <c r="AT17" s="915"/>
      <c r="AU17" s="916"/>
      <c r="AV17" s="916"/>
      <c r="AW17" s="916"/>
      <c r="AX17" s="916"/>
      <c r="AY17" s="917"/>
      <c r="AZ17" s="56"/>
      <c r="BA17" s="56"/>
      <c r="BB17" s="56"/>
      <c r="BC17" s="56"/>
      <c r="BD17" s="56"/>
      <c r="BE17" s="67"/>
      <c r="BF17" s="67"/>
      <c r="BG17" s="67"/>
      <c r="BH17" s="67"/>
      <c r="BI17" s="67"/>
      <c r="BJ17" s="67"/>
      <c r="BK17" s="67"/>
      <c r="BL17" s="67"/>
      <c r="BM17" s="67"/>
      <c r="BN17" s="67"/>
      <c r="BO17" s="67"/>
      <c r="BP17" s="67"/>
      <c r="BQ17" s="52">
        <v>11</v>
      </c>
      <c r="BR17" s="72"/>
      <c r="BS17" s="911"/>
      <c r="BT17" s="912"/>
      <c r="BU17" s="912"/>
      <c r="BV17" s="912"/>
      <c r="BW17" s="912"/>
      <c r="BX17" s="912"/>
      <c r="BY17" s="912"/>
      <c r="BZ17" s="912"/>
      <c r="CA17" s="912"/>
      <c r="CB17" s="912"/>
      <c r="CC17" s="912"/>
      <c r="CD17" s="912"/>
      <c r="CE17" s="912"/>
      <c r="CF17" s="912"/>
      <c r="CG17" s="913"/>
      <c r="CH17" s="918"/>
      <c r="CI17" s="919"/>
      <c r="CJ17" s="919"/>
      <c r="CK17" s="919"/>
      <c r="CL17" s="929"/>
      <c r="CM17" s="918"/>
      <c r="CN17" s="919"/>
      <c r="CO17" s="919"/>
      <c r="CP17" s="919"/>
      <c r="CQ17" s="929"/>
      <c r="CR17" s="918"/>
      <c r="CS17" s="919"/>
      <c r="CT17" s="919"/>
      <c r="CU17" s="919"/>
      <c r="CV17" s="929"/>
      <c r="CW17" s="918"/>
      <c r="CX17" s="919"/>
      <c r="CY17" s="919"/>
      <c r="CZ17" s="919"/>
      <c r="DA17" s="929"/>
      <c r="DB17" s="918"/>
      <c r="DC17" s="919"/>
      <c r="DD17" s="919"/>
      <c r="DE17" s="919"/>
      <c r="DF17" s="929"/>
      <c r="DG17" s="918"/>
      <c r="DH17" s="919"/>
      <c r="DI17" s="919"/>
      <c r="DJ17" s="919"/>
      <c r="DK17" s="929"/>
      <c r="DL17" s="918"/>
      <c r="DM17" s="919"/>
      <c r="DN17" s="919"/>
      <c r="DO17" s="919"/>
      <c r="DP17" s="929"/>
      <c r="DQ17" s="918"/>
      <c r="DR17" s="919"/>
      <c r="DS17" s="919"/>
      <c r="DT17" s="919"/>
      <c r="DU17" s="929"/>
      <c r="DV17" s="911"/>
      <c r="DW17" s="912"/>
      <c r="DX17" s="912"/>
      <c r="DY17" s="912"/>
      <c r="DZ17" s="930"/>
      <c r="EA17" s="67"/>
    </row>
    <row r="18" spans="1:131" s="47" customFormat="1" ht="26.25" customHeight="1" x14ac:dyDescent="0.2">
      <c r="A18" s="52">
        <v>12</v>
      </c>
      <c r="B18" s="911"/>
      <c r="C18" s="912"/>
      <c r="D18" s="912"/>
      <c r="E18" s="912"/>
      <c r="F18" s="912"/>
      <c r="G18" s="912"/>
      <c r="H18" s="912"/>
      <c r="I18" s="912"/>
      <c r="J18" s="912"/>
      <c r="K18" s="912"/>
      <c r="L18" s="912"/>
      <c r="M18" s="912"/>
      <c r="N18" s="912"/>
      <c r="O18" s="912"/>
      <c r="P18" s="913"/>
      <c r="Q18" s="914"/>
      <c r="R18" s="915"/>
      <c r="S18" s="915"/>
      <c r="T18" s="915"/>
      <c r="U18" s="915"/>
      <c r="V18" s="915"/>
      <c r="W18" s="915"/>
      <c r="X18" s="915"/>
      <c r="Y18" s="915"/>
      <c r="Z18" s="915"/>
      <c r="AA18" s="915"/>
      <c r="AB18" s="915"/>
      <c r="AC18" s="915"/>
      <c r="AD18" s="915"/>
      <c r="AE18" s="921"/>
      <c r="AF18" s="941"/>
      <c r="AG18" s="919"/>
      <c r="AH18" s="919"/>
      <c r="AI18" s="919"/>
      <c r="AJ18" s="942"/>
      <c r="AK18" s="920"/>
      <c r="AL18" s="915"/>
      <c r="AM18" s="915"/>
      <c r="AN18" s="915"/>
      <c r="AO18" s="915"/>
      <c r="AP18" s="915"/>
      <c r="AQ18" s="915"/>
      <c r="AR18" s="915"/>
      <c r="AS18" s="915"/>
      <c r="AT18" s="915"/>
      <c r="AU18" s="916"/>
      <c r="AV18" s="916"/>
      <c r="AW18" s="916"/>
      <c r="AX18" s="916"/>
      <c r="AY18" s="917"/>
      <c r="AZ18" s="56"/>
      <c r="BA18" s="56"/>
      <c r="BB18" s="56"/>
      <c r="BC18" s="56"/>
      <c r="BD18" s="56"/>
      <c r="BE18" s="67"/>
      <c r="BF18" s="67"/>
      <c r="BG18" s="67"/>
      <c r="BH18" s="67"/>
      <c r="BI18" s="67"/>
      <c r="BJ18" s="67"/>
      <c r="BK18" s="67"/>
      <c r="BL18" s="67"/>
      <c r="BM18" s="67"/>
      <c r="BN18" s="67"/>
      <c r="BO18" s="67"/>
      <c r="BP18" s="67"/>
      <c r="BQ18" s="52">
        <v>12</v>
      </c>
      <c r="BR18" s="72"/>
      <c r="BS18" s="911"/>
      <c r="BT18" s="912"/>
      <c r="BU18" s="912"/>
      <c r="BV18" s="912"/>
      <c r="BW18" s="912"/>
      <c r="BX18" s="912"/>
      <c r="BY18" s="912"/>
      <c r="BZ18" s="912"/>
      <c r="CA18" s="912"/>
      <c r="CB18" s="912"/>
      <c r="CC18" s="912"/>
      <c r="CD18" s="912"/>
      <c r="CE18" s="912"/>
      <c r="CF18" s="912"/>
      <c r="CG18" s="913"/>
      <c r="CH18" s="918"/>
      <c r="CI18" s="919"/>
      <c r="CJ18" s="919"/>
      <c r="CK18" s="919"/>
      <c r="CL18" s="929"/>
      <c r="CM18" s="918"/>
      <c r="CN18" s="919"/>
      <c r="CO18" s="919"/>
      <c r="CP18" s="919"/>
      <c r="CQ18" s="929"/>
      <c r="CR18" s="918"/>
      <c r="CS18" s="919"/>
      <c r="CT18" s="919"/>
      <c r="CU18" s="919"/>
      <c r="CV18" s="929"/>
      <c r="CW18" s="918"/>
      <c r="CX18" s="919"/>
      <c r="CY18" s="919"/>
      <c r="CZ18" s="919"/>
      <c r="DA18" s="929"/>
      <c r="DB18" s="918"/>
      <c r="DC18" s="919"/>
      <c r="DD18" s="919"/>
      <c r="DE18" s="919"/>
      <c r="DF18" s="929"/>
      <c r="DG18" s="918"/>
      <c r="DH18" s="919"/>
      <c r="DI18" s="919"/>
      <c r="DJ18" s="919"/>
      <c r="DK18" s="929"/>
      <c r="DL18" s="918"/>
      <c r="DM18" s="919"/>
      <c r="DN18" s="919"/>
      <c r="DO18" s="919"/>
      <c r="DP18" s="929"/>
      <c r="DQ18" s="918"/>
      <c r="DR18" s="919"/>
      <c r="DS18" s="919"/>
      <c r="DT18" s="919"/>
      <c r="DU18" s="929"/>
      <c r="DV18" s="911"/>
      <c r="DW18" s="912"/>
      <c r="DX18" s="912"/>
      <c r="DY18" s="912"/>
      <c r="DZ18" s="930"/>
      <c r="EA18" s="67"/>
    </row>
    <row r="19" spans="1:131" s="47" customFormat="1" ht="26.25" customHeight="1" x14ac:dyDescent="0.2">
      <c r="A19" s="52">
        <v>13</v>
      </c>
      <c r="B19" s="911"/>
      <c r="C19" s="912"/>
      <c r="D19" s="912"/>
      <c r="E19" s="912"/>
      <c r="F19" s="912"/>
      <c r="G19" s="912"/>
      <c r="H19" s="912"/>
      <c r="I19" s="912"/>
      <c r="J19" s="912"/>
      <c r="K19" s="912"/>
      <c r="L19" s="912"/>
      <c r="M19" s="912"/>
      <c r="N19" s="912"/>
      <c r="O19" s="912"/>
      <c r="P19" s="913"/>
      <c r="Q19" s="914"/>
      <c r="R19" s="915"/>
      <c r="S19" s="915"/>
      <c r="T19" s="915"/>
      <c r="U19" s="915"/>
      <c r="V19" s="915"/>
      <c r="W19" s="915"/>
      <c r="X19" s="915"/>
      <c r="Y19" s="915"/>
      <c r="Z19" s="915"/>
      <c r="AA19" s="915"/>
      <c r="AB19" s="915"/>
      <c r="AC19" s="915"/>
      <c r="AD19" s="915"/>
      <c r="AE19" s="921"/>
      <c r="AF19" s="941"/>
      <c r="AG19" s="919"/>
      <c r="AH19" s="919"/>
      <c r="AI19" s="919"/>
      <c r="AJ19" s="942"/>
      <c r="AK19" s="920"/>
      <c r="AL19" s="915"/>
      <c r="AM19" s="915"/>
      <c r="AN19" s="915"/>
      <c r="AO19" s="915"/>
      <c r="AP19" s="915"/>
      <c r="AQ19" s="915"/>
      <c r="AR19" s="915"/>
      <c r="AS19" s="915"/>
      <c r="AT19" s="915"/>
      <c r="AU19" s="916"/>
      <c r="AV19" s="916"/>
      <c r="AW19" s="916"/>
      <c r="AX19" s="916"/>
      <c r="AY19" s="917"/>
      <c r="AZ19" s="56"/>
      <c r="BA19" s="56"/>
      <c r="BB19" s="56"/>
      <c r="BC19" s="56"/>
      <c r="BD19" s="56"/>
      <c r="BE19" s="67"/>
      <c r="BF19" s="67"/>
      <c r="BG19" s="67"/>
      <c r="BH19" s="67"/>
      <c r="BI19" s="67"/>
      <c r="BJ19" s="67"/>
      <c r="BK19" s="67"/>
      <c r="BL19" s="67"/>
      <c r="BM19" s="67"/>
      <c r="BN19" s="67"/>
      <c r="BO19" s="67"/>
      <c r="BP19" s="67"/>
      <c r="BQ19" s="52">
        <v>13</v>
      </c>
      <c r="BR19" s="72"/>
      <c r="BS19" s="911"/>
      <c r="BT19" s="912"/>
      <c r="BU19" s="912"/>
      <c r="BV19" s="912"/>
      <c r="BW19" s="912"/>
      <c r="BX19" s="912"/>
      <c r="BY19" s="912"/>
      <c r="BZ19" s="912"/>
      <c r="CA19" s="912"/>
      <c r="CB19" s="912"/>
      <c r="CC19" s="912"/>
      <c r="CD19" s="912"/>
      <c r="CE19" s="912"/>
      <c r="CF19" s="912"/>
      <c r="CG19" s="913"/>
      <c r="CH19" s="918"/>
      <c r="CI19" s="919"/>
      <c r="CJ19" s="919"/>
      <c r="CK19" s="919"/>
      <c r="CL19" s="929"/>
      <c r="CM19" s="918"/>
      <c r="CN19" s="919"/>
      <c r="CO19" s="919"/>
      <c r="CP19" s="919"/>
      <c r="CQ19" s="929"/>
      <c r="CR19" s="918"/>
      <c r="CS19" s="919"/>
      <c r="CT19" s="919"/>
      <c r="CU19" s="919"/>
      <c r="CV19" s="929"/>
      <c r="CW19" s="918"/>
      <c r="CX19" s="919"/>
      <c r="CY19" s="919"/>
      <c r="CZ19" s="919"/>
      <c r="DA19" s="929"/>
      <c r="DB19" s="918"/>
      <c r="DC19" s="919"/>
      <c r="DD19" s="919"/>
      <c r="DE19" s="919"/>
      <c r="DF19" s="929"/>
      <c r="DG19" s="918"/>
      <c r="DH19" s="919"/>
      <c r="DI19" s="919"/>
      <c r="DJ19" s="919"/>
      <c r="DK19" s="929"/>
      <c r="DL19" s="918"/>
      <c r="DM19" s="919"/>
      <c r="DN19" s="919"/>
      <c r="DO19" s="919"/>
      <c r="DP19" s="929"/>
      <c r="DQ19" s="918"/>
      <c r="DR19" s="919"/>
      <c r="DS19" s="919"/>
      <c r="DT19" s="919"/>
      <c r="DU19" s="929"/>
      <c r="DV19" s="911"/>
      <c r="DW19" s="912"/>
      <c r="DX19" s="912"/>
      <c r="DY19" s="912"/>
      <c r="DZ19" s="930"/>
      <c r="EA19" s="67"/>
    </row>
    <row r="20" spans="1:131" s="47" customFormat="1" ht="26.25" customHeight="1" x14ac:dyDescent="0.2">
      <c r="A20" s="52">
        <v>14</v>
      </c>
      <c r="B20" s="911"/>
      <c r="C20" s="912"/>
      <c r="D20" s="912"/>
      <c r="E20" s="912"/>
      <c r="F20" s="912"/>
      <c r="G20" s="912"/>
      <c r="H20" s="912"/>
      <c r="I20" s="912"/>
      <c r="J20" s="912"/>
      <c r="K20" s="912"/>
      <c r="L20" s="912"/>
      <c r="M20" s="912"/>
      <c r="N20" s="912"/>
      <c r="O20" s="912"/>
      <c r="P20" s="913"/>
      <c r="Q20" s="914"/>
      <c r="R20" s="915"/>
      <c r="S20" s="915"/>
      <c r="T20" s="915"/>
      <c r="U20" s="915"/>
      <c r="V20" s="915"/>
      <c r="W20" s="915"/>
      <c r="X20" s="915"/>
      <c r="Y20" s="915"/>
      <c r="Z20" s="915"/>
      <c r="AA20" s="915"/>
      <c r="AB20" s="915"/>
      <c r="AC20" s="915"/>
      <c r="AD20" s="915"/>
      <c r="AE20" s="921"/>
      <c r="AF20" s="941"/>
      <c r="AG20" s="919"/>
      <c r="AH20" s="919"/>
      <c r="AI20" s="919"/>
      <c r="AJ20" s="942"/>
      <c r="AK20" s="920"/>
      <c r="AL20" s="915"/>
      <c r="AM20" s="915"/>
      <c r="AN20" s="915"/>
      <c r="AO20" s="915"/>
      <c r="AP20" s="915"/>
      <c r="AQ20" s="915"/>
      <c r="AR20" s="915"/>
      <c r="AS20" s="915"/>
      <c r="AT20" s="915"/>
      <c r="AU20" s="916"/>
      <c r="AV20" s="916"/>
      <c r="AW20" s="916"/>
      <c r="AX20" s="916"/>
      <c r="AY20" s="917"/>
      <c r="AZ20" s="56"/>
      <c r="BA20" s="56"/>
      <c r="BB20" s="56"/>
      <c r="BC20" s="56"/>
      <c r="BD20" s="56"/>
      <c r="BE20" s="67"/>
      <c r="BF20" s="67"/>
      <c r="BG20" s="67"/>
      <c r="BH20" s="67"/>
      <c r="BI20" s="67"/>
      <c r="BJ20" s="67"/>
      <c r="BK20" s="67"/>
      <c r="BL20" s="67"/>
      <c r="BM20" s="67"/>
      <c r="BN20" s="67"/>
      <c r="BO20" s="67"/>
      <c r="BP20" s="67"/>
      <c r="BQ20" s="52">
        <v>14</v>
      </c>
      <c r="BR20" s="72"/>
      <c r="BS20" s="911"/>
      <c r="BT20" s="912"/>
      <c r="BU20" s="912"/>
      <c r="BV20" s="912"/>
      <c r="BW20" s="912"/>
      <c r="BX20" s="912"/>
      <c r="BY20" s="912"/>
      <c r="BZ20" s="912"/>
      <c r="CA20" s="912"/>
      <c r="CB20" s="912"/>
      <c r="CC20" s="912"/>
      <c r="CD20" s="912"/>
      <c r="CE20" s="912"/>
      <c r="CF20" s="912"/>
      <c r="CG20" s="913"/>
      <c r="CH20" s="918"/>
      <c r="CI20" s="919"/>
      <c r="CJ20" s="919"/>
      <c r="CK20" s="919"/>
      <c r="CL20" s="929"/>
      <c r="CM20" s="918"/>
      <c r="CN20" s="919"/>
      <c r="CO20" s="919"/>
      <c r="CP20" s="919"/>
      <c r="CQ20" s="929"/>
      <c r="CR20" s="918"/>
      <c r="CS20" s="919"/>
      <c r="CT20" s="919"/>
      <c r="CU20" s="919"/>
      <c r="CV20" s="929"/>
      <c r="CW20" s="918"/>
      <c r="CX20" s="919"/>
      <c r="CY20" s="919"/>
      <c r="CZ20" s="919"/>
      <c r="DA20" s="929"/>
      <c r="DB20" s="918"/>
      <c r="DC20" s="919"/>
      <c r="DD20" s="919"/>
      <c r="DE20" s="919"/>
      <c r="DF20" s="929"/>
      <c r="DG20" s="918"/>
      <c r="DH20" s="919"/>
      <c r="DI20" s="919"/>
      <c r="DJ20" s="919"/>
      <c r="DK20" s="929"/>
      <c r="DL20" s="918"/>
      <c r="DM20" s="919"/>
      <c r="DN20" s="919"/>
      <c r="DO20" s="919"/>
      <c r="DP20" s="929"/>
      <c r="DQ20" s="918"/>
      <c r="DR20" s="919"/>
      <c r="DS20" s="919"/>
      <c r="DT20" s="919"/>
      <c r="DU20" s="929"/>
      <c r="DV20" s="911"/>
      <c r="DW20" s="912"/>
      <c r="DX20" s="912"/>
      <c r="DY20" s="912"/>
      <c r="DZ20" s="930"/>
      <c r="EA20" s="67"/>
    </row>
    <row r="21" spans="1:131" s="47" customFormat="1" ht="26.25" customHeight="1" x14ac:dyDescent="0.2">
      <c r="A21" s="52">
        <v>15</v>
      </c>
      <c r="B21" s="911"/>
      <c r="C21" s="912"/>
      <c r="D21" s="912"/>
      <c r="E21" s="912"/>
      <c r="F21" s="912"/>
      <c r="G21" s="912"/>
      <c r="H21" s="912"/>
      <c r="I21" s="912"/>
      <c r="J21" s="912"/>
      <c r="K21" s="912"/>
      <c r="L21" s="912"/>
      <c r="M21" s="912"/>
      <c r="N21" s="912"/>
      <c r="O21" s="912"/>
      <c r="P21" s="913"/>
      <c r="Q21" s="914"/>
      <c r="R21" s="915"/>
      <c r="S21" s="915"/>
      <c r="T21" s="915"/>
      <c r="U21" s="915"/>
      <c r="V21" s="915"/>
      <c r="W21" s="915"/>
      <c r="X21" s="915"/>
      <c r="Y21" s="915"/>
      <c r="Z21" s="915"/>
      <c r="AA21" s="915"/>
      <c r="AB21" s="915"/>
      <c r="AC21" s="915"/>
      <c r="AD21" s="915"/>
      <c r="AE21" s="921"/>
      <c r="AF21" s="941"/>
      <c r="AG21" s="919"/>
      <c r="AH21" s="919"/>
      <c r="AI21" s="919"/>
      <c r="AJ21" s="942"/>
      <c r="AK21" s="920"/>
      <c r="AL21" s="915"/>
      <c r="AM21" s="915"/>
      <c r="AN21" s="915"/>
      <c r="AO21" s="915"/>
      <c r="AP21" s="915"/>
      <c r="AQ21" s="915"/>
      <c r="AR21" s="915"/>
      <c r="AS21" s="915"/>
      <c r="AT21" s="915"/>
      <c r="AU21" s="916"/>
      <c r="AV21" s="916"/>
      <c r="AW21" s="916"/>
      <c r="AX21" s="916"/>
      <c r="AY21" s="917"/>
      <c r="AZ21" s="56"/>
      <c r="BA21" s="56"/>
      <c r="BB21" s="56"/>
      <c r="BC21" s="56"/>
      <c r="BD21" s="56"/>
      <c r="BE21" s="67"/>
      <c r="BF21" s="67"/>
      <c r="BG21" s="67"/>
      <c r="BH21" s="67"/>
      <c r="BI21" s="67"/>
      <c r="BJ21" s="67"/>
      <c r="BK21" s="67"/>
      <c r="BL21" s="67"/>
      <c r="BM21" s="67"/>
      <c r="BN21" s="67"/>
      <c r="BO21" s="67"/>
      <c r="BP21" s="67"/>
      <c r="BQ21" s="52">
        <v>15</v>
      </c>
      <c r="BR21" s="72"/>
      <c r="BS21" s="911"/>
      <c r="BT21" s="912"/>
      <c r="BU21" s="912"/>
      <c r="BV21" s="912"/>
      <c r="BW21" s="912"/>
      <c r="BX21" s="912"/>
      <c r="BY21" s="912"/>
      <c r="BZ21" s="912"/>
      <c r="CA21" s="912"/>
      <c r="CB21" s="912"/>
      <c r="CC21" s="912"/>
      <c r="CD21" s="912"/>
      <c r="CE21" s="912"/>
      <c r="CF21" s="912"/>
      <c r="CG21" s="913"/>
      <c r="CH21" s="918"/>
      <c r="CI21" s="919"/>
      <c r="CJ21" s="919"/>
      <c r="CK21" s="919"/>
      <c r="CL21" s="929"/>
      <c r="CM21" s="918"/>
      <c r="CN21" s="919"/>
      <c r="CO21" s="919"/>
      <c r="CP21" s="919"/>
      <c r="CQ21" s="929"/>
      <c r="CR21" s="918"/>
      <c r="CS21" s="919"/>
      <c r="CT21" s="919"/>
      <c r="CU21" s="919"/>
      <c r="CV21" s="929"/>
      <c r="CW21" s="918"/>
      <c r="CX21" s="919"/>
      <c r="CY21" s="919"/>
      <c r="CZ21" s="919"/>
      <c r="DA21" s="929"/>
      <c r="DB21" s="918"/>
      <c r="DC21" s="919"/>
      <c r="DD21" s="919"/>
      <c r="DE21" s="919"/>
      <c r="DF21" s="929"/>
      <c r="DG21" s="918"/>
      <c r="DH21" s="919"/>
      <c r="DI21" s="919"/>
      <c r="DJ21" s="919"/>
      <c r="DK21" s="929"/>
      <c r="DL21" s="918"/>
      <c r="DM21" s="919"/>
      <c r="DN21" s="919"/>
      <c r="DO21" s="919"/>
      <c r="DP21" s="929"/>
      <c r="DQ21" s="918"/>
      <c r="DR21" s="919"/>
      <c r="DS21" s="919"/>
      <c r="DT21" s="919"/>
      <c r="DU21" s="929"/>
      <c r="DV21" s="911"/>
      <c r="DW21" s="912"/>
      <c r="DX21" s="912"/>
      <c r="DY21" s="912"/>
      <c r="DZ21" s="930"/>
      <c r="EA21" s="67"/>
    </row>
    <row r="22" spans="1:131" s="47" customFormat="1" ht="26.25" customHeight="1" x14ac:dyDescent="0.2">
      <c r="A22" s="52">
        <v>16</v>
      </c>
      <c r="B22" s="911"/>
      <c r="C22" s="912"/>
      <c r="D22" s="912"/>
      <c r="E22" s="912"/>
      <c r="F22" s="912"/>
      <c r="G22" s="912"/>
      <c r="H22" s="912"/>
      <c r="I22" s="912"/>
      <c r="J22" s="912"/>
      <c r="K22" s="912"/>
      <c r="L22" s="912"/>
      <c r="M22" s="912"/>
      <c r="N22" s="912"/>
      <c r="O22" s="912"/>
      <c r="P22" s="913"/>
      <c r="Q22" s="962"/>
      <c r="R22" s="963"/>
      <c r="S22" s="963"/>
      <c r="T22" s="963"/>
      <c r="U22" s="963"/>
      <c r="V22" s="963"/>
      <c r="W22" s="963"/>
      <c r="X22" s="963"/>
      <c r="Y22" s="963"/>
      <c r="Z22" s="963"/>
      <c r="AA22" s="963"/>
      <c r="AB22" s="963"/>
      <c r="AC22" s="963"/>
      <c r="AD22" s="963"/>
      <c r="AE22" s="964"/>
      <c r="AF22" s="941"/>
      <c r="AG22" s="919"/>
      <c r="AH22" s="919"/>
      <c r="AI22" s="919"/>
      <c r="AJ22" s="942"/>
      <c r="AK22" s="965"/>
      <c r="AL22" s="963"/>
      <c r="AM22" s="963"/>
      <c r="AN22" s="963"/>
      <c r="AO22" s="963"/>
      <c r="AP22" s="963"/>
      <c r="AQ22" s="963"/>
      <c r="AR22" s="963"/>
      <c r="AS22" s="963"/>
      <c r="AT22" s="963"/>
      <c r="AU22" s="966"/>
      <c r="AV22" s="966"/>
      <c r="AW22" s="966"/>
      <c r="AX22" s="966"/>
      <c r="AY22" s="967"/>
      <c r="AZ22" s="946" t="s">
        <v>301</v>
      </c>
      <c r="BA22" s="946"/>
      <c r="BB22" s="946"/>
      <c r="BC22" s="946"/>
      <c r="BD22" s="947"/>
      <c r="BE22" s="67"/>
      <c r="BF22" s="67"/>
      <c r="BG22" s="67"/>
      <c r="BH22" s="67"/>
      <c r="BI22" s="67"/>
      <c r="BJ22" s="67"/>
      <c r="BK22" s="67"/>
      <c r="BL22" s="67"/>
      <c r="BM22" s="67"/>
      <c r="BN22" s="67"/>
      <c r="BO22" s="67"/>
      <c r="BP22" s="67"/>
      <c r="BQ22" s="52">
        <v>16</v>
      </c>
      <c r="BR22" s="72"/>
      <c r="BS22" s="911"/>
      <c r="BT22" s="912"/>
      <c r="BU22" s="912"/>
      <c r="BV22" s="912"/>
      <c r="BW22" s="912"/>
      <c r="BX22" s="912"/>
      <c r="BY22" s="912"/>
      <c r="BZ22" s="912"/>
      <c r="CA22" s="912"/>
      <c r="CB22" s="912"/>
      <c r="CC22" s="912"/>
      <c r="CD22" s="912"/>
      <c r="CE22" s="912"/>
      <c r="CF22" s="912"/>
      <c r="CG22" s="913"/>
      <c r="CH22" s="918"/>
      <c r="CI22" s="919"/>
      <c r="CJ22" s="919"/>
      <c r="CK22" s="919"/>
      <c r="CL22" s="929"/>
      <c r="CM22" s="918"/>
      <c r="CN22" s="919"/>
      <c r="CO22" s="919"/>
      <c r="CP22" s="919"/>
      <c r="CQ22" s="929"/>
      <c r="CR22" s="918"/>
      <c r="CS22" s="919"/>
      <c r="CT22" s="919"/>
      <c r="CU22" s="919"/>
      <c r="CV22" s="929"/>
      <c r="CW22" s="918"/>
      <c r="CX22" s="919"/>
      <c r="CY22" s="919"/>
      <c r="CZ22" s="919"/>
      <c r="DA22" s="929"/>
      <c r="DB22" s="918"/>
      <c r="DC22" s="919"/>
      <c r="DD22" s="919"/>
      <c r="DE22" s="919"/>
      <c r="DF22" s="929"/>
      <c r="DG22" s="918"/>
      <c r="DH22" s="919"/>
      <c r="DI22" s="919"/>
      <c r="DJ22" s="919"/>
      <c r="DK22" s="929"/>
      <c r="DL22" s="918"/>
      <c r="DM22" s="919"/>
      <c r="DN22" s="919"/>
      <c r="DO22" s="919"/>
      <c r="DP22" s="929"/>
      <c r="DQ22" s="918"/>
      <c r="DR22" s="919"/>
      <c r="DS22" s="919"/>
      <c r="DT22" s="919"/>
      <c r="DU22" s="929"/>
      <c r="DV22" s="911"/>
      <c r="DW22" s="912"/>
      <c r="DX22" s="912"/>
      <c r="DY22" s="912"/>
      <c r="DZ22" s="930"/>
      <c r="EA22" s="67"/>
    </row>
    <row r="23" spans="1:131" s="47" customFormat="1" ht="26.25" customHeight="1" x14ac:dyDescent="0.2">
      <c r="A23" s="53" t="s">
        <v>437</v>
      </c>
      <c r="B23" s="889" t="s">
        <v>453</v>
      </c>
      <c r="C23" s="890"/>
      <c r="D23" s="890"/>
      <c r="E23" s="890"/>
      <c r="F23" s="890"/>
      <c r="G23" s="890"/>
      <c r="H23" s="890"/>
      <c r="I23" s="890"/>
      <c r="J23" s="890"/>
      <c r="K23" s="890"/>
      <c r="L23" s="890"/>
      <c r="M23" s="890"/>
      <c r="N23" s="890"/>
      <c r="O23" s="890"/>
      <c r="P23" s="891"/>
      <c r="Q23" s="960">
        <v>6729</v>
      </c>
      <c r="R23" s="901"/>
      <c r="S23" s="901"/>
      <c r="T23" s="901"/>
      <c r="U23" s="901"/>
      <c r="V23" s="901">
        <v>6718</v>
      </c>
      <c r="W23" s="901"/>
      <c r="X23" s="901"/>
      <c r="Y23" s="901"/>
      <c r="Z23" s="901"/>
      <c r="AA23" s="901">
        <v>11</v>
      </c>
      <c r="AB23" s="901"/>
      <c r="AC23" s="901"/>
      <c r="AD23" s="901"/>
      <c r="AE23" s="961"/>
      <c r="AF23" s="932">
        <v>4</v>
      </c>
      <c r="AG23" s="901"/>
      <c r="AH23" s="901"/>
      <c r="AI23" s="901"/>
      <c r="AJ23" s="933"/>
      <c r="AK23" s="934"/>
      <c r="AL23" s="900"/>
      <c r="AM23" s="900"/>
      <c r="AN23" s="900"/>
      <c r="AO23" s="900"/>
      <c r="AP23" s="901">
        <v>3798</v>
      </c>
      <c r="AQ23" s="901"/>
      <c r="AR23" s="901"/>
      <c r="AS23" s="901"/>
      <c r="AT23" s="901"/>
      <c r="AU23" s="902"/>
      <c r="AV23" s="902"/>
      <c r="AW23" s="902"/>
      <c r="AX23" s="902"/>
      <c r="AY23" s="903"/>
      <c r="AZ23" s="936" t="s">
        <v>33</v>
      </c>
      <c r="BA23" s="896"/>
      <c r="BB23" s="896"/>
      <c r="BC23" s="896"/>
      <c r="BD23" s="937"/>
      <c r="BE23" s="67"/>
      <c r="BF23" s="67"/>
      <c r="BG23" s="67"/>
      <c r="BH23" s="67"/>
      <c r="BI23" s="67"/>
      <c r="BJ23" s="67"/>
      <c r="BK23" s="67"/>
      <c r="BL23" s="67"/>
      <c r="BM23" s="67"/>
      <c r="BN23" s="67"/>
      <c r="BO23" s="67"/>
      <c r="BP23" s="67"/>
      <c r="BQ23" s="52">
        <v>17</v>
      </c>
      <c r="BR23" s="72"/>
      <c r="BS23" s="911"/>
      <c r="BT23" s="912"/>
      <c r="BU23" s="912"/>
      <c r="BV23" s="912"/>
      <c r="BW23" s="912"/>
      <c r="BX23" s="912"/>
      <c r="BY23" s="912"/>
      <c r="BZ23" s="912"/>
      <c r="CA23" s="912"/>
      <c r="CB23" s="912"/>
      <c r="CC23" s="912"/>
      <c r="CD23" s="912"/>
      <c r="CE23" s="912"/>
      <c r="CF23" s="912"/>
      <c r="CG23" s="913"/>
      <c r="CH23" s="918"/>
      <c r="CI23" s="919"/>
      <c r="CJ23" s="919"/>
      <c r="CK23" s="919"/>
      <c r="CL23" s="929"/>
      <c r="CM23" s="918"/>
      <c r="CN23" s="919"/>
      <c r="CO23" s="919"/>
      <c r="CP23" s="919"/>
      <c r="CQ23" s="929"/>
      <c r="CR23" s="918"/>
      <c r="CS23" s="919"/>
      <c r="CT23" s="919"/>
      <c r="CU23" s="919"/>
      <c r="CV23" s="929"/>
      <c r="CW23" s="918"/>
      <c r="CX23" s="919"/>
      <c r="CY23" s="919"/>
      <c r="CZ23" s="919"/>
      <c r="DA23" s="929"/>
      <c r="DB23" s="918"/>
      <c r="DC23" s="919"/>
      <c r="DD23" s="919"/>
      <c r="DE23" s="919"/>
      <c r="DF23" s="929"/>
      <c r="DG23" s="918"/>
      <c r="DH23" s="919"/>
      <c r="DI23" s="919"/>
      <c r="DJ23" s="919"/>
      <c r="DK23" s="929"/>
      <c r="DL23" s="918"/>
      <c r="DM23" s="919"/>
      <c r="DN23" s="919"/>
      <c r="DO23" s="919"/>
      <c r="DP23" s="929"/>
      <c r="DQ23" s="918"/>
      <c r="DR23" s="919"/>
      <c r="DS23" s="919"/>
      <c r="DT23" s="919"/>
      <c r="DU23" s="929"/>
      <c r="DV23" s="911"/>
      <c r="DW23" s="912"/>
      <c r="DX23" s="912"/>
      <c r="DY23" s="912"/>
      <c r="DZ23" s="930"/>
      <c r="EA23" s="67"/>
    </row>
    <row r="24" spans="1:131" s="47" customFormat="1" ht="26.25" customHeight="1" x14ac:dyDescent="0.2">
      <c r="A24" s="958" t="s">
        <v>454</v>
      </c>
      <c r="B24" s="958"/>
      <c r="C24" s="958"/>
      <c r="D24" s="958"/>
      <c r="E24" s="958"/>
      <c r="F24" s="958"/>
      <c r="G24" s="958"/>
      <c r="H24" s="958"/>
      <c r="I24" s="958"/>
      <c r="J24" s="958"/>
      <c r="K24" s="958"/>
      <c r="L24" s="958"/>
      <c r="M24" s="958"/>
      <c r="N24" s="958"/>
      <c r="O24" s="958"/>
      <c r="P24" s="958"/>
      <c r="Q24" s="958"/>
      <c r="R24" s="958"/>
      <c r="S24" s="958"/>
      <c r="T24" s="958"/>
      <c r="U24" s="958"/>
      <c r="V24" s="958"/>
      <c r="W24" s="958"/>
      <c r="X24" s="958"/>
      <c r="Y24" s="958"/>
      <c r="Z24" s="958"/>
      <c r="AA24" s="958"/>
      <c r="AB24" s="958"/>
      <c r="AC24" s="958"/>
      <c r="AD24" s="958"/>
      <c r="AE24" s="958"/>
      <c r="AF24" s="958"/>
      <c r="AG24" s="958"/>
      <c r="AH24" s="958"/>
      <c r="AI24" s="958"/>
      <c r="AJ24" s="958"/>
      <c r="AK24" s="958"/>
      <c r="AL24" s="958"/>
      <c r="AM24" s="958"/>
      <c r="AN24" s="958"/>
      <c r="AO24" s="958"/>
      <c r="AP24" s="958"/>
      <c r="AQ24" s="958"/>
      <c r="AR24" s="958"/>
      <c r="AS24" s="958"/>
      <c r="AT24" s="958"/>
      <c r="AU24" s="958"/>
      <c r="AV24" s="958"/>
      <c r="AW24" s="958"/>
      <c r="AX24" s="958"/>
      <c r="AY24" s="958"/>
      <c r="AZ24" s="56"/>
      <c r="BA24" s="56"/>
      <c r="BB24" s="56"/>
      <c r="BC24" s="56"/>
      <c r="BD24" s="56"/>
      <c r="BE24" s="67"/>
      <c r="BF24" s="67"/>
      <c r="BG24" s="67"/>
      <c r="BH24" s="67"/>
      <c r="BI24" s="67"/>
      <c r="BJ24" s="67"/>
      <c r="BK24" s="67"/>
      <c r="BL24" s="67"/>
      <c r="BM24" s="67"/>
      <c r="BN24" s="67"/>
      <c r="BO24" s="67"/>
      <c r="BP24" s="67"/>
      <c r="BQ24" s="52">
        <v>18</v>
      </c>
      <c r="BR24" s="72"/>
      <c r="BS24" s="911"/>
      <c r="BT24" s="912"/>
      <c r="BU24" s="912"/>
      <c r="BV24" s="912"/>
      <c r="BW24" s="912"/>
      <c r="BX24" s="912"/>
      <c r="BY24" s="912"/>
      <c r="BZ24" s="912"/>
      <c r="CA24" s="912"/>
      <c r="CB24" s="912"/>
      <c r="CC24" s="912"/>
      <c r="CD24" s="912"/>
      <c r="CE24" s="912"/>
      <c r="CF24" s="912"/>
      <c r="CG24" s="913"/>
      <c r="CH24" s="918"/>
      <c r="CI24" s="919"/>
      <c r="CJ24" s="919"/>
      <c r="CK24" s="919"/>
      <c r="CL24" s="929"/>
      <c r="CM24" s="918"/>
      <c r="CN24" s="919"/>
      <c r="CO24" s="919"/>
      <c r="CP24" s="919"/>
      <c r="CQ24" s="929"/>
      <c r="CR24" s="918"/>
      <c r="CS24" s="919"/>
      <c r="CT24" s="919"/>
      <c r="CU24" s="919"/>
      <c r="CV24" s="929"/>
      <c r="CW24" s="918"/>
      <c r="CX24" s="919"/>
      <c r="CY24" s="919"/>
      <c r="CZ24" s="919"/>
      <c r="DA24" s="929"/>
      <c r="DB24" s="918"/>
      <c r="DC24" s="919"/>
      <c r="DD24" s="919"/>
      <c r="DE24" s="919"/>
      <c r="DF24" s="929"/>
      <c r="DG24" s="918"/>
      <c r="DH24" s="919"/>
      <c r="DI24" s="919"/>
      <c r="DJ24" s="919"/>
      <c r="DK24" s="929"/>
      <c r="DL24" s="918"/>
      <c r="DM24" s="919"/>
      <c r="DN24" s="919"/>
      <c r="DO24" s="919"/>
      <c r="DP24" s="929"/>
      <c r="DQ24" s="918"/>
      <c r="DR24" s="919"/>
      <c r="DS24" s="919"/>
      <c r="DT24" s="919"/>
      <c r="DU24" s="929"/>
      <c r="DV24" s="911"/>
      <c r="DW24" s="912"/>
      <c r="DX24" s="912"/>
      <c r="DY24" s="912"/>
      <c r="DZ24" s="930"/>
      <c r="EA24" s="67"/>
    </row>
    <row r="25" spans="1:131" ht="26.25" customHeight="1" x14ac:dyDescent="0.2">
      <c r="A25" s="959" t="s">
        <v>455</v>
      </c>
      <c r="B25" s="959"/>
      <c r="C25" s="959"/>
      <c r="D25" s="959"/>
      <c r="E25" s="959"/>
      <c r="F25" s="959"/>
      <c r="G25" s="959"/>
      <c r="H25" s="959"/>
      <c r="I25" s="959"/>
      <c r="J25" s="959"/>
      <c r="K25" s="959"/>
      <c r="L25" s="959"/>
      <c r="M25" s="959"/>
      <c r="N25" s="959"/>
      <c r="O25" s="959"/>
      <c r="P25" s="959"/>
      <c r="Q25" s="959"/>
      <c r="R25" s="959"/>
      <c r="S25" s="959"/>
      <c r="T25" s="959"/>
      <c r="U25" s="959"/>
      <c r="V25" s="959"/>
      <c r="W25" s="959"/>
      <c r="X25" s="959"/>
      <c r="Y25" s="959"/>
      <c r="Z25" s="959"/>
      <c r="AA25" s="959"/>
      <c r="AB25" s="959"/>
      <c r="AC25" s="959"/>
      <c r="AD25" s="959"/>
      <c r="AE25" s="959"/>
      <c r="AF25" s="959"/>
      <c r="AG25" s="959"/>
      <c r="AH25" s="959"/>
      <c r="AI25" s="959"/>
      <c r="AJ25" s="959"/>
      <c r="AK25" s="959"/>
      <c r="AL25" s="959"/>
      <c r="AM25" s="959"/>
      <c r="AN25" s="959"/>
      <c r="AO25" s="959"/>
      <c r="AP25" s="959"/>
      <c r="AQ25" s="959"/>
      <c r="AR25" s="959"/>
      <c r="AS25" s="959"/>
      <c r="AT25" s="959"/>
      <c r="AU25" s="959"/>
      <c r="AV25" s="959"/>
      <c r="AW25" s="959"/>
      <c r="AX25" s="959"/>
      <c r="AY25" s="959"/>
      <c r="AZ25" s="959"/>
      <c r="BA25" s="959"/>
      <c r="BB25" s="959"/>
      <c r="BC25" s="959"/>
      <c r="BD25" s="959"/>
      <c r="BE25" s="959"/>
      <c r="BF25" s="959"/>
      <c r="BG25" s="959"/>
      <c r="BH25" s="959"/>
      <c r="BI25" s="959"/>
      <c r="BJ25" s="56"/>
      <c r="BK25" s="56"/>
      <c r="BL25" s="56"/>
      <c r="BM25" s="56"/>
      <c r="BN25" s="56"/>
      <c r="BO25" s="55"/>
      <c r="BP25" s="55"/>
      <c r="BQ25" s="52">
        <v>19</v>
      </c>
      <c r="BR25" s="72"/>
      <c r="BS25" s="911"/>
      <c r="BT25" s="912"/>
      <c r="BU25" s="912"/>
      <c r="BV25" s="912"/>
      <c r="BW25" s="912"/>
      <c r="BX25" s="912"/>
      <c r="BY25" s="912"/>
      <c r="BZ25" s="912"/>
      <c r="CA25" s="912"/>
      <c r="CB25" s="912"/>
      <c r="CC25" s="912"/>
      <c r="CD25" s="912"/>
      <c r="CE25" s="912"/>
      <c r="CF25" s="912"/>
      <c r="CG25" s="913"/>
      <c r="CH25" s="918"/>
      <c r="CI25" s="919"/>
      <c r="CJ25" s="919"/>
      <c r="CK25" s="919"/>
      <c r="CL25" s="929"/>
      <c r="CM25" s="918"/>
      <c r="CN25" s="919"/>
      <c r="CO25" s="919"/>
      <c r="CP25" s="919"/>
      <c r="CQ25" s="929"/>
      <c r="CR25" s="918"/>
      <c r="CS25" s="919"/>
      <c r="CT25" s="919"/>
      <c r="CU25" s="919"/>
      <c r="CV25" s="929"/>
      <c r="CW25" s="918"/>
      <c r="CX25" s="919"/>
      <c r="CY25" s="919"/>
      <c r="CZ25" s="919"/>
      <c r="DA25" s="929"/>
      <c r="DB25" s="918"/>
      <c r="DC25" s="919"/>
      <c r="DD25" s="919"/>
      <c r="DE25" s="919"/>
      <c r="DF25" s="929"/>
      <c r="DG25" s="918"/>
      <c r="DH25" s="919"/>
      <c r="DI25" s="919"/>
      <c r="DJ25" s="919"/>
      <c r="DK25" s="929"/>
      <c r="DL25" s="918"/>
      <c r="DM25" s="919"/>
      <c r="DN25" s="919"/>
      <c r="DO25" s="919"/>
      <c r="DP25" s="929"/>
      <c r="DQ25" s="918"/>
      <c r="DR25" s="919"/>
      <c r="DS25" s="919"/>
      <c r="DT25" s="919"/>
      <c r="DU25" s="929"/>
      <c r="DV25" s="911"/>
      <c r="DW25" s="912"/>
      <c r="DX25" s="912"/>
      <c r="DY25" s="912"/>
      <c r="DZ25" s="930"/>
      <c r="EA25" s="48"/>
    </row>
    <row r="26" spans="1:131" ht="26.25" customHeight="1" x14ac:dyDescent="0.2">
      <c r="A26" s="657" t="s">
        <v>442</v>
      </c>
      <c r="B26" s="658"/>
      <c r="C26" s="658"/>
      <c r="D26" s="658"/>
      <c r="E26" s="658"/>
      <c r="F26" s="658"/>
      <c r="G26" s="658"/>
      <c r="H26" s="658"/>
      <c r="I26" s="658"/>
      <c r="J26" s="658"/>
      <c r="K26" s="658"/>
      <c r="L26" s="658"/>
      <c r="M26" s="658"/>
      <c r="N26" s="658"/>
      <c r="O26" s="658"/>
      <c r="P26" s="659"/>
      <c r="Q26" s="649" t="s">
        <v>457</v>
      </c>
      <c r="R26" s="650"/>
      <c r="S26" s="650"/>
      <c r="T26" s="650"/>
      <c r="U26" s="651"/>
      <c r="V26" s="649" t="s">
        <v>448</v>
      </c>
      <c r="W26" s="650"/>
      <c r="X26" s="650"/>
      <c r="Y26" s="650"/>
      <c r="Z26" s="651"/>
      <c r="AA26" s="649" t="s">
        <v>161</v>
      </c>
      <c r="AB26" s="650"/>
      <c r="AC26" s="650"/>
      <c r="AD26" s="650"/>
      <c r="AE26" s="650"/>
      <c r="AF26" s="663" t="s">
        <v>460</v>
      </c>
      <c r="AG26" s="664"/>
      <c r="AH26" s="664"/>
      <c r="AI26" s="664"/>
      <c r="AJ26" s="665"/>
      <c r="AK26" s="650" t="s">
        <v>461</v>
      </c>
      <c r="AL26" s="650"/>
      <c r="AM26" s="650"/>
      <c r="AN26" s="650"/>
      <c r="AO26" s="651"/>
      <c r="AP26" s="649" t="s">
        <v>413</v>
      </c>
      <c r="AQ26" s="650"/>
      <c r="AR26" s="650"/>
      <c r="AS26" s="650"/>
      <c r="AT26" s="651"/>
      <c r="AU26" s="649" t="s">
        <v>463</v>
      </c>
      <c r="AV26" s="650"/>
      <c r="AW26" s="650"/>
      <c r="AX26" s="650"/>
      <c r="AY26" s="651"/>
      <c r="AZ26" s="649" t="s">
        <v>11</v>
      </c>
      <c r="BA26" s="650"/>
      <c r="BB26" s="650"/>
      <c r="BC26" s="650"/>
      <c r="BD26" s="651"/>
      <c r="BE26" s="649" t="s">
        <v>445</v>
      </c>
      <c r="BF26" s="650"/>
      <c r="BG26" s="650"/>
      <c r="BH26" s="650"/>
      <c r="BI26" s="655"/>
      <c r="BJ26" s="56"/>
      <c r="BK26" s="56"/>
      <c r="BL26" s="56"/>
      <c r="BM26" s="56"/>
      <c r="BN26" s="56"/>
      <c r="BO26" s="55"/>
      <c r="BP26" s="55"/>
      <c r="BQ26" s="52">
        <v>20</v>
      </c>
      <c r="BR26" s="72"/>
      <c r="BS26" s="911"/>
      <c r="BT26" s="912"/>
      <c r="BU26" s="912"/>
      <c r="BV26" s="912"/>
      <c r="BW26" s="912"/>
      <c r="BX26" s="912"/>
      <c r="BY26" s="912"/>
      <c r="BZ26" s="912"/>
      <c r="CA26" s="912"/>
      <c r="CB26" s="912"/>
      <c r="CC26" s="912"/>
      <c r="CD26" s="912"/>
      <c r="CE26" s="912"/>
      <c r="CF26" s="912"/>
      <c r="CG26" s="913"/>
      <c r="CH26" s="918"/>
      <c r="CI26" s="919"/>
      <c r="CJ26" s="919"/>
      <c r="CK26" s="919"/>
      <c r="CL26" s="929"/>
      <c r="CM26" s="918"/>
      <c r="CN26" s="919"/>
      <c r="CO26" s="919"/>
      <c r="CP26" s="919"/>
      <c r="CQ26" s="929"/>
      <c r="CR26" s="918"/>
      <c r="CS26" s="919"/>
      <c r="CT26" s="919"/>
      <c r="CU26" s="919"/>
      <c r="CV26" s="929"/>
      <c r="CW26" s="918"/>
      <c r="CX26" s="919"/>
      <c r="CY26" s="919"/>
      <c r="CZ26" s="919"/>
      <c r="DA26" s="929"/>
      <c r="DB26" s="918"/>
      <c r="DC26" s="919"/>
      <c r="DD26" s="919"/>
      <c r="DE26" s="919"/>
      <c r="DF26" s="929"/>
      <c r="DG26" s="918"/>
      <c r="DH26" s="919"/>
      <c r="DI26" s="919"/>
      <c r="DJ26" s="919"/>
      <c r="DK26" s="929"/>
      <c r="DL26" s="918"/>
      <c r="DM26" s="919"/>
      <c r="DN26" s="919"/>
      <c r="DO26" s="919"/>
      <c r="DP26" s="929"/>
      <c r="DQ26" s="918"/>
      <c r="DR26" s="919"/>
      <c r="DS26" s="919"/>
      <c r="DT26" s="919"/>
      <c r="DU26" s="929"/>
      <c r="DV26" s="911"/>
      <c r="DW26" s="912"/>
      <c r="DX26" s="912"/>
      <c r="DY26" s="912"/>
      <c r="DZ26" s="930"/>
      <c r="EA26" s="48"/>
    </row>
    <row r="27" spans="1:131" ht="26.25" customHeight="1" x14ac:dyDescent="0.2">
      <c r="A27" s="660"/>
      <c r="B27" s="661"/>
      <c r="C27" s="661"/>
      <c r="D27" s="661"/>
      <c r="E27" s="661"/>
      <c r="F27" s="661"/>
      <c r="G27" s="661"/>
      <c r="H27" s="661"/>
      <c r="I27" s="661"/>
      <c r="J27" s="661"/>
      <c r="K27" s="661"/>
      <c r="L27" s="661"/>
      <c r="M27" s="661"/>
      <c r="N27" s="661"/>
      <c r="O27" s="661"/>
      <c r="P27" s="662"/>
      <c r="Q27" s="652"/>
      <c r="R27" s="653"/>
      <c r="S27" s="653"/>
      <c r="T27" s="653"/>
      <c r="U27" s="654"/>
      <c r="V27" s="652"/>
      <c r="W27" s="653"/>
      <c r="X27" s="653"/>
      <c r="Y27" s="653"/>
      <c r="Z27" s="654"/>
      <c r="AA27" s="652"/>
      <c r="AB27" s="653"/>
      <c r="AC27" s="653"/>
      <c r="AD27" s="653"/>
      <c r="AE27" s="653"/>
      <c r="AF27" s="666"/>
      <c r="AG27" s="667"/>
      <c r="AH27" s="667"/>
      <c r="AI27" s="667"/>
      <c r="AJ27" s="668"/>
      <c r="AK27" s="653"/>
      <c r="AL27" s="653"/>
      <c r="AM27" s="653"/>
      <c r="AN27" s="653"/>
      <c r="AO27" s="654"/>
      <c r="AP27" s="652"/>
      <c r="AQ27" s="653"/>
      <c r="AR27" s="653"/>
      <c r="AS27" s="653"/>
      <c r="AT27" s="654"/>
      <c r="AU27" s="652"/>
      <c r="AV27" s="653"/>
      <c r="AW27" s="653"/>
      <c r="AX27" s="653"/>
      <c r="AY27" s="654"/>
      <c r="AZ27" s="652"/>
      <c r="BA27" s="653"/>
      <c r="BB27" s="653"/>
      <c r="BC27" s="653"/>
      <c r="BD27" s="654"/>
      <c r="BE27" s="652"/>
      <c r="BF27" s="653"/>
      <c r="BG27" s="653"/>
      <c r="BH27" s="653"/>
      <c r="BI27" s="656"/>
      <c r="BJ27" s="56"/>
      <c r="BK27" s="56"/>
      <c r="BL27" s="56"/>
      <c r="BM27" s="56"/>
      <c r="BN27" s="56"/>
      <c r="BO27" s="55"/>
      <c r="BP27" s="55"/>
      <c r="BQ27" s="52">
        <v>21</v>
      </c>
      <c r="BR27" s="72"/>
      <c r="BS27" s="911"/>
      <c r="BT27" s="912"/>
      <c r="BU27" s="912"/>
      <c r="BV27" s="912"/>
      <c r="BW27" s="912"/>
      <c r="BX27" s="912"/>
      <c r="BY27" s="912"/>
      <c r="BZ27" s="912"/>
      <c r="CA27" s="912"/>
      <c r="CB27" s="912"/>
      <c r="CC27" s="912"/>
      <c r="CD27" s="912"/>
      <c r="CE27" s="912"/>
      <c r="CF27" s="912"/>
      <c r="CG27" s="913"/>
      <c r="CH27" s="918"/>
      <c r="CI27" s="919"/>
      <c r="CJ27" s="919"/>
      <c r="CK27" s="919"/>
      <c r="CL27" s="929"/>
      <c r="CM27" s="918"/>
      <c r="CN27" s="919"/>
      <c r="CO27" s="919"/>
      <c r="CP27" s="919"/>
      <c r="CQ27" s="929"/>
      <c r="CR27" s="918"/>
      <c r="CS27" s="919"/>
      <c r="CT27" s="919"/>
      <c r="CU27" s="919"/>
      <c r="CV27" s="929"/>
      <c r="CW27" s="918"/>
      <c r="CX27" s="919"/>
      <c r="CY27" s="919"/>
      <c r="CZ27" s="919"/>
      <c r="DA27" s="929"/>
      <c r="DB27" s="918"/>
      <c r="DC27" s="919"/>
      <c r="DD27" s="919"/>
      <c r="DE27" s="919"/>
      <c r="DF27" s="929"/>
      <c r="DG27" s="918"/>
      <c r="DH27" s="919"/>
      <c r="DI27" s="919"/>
      <c r="DJ27" s="919"/>
      <c r="DK27" s="929"/>
      <c r="DL27" s="918"/>
      <c r="DM27" s="919"/>
      <c r="DN27" s="919"/>
      <c r="DO27" s="919"/>
      <c r="DP27" s="929"/>
      <c r="DQ27" s="918"/>
      <c r="DR27" s="919"/>
      <c r="DS27" s="919"/>
      <c r="DT27" s="919"/>
      <c r="DU27" s="929"/>
      <c r="DV27" s="911"/>
      <c r="DW27" s="912"/>
      <c r="DX27" s="912"/>
      <c r="DY27" s="912"/>
      <c r="DZ27" s="930"/>
      <c r="EA27" s="48"/>
    </row>
    <row r="28" spans="1:131" ht="26.25" customHeight="1" x14ac:dyDescent="0.2">
      <c r="A28" s="54">
        <v>1</v>
      </c>
      <c r="B28" s="922" t="s">
        <v>313</v>
      </c>
      <c r="C28" s="923"/>
      <c r="D28" s="923"/>
      <c r="E28" s="923"/>
      <c r="F28" s="923"/>
      <c r="G28" s="923"/>
      <c r="H28" s="923"/>
      <c r="I28" s="923"/>
      <c r="J28" s="923"/>
      <c r="K28" s="923"/>
      <c r="L28" s="923"/>
      <c r="M28" s="923"/>
      <c r="N28" s="923"/>
      <c r="O28" s="923"/>
      <c r="P28" s="924"/>
      <c r="Q28" s="949">
        <v>1413</v>
      </c>
      <c r="R28" s="950"/>
      <c r="S28" s="950"/>
      <c r="T28" s="950"/>
      <c r="U28" s="950"/>
      <c r="V28" s="950">
        <v>1393</v>
      </c>
      <c r="W28" s="950"/>
      <c r="X28" s="950"/>
      <c r="Y28" s="950"/>
      <c r="Z28" s="950"/>
      <c r="AA28" s="950">
        <v>20</v>
      </c>
      <c r="AB28" s="950"/>
      <c r="AC28" s="950"/>
      <c r="AD28" s="950"/>
      <c r="AE28" s="951"/>
      <c r="AF28" s="952">
        <v>20</v>
      </c>
      <c r="AG28" s="950"/>
      <c r="AH28" s="950"/>
      <c r="AI28" s="950"/>
      <c r="AJ28" s="953"/>
      <c r="AK28" s="954">
        <v>114</v>
      </c>
      <c r="AL28" s="950"/>
      <c r="AM28" s="950"/>
      <c r="AN28" s="950"/>
      <c r="AO28" s="950"/>
      <c r="AP28" s="950"/>
      <c r="AQ28" s="950"/>
      <c r="AR28" s="950"/>
      <c r="AS28" s="950"/>
      <c r="AT28" s="950"/>
      <c r="AU28" s="950"/>
      <c r="AV28" s="950"/>
      <c r="AW28" s="950"/>
      <c r="AX28" s="950"/>
      <c r="AY28" s="950"/>
      <c r="AZ28" s="955"/>
      <c r="BA28" s="955"/>
      <c r="BB28" s="955"/>
      <c r="BC28" s="955"/>
      <c r="BD28" s="955"/>
      <c r="BE28" s="956"/>
      <c r="BF28" s="956"/>
      <c r="BG28" s="956"/>
      <c r="BH28" s="956"/>
      <c r="BI28" s="957"/>
      <c r="BJ28" s="56"/>
      <c r="BK28" s="56"/>
      <c r="BL28" s="56"/>
      <c r="BM28" s="56"/>
      <c r="BN28" s="56"/>
      <c r="BO28" s="55"/>
      <c r="BP28" s="55"/>
      <c r="BQ28" s="52">
        <v>22</v>
      </c>
      <c r="BR28" s="72"/>
      <c r="BS28" s="911"/>
      <c r="BT28" s="912"/>
      <c r="BU28" s="912"/>
      <c r="BV28" s="912"/>
      <c r="BW28" s="912"/>
      <c r="BX28" s="912"/>
      <c r="BY28" s="912"/>
      <c r="BZ28" s="912"/>
      <c r="CA28" s="912"/>
      <c r="CB28" s="912"/>
      <c r="CC28" s="912"/>
      <c r="CD28" s="912"/>
      <c r="CE28" s="912"/>
      <c r="CF28" s="912"/>
      <c r="CG28" s="913"/>
      <c r="CH28" s="918"/>
      <c r="CI28" s="919"/>
      <c r="CJ28" s="919"/>
      <c r="CK28" s="919"/>
      <c r="CL28" s="929"/>
      <c r="CM28" s="918"/>
      <c r="CN28" s="919"/>
      <c r="CO28" s="919"/>
      <c r="CP28" s="919"/>
      <c r="CQ28" s="929"/>
      <c r="CR28" s="918"/>
      <c r="CS28" s="919"/>
      <c r="CT28" s="919"/>
      <c r="CU28" s="919"/>
      <c r="CV28" s="929"/>
      <c r="CW28" s="918"/>
      <c r="CX28" s="919"/>
      <c r="CY28" s="919"/>
      <c r="CZ28" s="919"/>
      <c r="DA28" s="929"/>
      <c r="DB28" s="918"/>
      <c r="DC28" s="919"/>
      <c r="DD28" s="919"/>
      <c r="DE28" s="919"/>
      <c r="DF28" s="929"/>
      <c r="DG28" s="918"/>
      <c r="DH28" s="919"/>
      <c r="DI28" s="919"/>
      <c r="DJ28" s="919"/>
      <c r="DK28" s="929"/>
      <c r="DL28" s="918"/>
      <c r="DM28" s="919"/>
      <c r="DN28" s="919"/>
      <c r="DO28" s="919"/>
      <c r="DP28" s="929"/>
      <c r="DQ28" s="918"/>
      <c r="DR28" s="919"/>
      <c r="DS28" s="919"/>
      <c r="DT28" s="919"/>
      <c r="DU28" s="929"/>
      <c r="DV28" s="911"/>
      <c r="DW28" s="912"/>
      <c r="DX28" s="912"/>
      <c r="DY28" s="912"/>
      <c r="DZ28" s="930"/>
      <c r="EA28" s="48"/>
    </row>
    <row r="29" spans="1:131" ht="26.25" customHeight="1" x14ac:dyDescent="0.2">
      <c r="A29" s="54">
        <v>2</v>
      </c>
      <c r="B29" s="911" t="s">
        <v>464</v>
      </c>
      <c r="C29" s="912"/>
      <c r="D29" s="912"/>
      <c r="E29" s="912"/>
      <c r="F29" s="912"/>
      <c r="G29" s="912"/>
      <c r="H29" s="912"/>
      <c r="I29" s="912"/>
      <c r="J29" s="912"/>
      <c r="K29" s="912"/>
      <c r="L29" s="912"/>
      <c r="M29" s="912"/>
      <c r="N29" s="912"/>
      <c r="O29" s="912"/>
      <c r="P29" s="913"/>
      <c r="Q29" s="914">
        <v>1325</v>
      </c>
      <c r="R29" s="915"/>
      <c r="S29" s="915"/>
      <c r="T29" s="915"/>
      <c r="U29" s="915"/>
      <c r="V29" s="915">
        <v>1319</v>
      </c>
      <c r="W29" s="915"/>
      <c r="X29" s="915"/>
      <c r="Y29" s="915"/>
      <c r="Z29" s="915"/>
      <c r="AA29" s="915">
        <v>6</v>
      </c>
      <c r="AB29" s="915"/>
      <c r="AC29" s="915"/>
      <c r="AD29" s="915"/>
      <c r="AE29" s="921"/>
      <c r="AF29" s="941">
        <v>6</v>
      </c>
      <c r="AG29" s="919"/>
      <c r="AH29" s="919"/>
      <c r="AI29" s="919"/>
      <c r="AJ29" s="942"/>
      <c r="AK29" s="920">
        <v>207</v>
      </c>
      <c r="AL29" s="915"/>
      <c r="AM29" s="915"/>
      <c r="AN29" s="915"/>
      <c r="AO29" s="915"/>
      <c r="AP29" s="915"/>
      <c r="AQ29" s="915"/>
      <c r="AR29" s="915"/>
      <c r="AS29" s="915"/>
      <c r="AT29" s="915"/>
      <c r="AU29" s="915"/>
      <c r="AV29" s="915"/>
      <c r="AW29" s="915"/>
      <c r="AX29" s="915"/>
      <c r="AY29" s="915"/>
      <c r="AZ29" s="948"/>
      <c r="BA29" s="948"/>
      <c r="BB29" s="948"/>
      <c r="BC29" s="948"/>
      <c r="BD29" s="948"/>
      <c r="BE29" s="916"/>
      <c r="BF29" s="916"/>
      <c r="BG29" s="916"/>
      <c r="BH29" s="916"/>
      <c r="BI29" s="917"/>
      <c r="BJ29" s="56"/>
      <c r="BK29" s="56"/>
      <c r="BL29" s="56"/>
      <c r="BM29" s="56"/>
      <c r="BN29" s="56"/>
      <c r="BO29" s="55"/>
      <c r="BP29" s="55"/>
      <c r="BQ29" s="52">
        <v>23</v>
      </c>
      <c r="BR29" s="72"/>
      <c r="BS29" s="911"/>
      <c r="BT29" s="912"/>
      <c r="BU29" s="912"/>
      <c r="BV29" s="912"/>
      <c r="BW29" s="912"/>
      <c r="BX29" s="912"/>
      <c r="BY29" s="912"/>
      <c r="BZ29" s="912"/>
      <c r="CA29" s="912"/>
      <c r="CB29" s="912"/>
      <c r="CC29" s="912"/>
      <c r="CD29" s="912"/>
      <c r="CE29" s="912"/>
      <c r="CF29" s="912"/>
      <c r="CG29" s="913"/>
      <c r="CH29" s="918"/>
      <c r="CI29" s="919"/>
      <c r="CJ29" s="919"/>
      <c r="CK29" s="919"/>
      <c r="CL29" s="929"/>
      <c r="CM29" s="918"/>
      <c r="CN29" s="919"/>
      <c r="CO29" s="919"/>
      <c r="CP29" s="919"/>
      <c r="CQ29" s="929"/>
      <c r="CR29" s="918"/>
      <c r="CS29" s="919"/>
      <c r="CT29" s="919"/>
      <c r="CU29" s="919"/>
      <c r="CV29" s="929"/>
      <c r="CW29" s="918"/>
      <c r="CX29" s="919"/>
      <c r="CY29" s="919"/>
      <c r="CZ29" s="919"/>
      <c r="DA29" s="929"/>
      <c r="DB29" s="918"/>
      <c r="DC29" s="919"/>
      <c r="DD29" s="919"/>
      <c r="DE29" s="919"/>
      <c r="DF29" s="929"/>
      <c r="DG29" s="918"/>
      <c r="DH29" s="919"/>
      <c r="DI29" s="919"/>
      <c r="DJ29" s="919"/>
      <c r="DK29" s="929"/>
      <c r="DL29" s="918"/>
      <c r="DM29" s="919"/>
      <c r="DN29" s="919"/>
      <c r="DO29" s="919"/>
      <c r="DP29" s="929"/>
      <c r="DQ29" s="918"/>
      <c r="DR29" s="919"/>
      <c r="DS29" s="919"/>
      <c r="DT29" s="919"/>
      <c r="DU29" s="929"/>
      <c r="DV29" s="911"/>
      <c r="DW29" s="912"/>
      <c r="DX29" s="912"/>
      <c r="DY29" s="912"/>
      <c r="DZ29" s="930"/>
      <c r="EA29" s="48"/>
    </row>
    <row r="30" spans="1:131" ht="26.25" customHeight="1" x14ac:dyDescent="0.2">
      <c r="A30" s="54">
        <v>3</v>
      </c>
      <c r="B30" s="911" t="s">
        <v>466</v>
      </c>
      <c r="C30" s="912"/>
      <c r="D30" s="912"/>
      <c r="E30" s="912"/>
      <c r="F30" s="912"/>
      <c r="G30" s="912"/>
      <c r="H30" s="912"/>
      <c r="I30" s="912"/>
      <c r="J30" s="912"/>
      <c r="K30" s="912"/>
      <c r="L30" s="912"/>
      <c r="M30" s="912"/>
      <c r="N30" s="912"/>
      <c r="O30" s="912"/>
      <c r="P30" s="913"/>
      <c r="Q30" s="914">
        <v>306</v>
      </c>
      <c r="R30" s="915"/>
      <c r="S30" s="915"/>
      <c r="T30" s="915"/>
      <c r="U30" s="915"/>
      <c r="V30" s="915">
        <v>293</v>
      </c>
      <c r="W30" s="915"/>
      <c r="X30" s="915"/>
      <c r="Y30" s="915"/>
      <c r="Z30" s="915"/>
      <c r="AA30" s="915">
        <v>12</v>
      </c>
      <c r="AB30" s="915"/>
      <c r="AC30" s="915"/>
      <c r="AD30" s="915"/>
      <c r="AE30" s="921"/>
      <c r="AF30" s="941">
        <v>12</v>
      </c>
      <c r="AG30" s="919"/>
      <c r="AH30" s="919"/>
      <c r="AI30" s="919"/>
      <c r="AJ30" s="942"/>
      <c r="AK30" s="920">
        <v>47</v>
      </c>
      <c r="AL30" s="915"/>
      <c r="AM30" s="915"/>
      <c r="AN30" s="915"/>
      <c r="AO30" s="915"/>
      <c r="AP30" s="915"/>
      <c r="AQ30" s="915"/>
      <c r="AR30" s="915"/>
      <c r="AS30" s="915"/>
      <c r="AT30" s="915"/>
      <c r="AU30" s="915"/>
      <c r="AV30" s="915"/>
      <c r="AW30" s="915"/>
      <c r="AX30" s="915"/>
      <c r="AY30" s="915"/>
      <c r="AZ30" s="948"/>
      <c r="BA30" s="948"/>
      <c r="BB30" s="948"/>
      <c r="BC30" s="948"/>
      <c r="BD30" s="948"/>
      <c r="BE30" s="916"/>
      <c r="BF30" s="916"/>
      <c r="BG30" s="916"/>
      <c r="BH30" s="916"/>
      <c r="BI30" s="917"/>
      <c r="BJ30" s="56"/>
      <c r="BK30" s="56"/>
      <c r="BL30" s="56"/>
      <c r="BM30" s="56"/>
      <c r="BN30" s="56"/>
      <c r="BO30" s="55"/>
      <c r="BP30" s="55"/>
      <c r="BQ30" s="52">
        <v>24</v>
      </c>
      <c r="BR30" s="72"/>
      <c r="BS30" s="911"/>
      <c r="BT30" s="912"/>
      <c r="BU30" s="912"/>
      <c r="BV30" s="912"/>
      <c r="BW30" s="912"/>
      <c r="BX30" s="912"/>
      <c r="BY30" s="912"/>
      <c r="BZ30" s="912"/>
      <c r="CA30" s="912"/>
      <c r="CB30" s="912"/>
      <c r="CC30" s="912"/>
      <c r="CD30" s="912"/>
      <c r="CE30" s="912"/>
      <c r="CF30" s="912"/>
      <c r="CG30" s="913"/>
      <c r="CH30" s="918"/>
      <c r="CI30" s="919"/>
      <c r="CJ30" s="919"/>
      <c r="CK30" s="919"/>
      <c r="CL30" s="929"/>
      <c r="CM30" s="918"/>
      <c r="CN30" s="919"/>
      <c r="CO30" s="919"/>
      <c r="CP30" s="919"/>
      <c r="CQ30" s="929"/>
      <c r="CR30" s="918"/>
      <c r="CS30" s="919"/>
      <c r="CT30" s="919"/>
      <c r="CU30" s="919"/>
      <c r="CV30" s="929"/>
      <c r="CW30" s="918"/>
      <c r="CX30" s="919"/>
      <c r="CY30" s="919"/>
      <c r="CZ30" s="919"/>
      <c r="DA30" s="929"/>
      <c r="DB30" s="918"/>
      <c r="DC30" s="919"/>
      <c r="DD30" s="919"/>
      <c r="DE30" s="919"/>
      <c r="DF30" s="929"/>
      <c r="DG30" s="918"/>
      <c r="DH30" s="919"/>
      <c r="DI30" s="919"/>
      <c r="DJ30" s="919"/>
      <c r="DK30" s="929"/>
      <c r="DL30" s="918"/>
      <c r="DM30" s="919"/>
      <c r="DN30" s="919"/>
      <c r="DO30" s="919"/>
      <c r="DP30" s="929"/>
      <c r="DQ30" s="918"/>
      <c r="DR30" s="919"/>
      <c r="DS30" s="919"/>
      <c r="DT30" s="919"/>
      <c r="DU30" s="929"/>
      <c r="DV30" s="911"/>
      <c r="DW30" s="912"/>
      <c r="DX30" s="912"/>
      <c r="DY30" s="912"/>
      <c r="DZ30" s="930"/>
      <c r="EA30" s="48"/>
    </row>
    <row r="31" spans="1:131" ht="26.25" customHeight="1" x14ac:dyDescent="0.2">
      <c r="A31" s="54">
        <v>4</v>
      </c>
      <c r="B31" s="911" t="s">
        <v>164</v>
      </c>
      <c r="C31" s="912"/>
      <c r="D31" s="912"/>
      <c r="E31" s="912"/>
      <c r="F31" s="912"/>
      <c r="G31" s="912"/>
      <c r="H31" s="912"/>
      <c r="I31" s="912"/>
      <c r="J31" s="912"/>
      <c r="K31" s="912"/>
      <c r="L31" s="912"/>
      <c r="M31" s="912"/>
      <c r="N31" s="912"/>
      <c r="O31" s="912"/>
      <c r="P31" s="913"/>
      <c r="Q31" s="914">
        <v>324</v>
      </c>
      <c r="R31" s="915"/>
      <c r="S31" s="915"/>
      <c r="T31" s="915"/>
      <c r="U31" s="915"/>
      <c r="V31" s="915">
        <v>325</v>
      </c>
      <c r="W31" s="915"/>
      <c r="X31" s="915"/>
      <c r="Y31" s="915"/>
      <c r="Z31" s="915"/>
      <c r="AA31" s="915">
        <v>-1</v>
      </c>
      <c r="AB31" s="915"/>
      <c r="AC31" s="915"/>
      <c r="AD31" s="915"/>
      <c r="AE31" s="921"/>
      <c r="AF31" s="941">
        <v>24</v>
      </c>
      <c r="AG31" s="919"/>
      <c r="AH31" s="919"/>
      <c r="AI31" s="919"/>
      <c r="AJ31" s="942"/>
      <c r="AK31" s="920">
        <v>126</v>
      </c>
      <c r="AL31" s="915"/>
      <c r="AM31" s="915"/>
      <c r="AN31" s="915"/>
      <c r="AO31" s="915"/>
      <c r="AP31" s="915">
        <v>1278</v>
      </c>
      <c r="AQ31" s="915"/>
      <c r="AR31" s="915"/>
      <c r="AS31" s="915"/>
      <c r="AT31" s="915"/>
      <c r="AU31" s="915">
        <v>608</v>
      </c>
      <c r="AV31" s="915"/>
      <c r="AW31" s="915"/>
      <c r="AX31" s="915"/>
      <c r="AY31" s="915"/>
      <c r="AZ31" s="948" t="s">
        <v>33</v>
      </c>
      <c r="BA31" s="948"/>
      <c r="BB31" s="948"/>
      <c r="BC31" s="948"/>
      <c r="BD31" s="948"/>
      <c r="BE31" s="916" t="s">
        <v>27</v>
      </c>
      <c r="BF31" s="916"/>
      <c r="BG31" s="916"/>
      <c r="BH31" s="916"/>
      <c r="BI31" s="917"/>
      <c r="BJ31" s="56"/>
      <c r="BK31" s="56"/>
      <c r="BL31" s="56"/>
      <c r="BM31" s="56"/>
      <c r="BN31" s="56"/>
      <c r="BO31" s="55"/>
      <c r="BP31" s="55"/>
      <c r="BQ31" s="52">
        <v>25</v>
      </c>
      <c r="BR31" s="72"/>
      <c r="BS31" s="911"/>
      <c r="BT31" s="912"/>
      <c r="BU31" s="912"/>
      <c r="BV31" s="912"/>
      <c r="BW31" s="912"/>
      <c r="BX31" s="912"/>
      <c r="BY31" s="912"/>
      <c r="BZ31" s="912"/>
      <c r="CA31" s="912"/>
      <c r="CB31" s="912"/>
      <c r="CC31" s="912"/>
      <c r="CD31" s="912"/>
      <c r="CE31" s="912"/>
      <c r="CF31" s="912"/>
      <c r="CG31" s="913"/>
      <c r="CH31" s="918"/>
      <c r="CI31" s="919"/>
      <c r="CJ31" s="919"/>
      <c r="CK31" s="919"/>
      <c r="CL31" s="929"/>
      <c r="CM31" s="918"/>
      <c r="CN31" s="919"/>
      <c r="CO31" s="919"/>
      <c r="CP31" s="919"/>
      <c r="CQ31" s="929"/>
      <c r="CR31" s="918"/>
      <c r="CS31" s="919"/>
      <c r="CT31" s="919"/>
      <c r="CU31" s="919"/>
      <c r="CV31" s="929"/>
      <c r="CW31" s="918"/>
      <c r="CX31" s="919"/>
      <c r="CY31" s="919"/>
      <c r="CZ31" s="919"/>
      <c r="DA31" s="929"/>
      <c r="DB31" s="918"/>
      <c r="DC31" s="919"/>
      <c r="DD31" s="919"/>
      <c r="DE31" s="919"/>
      <c r="DF31" s="929"/>
      <c r="DG31" s="918"/>
      <c r="DH31" s="919"/>
      <c r="DI31" s="919"/>
      <c r="DJ31" s="919"/>
      <c r="DK31" s="929"/>
      <c r="DL31" s="918"/>
      <c r="DM31" s="919"/>
      <c r="DN31" s="919"/>
      <c r="DO31" s="919"/>
      <c r="DP31" s="929"/>
      <c r="DQ31" s="918"/>
      <c r="DR31" s="919"/>
      <c r="DS31" s="919"/>
      <c r="DT31" s="919"/>
      <c r="DU31" s="929"/>
      <c r="DV31" s="911"/>
      <c r="DW31" s="912"/>
      <c r="DX31" s="912"/>
      <c r="DY31" s="912"/>
      <c r="DZ31" s="930"/>
      <c r="EA31" s="48"/>
    </row>
    <row r="32" spans="1:131" ht="26.25" customHeight="1" x14ac:dyDescent="0.2">
      <c r="A32" s="54">
        <v>5</v>
      </c>
      <c r="B32" s="911"/>
      <c r="C32" s="912"/>
      <c r="D32" s="912"/>
      <c r="E32" s="912"/>
      <c r="F32" s="912"/>
      <c r="G32" s="912"/>
      <c r="H32" s="912"/>
      <c r="I32" s="912"/>
      <c r="J32" s="912"/>
      <c r="K32" s="912"/>
      <c r="L32" s="912"/>
      <c r="M32" s="912"/>
      <c r="N32" s="912"/>
      <c r="O32" s="912"/>
      <c r="P32" s="913"/>
      <c r="Q32" s="914"/>
      <c r="R32" s="915"/>
      <c r="S32" s="915"/>
      <c r="T32" s="915"/>
      <c r="U32" s="915"/>
      <c r="V32" s="915"/>
      <c r="W32" s="915"/>
      <c r="X32" s="915"/>
      <c r="Y32" s="915"/>
      <c r="Z32" s="915"/>
      <c r="AA32" s="915"/>
      <c r="AB32" s="915"/>
      <c r="AC32" s="915"/>
      <c r="AD32" s="915"/>
      <c r="AE32" s="921"/>
      <c r="AF32" s="941"/>
      <c r="AG32" s="919"/>
      <c r="AH32" s="919"/>
      <c r="AI32" s="919"/>
      <c r="AJ32" s="942"/>
      <c r="AK32" s="920"/>
      <c r="AL32" s="915"/>
      <c r="AM32" s="915"/>
      <c r="AN32" s="915"/>
      <c r="AO32" s="915"/>
      <c r="AP32" s="915"/>
      <c r="AQ32" s="915"/>
      <c r="AR32" s="915"/>
      <c r="AS32" s="915"/>
      <c r="AT32" s="915"/>
      <c r="AU32" s="915"/>
      <c r="AV32" s="915"/>
      <c r="AW32" s="915"/>
      <c r="AX32" s="915"/>
      <c r="AY32" s="915"/>
      <c r="AZ32" s="948"/>
      <c r="BA32" s="948"/>
      <c r="BB32" s="948"/>
      <c r="BC32" s="948"/>
      <c r="BD32" s="948"/>
      <c r="BE32" s="916"/>
      <c r="BF32" s="916"/>
      <c r="BG32" s="916"/>
      <c r="BH32" s="916"/>
      <c r="BI32" s="917"/>
      <c r="BJ32" s="56"/>
      <c r="BK32" s="56"/>
      <c r="BL32" s="56"/>
      <c r="BM32" s="56"/>
      <c r="BN32" s="56"/>
      <c r="BO32" s="55"/>
      <c r="BP32" s="55"/>
      <c r="BQ32" s="52">
        <v>26</v>
      </c>
      <c r="BR32" s="72"/>
      <c r="BS32" s="911"/>
      <c r="BT32" s="912"/>
      <c r="BU32" s="912"/>
      <c r="BV32" s="912"/>
      <c r="BW32" s="912"/>
      <c r="BX32" s="912"/>
      <c r="BY32" s="912"/>
      <c r="BZ32" s="912"/>
      <c r="CA32" s="912"/>
      <c r="CB32" s="912"/>
      <c r="CC32" s="912"/>
      <c r="CD32" s="912"/>
      <c r="CE32" s="912"/>
      <c r="CF32" s="912"/>
      <c r="CG32" s="913"/>
      <c r="CH32" s="918"/>
      <c r="CI32" s="919"/>
      <c r="CJ32" s="919"/>
      <c r="CK32" s="919"/>
      <c r="CL32" s="929"/>
      <c r="CM32" s="918"/>
      <c r="CN32" s="919"/>
      <c r="CO32" s="919"/>
      <c r="CP32" s="919"/>
      <c r="CQ32" s="929"/>
      <c r="CR32" s="918"/>
      <c r="CS32" s="919"/>
      <c r="CT32" s="919"/>
      <c r="CU32" s="919"/>
      <c r="CV32" s="929"/>
      <c r="CW32" s="918"/>
      <c r="CX32" s="919"/>
      <c r="CY32" s="919"/>
      <c r="CZ32" s="919"/>
      <c r="DA32" s="929"/>
      <c r="DB32" s="918"/>
      <c r="DC32" s="919"/>
      <c r="DD32" s="919"/>
      <c r="DE32" s="919"/>
      <c r="DF32" s="929"/>
      <c r="DG32" s="918"/>
      <c r="DH32" s="919"/>
      <c r="DI32" s="919"/>
      <c r="DJ32" s="919"/>
      <c r="DK32" s="929"/>
      <c r="DL32" s="918"/>
      <c r="DM32" s="919"/>
      <c r="DN32" s="919"/>
      <c r="DO32" s="919"/>
      <c r="DP32" s="929"/>
      <c r="DQ32" s="918"/>
      <c r="DR32" s="919"/>
      <c r="DS32" s="919"/>
      <c r="DT32" s="919"/>
      <c r="DU32" s="929"/>
      <c r="DV32" s="911"/>
      <c r="DW32" s="912"/>
      <c r="DX32" s="912"/>
      <c r="DY32" s="912"/>
      <c r="DZ32" s="930"/>
      <c r="EA32" s="48"/>
    </row>
    <row r="33" spans="1:131" ht="26.25" customHeight="1" x14ac:dyDescent="0.2">
      <c r="A33" s="54">
        <v>6</v>
      </c>
      <c r="B33" s="911"/>
      <c r="C33" s="912"/>
      <c r="D33" s="912"/>
      <c r="E33" s="912"/>
      <c r="F33" s="912"/>
      <c r="G33" s="912"/>
      <c r="H33" s="912"/>
      <c r="I33" s="912"/>
      <c r="J33" s="912"/>
      <c r="K33" s="912"/>
      <c r="L33" s="912"/>
      <c r="M33" s="912"/>
      <c r="N33" s="912"/>
      <c r="O33" s="912"/>
      <c r="P33" s="913"/>
      <c r="Q33" s="914"/>
      <c r="R33" s="915"/>
      <c r="S33" s="915"/>
      <c r="T33" s="915"/>
      <c r="U33" s="915"/>
      <c r="V33" s="915"/>
      <c r="W33" s="915"/>
      <c r="X33" s="915"/>
      <c r="Y33" s="915"/>
      <c r="Z33" s="915"/>
      <c r="AA33" s="915"/>
      <c r="AB33" s="915"/>
      <c r="AC33" s="915"/>
      <c r="AD33" s="915"/>
      <c r="AE33" s="921"/>
      <c r="AF33" s="941"/>
      <c r="AG33" s="919"/>
      <c r="AH33" s="919"/>
      <c r="AI33" s="919"/>
      <c r="AJ33" s="942"/>
      <c r="AK33" s="920"/>
      <c r="AL33" s="915"/>
      <c r="AM33" s="915"/>
      <c r="AN33" s="915"/>
      <c r="AO33" s="915"/>
      <c r="AP33" s="915"/>
      <c r="AQ33" s="915"/>
      <c r="AR33" s="915"/>
      <c r="AS33" s="915"/>
      <c r="AT33" s="915"/>
      <c r="AU33" s="915"/>
      <c r="AV33" s="915"/>
      <c r="AW33" s="915"/>
      <c r="AX33" s="915"/>
      <c r="AY33" s="915"/>
      <c r="AZ33" s="948"/>
      <c r="BA33" s="948"/>
      <c r="BB33" s="948"/>
      <c r="BC33" s="948"/>
      <c r="BD33" s="948"/>
      <c r="BE33" s="916"/>
      <c r="BF33" s="916"/>
      <c r="BG33" s="916"/>
      <c r="BH33" s="916"/>
      <c r="BI33" s="917"/>
      <c r="BJ33" s="56"/>
      <c r="BK33" s="56"/>
      <c r="BL33" s="56"/>
      <c r="BM33" s="56"/>
      <c r="BN33" s="56"/>
      <c r="BO33" s="55"/>
      <c r="BP33" s="55"/>
      <c r="BQ33" s="52">
        <v>27</v>
      </c>
      <c r="BR33" s="72"/>
      <c r="BS33" s="911"/>
      <c r="BT33" s="912"/>
      <c r="BU33" s="912"/>
      <c r="BV33" s="912"/>
      <c r="BW33" s="912"/>
      <c r="BX33" s="912"/>
      <c r="BY33" s="912"/>
      <c r="BZ33" s="912"/>
      <c r="CA33" s="912"/>
      <c r="CB33" s="912"/>
      <c r="CC33" s="912"/>
      <c r="CD33" s="912"/>
      <c r="CE33" s="912"/>
      <c r="CF33" s="912"/>
      <c r="CG33" s="913"/>
      <c r="CH33" s="918"/>
      <c r="CI33" s="919"/>
      <c r="CJ33" s="919"/>
      <c r="CK33" s="919"/>
      <c r="CL33" s="929"/>
      <c r="CM33" s="918"/>
      <c r="CN33" s="919"/>
      <c r="CO33" s="919"/>
      <c r="CP33" s="919"/>
      <c r="CQ33" s="929"/>
      <c r="CR33" s="918"/>
      <c r="CS33" s="919"/>
      <c r="CT33" s="919"/>
      <c r="CU33" s="919"/>
      <c r="CV33" s="929"/>
      <c r="CW33" s="918"/>
      <c r="CX33" s="919"/>
      <c r="CY33" s="919"/>
      <c r="CZ33" s="919"/>
      <c r="DA33" s="929"/>
      <c r="DB33" s="918"/>
      <c r="DC33" s="919"/>
      <c r="DD33" s="919"/>
      <c r="DE33" s="919"/>
      <c r="DF33" s="929"/>
      <c r="DG33" s="918"/>
      <c r="DH33" s="919"/>
      <c r="DI33" s="919"/>
      <c r="DJ33" s="919"/>
      <c r="DK33" s="929"/>
      <c r="DL33" s="918"/>
      <c r="DM33" s="919"/>
      <c r="DN33" s="919"/>
      <c r="DO33" s="919"/>
      <c r="DP33" s="929"/>
      <c r="DQ33" s="918"/>
      <c r="DR33" s="919"/>
      <c r="DS33" s="919"/>
      <c r="DT33" s="919"/>
      <c r="DU33" s="929"/>
      <c r="DV33" s="911"/>
      <c r="DW33" s="912"/>
      <c r="DX33" s="912"/>
      <c r="DY33" s="912"/>
      <c r="DZ33" s="930"/>
      <c r="EA33" s="48"/>
    </row>
    <row r="34" spans="1:131" ht="26.25" customHeight="1" x14ac:dyDescent="0.2">
      <c r="A34" s="54">
        <v>7</v>
      </c>
      <c r="B34" s="911"/>
      <c r="C34" s="912"/>
      <c r="D34" s="912"/>
      <c r="E34" s="912"/>
      <c r="F34" s="912"/>
      <c r="G34" s="912"/>
      <c r="H34" s="912"/>
      <c r="I34" s="912"/>
      <c r="J34" s="912"/>
      <c r="K34" s="912"/>
      <c r="L34" s="912"/>
      <c r="M34" s="912"/>
      <c r="N34" s="912"/>
      <c r="O34" s="912"/>
      <c r="P34" s="913"/>
      <c r="Q34" s="914"/>
      <c r="R34" s="915"/>
      <c r="S34" s="915"/>
      <c r="T34" s="915"/>
      <c r="U34" s="915"/>
      <c r="V34" s="915"/>
      <c r="W34" s="915"/>
      <c r="X34" s="915"/>
      <c r="Y34" s="915"/>
      <c r="Z34" s="915"/>
      <c r="AA34" s="915"/>
      <c r="AB34" s="915"/>
      <c r="AC34" s="915"/>
      <c r="AD34" s="915"/>
      <c r="AE34" s="921"/>
      <c r="AF34" s="941"/>
      <c r="AG34" s="919"/>
      <c r="AH34" s="919"/>
      <c r="AI34" s="919"/>
      <c r="AJ34" s="942"/>
      <c r="AK34" s="920"/>
      <c r="AL34" s="915"/>
      <c r="AM34" s="915"/>
      <c r="AN34" s="915"/>
      <c r="AO34" s="915"/>
      <c r="AP34" s="915"/>
      <c r="AQ34" s="915"/>
      <c r="AR34" s="915"/>
      <c r="AS34" s="915"/>
      <c r="AT34" s="915"/>
      <c r="AU34" s="915"/>
      <c r="AV34" s="915"/>
      <c r="AW34" s="915"/>
      <c r="AX34" s="915"/>
      <c r="AY34" s="915"/>
      <c r="AZ34" s="948"/>
      <c r="BA34" s="948"/>
      <c r="BB34" s="948"/>
      <c r="BC34" s="948"/>
      <c r="BD34" s="948"/>
      <c r="BE34" s="916"/>
      <c r="BF34" s="916"/>
      <c r="BG34" s="916"/>
      <c r="BH34" s="916"/>
      <c r="BI34" s="917"/>
      <c r="BJ34" s="56"/>
      <c r="BK34" s="56"/>
      <c r="BL34" s="56"/>
      <c r="BM34" s="56"/>
      <c r="BN34" s="56"/>
      <c r="BO34" s="55"/>
      <c r="BP34" s="55"/>
      <c r="BQ34" s="52">
        <v>28</v>
      </c>
      <c r="BR34" s="72"/>
      <c r="BS34" s="911"/>
      <c r="BT34" s="912"/>
      <c r="BU34" s="912"/>
      <c r="BV34" s="912"/>
      <c r="BW34" s="912"/>
      <c r="BX34" s="912"/>
      <c r="BY34" s="912"/>
      <c r="BZ34" s="912"/>
      <c r="CA34" s="912"/>
      <c r="CB34" s="912"/>
      <c r="CC34" s="912"/>
      <c r="CD34" s="912"/>
      <c r="CE34" s="912"/>
      <c r="CF34" s="912"/>
      <c r="CG34" s="913"/>
      <c r="CH34" s="918"/>
      <c r="CI34" s="919"/>
      <c r="CJ34" s="919"/>
      <c r="CK34" s="919"/>
      <c r="CL34" s="929"/>
      <c r="CM34" s="918"/>
      <c r="CN34" s="919"/>
      <c r="CO34" s="919"/>
      <c r="CP34" s="919"/>
      <c r="CQ34" s="929"/>
      <c r="CR34" s="918"/>
      <c r="CS34" s="919"/>
      <c r="CT34" s="919"/>
      <c r="CU34" s="919"/>
      <c r="CV34" s="929"/>
      <c r="CW34" s="918"/>
      <c r="CX34" s="919"/>
      <c r="CY34" s="919"/>
      <c r="CZ34" s="919"/>
      <c r="DA34" s="929"/>
      <c r="DB34" s="918"/>
      <c r="DC34" s="919"/>
      <c r="DD34" s="919"/>
      <c r="DE34" s="919"/>
      <c r="DF34" s="929"/>
      <c r="DG34" s="918"/>
      <c r="DH34" s="919"/>
      <c r="DI34" s="919"/>
      <c r="DJ34" s="919"/>
      <c r="DK34" s="929"/>
      <c r="DL34" s="918"/>
      <c r="DM34" s="919"/>
      <c r="DN34" s="919"/>
      <c r="DO34" s="919"/>
      <c r="DP34" s="929"/>
      <c r="DQ34" s="918"/>
      <c r="DR34" s="919"/>
      <c r="DS34" s="919"/>
      <c r="DT34" s="919"/>
      <c r="DU34" s="929"/>
      <c r="DV34" s="911"/>
      <c r="DW34" s="912"/>
      <c r="DX34" s="912"/>
      <c r="DY34" s="912"/>
      <c r="DZ34" s="930"/>
      <c r="EA34" s="48"/>
    </row>
    <row r="35" spans="1:131" ht="26.25" customHeight="1" x14ac:dyDescent="0.2">
      <c r="A35" s="54">
        <v>8</v>
      </c>
      <c r="B35" s="911"/>
      <c r="C35" s="912"/>
      <c r="D35" s="912"/>
      <c r="E35" s="912"/>
      <c r="F35" s="912"/>
      <c r="G35" s="912"/>
      <c r="H35" s="912"/>
      <c r="I35" s="912"/>
      <c r="J35" s="912"/>
      <c r="K35" s="912"/>
      <c r="L35" s="912"/>
      <c r="M35" s="912"/>
      <c r="N35" s="912"/>
      <c r="O35" s="912"/>
      <c r="P35" s="913"/>
      <c r="Q35" s="914"/>
      <c r="R35" s="915"/>
      <c r="S35" s="915"/>
      <c r="T35" s="915"/>
      <c r="U35" s="915"/>
      <c r="V35" s="915"/>
      <c r="W35" s="915"/>
      <c r="X35" s="915"/>
      <c r="Y35" s="915"/>
      <c r="Z35" s="915"/>
      <c r="AA35" s="915"/>
      <c r="AB35" s="915"/>
      <c r="AC35" s="915"/>
      <c r="AD35" s="915"/>
      <c r="AE35" s="921"/>
      <c r="AF35" s="941"/>
      <c r="AG35" s="919"/>
      <c r="AH35" s="919"/>
      <c r="AI35" s="919"/>
      <c r="AJ35" s="942"/>
      <c r="AK35" s="920"/>
      <c r="AL35" s="915"/>
      <c r="AM35" s="915"/>
      <c r="AN35" s="915"/>
      <c r="AO35" s="915"/>
      <c r="AP35" s="915"/>
      <c r="AQ35" s="915"/>
      <c r="AR35" s="915"/>
      <c r="AS35" s="915"/>
      <c r="AT35" s="915"/>
      <c r="AU35" s="915"/>
      <c r="AV35" s="915"/>
      <c r="AW35" s="915"/>
      <c r="AX35" s="915"/>
      <c r="AY35" s="915"/>
      <c r="AZ35" s="948"/>
      <c r="BA35" s="948"/>
      <c r="BB35" s="948"/>
      <c r="BC35" s="948"/>
      <c r="BD35" s="948"/>
      <c r="BE35" s="916"/>
      <c r="BF35" s="916"/>
      <c r="BG35" s="916"/>
      <c r="BH35" s="916"/>
      <c r="BI35" s="917"/>
      <c r="BJ35" s="56"/>
      <c r="BK35" s="56"/>
      <c r="BL35" s="56"/>
      <c r="BM35" s="56"/>
      <c r="BN35" s="56"/>
      <c r="BO35" s="55"/>
      <c r="BP35" s="55"/>
      <c r="BQ35" s="52">
        <v>29</v>
      </c>
      <c r="BR35" s="72"/>
      <c r="BS35" s="911"/>
      <c r="BT35" s="912"/>
      <c r="BU35" s="912"/>
      <c r="BV35" s="912"/>
      <c r="BW35" s="912"/>
      <c r="BX35" s="912"/>
      <c r="BY35" s="912"/>
      <c r="BZ35" s="912"/>
      <c r="CA35" s="912"/>
      <c r="CB35" s="912"/>
      <c r="CC35" s="912"/>
      <c r="CD35" s="912"/>
      <c r="CE35" s="912"/>
      <c r="CF35" s="912"/>
      <c r="CG35" s="913"/>
      <c r="CH35" s="918"/>
      <c r="CI35" s="919"/>
      <c r="CJ35" s="919"/>
      <c r="CK35" s="919"/>
      <c r="CL35" s="929"/>
      <c r="CM35" s="918"/>
      <c r="CN35" s="919"/>
      <c r="CO35" s="919"/>
      <c r="CP35" s="919"/>
      <c r="CQ35" s="929"/>
      <c r="CR35" s="918"/>
      <c r="CS35" s="919"/>
      <c r="CT35" s="919"/>
      <c r="CU35" s="919"/>
      <c r="CV35" s="929"/>
      <c r="CW35" s="918"/>
      <c r="CX35" s="919"/>
      <c r="CY35" s="919"/>
      <c r="CZ35" s="919"/>
      <c r="DA35" s="929"/>
      <c r="DB35" s="918"/>
      <c r="DC35" s="919"/>
      <c r="DD35" s="919"/>
      <c r="DE35" s="919"/>
      <c r="DF35" s="929"/>
      <c r="DG35" s="918"/>
      <c r="DH35" s="919"/>
      <c r="DI35" s="919"/>
      <c r="DJ35" s="919"/>
      <c r="DK35" s="929"/>
      <c r="DL35" s="918"/>
      <c r="DM35" s="919"/>
      <c r="DN35" s="919"/>
      <c r="DO35" s="919"/>
      <c r="DP35" s="929"/>
      <c r="DQ35" s="918"/>
      <c r="DR35" s="919"/>
      <c r="DS35" s="919"/>
      <c r="DT35" s="919"/>
      <c r="DU35" s="929"/>
      <c r="DV35" s="911"/>
      <c r="DW35" s="912"/>
      <c r="DX35" s="912"/>
      <c r="DY35" s="912"/>
      <c r="DZ35" s="930"/>
      <c r="EA35" s="48"/>
    </row>
    <row r="36" spans="1:131" ht="26.25" customHeight="1" x14ac:dyDescent="0.2">
      <c r="A36" s="54">
        <v>9</v>
      </c>
      <c r="B36" s="911"/>
      <c r="C36" s="912"/>
      <c r="D36" s="912"/>
      <c r="E36" s="912"/>
      <c r="F36" s="912"/>
      <c r="G36" s="912"/>
      <c r="H36" s="912"/>
      <c r="I36" s="912"/>
      <c r="J36" s="912"/>
      <c r="K36" s="912"/>
      <c r="L36" s="912"/>
      <c r="M36" s="912"/>
      <c r="N36" s="912"/>
      <c r="O36" s="912"/>
      <c r="P36" s="913"/>
      <c r="Q36" s="914"/>
      <c r="R36" s="915"/>
      <c r="S36" s="915"/>
      <c r="T36" s="915"/>
      <c r="U36" s="915"/>
      <c r="V36" s="915"/>
      <c r="W36" s="915"/>
      <c r="X36" s="915"/>
      <c r="Y36" s="915"/>
      <c r="Z36" s="915"/>
      <c r="AA36" s="915"/>
      <c r="AB36" s="915"/>
      <c r="AC36" s="915"/>
      <c r="AD36" s="915"/>
      <c r="AE36" s="921"/>
      <c r="AF36" s="941"/>
      <c r="AG36" s="919"/>
      <c r="AH36" s="919"/>
      <c r="AI36" s="919"/>
      <c r="AJ36" s="942"/>
      <c r="AK36" s="920"/>
      <c r="AL36" s="915"/>
      <c r="AM36" s="915"/>
      <c r="AN36" s="915"/>
      <c r="AO36" s="915"/>
      <c r="AP36" s="915"/>
      <c r="AQ36" s="915"/>
      <c r="AR36" s="915"/>
      <c r="AS36" s="915"/>
      <c r="AT36" s="915"/>
      <c r="AU36" s="915"/>
      <c r="AV36" s="915"/>
      <c r="AW36" s="915"/>
      <c r="AX36" s="915"/>
      <c r="AY36" s="915"/>
      <c r="AZ36" s="948"/>
      <c r="BA36" s="948"/>
      <c r="BB36" s="948"/>
      <c r="BC36" s="948"/>
      <c r="BD36" s="948"/>
      <c r="BE36" s="916"/>
      <c r="BF36" s="916"/>
      <c r="BG36" s="916"/>
      <c r="BH36" s="916"/>
      <c r="BI36" s="917"/>
      <c r="BJ36" s="56"/>
      <c r="BK36" s="56"/>
      <c r="BL36" s="56"/>
      <c r="BM36" s="56"/>
      <c r="BN36" s="56"/>
      <c r="BO36" s="55"/>
      <c r="BP36" s="55"/>
      <c r="BQ36" s="52">
        <v>30</v>
      </c>
      <c r="BR36" s="72"/>
      <c r="BS36" s="911"/>
      <c r="BT36" s="912"/>
      <c r="BU36" s="912"/>
      <c r="BV36" s="912"/>
      <c r="BW36" s="912"/>
      <c r="BX36" s="912"/>
      <c r="BY36" s="912"/>
      <c r="BZ36" s="912"/>
      <c r="CA36" s="912"/>
      <c r="CB36" s="912"/>
      <c r="CC36" s="912"/>
      <c r="CD36" s="912"/>
      <c r="CE36" s="912"/>
      <c r="CF36" s="912"/>
      <c r="CG36" s="913"/>
      <c r="CH36" s="918"/>
      <c r="CI36" s="919"/>
      <c r="CJ36" s="919"/>
      <c r="CK36" s="919"/>
      <c r="CL36" s="929"/>
      <c r="CM36" s="918"/>
      <c r="CN36" s="919"/>
      <c r="CO36" s="919"/>
      <c r="CP36" s="919"/>
      <c r="CQ36" s="929"/>
      <c r="CR36" s="918"/>
      <c r="CS36" s="919"/>
      <c r="CT36" s="919"/>
      <c r="CU36" s="919"/>
      <c r="CV36" s="929"/>
      <c r="CW36" s="918"/>
      <c r="CX36" s="919"/>
      <c r="CY36" s="919"/>
      <c r="CZ36" s="919"/>
      <c r="DA36" s="929"/>
      <c r="DB36" s="918"/>
      <c r="DC36" s="919"/>
      <c r="DD36" s="919"/>
      <c r="DE36" s="919"/>
      <c r="DF36" s="929"/>
      <c r="DG36" s="918"/>
      <c r="DH36" s="919"/>
      <c r="DI36" s="919"/>
      <c r="DJ36" s="919"/>
      <c r="DK36" s="929"/>
      <c r="DL36" s="918"/>
      <c r="DM36" s="919"/>
      <c r="DN36" s="919"/>
      <c r="DO36" s="919"/>
      <c r="DP36" s="929"/>
      <c r="DQ36" s="918"/>
      <c r="DR36" s="919"/>
      <c r="DS36" s="919"/>
      <c r="DT36" s="919"/>
      <c r="DU36" s="929"/>
      <c r="DV36" s="911"/>
      <c r="DW36" s="912"/>
      <c r="DX36" s="912"/>
      <c r="DY36" s="912"/>
      <c r="DZ36" s="930"/>
      <c r="EA36" s="48"/>
    </row>
    <row r="37" spans="1:131" ht="26.25" customHeight="1" x14ac:dyDescent="0.2">
      <c r="A37" s="54">
        <v>10</v>
      </c>
      <c r="B37" s="911"/>
      <c r="C37" s="912"/>
      <c r="D37" s="912"/>
      <c r="E37" s="912"/>
      <c r="F37" s="912"/>
      <c r="G37" s="912"/>
      <c r="H37" s="912"/>
      <c r="I37" s="912"/>
      <c r="J37" s="912"/>
      <c r="K37" s="912"/>
      <c r="L37" s="912"/>
      <c r="M37" s="912"/>
      <c r="N37" s="912"/>
      <c r="O37" s="912"/>
      <c r="P37" s="913"/>
      <c r="Q37" s="914"/>
      <c r="R37" s="915"/>
      <c r="S37" s="915"/>
      <c r="T37" s="915"/>
      <c r="U37" s="915"/>
      <c r="V37" s="915"/>
      <c r="W37" s="915"/>
      <c r="X37" s="915"/>
      <c r="Y37" s="915"/>
      <c r="Z37" s="915"/>
      <c r="AA37" s="915"/>
      <c r="AB37" s="915"/>
      <c r="AC37" s="915"/>
      <c r="AD37" s="915"/>
      <c r="AE37" s="921"/>
      <c r="AF37" s="941"/>
      <c r="AG37" s="919"/>
      <c r="AH37" s="919"/>
      <c r="AI37" s="919"/>
      <c r="AJ37" s="942"/>
      <c r="AK37" s="920"/>
      <c r="AL37" s="915"/>
      <c r="AM37" s="915"/>
      <c r="AN37" s="915"/>
      <c r="AO37" s="915"/>
      <c r="AP37" s="915"/>
      <c r="AQ37" s="915"/>
      <c r="AR37" s="915"/>
      <c r="AS37" s="915"/>
      <c r="AT37" s="915"/>
      <c r="AU37" s="915"/>
      <c r="AV37" s="915"/>
      <c r="AW37" s="915"/>
      <c r="AX37" s="915"/>
      <c r="AY37" s="915"/>
      <c r="AZ37" s="948"/>
      <c r="BA37" s="948"/>
      <c r="BB37" s="948"/>
      <c r="BC37" s="948"/>
      <c r="BD37" s="948"/>
      <c r="BE37" s="916"/>
      <c r="BF37" s="916"/>
      <c r="BG37" s="916"/>
      <c r="BH37" s="916"/>
      <c r="BI37" s="917"/>
      <c r="BJ37" s="56"/>
      <c r="BK37" s="56"/>
      <c r="BL37" s="56"/>
      <c r="BM37" s="56"/>
      <c r="BN37" s="56"/>
      <c r="BO37" s="55"/>
      <c r="BP37" s="55"/>
      <c r="BQ37" s="52">
        <v>31</v>
      </c>
      <c r="BR37" s="72"/>
      <c r="BS37" s="911"/>
      <c r="BT37" s="912"/>
      <c r="BU37" s="912"/>
      <c r="BV37" s="912"/>
      <c r="BW37" s="912"/>
      <c r="BX37" s="912"/>
      <c r="BY37" s="912"/>
      <c r="BZ37" s="912"/>
      <c r="CA37" s="912"/>
      <c r="CB37" s="912"/>
      <c r="CC37" s="912"/>
      <c r="CD37" s="912"/>
      <c r="CE37" s="912"/>
      <c r="CF37" s="912"/>
      <c r="CG37" s="913"/>
      <c r="CH37" s="918"/>
      <c r="CI37" s="919"/>
      <c r="CJ37" s="919"/>
      <c r="CK37" s="919"/>
      <c r="CL37" s="929"/>
      <c r="CM37" s="918"/>
      <c r="CN37" s="919"/>
      <c r="CO37" s="919"/>
      <c r="CP37" s="919"/>
      <c r="CQ37" s="929"/>
      <c r="CR37" s="918"/>
      <c r="CS37" s="919"/>
      <c r="CT37" s="919"/>
      <c r="CU37" s="919"/>
      <c r="CV37" s="929"/>
      <c r="CW37" s="918"/>
      <c r="CX37" s="919"/>
      <c r="CY37" s="919"/>
      <c r="CZ37" s="919"/>
      <c r="DA37" s="929"/>
      <c r="DB37" s="918"/>
      <c r="DC37" s="919"/>
      <c r="DD37" s="919"/>
      <c r="DE37" s="919"/>
      <c r="DF37" s="929"/>
      <c r="DG37" s="918"/>
      <c r="DH37" s="919"/>
      <c r="DI37" s="919"/>
      <c r="DJ37" s="919"/>
      <c r="DK37" s="929"/>
      <c r="DL37" s="918"/>
      <c r="DM37" s="919"/>
      <c r="DN37" s="919"/>
      <c r="DO37" s="919"/>
      <c r="DP37" s="929"/>
      <c r="DQ37" s="918"/>
      <c r="DR37" s="919"/>
      <c r="DS37" s="919"/>
      <c r="DT37" s="919"/>
      <c r="DU37" s="929"/>
      <c r="DV37" s="911"/>
      <c r="DW37" s="912"/>
      <c r="DX37" s="912"/>
      <c r="DY37" s="912"/>
      <c r="DZ37" s="930"/>
      <c r="EA37" s="48"/>
    </row>
    <row r="38" spans="1:131" ht="26.25" customHeight="1" x14ac:dyDescent="0.2">
      <c r="A38" s="54">
        <v>11</v>
      </c>
      <c r="B38" s="911"/>
      <c r="C38" s="912"/>
      <c r="D38" s="912"/>
      <c r="E38" s="912"/>
      <c r="F38" s="912"/>
      <c r="G38" s="912"/>
      <c r="H38" s="912"/>
      <c r="I38" s="912"/>
      <c r="J38" s="912"/>
      <c r="K38" s="912"/>
      <c r="L38" s="912"/>
      <c r="M38" s="912"/>
      <c r="N38" s="912"/>
      <c r="O38" s="912"/>
      <c r="P38" s="913"/>
      <c r="Q38" s="914"/>
      <c r="R38" s="915"/>
      <c r="S38" s="915"/>
      <c r="T38" s="915"/>
      <c r="U38" s="915"/>
      <c r="V38" s="915"/>
      <c r="W38" s="915"/>
      <c r="X38" s="915"/>
      <c r="Y38" s="915"/>
      <c r="Z38" s="915"/>
      <c r="AA38" s="915"/>
      <c r="AB38" s="915"/>
      <c r="AC38" s="915"/>
      <c r="AD38" s="915"/>
      <c r="AE38" s="921"/>
      <c r="AF38" s="941"/>
      <c r="AG38" s="919"/>
      <c r="AH38" s="919"/>
      <c r="AI38" s="919"/>
      <c r="AJ38" s="942"/>
      <c r="AK38" s="920"/>
      <c r="AL38" s="915"/>
      <c r="AM38" s="915"/>
      <c r="AN38" s="915"/>
      <c r="AO38" s="915"/>
      <c r="AP38" s="915"/>
      <c r="AQ38" s="915"/>
      <c r="AR38" s="915"/>
      <c r="AS38" s="915"/>
      <c r="AT38" s="915"/>
      <c r="AU38" s="915"/>
      <c r="AV38" s="915"/>
      <c r="AW38" s="915"/>
      <c r="AX38" s="915"/>
      <c r="AY38" s="915"/>
      <c r="AZ38" s="948"/>
      <c r="BA38" s="948"/>
      <c r="BB38" s="948"/>
      <c r="BC38" s="948"/>
      <c r="BD38" s="948"/>
      <c r="BE38" s="916"/>
      <c r="BF38" s="916"/>
      <c r="BG38" s="916"/>
      <c r="BH38" s="916"/>
      <c r="BI38" s="917"/>
      <c r="BJ38" s="56"/>
      <c r="BK38" s="56"/>
      <c r="BL38" s="56"/>
      <c r="BM38" s="56"/>
      <c r="BN38" s="56"/>
      <c r="BO38" s="55"/>
      <c r="BP38" s="55"/>
      <c r="BQ38" s="52">
        <v>32</v>
      </c>
      <c r="BR38" s="72"/>
      <c r="BS38" s="911"/>
      <c r="BT38" s="912"/>
      <c r="BU38" s="912"/>
      <c r="BV38" s="912"/>
      <c r="BW38" s="912"/>
      <c r="BX38" s="912"/>
      <c r="BY38" s="912"/>
      <c r="BZ38" s="912"/>
      <c r="CA38" s="912"/>
      <c r="CB38" s="912"/>
      <c r="CC38" s="912"/>
      <c r="CD38" s="912"/>
      <c r="CE38" s="912"/>
      <c r="CF38" s="912"/>
      <c r="CG38" s="913"/>
      <c r="CH38" s="918"/>
      <c r="CI38" s="919"/>
      <c r="CJ38" s="919"/>
      <c r="CK38" s="919"/>
      <c r="CL38" s="929"/>
      <c r="CM38" s="918"/>
      <c r="CN38" s="919"/>
      <c r="CO38" s="919"/>
      <c r="CP38" s="919"/>
      <c r="CQ38" s="929"/>
      <c r="CR38" s="918"/>
      <c r="CS38" s="919"/>
      <c r="CT38" s="919"/>
      <c r="CU38" s="919"/>
      <c r="CV38" s="929"/>
      <c r="CW38" s="918"/>
      <c r="CX38" s="919"/>
      <c r="CY38" s="919"/>
      <c r="CZ38" s="919"/>
      <c r="DA38" s="929"/>
      <c r="DB38" s="918"/>
      <c r="DC38" s="919"/>
      <c r="DD38" s="919"/>
      <c r="DE38" s="919"/>
      <c r="DF38" s="929"/>
      <c r="DG38" s="918"/>
      <c r="DH38" s="919"/>
      <c r="DI38" s="919"/>
      <c r="DJ38" s="919"/>
      <c r="DK38" s="929"/>
      <c r="DL38" s="918"/>
      <c r="DM38" s="919"/>
      <c r="DN38" s="919"/>
      <c r="DO38" s="919"/>
      <c r="DP38" s="929"/>
      <c r="DQ38" s="918"/>
      <c r="DR38" s="919"/>
      <c r="DS38" s="919"/>
      <c r="DT38" s="919"/>
      <c r="DU38" s="929"/>
      <c r="DV38" s="911"/>
      <c r="DW38" s="912"/>
      <c r="DX38" s="912"/>
      <c r="DY38" s="912"/>
      <c r="DZ38" s="930"/>
      <c r="EA38" s="48"/>
    </row>
    <row r="39" spans="1:131" ht="26.25" customHeight="1" x14ac:dyDescent="0.2">
      <c r="A39" s="54">
        <v>12</v>
      </c>
      <c r="B39" s="911"/>
      <c r="C39" s="912"/>
      <c r="D39" s="912"/>
      <c r="E39" s="912"/>
      <c r="F39" s="912"/>
      <c r="G39" s="912"/>
      <c r="H39" s="912"/>
      <c r="I39" s="912"/>
      <c r="J39" s="912"/>
      <c r="K39" s="912"/>
      <c r="L39" s="912"/>
      <c r="M39" s="912"/>
      <c r="N39" s="912"/>
      <c r="O39" s="912"/>
      <c r="P39" s="913"/>
      <c r="Q39" s="914"/>
      <c r="R39" s="915"/>
      <c r="S39" s="915"/>
      <c r="T39" s="915"/>
      <c r="U39" s="915"/>
      <c r="V39" s="915"/>
      <c r="W39" s="915"/>
      <c r="X39" s="915"/>
      <c r="Y39" s="915"/>
      <c r="Z39" s="915"/>
      <c r="AA39" s="915"/>
      <c r="AB39" s="915"/>
      <c r="AC39" s="915"/>
      <c r="AD39" s="915"/>
      <c r="AE39" s="921"/>
      <c r="AF39" s="941"/>
      <c r="AG39" s="919"/>
      <c r="AH39" s="919"/>
      <c r="AI39" s="919"/>
      <c r="AJ39" s="942"/>
      <c r="AK39" s="920"/>
      <c r="AL39" s="915"/>
      <c r="AM39" s="915"/>
      <c r="AN39" s="915"/>
      <c r="AO39" s="915"/>
      <c r="AP39" s="915"/>
      <c r="AQ39" s="915"/>
      <c r="AR39" s="915"/>
      <c r="AS39" s="915"/>
      <c r="AT39" s="915"/>
      <c r="AU39" s="915"/>
      <c r="AV39" s="915"/>
      <c r="AW39" s="915"/>
      <c r="AX39" s="915"/>
      <c r="AY39" s="915"/>
      <c r="AZ39" s="948"/>
      <c r="BA39" s="948"/>
      <c r="BB39" s="948"/>
      <c r="BC39" s="948"/>
      <c r="BD39" s="948"/>
      <c r="BE39" s="916"/>
      <c r="BF39" s="916"/>
      <c r="BG39" s="916"/>
      <c r="BH39" s="916"/>
      <c r="BI39" s="917"/>
      <c r="BJ39" s="56"/>
      <c r="BK39" s="56"/>
      <c r="BL39" s="56"/>
      <c r="BM39" s="56"/>
      <c r="BN39" s="56"/>
      <c r="BO39" s="55"/>
      <c r="BP39" s="55"/>
      <c r="BQ39" s="52">
        <v>33</v>
      </c>
      <c r="BR39" s="72"/>
      <c r="BS39" s="911"/>
      <c r="BT39" s="912"/>
      <c r="BU39" s="912"/>
      <c r="BV39" s="912"/>
      <c r="BW39" s="912"/>
      <c r="BX39" s="912"/>
      <c r="BY39" s="912"/>
      <c r="BZ39" s="912"/>
      <c r="CA39" s="912"/>
      <c r="CB39" s="912"/>
      <c r="CC39" s="912"/>
      <c r="CD39" s="912"/>
      <c r="CE39" s="912"/>
      <c r="CF39" s="912"/>
      <c r="CG39" s="913"/>
      <c r="CH39" s="918"/>
      <c r="CI39" s="919"/>
      <c r="CJ39" s="919"/>
      <c r="CK39" s="919"/>
      <c r="CL39" s="929"/>
      <c r="CM39" s="918"/>
      <c r="CN39" s="919"/>
      <c r="CO39" s="919"/>
      <c r="CP39" s="919"/>
      <c r="CQ39" s="929"/>
      <c r="CR39" s="918"/>
      <c r="CS39" s="919"/>
      <c r="CT39" s="919"/>
      <c r="CU39" s="919"/>
      <c r="CV39" s="929"/>
      <c r="CW39" s="918"/>
      <c r="CX39" s="919"/>
      <c r="CY39" s="919"/>
      <c r="CZ39" s="919"/>
      <c r="DA39" s="929"/>
      <c r="DB39" s="918"/>
      <c r="DC39" s="919"/>
      <c r="DD39" s="919"/>
      <c r="DE39" s="919"/>
      <c r="DF39" s="929"/>
      <c r="DG39" s="918"/>
      <c r="DH39" s="919"/>
      <c r="DI39" s="919"/>
      <c r="DJ39" s="919"/>
      <c r="DK39" s="929"/>
      <c r="DL39" s="918"/>
      <c r="DM39" s="919"/>
      <c r="DN39" s="919"/>
      <c r="DO39" s="919"/>
      <c r="DP39" s="929"/>
      <c r="DQ39" s="918"/>
      <c r="DR39" s="919"/>
      <c r="DS39" s="919"/>
      <c r="DT39" s="919"/>
      <c r="DU39" s="929"/>
      <c r="DV39" s="911"/>
      <c r="DW39" s="912"/>
      <c r="DX39" s="912"/>
      <c r="DY39" s="912"/>
      <c r="DZ39" s="930"/>
      <c r="EA39" s="48"/>
    </row>
    <row r="40" spans="1:131" ht="26.25" customHeight="1" x14ac:dyDescent="0.2">
      <c r="A40" s="52">
        <v>13</v>
      </c>
      <c r="B40" s="911"/>
      <c r="C40" s="912"/>
      <c r="D40" s="912"/>
      <c r="E40" s="912"/>
      <c r="F40" s="912"/>
      <c r="G40" s="912"/>
      <c r="H40" s="912"/>
      <c r="I40" s="912"/>
      <c r="J40" s="912"/>
      <c r="K40" s="912"/>
      <c r="L40" s="912"/>
      <c r="M40" s="912"/>
      <c r="N40" s="912"/>
      <c r="O40" s="912"/>
      <c r="P40" s="913"/>
      <c r="Q40" s="914"/>
      <c r="R40" s="915"/>
      <c r="S40" s="915"/>
      <c r="T40" s="915"/>
      <c r="U40" s="915"/>
      <c r="V40" s="915"/>
      <c r="W40" s="915"/>
      <c r="X40" s="915"/>
      <c r="Y40" s="915"/>
      <c r="Z40" s="915"/>
      <c r="AA40" s="915"/>
      <c r="AB40" s="915"/>
      <c r="AC40" s="915"/>
      <c r="AD40" s="915"/>
      <c r="AE40" s="921"/>
      <c r="AF40" s="941"/>
      <c r="AG40" s="919"/>
      <c r="AH40" s="919"/>
      <c r="AI40" s="919"/>
      <c r="AJ40" s="942"/>
      <c r="AK40" s="920"/>
      <c r="AL40" s="915"/>
      <c r="AM40" s="915"/>
      <c r="AN40" s="915"/>
      <c r="AO40" s="915"/>
      <c r="AP40" s="915"/>
      <c r="AQ40" s="915"/>
      <c r="AR40" s="915"/>
      <c r="AS40" s="915"/>
      <c r="AT40" s="915"/>
      <c r="AU40" s="915"/>
      <c r="AV40" s="915"/>
      <c r="AW40" s="915"/>
      <c r="AX40" s="915"/>
      <c r="AY40" s="915"/>
      <c r="AZ40" s="948"/>
      <c r="BA40" s="948"/>
      <c r="BB40" s="948"/>
      <c r="BC40" s="948"/>
      <c r="BD40" s="948"/>
      <c r="BE40" s="916"/>
      <c r="BF40" s="916"/>
      <c r="BG40" s="916"/>
      <c r="BH40" s="916"/>
      <c r="BI40" s="917"/>
      <c r="BJ40" s="56"/>
      <c r="BK40" s="56"/>
      <c r="BL40" s="56"/>
      <c r="BM40" s="56"/>
      <c r="BN40" s="56"/>
      <c r="BO40" s="55"/>
      <c r="BP40" s="55"/>
      <c r="BQ40" s="52">
        <v>34</v>
      </c>
      <c r="BR40" s="72"/>
      <c r="BS40" s="911"/>
      <c r="BT40" s="912"/>
      <c r="BU40" s="912"/>
      <c r="BV40" s="912"/>
      <c r="BW40" s="912"/>
      <c r="BX40" s="912"/>
      <c r="BY40" s="912"/>
      <c r="BZ40" s="912"/>
      <c r="CA40" s="912"/>
      <c r="CB40" s="912"/>
      <c r="CC40" s="912"/>
      <c r="CD40" s="912"/>
      <c r="CE40" s="912"/>
      <c r="CF40" s="912"/>
      <c r="CG40" s="913"/>
      <c r="CH40" s="918"/>
      <c r="CI40" s="919"/>
      <c r="CJ40" s="919"/>
      <c r="CK40" s="919"/>
      <c r="CL40" s="929"/>
      <c r="CM40" s="918"/>
      <c r="CN40" s="919"/>
      <c r="CO40" s="919"/>
      <c r="CP40" s="919"/>
      <c r="CQ40" s="929"/>
      <c r="CR40" s="918"/>
      <c r="CS40" s="919"/>
      <c r="CT40" s="919"/>
      <c r="CU40" s="919"/>
      <c r="CV40" s="929"/>
      <c r="CW40" s="918"/>
      <c r="CX40" s="919"/>
      <c r="CY40" s="919"/>
      <c r="CZ40" s="919"/>
      <c r="DA40" s="929"/>
      <c r="DB40" s="918"/>
      <c r="DC40" s="919"/>
      <c r="DD40" s="919"/>
      <c r="DE40" s="919"/>
      <c r="DF40" s="929"/>
      <c r="DG40" s="918"/>
      <c r="DH40" s="919"/>
      <c r="DI40" s="919"/>
      <c r="DJ40" s="919"/>
      <c r="DK40" s="929"/>
      <c r="DL40" s="918"/>
      <c r="DM40" s="919"/>
      <c r="DN40" s="919"/>
      <c r="DO40" s="919"/>
      <c r="DP40" s="929"/>
      <c r="DQ40" s="918"/>
      <c r="DR40" s="919"/>
      <c r="DS40" s="919"/>
      <c r="DT40" s="919"/>
      <c r="DU40" s="929"/>
      <c r="DV40" s="911"/>
      <c r="DW40" s="912"/>
      <c r="DX40" s="912"/>
      <c r="DY40" s="912"/>
      <c r="DZ40" s="930"/>
      <c r="EA40" s="48"/>
    </row>
    <row r="41" spans="1:131" ht="26.25" customHeight="1" x14ac:dyDescent="0.2">
      <c r="A41" s="52">
        <v>14</v>
      </c>
      <c r="B41" s="911"/>
      <c r="C41" s="912"/>
      <c r="D41" s="912"/>
      <c r="E41" s="912"/>
      <c r="F41" s="912"/>
      <c r="G41" s="912"/>
      <c r="H41" s="912"/>
      <c r="I41" s="912"/>
      <c r="J41" s="912"/>
      <c r="K41" s="912"/>
      <c r="L41" s="912"/>
      <c r="M41" s="912"/>
      <c r="N41" s="912"/>
      <c r="O41" s="912"/>
      <c r="P41" s="913"/>
      <c r="Q41" s="914"/>
      <c r="R41" s="915"/>
      <c r="S41" s="915"/>
      <c r="T41" s="915"/>
      <c r="U41" s="915"/>
      <c r="V41" s="915"/>
      <c r="W41" s="915"/>
      <c r="X41" s="915"/>
      <c r="Y41" s="915"/>
      <c r="Z41" s="915"/>
      <c r="AA41" s="915"/>
      <c r="AB41" s="915"/>
      <c r="AC41" s="915"/>
      <c r="AD41" s="915"/>
      <c r="AE41" s="921"/>
      <c r="AF41" s="941"/>
      <c r="AG41" s="919"/>
      <c r="AH41" s="919"/>
      <c r="AI41" s="919"/>
      <c r="AJ41" s="942"/>
      <c r="AK41" s="920"/>
      <c r="AL41" s="915"/>
      <c r="AM41" s="915"/>
      <c r="AN41" s="915"/>
      <c r="AO41" s="915"/>
      <c r="AP41" s="915"/>
      <c r="AQ41" s="915"/>
      <c r="AR41" s="915"/>
      <c r="AS41" s="915"/>
      <c r="AT41" s="915"/>
      <c r="AU41" s="915"/>
      <c r="AV41" s="915"/>
      <c r="AW41" s="915"/>
      <c r="AX41" s="915"/>
      <c r="AY41" s="915"/>
      <c r="AZ41" s="948"/>
      <c r="BA41" s="948"/>
      <c r="BB41" s="948"/>
      <c r="BC41" s="948"/>
      <c r="BD41" s="948"/>
      <c r="BE41" s="916"/>
      <c r="BF41" s="916"/>
      <c r="BG41" s="916"/>
      <c r="BH41" s="916"/>
      <c r="BI41" s="917"/>
      <c r="BJ41" s="56"/>
      <c r="BK41" s="56"/>
      <c r="BL41" s="56"/>
      <c r="BM41" s="56"/>
      <c r="BN41" s="56"/>
      <c r="BO41" s="55"/>
      <c r="BP41" s="55"/>
      <c r="BQ41" s="52">
        <v>35</v>
      </c>
      <c r="BR41" s="72"/>
      <c r="BS41" s="911"/>
      <c r="BT41" s="912"/>
      <c r="BU41" s="912"/>
      <c r="BV41" s="912"/>
      <c r="BW41" s="912"/>
      <c r="BX41" s="912"/>
      <c r="BY41" s="912"/>
      <c r="BZ41" s="912"/>
      <c r="CA41" s="912"/>
      <c r="CB41" s="912"/>
      <c r="CC41" s="912"/>
      <c r="CD41" s="912"/>
      <c r="CE41" s="912"/>
      <c r="CF41" s="912"/>
      <c r="CG41" s="913"/>
      <c r="CH41" s="918"/>
      <c r="CI41" s="919"/>
      <c r="CJ41" s="919"/>
      <c r="CK41" s="919"/>
      <c r="CL41" s="929"/>
      <c r="CM41" s="918"/>
      <c r="CN41" s="919"/>
      <c r="CO41" s="919"/>
      <c r="CP41" s="919"/>
      <c r="CQ41" s="929"/>
      <c r="CR41" s="918"/>
      <c r="CS41" s="919"/>
      <c r="CT41" s="919"/>
      <c r="CU41" s="919"/>
      <c r="CV41" s="929"/>
      <c r="CW41" s="918"/>
      <c r="CX41" s="919"/>
      <c r="CY41" s="919"/>
      <c r="CZ41" s="919"/>
      <c r="DA41" s="929"/>
      <c r="DB41" s="918"/>
      <c r="DC41" s="919"/>
      <c r="DD41" s="919"/>
      <c r="DE41" s="919"/>
      <c r="DF41" s="929"/>
      <c r="DG41" s="918"/>
      <c r="DH41" s="919"/>
      <c r="DI41" s="919"/>
      <c r="DJ41" s="919"/>
      <c r="DK41" s="929"/>
      <c r="DL41" s="918"/>
      <c r="DM41" s="919"/>
      <c r="DN41" s="919"/>
      <c r="DO41" s="919"/>
      <c r="DP41" s="929"/>
      <c r="DQ41" s="918"/>
      <c r="DR41" s="919"/>
      <c r="DS41" s="919"/>
      <c r="DT41" s="919"/>
      <c r="DU41" s="929"/>
      <c r="DV41" s="911"/>
      <c r="DW41" s="912"/>
      <c r="DX41" s="912"/>
      <c r="DY41" s="912"/>
      <c r="DZ41" s="930"/>
      <c r="EA41" s="48"/>
    </row>
    <row r="42" spans="1:131" ht="26.25" customHeight="1" x14ac:dyDescent="0.2">
      <c r="A42" s="52">
        <v>15</v>
      </c>
      <c r="B42" s="911"/>
      <c r="C42" s="912"/>
      <c r="D42" s="912"/>
      <c r="E42" s="912"/>
      <c r="F42" s="912"/>
      <c r="G42" s="912"/>
      <c r="H42" s="912"/>
      <c r="I42" s="912"/>
      <c r="J42" s="912"/>
      <c r="K42" s="912"/>
      <c r="L42" s="912"/>
      <c r="M42" s="912"/>
      <c r="N42" s="912"/>
      <c r="O42" s="912"/>
      <c r="P42" s="913"/>
      <c r="Q42" s="914"/>
      <c r="R42" s="915"/>
      <c r="S42" s="915"/>
      <c r="T42" s="915"/>
      <c r="U42" s="915"/>
      <c r="V42" s="915"/>
      <c r="W42" s="915"/>
      <c r="X42" s="915"/>
      <c r="Y42" s="915"/>
      <c r="Z42" s="915"/>
      <c r="AA42" s="915"/>
      <c r="AB42" s="915"/>
      <c r="AC42" s="915"/>
      <c r="AD42" s="915"/>
      <c r="AE42" s="921"/>
      <c r="AF42" s="941"/>
      <c r="AG42" s="919"/>
      <c r="AH42" s="919"/>
      <c r="AI42" s="919"/>
      <c r="AJ42" s="942"/>
      <c r="AK42" s="920"/>
      <c r="AL42" s="915"/>
      <c r="AM42" s="915"/>
      <c r="AN42" s="915"/>
      <c r="AO42" s="915"/>
      <c r="AP42" s="915"/>
      <c r="AQ42" s="915"/>
      <c r="AR42" s="915"/>
      <c r="AS42" s="915"/>
      <c r="AT42" s="915"/>
      <c r="AU42" s="915"/>
      <c r="AV42" s="915"/>
      <c r="AW42" s="915"/>
      <c r="AX42" s="915"/>
      <c r="AY42" s="915"/>
      <c r="AZ42" s="948"/>
      <c r="BA42" s="948"/>
      <c r="BB42" s="948"/>
      <c r="BC42" s="948"/>
      <c r="BD42" s="948"/>
      <c r="BE42" s="916"/>
      <c r="BF42" s="916"/>
      <c r="BG42" s="916"/>
      <c r="BH42" s="916"/>
      <c r="BI42" s="917"/>
      <c r="BJ42" s="56"/>
      <c r="BK42" s="56"/>
      <c r="BL42" s="56"/>
      <c r="BM42" s="56"/>
      <c r="BN42" s="56"/>
      <c r="BO42" s="55"/>
      <c r="BP42" s="55"/>
      <c r="BQ42" s="52">
        <v>36</v>
      </c>
      <c r="BR42" s="72"/>
      <c r="BS42" s="911"/>
      <c r="BT42" s="912"/>
      <c r="BU42" s="912"/>
      <c r="BV42" s="912"/>
      <c r="BW42" s="912"/>
      <c r="BX42" s="912"/>
      <c r="BY42" s="912"/>
      <c r="BZ42" s="912"/>
      <c r="CA42" s="912"/>
      <c r="CB42" s="912"/>
      <c r="CC42" s="912"/>
      <c r="CD42" s="912"/>
      <c r="CE42" s="912"/>
      <c r="CF42" s="912"/>
      <c r="CG42" s="913"/>
      <c r="CH42" s="918"/>
      <c r="CI42" s="919"/>
      <c r="CJ42" s="919"/>
      <c r="CK42" s="919"/>
      <c r="CL42" s="929"/>
      <c r="CM42" s="918"/>
      <c r="CN42" s="919"/>
      <c r="CO42" s="919"/>
      <c r="CP42" s="919"/>
      <c r="CQ42" s="929"/>
      <c r="CR42" s="918"/>
      <c r="CS42" s="919"/>
      <c r="CT42" s="919"/>
      <c r="CU42" s="919"/>
      <c r="CV42" s="929"/>
      <c r="CW42" s="918"/>
      <c r="CX42" s="919"/>
      <c r="CY42" s="919"/>
      <c r="CZ42" s="919"/>
      <c r="DA42" s="929"/>
      <c r="DB42" s="918"/>
      <c r="DC42" s="919"/>
      <c r="DD42" s="919"/>
      <c r="DE42" s="919"/>
      <c r="DF42" s="929"/>
      <c r="DG42" s="918"/>
      <c r="DH42" s="919"/>
      <c r="DI42" s="919"/>
      <c r="DJ42" s="919"/>
      <c r="DK42" s="929"/>
      <c r="DL42" s="918"/>
      <c r="DM42" s="919"/>
      <c r="DN42" s="919"/>
      <c r="DO42" s="919"/>
      <c r="DP42" s="929"/>
      <c r="DQ42" s="918"/>
      <c r="DR42" s="919"/>
      <c r="DS42" s="919"/>
      <c r="DT42" s="919"/>
      <c r="DU42" s="929"/>
      <c r="DV42" s="911"/>
      <c r="DW42" s="912"/>
      <c r="DX42" s="912"/>
      <c r="DY42" s="912"/>
      <c r="DZ42" s="930"/>
      <c r="EA42" s="48"/>
    </row>
    <row r="43" spans="1:131" ht="26.25" customHeight="1" x14ac:dyDescent="0.2">
      <c r="A43" s="52">
        <v>16</v>
      </c>
      <c r="B43" s="911"/>
      <c r="C43" s="912"/>
      <c r="D43" s="912"/>
      <c r="E43" s="912"/>
      <c r="F43" s="912"/>
      <c r="G43" s="912"/>
      <c r="H43" s="912"/>
      <c r="I43" s="912"/>
      <c r="J43" s="912"/>
      <c r="K43" s="912"/>
      <c r="L43" s="912"/>
      <c r="M43" s="912"/>
      <c r="N43" s="912"/>
      <c r="O43" s="912"/>
      <c r="P43" s="913"/>
      <c r="Q43" s="914"/>
      <c r="R43" s="915"/>
      <c r="S43" s="915"/>
      <c r="T43" s="915"/>
      <c r="U43" s="915"/>
      <c r="V43" s="915"/>
      <c r="W43" s="915"/>
      <c r="X43" s="915"/>
      <c r="Y43" s="915"/>
      <c r="Z43" s="915"/>
      <c r="AA43" s="915"/>
      <c r="AB43" s="915"/>
      <c r="AC43" s="915"/>
      <c r="AD43" s="915"/>
      <c r="AE43" s="921"/>
      <c r="AF43" s="941"/>
      <c r="AG43" s="919"/>
      <c r="AH43" s="919"/>
      <c r="AI43" s="919"/>
      <c r="AJ43" s="942"/>
      <c r="AK43" s="920"/>
      <c r="AL43" s="915"/>
      <c r="AM43" s="915"/>
      <c r="AN43" s="915"/>
      <c r="AO43" s="915"/>
      <c r="AP43" s="915"/>
      <c r="AQ43" s="915"/>
      <c r="AR43" s="915"/>
      <c r="AS43" s="915"/>
      <c r="AT43" s="915"/>
      <c r="AU43" s="915"/>
      <c r="AV43" s="915"/>
      <c r="AW43" s="915"/>
      <c r="AX43" s="915"/>
      <c r="AY43" s="915"/>
      <c r="AZ43" s="948"/>
      <c r="BA43" s="948"/>
      <c r="BB43" s="948"/>
      <c r="BC43" s="948"/>
      <c r="BD43" s="948"/>
      <c r="BE43" s="916"/>
      <c r="BF43" s="916"/>
      <c r="BG43" s="916"/>
      <c r="BH43" s="916"/>
      <c r="BI43" s="917"/>
      <c r="BJ43" s="56"/>
      <c r="BK43" s="56"/>
      <c r="BL43" s="56"/>
      <c r="BM43" s="56"/>
      <c r="BN43" s="56"/>
      <c r="BO43" s="55"/>
      <c r="BP43" s="55"/>
      <c r="BQ43" s="52">
        <v>37</v>
      </c>
      <c r="BR43" s="72"/>
      <c r="BS43" s="911"/>
      <c r="BT43" s="912"/>
      <c r="BU43" s="912"/>
      <c r="BV43" s="912"/>
      <c r="BW43" s="912"/>
      <c r="BX43" s="912"/>
      <c r="BY43" s="912"/>
      <c r="BZ43" s="912"/>
      <c r="CA43" s="912"/>
      <c r="CB43" s="912"/>
      <c r="CC43" s="912"/>
      <c r="CD43" s="912"/>
      <c r="CE43" s="912"/>
      <c r="CF43" s="912"/>
      <c r="CG43" s="913"/>
      <c r="CH43" s="918"/>
      <c r="CI43" s="919"/>
      <c r="CJ43" s="919"/>
      <c r="CK43" s="919"/>
      <c r="CL43" s="929"/>
      <c r="CM43" s="918"/>
      <c r="CN43" s="919"/>
      <c r="CO43" s="919"/>
      <c r="CP43" s="919"/>
      <c r="CQ43" s="929"/>
      <c r="CR43" s="918"/>
      <c r="CS43" s="919"/>
      <c r="CT43" s="919"/>
      <c r="CU43" s="919"/>
      <c r="CV43" s="929"/>
      <c r="CW43" s="918"/>
      <c r="CX43" s="919"/>
      <c r="CY43" s="919"/>
      <c r="CZ43" s="919"/>
      <c r="DA43" s="929"/>
      <c r="DB43" s="918"/>
      <c r="DC43" s="919"/>
      <c r="DD43" s="919"/>
      <c r="DE43" s="919"/>
      <c r="DF43" s="929"/>
      <c r="DG43" s="918"/>
      <c r="DH43" s="919"/>
      <c r="DI43" s="919"/>
      <c r="DJ43" s="919"/>
      <c r="DK43" s="929"/>
      <c r="DL43" s="918"/>
      <c r="DM43" s="919"/>
      <c r="DN43" s="919"/>
      <c r="DO43" s="919"/>
      <c r="DP43" s="929"/>
      <c r="DQ43" s="918"/>
      <c r="DR43" s="919"/>
      <c r="DS43" s="919"/>
      <c r="DT43" s="919"/>
      <c r="DU43" s="929"/>
      <c r="DV43" s="911"/>
      <c r="DW43" s="912"/>
      <c r="DX43" s="912"/>
      <c r="DY43" s="912"/>
      <c r="DZ43" s="930"/>
      <c r="EA43" s="48"/>
    </row>
    <row r="44" spans="1:131" ht="26.25" customHeight="1" x14ac:dyDescent="0.2">
      <c r="A44" s="52">
        <v>17</v>
      </c>
      <c r="B44" s="911"/>
      <c r="C44" s="912"/>
      <c r="D44" s="912"/>
      <c r="E44" s="912"/>
      <c r="F44" s="912"/>
      <c r="G44" s="912"/>
      <c r="H44" s="912"/>
      <c r="I44" s="912"/>
      <c r="J44" s="912"/>
      <c r="K44" s="912"/>
      <c r="L44" s="912"/>
      <c r="M44" s="912"/>
      <c r="N44" s="912"/>
      <c r="O44" s="912"/>
      <c r="P44" s="913"/>
      <c r="Q44" s="914"/>
      <c r="R44" s="915"/>
      <c r="S44" s="915"/>
      <c r="T44" s="915"/>
      <c r="U44" s="915"/>
      <c r="V44" s="915"/>
      <c r="W44" s="915"/>
      <c r="X44" s="915"/>
      <c r="Y44" s="915"/>
      <c r="Z44" s="915"/>
      <c r="AA44" s="915"/>
      <c r="AB44" s="915"/>
      <c r="AC44" s="915"/>
      <c r="AD44" s="915"/>
      <c r="AE44" s="921"/>
      <c r="AF44" s="941"/>
      <c r="AG44" s="919"/>
      <c r="AH44" s="919"/>
      <c r="AI44" s="919"/>
      <c r="AJ44" s="942"/>
      <c r="AK44" s="920"/>
      <c r="AL44" s="915"/>
      <c r="AM44" s="915"/>
      <c r="AN44" s="915"/>
      <c r="AO44" s="915"/>
      <c r="AP44" s="915"/>
      <c r="AQ44" s="915"/>
      <c r="AR44" s="915"/>
      <c r="AS44" s="915"/>
      <c r="AT44" s="915"/>
      <c r="AU44" s="915"/>
      <c r="AV44" s="915"/>
      <c r="AW44" s="915"/>
      <c r="AX44" s="915"/>
      <c r="AY44" s="915"/>
      <c r="AZ44" s="948"/>
      <c r="BA44" s="948"/>
      <c r="BB44" s="948"/>
      <c r="BC44" s="948"/>
      <c r="BD44" s="948"/>
      <c r="BE44" s="916"/>
      <c r="BF44" s="916"/>
      <c r="BG44" s="916"/>
      <c r="BH44" s="916"/>
      <c r="BI44" s="917"/>
      <c r="BJ44" s="56"/>
      <c r="BK44" s="56"/>
      <c r="BL44" s="56"/>
      <c r="BM44" s="56"/>
      <c r="BN44" s="56"/>
      <c r="BO44" s="55"/>
      <c r="BP44" s="55"/>
      <c r="BQ44" s="52">
        <v>38</v>
      </c>
      <c r="BR44" s="72"/>
      <c r="BS44" s="911"/>
      <c r="BT44" s="912"/>
      <c r="BU44" s="912"/>
      <c r="BV44" s="912"/>
      <c r="BW44" s="912"/>
      <c r="BX44" s="912"/>
      <c r="BY44" s="912"/>
      <c r="BZ44" s="912"/>
      <c r="CA44" s="912"/>
      <c r="CB44" s="912"/>
      <c r="CC44" s="912"/>
      <c r="CD44" s="912"/>
      <c r="CE44" s="912"/>
      <c r="CF44" s="912"/>
      <c r="CG44" s="913"/>
      <c r="CH44" s="918"/>
      <c r="CI44" s="919"/>
      <c r="CJ44" s="919"/>
      <c r="CK44" s="919"/>
      <c r="CL44" s="929"/>
      <c r="CM44" s="918"/>
      <c r="CN44" s="919"/>
      <c r="CO44" s="919"/>
      <c r="CP44" s="919"/>
      <c r="CQ44" s="929"/>
      <c r="CR44" s="918"/>
      <c r="CS44" s="919"/>
      <c r="CT44" s="919"/>
      <c r="CU44" s="919"/>
      <c r="CV44" s="929"/>
      <c r="CW44" s="918"/>
      <c r="CX44" s="919"/>
      <c r="CY44" s="919"/>
      <c r="CZ44" s="919"/>
      <c r="DA44" s="929"/>
      <c r="DB44" s="918"/>
      <c r="DC44" s="919"/>
      <c r="DD44" s="919"/>
      <c r="DE44" s="919"/>
      <c r="DF44" s="929"/>
      <c r="DG44" s="918"/>
      <c r="DH44" s="919"/>
      <c r="DI44" s="919"/>
      <c r="DJ44" s="919"/>
      <c r="DK44" s="929"/>
      <c r="DL44" s="918"/>
      <c r="DM44" s="919"/>
      <c r="DN44" s="919"/>
      <c r="DO44" s="919"/>
      <c r="DP44" s="929"/>
      <c r="DQ44" s="918"/>
      <c r="DR44" s="919"/>
      <c r="DS44" s="919"/>
      <c r="DT44" s="919"/>
      <c r="DU44" s="929"/>
      <c r="DV44" s="911"/>
      <c r="DW44" s="912"/>
      <c r="DX44" s="912"/>
      <c r="DY44" s="912"/>
      <c r="DZ44" s="930"/>
      <c r="EA44" s="48"/>
    </row>
    <row r="45" spans="1:131" ht="26.25" customHeight="1" x14ac:dyDescent="0.2">
      <c r="A45" s="52">
        <v>18</v>
      </c>
      <c r="B45" s="911"/>
      <c r="C45" s="912"/>
      <c r="D45" s="912"/>
      <c r="E45" s="912"/>
      <c r="F45" s="912"/>
      <c r="G45" s="912"/>
      <c r="H45" s="912"/>
      <c r="I45" s="912"/>
      <c r="J45" s="912"/>
      <c r="K45" s="912"/>
      <c r="L45" s="912"/>
      <c r="M45" s="912"/>
      <c r="N45" s="912"/>
      <c r="O45" s="912"/>
      <c r="P45" s="913"/>
      <c r="Q45" s="914"/>
      <c r="R45" s="915"/>
      <c r="S45" s="915"/>
      <c r="T45" s="915"/>
      <c r="U45" s="915"/>
      <c r="V45" s="915"/>
      <c r="W45" s="915"/>
      <c r="X45" s="915"/>
      <c r="Y45" s="915"/>
      <c r="Z45" s="915"/>
      <c r="AA45" s="915"/>
      <c r="AB45" s="915"/>
      <c r="AC45" s="915"/>
      <c r="AD45" s="915"/>
      <c r="AE45" s="921"/>
      <c r="AF45" s="941"/>
      <c r="AG45" s="919"/>
      <c r="AH45" s="919"/>
      <c r="AI45" s="919"/>
      <c r="AJ45" s="942"/>
      <c r="AK45" s="920"/>
      <c r="AL45" s="915"/>
      <c r="AM45" s="915"/>
      <c r="AN45" s="915"/>
      <c r="AO45" s="915"/>
      <c r="AP45" s="915"/>
      <c r="AQ45" s="915"/>
      <c r="AR45" s="915"/>
      <c r="AS45" s="915"/>
      <c r="AT45" s="915"/>
      <c r="AU45" s="915"/>
      <c r="AV45" s="915"/>
      <c r="AW45" s="915"/>
      <c r="AX45" s="915"/>
      <c r="AY45" s="915"/>
      <c r="AZ45" s="948"/>
      <c r="BA45" s="948"/>
      <c r="BB45" s="948"/>
      <c r="BC45" s="948"/>
      <c r="BD45" s="948"/>
      <c r="BE45" s="916"/>
      <c r="BF45" s="916"/>
      <c r="BG45" s="916"/>
      <c r="BH45" s="916"/>
      <c r="BI45" s="917"/>
      <c r="BJ45" s="56"/>
      <c r="BK45" s="56"/>
      <c r="BL45" s="56"/>
      <c r="BM45" s="56"/>
      <c r="BN45" s="56"/>
      <c r="BO45" s="55"/>
      <c r="BP45" s="55"/>
      <c r="BQ45" s="52">
        <v>39</v>
      </c>
      <c r="BR45" s="72"/>
      <c r="BS45" s="911"/>
      <c r="BT45" s="912"/>
      <c r="BU45" s="912"/>
      <c r="BV45" s="912"/>
      <c r="BW45" s="912"/>
      <c r="BX45" s="912"/>
      <c r="BY45" s="912"/>
      <c r="BZ45" s="912"/>
      <c r="CA45" s="912"/>
      <c r="CB45" s="912"/>
      <c r="CC45" s="912"/>
      <c r="CD45" s="912"/>
      <c r="CE45" s="912"/>
      <c r="CF45" s="912"/>
      <c r="CG45" s="913"/>
      <c r="CH45" s="918"/>
      <c r="CI45" s="919"/>
      <c r="CJ45" s="919"/>
      <c r="CK45" s="919"/>
      <c r="CL45" s="929"/>
      <c r="CM45" s="918"/>
      <c r="CN45" s="919"/>
      <c r="CO45" s="919"/>
      <c r="CP45" s="919"/>
      <c r="CQ45" s="929"/>
      <c r="CR45" s="918"/>
      <c r="CS45" s="919"/>
      <c r="CT45" s="919"/>
      <c r="CU45" s="919"/>
      <c r="CV45" s="929"/>
      <c r="CW45" s="918"/>
      <c r="CX45" s="919"/>
      <c r="CY45" s="919"/>
      <c r="CZ45" s="919"/>
      <c r="DA45" s="929"/>
      <c r="DB45" s="918"/>
      <c r="DC45" s="919"/>
      <c r="DD45" s="919"/>
      <c r="DE45" s="919"/>
      <c r="DF45" s="929"/>
      <c r="DG45" s="918"/>
      <c r="DH45" s="919"/>
      <c r="DI45" s="919"/>
      <c r="DJ45" s="919"/>
      <c r="DK45" s="929"/>
      <c r="DL45" s="918"/>
      <c r="DM45" s="919"/>
      <c r="DN45" s="919"/>
      <c r="DO45" s="919"/>
      <c r="DP45" s="929"/>
      <c r="DQ45" s="918"/>
      <c r="DR45" s="919"/>
      <c r="DS45" s="919"/>
      <c r="DT45" s="919"/>
      <c r="DU45" s="929"/>
      <c r="DV45" s="911"/>
      <c r="DW45" s="912"/>
      <c r="DX45" s="912"/>
      <c r="DY45" s="912"/>
      <c r="DZ45" s="930"/>
      <c r="EA45" s="48"/>
    </row>
    <row r="46" spans="1:131" ht="26.25" customHeight="1" x14ac:dyDescent="0.2">
      <c r="A46" s="52">
        <v>19</v>
      </c>
      <c r="B46" s="911"/>
      <c r="C46" s="912"/>
      <c r="D46" s="912"/>
      <c r="E46" s="912"/>
      <c r="F46" s="912"/>
      <c r="G46" s="912"/>
      <c r="H46" s="912"/>
      <c r="I46" s="912"/>
      <c r="J46" s="912"/>
      <c r="K46" s="912"/>
      <c r="L46" s="912"/>
      <c r="M46" s="912"/>
      <c r="N46" s="912"/>
      <c r="O46" s="912"/>
      <c r="P46" s="913"/>
      <c r="Q46" s="914"/>
      <c r="R46" s="915"/>
      <c r="S46" s="915"/>
      <c r="T46" s="915"/>
      <c r="U46" s="915"/>
      <c r="V46" s="915"/>
      <c r="W46" s="915"/>
      <c r="X46" s="915"/>
      <c r="Y46" s="915"/>
      <c r="Z46" s="915"/>
      <c r="AA46" s="915"/>
      <c r="AB46" s="915"/>
      <c r="AC46" s="915"/>
      <c r="AD46" s="915"/>
      <c r="AE46" s="921"/>
      <c r="AF46" s="941"/>
      <c r="AG46" s="919"/>
      <c r="AH46" s="919"/>
      <c r="AI46" s="919"/>
      <c r="AJ46" s="942"/>
      <c r="AK46" s="920"/>
      <c r="AL46" s="915"/>
      <c r="AM46" s="915"/>
      <c r="AN46" s="915"/>
      <c r="AO46" s="915"/>
      <c r="AP46" s="915"/>
      <c r="AQ46" s="915"/>
      <c r="AR46" s="915"/>
      <c r="AS46" s="915"/>
      <c r="AT46" s="915"/>
      <c r="AU46" s="915"/>
      <c r="AV46" s="915"/>
      <c r="AW46" s="915"/>
      <c r="AX46" s="915"/>
      <c r="AY46" s="915"/>
      <c r="AZ46" s="948"/>
      <c r="BA46" s="948"/>
      <c r="BB46" s="948"/>
      <c r="BC46" s="948"/>
      <c r="BD46" s="948"/>
      <c r="BE46" s="916"/>
      <c r="BF46" s="916"/>
      <c r="BG46" s="916"/>
      <c r="BH46" s="916"/>
      <c r="BI46" s="917"/>
      <c r="BJ46" s="56"/>
      <c r="BK46" s="56"/>
      <c r="BL46" s="56"/>
      <c r="BM46" s="56"/>
      <c r="BN46" s="56"/>
      <c r="BO46" s="55"/>
      <c r="BP46" s="55"/>
      <c r="BQ46" s="52">
        <v>40</v>
      </c>
      <c r="BR46" s="72"/>
      <c r="BS46" s="911"/>
      <c r="BT46" s="912"/>
      <c r="BU46" s="912"/>
      <c r="BV46" s="912"/>
      <c r="BW46" s="912"/>
      <c r="BX46" s="912"/>
      <c r="BY46" s="912"/>
      <c r="BZ46" s="912"/>
      <c r="CA46" s="912"/>
      <c r="CB46" s="912"/>
      <c r="CC46" s="912"/>
      <c r="CD46" s="912"/>
      <c r="CE46" s="912"/>
      <c r="CF46" s="912"/>
      <c r="CG46" s="913"/>
      <c r="CH46" s="918"/>
      <c r="CI46" s="919"/>
      <c r="CJ46" s="919"/>
      <c r="CK46" s="919"/>
      <c r="CL46" s="929"/>
      <c r="CM46" s="918"/>
      <c r="CN46" s="919"/>
      <c r="CO46" s="919"/>
      <c r="CP46" s="919"/>
      <c r="CQ46" s="929"/>
      <c r="CR46" s="918"/>
      <c r="CS46" s="919"/>
      <c r="CT46" s="919"/>
      <c r="CU46" s="919"/>
      <c r="CV46" s="929"/>
      <c r="CW46" s="918"/>
      <c r="CX46" s="919"/>
      <c r="CY46" s="919"/>
      <c r="CZ46" s="919"/>
      <c r="DA46" s="929"/>
      <c r="DB46" s="918"/>
      <c r="DC46" s="919"/>
      <c r="DD46" s="919"/>
      <c r="DE46" s="919"/>
      <c r="DF46" s="929"/>
      <c r="DG46" s="918"/>
      <c r="DH46" s="919"/>
      <c r="DI46" s="919"/>
      <c r="DJ46" s="919"/>
      <c r="DK46" s="929"/>
      <c r="DL46" s="918"/>
      <c r="DM46" s="919"/>
      <c r="DN46" s="919"/>
      <c r="DO46" s="919"/>
      <c r="DP46" s="929"/>
      <c r="DQ46" s="918"/>
      <c r="DR46" s="919"/>
      <c r="DS46" s="919"/>
      <c r="DT46" s="919"/>
      <c r="DU46" s="929"/>
      <c r="DV46" s="911"/>
      <c r="DW46" s="912"/>
      <c r="DX46" s="912"/>
      <c r="DY46" s="912"/>
      <c r="DZ46" s="930"/>
      <c r="EA46" s="48"/>
    </row>
    <row r="47" spans="1:131" ht="26.25" customHeight="1" x14ac:dyDescent="0.2">
      <c r="A47" s="52">
        <v>20</v>
      </c>
      <c r="B47" s="911"/>
      <c r="C47" s="912"/>
      <c r="D47" s="912"/>
      <c r="E47" s="912"/>
      <c r="F47" s="912"/>
      <c r="G47" s="912"/>
      <c r="H47" s="912"/>
      <c r="I47" s="912"/>
      <c r="J47" s="912"/>
      <c r="K47" s="912"/>
      <c r="L47" s="912"/>
      <c r="M47" s="912"/>
      <c r="N47" s="912"/>
      <c r="O47" s="912"/>
      <c r="P47" s="913"/>
      <c r="Q47" s="914"/>
      <c r="R47" s="915"/>
      <c r="S47" s="915"/>
      <c r="T47" s="915"/>
      <c r="U47" s="915"/>
      <c r="V47" s="915"/>
      <c r="W47" s="915"/>
      <c r="X47" s="915"/>
      <c r="Y47" s="915"/>
      <c r="Z47" s="915"/>
      <c r="AA47" s="915"/>
      <c r="AB47" s="915"/>
      <c r="AC47" s="915"/>
      <c r="AD47" s="915"/>
      <c r="AE47" s="921"/>
      <c r="AF47" s="941"/>
      <c r="AG47" s="919"/>
      <c r="AH47" s="919"/>
      <c r="AI47" s="919"/>
      <c r="AJ47" s="942"/>
      <c r="AK47" s="920"/>
      <c r="AL47" s="915"/>
      <c r="AM47" s="915"/>
      <c r="AN47" s="915"/>
      <c r="AO47" s="915"/>
      <c r="AP47" s="915"/>
      <c r="AQ47" s="915"/>
      <c r="AR47" s="915"/>
      <c r="AS47" s="915"/>
      <c r="AT47" s="915"/>
      <c r="AU47" s="915"/>
      <c r="AV47" s="915"/>
      <c r="AW47" s="915"/>
      <c r="AX47" s="915"/>
      <c r="AY47" s="915"/>
      <c r="AZ47" s="948"/>
      <c r="BA47" s="948"/>
      <c r="BB47" s="948"/>
      <c r="BC47" s="948"/>
      <c r="BD47" s="948"/>
      <c r="BE47" s="916"/>
      <c r="BF47" s="916"/>
      <c r="BG47" s="916"/>
      <c r="BH47" s="916"/>
      <c r="BI47" s="917"/>
      <c r="BJ47" s="56"/>
      <c r="BK47" s="56"/>
      <c r="BL47" s="56"/>
      <c r="BM47" s="56"/>
      <c r="BN47" s="56"/>
      <c r="BO47" s="55"/>
      <c r="BP47" s="55"/>
      <c r="BQ47" s="52">
        <v>41</v>
      </c>
      <c r="BR47" s="72"/>
      <c r="BS47" s="911"/>
      <c r="BT47" s="912"/>
      <c r="BU47" s="912"/>
      <c r="BV47" s="912"/>
      <c r="BW47" s="912"/>
      <c r="BX47" s="912"/>
      <c r="BY47" s="912"/>
      <c r="BZ47" s="912"/>
      <c r="CA47" s="912"/>
      <c r="CB47" s="912"/>
      <c r="CC47" s="912"/>
      <c r="CD47" s="912"/>
      <c r="CE47" s="912"/>
      <c r="CF47" s="912"/>
      <c r="CG47" s="913"/>
      <c r="CH47" s="918"/>
      <c r="CI47" s="919"/>
      <c r="CJ47" s="919"/>
      <c r="CK47" s="919"/>
      <c r="CL47" s="929"/>
      <c r="CM47" s="918"/>
      <c r="CN47" s="919"/>
      <c r="CO47" s="919"/>
      <c r="CP47" s="919"/>
      <c r="CQ47" s="929"/>
      <c r="CR47" s="918"/>
      <c r="CS47" s="919"/>
      <c r="CT47" s="919"/>
      <c r="CU47" s="919"/>
      <c r="CV47" s="929"/>
      <c r="CW47" s="918"/>
      <c r="CX47" s="919"/>
      <c r="CY47" s="919"/>
      <c r="CZ47" s="919"/>
      <c r="DA47" s="929"/>
      <c r="DB47" s="918"/>
      <c r="DC47" s="919"/>
      <c r="DD47" s="919"/>
      <c r="DE47" s="919"/>
      <c r="DF47" s="929"/>
      <c r="DG47" s="918"/>
      <c r="DH47" s="919"/>
      <c r="DI47" s="919"/>
      <c r="DJ47" s="919"/>
      <c r="DK47" s="929"/>
      <c r="DL47" s="918"/>
      <c r="DM47" s="919"/>
      <c r="DN47" s="919"/>
      <c r="DO47" s="919"/>
      <c r="DP47" s="929"/>
      <c r="DQ47" s="918"/>
      <c r="DR47" s="919"/>
      <c r="DS47" s="919"/>
      <c r="DT47" s="919"/>
      <c r="DU47" s="929"/>
      <c r="DV47" s="911"/>
      <c r="DW47" s="912"/>
      <c r="DX47" s="912"/>
      <c r="DY47" s="912"/>
      <c r="DZ47" s="930"/>
      <c r="EA47" s="48"/>
    </row>
    <row r="48" spans="1:131" ht="26.25" customHeight="1" x14ac:dyDescent="0.2">
      <c r="A48" s="52">
        <v>21</v>
      </c>
      <c r="B48" s="911"/>
      <c r="C48" s="912"/>
      <c r="D48" s="912"/>
      <c r="E48" s="912"/>
      <c r="F48" s="912"/>
      <c r="G48" s="912"/>
      <c r="H48" s="912"/>
      <c r="I48" s="912"/>
      <c r="J48" s="912"/>
      <c r="K48" s="912"/>
      <c r="L48" s="912"/>
      <c r="M48" s="912"/>
      <c r="N48" s="912"/>
      <c r="O48" s="912"/>
      <c r="P48" s="913"/>
      <c r="Q48" s="914"/>
      <c r="R48" s="915"/>
      <c r="S48" s="915"/>
      <c r="T48" s="915"/>
      <c r="U48" s="915"/>
      <c r="V48" s="915"/>
      <c r="W48" s="915"/>
      <c r="X48" s="915"/>
      <c r="Y48" s="915"/>
      <c r="Z48" s="915"/>
      <c r="AA48" s="915"/>
      <c r="AB48" s="915"/>
      <c r="AC48" s="915"/>
      <c r="AD48" s="915"/>
      <c r="AE48" s="921"/>
      <c r="AF48" s="941"/>
      <c r="AG48" s="919"/>
      <c r="AH48" s="919"/>
      <c r="AI48" s="919"/>
      <c r="AJ48" s="942"/>
      <c r="AK48" s="920"/>
      <c r="AL48" s="915"/>
      <c r="AM48" s="915"/>
      <c r="AN48" s="915"/>
      <c r="AO48" s="915"/>
      <c r="AP48" s="915"/>
      <c r="AQ48" s="915"/>
      <c r="AR48" s="915"/>
      <c r="AS48" s="915"/>
      <c r="AT48" s="915"/>
      <c r="AU48" s="915"/>
      <c r="AV48" s="915"/>
      <c r="AW48" s="915"/>
      <c r="AX48" s="915"/>
      <c r="AY48" s="915"/>
      <c r="AZ48" s="948"/>
      <c r="BA48" s="948"/>
      <c r="BB48" s="948"/>
      <c r="BC48" s="948"/>
      <c r="BD48" s="948"/>
      <c r="BE48" s="916"/>
      <c r="BF48" s="916"/>
      <c r="BG48" s="916"/>
      <c r="BH48" s="916"/>
      <c r="BI48" s="917"/>
      <c r="BJ48" s="56"/>
      <c r="BK48" s="56"/>
      <c r="BL48" s="56"/>
      <c r="BM48" s="56"/>
      <c r="BN48" s="56"/>
      <c r="BO48" s="55"/>
      <c r="BP48" s="55"/>
      <c r="BQ48" s="52">
        <v>42</v>
      </c>
      <c r="BR48" s="72"/>
      <c r="BS48" s="911"/>
      <c r="BT48" s="912"/>
      <c r="BU48" s="912"/>
      <c r="BV48" s="912"/>
      <c r="BW48" s="912"/>
      <c r="BX48" s="912"/>
      <c r="BY48" s="912"/>
      <c r="BZ48" s="912"/>
      <c r="CA48" s="912"/>
      <c r="CB48" s="912"/>
      <c r="CC48" s="912"/>
      <c r="CD48" s="912"/>
      <c r="CE48" s="912"/>
      <c r="CF48" s="912"/>
      <c r="CG48" s="913"/>
      <c r="CH48" s="918"/>
      <c r="CI48" s="919"/>
      <c r="CJ48" s="919"/>
      <c r="CK48" s="919"/>
      <c r="CL48" s="929"/>
      <c r="CM48" s="918"/>
      <c r="CN48" s="919"/>
      <c r="CO48" s="919"/>
      <c r="CP48" s="919"/>
      <c r="CQ48" s="929"/>
      <c r="CR48" s="918"/>
      <c r="CS48" s="919"/>
      <c r="CT48" s="919"/>
      <c r="CU48" s="919"/>
      <c r="CV48" s="929"/>
      <c r="CW48" s="918"/>
      <c r="CX48" s="919"/>
      <c r="CY48" s="919"/>
      <c r="CZ48" s="919"/>
      <c r="DA48" s="929"/>
      <c r="DB48" s="918"/>
      <c r="DC48" s="919"/>
      <c r="DD48" s="919"/>
      <c r="DE48" s="919"/>
      <c r="DF48" s="929"/>
      <c r="DG48" s="918"/>
      <c r="DH48" s="919"/>
      <c r="DI48" s="919"/>
      <c r="DJ48" s="919"/>
      <c r="DK48" s="929"/>
      <c r="DL48" s="918"/>
      <c r="DM48" s="919"/>
      <c r="DN48" s="919"/>
      <c r="DO48" s="919"/>
      <c r="DP48" s="929"/>
      <c r="DQ48" s="918"/>
      <c r="DR48" s="919"/>
      <c r="DS48" s="919"/>
      <c r="DT48" s="919"/>
      <c r="DU48" s="929"/>
      <c r="DV48" s="911"/>
      <c r="DW48" s="912"/>
      <c r="DX48" s="912"/>
      <c r="DY48" s="912"/>
      <c r="DZ48" s="930"/>
      <c r="EA48" s="48"/>
    </row>
    <row r="49" spans="1:131" ht="26.25" customHeight="1" x14ac:dyDescent="0.2">
      <c r="A49" s="52">
        <v>22</v>
      </c>
      <c r="B49" s="911"/>
      <c r="C49" s="912"/>
      <c r="D49" s="912"/>
      <c r="E49" s="912"/>
      <c r="F49" s="912"/>
      <c r="G49" s="912"/>
      <c r="H49" s="912"/>
      <c r="I49" s="912"/>
      <c r="J49" s="912"/>
      <c r="K49" s="912"/>
      <c r="L49" s="912"/>
      <c r="M49" s="912"/>
      <c r="N49" s="912"/>
      <c r="O49" s="912"/>
      <c r="P49" s="913"/>
      <c r="Q49" s="914"/>
      <c r="R49" s="915"/>
      <c r="S49" s="915"/>
      <c r="T49" s="915"/>
      <c r="U49" s="915"/>
      <c r="V49" s="915"/>
      <c r="W49" s="915"/>
      <c r="X49" s="915"/>
      <c r="Y49" s="915"/>
      <c r="Z49" s="915"/>
      <c r="AA49" s="915"/>
      <c r="AB49" s="915"/>
      <c r="AC49" s="915"/>
      <c r="AD49" s="915"/>
      <c r="AE49" s="921"/>
      <c r="AF49" s="941"/>
      <c r="AG49" s="919"/>
      <c r="AH49" s="919"/>
      <c r="AI49" s="919"/>
      <c r="AJ49" s="942"/>
      <c r="AK49" s="920"/>
      <c r="AL49" s="915"/>
      <c r="AM49" s="915"/>
      <c r="AN49" s="915"/>
      <c r="AO49" s="915"/>
      <c r="AP49" s="915"/>
      <c r="AQ49" s="915"/>
      <c r="AR49" s="915"/>
      <c r="AS49" s="915"/>
      <c r="AT49" s="915"/>
      <c r="AU49" s="915"/>
      <c r="AV49" s="915"/>
      <c r="AW49" s="915"/>
      <c r="AX49" s="915"/>
      <c r="AY49" s="915"/>
      <c r="AZ49" s="948"/>
      <c r="BA49" s="948"/>
      <c r="BB49" s="948"/>
      <c r="BC49" s="948"/>
      <c r="BD49" s="948"/>
      <c r="BE49" s="916"/>
      <c r="BF49" s="916"/>
      <c r="BG49" s="916"/>
      <c r="BH49" s="916"/>
      <c r="BI49" s="917"/>
      <c r="BJ49" s="56"/>
      <c r="BK49" s="56"/>
      <c r="BL49" s="56"/>
      <c r="BM49" s="56"/>
      <c r="BN49" s="56"/>
      <c r="BO49" s="55"/>
      <c r="BP49" s="55"/>
      <c r="BQ49" s="52">
        <v>43</v>
      </c>
      <c r="BR49" s="72"/>
      <c r="BS49" s="911"/>
      <c r="BT49" s="912"/>
      <c r="BU49" s="912"/>
      <c r="BV49" s="912"/>
      <c r="BW49" s="912"/>
      <c r="BX49" s="912"/>
      <c r="BY49" s="912"/>
      <c r="BZ49" s="912"/>
      <c r="CA49" s="912"/>
      <c r="CB49" s="912"/>
      <c r="CC49" s="912"/>
      <c r="CD49" s="912"/>
      <c r="CE49" s="912"/>
      <c r="CF49" s="912"/>
      <c r="CG49" s="913"/>
      <c r="CH49" s="918"/>
      <c r="CI49" s="919"/>
      <c r="CJ49" s="919"/>
      <c r="CK49" s="919"/>
      <c r="CL49" s="929"/>
      <c r="CM49" s="918"/>
      <c r="CN49" s="919"/>
      <c r="CO49" s="919"/>
      <c r="CP49" s="919"/>
      <c r="CQ49" s="929"/>
      <c r="CR49" s="918"/>
      <c r="CS49" s="919"/>
      <c r="CT49" s="919"/>
      <c r="CU49" s="919"/>
      <c r="CV49" s="929"/>
      <c r="CW49" s="918"/>
      <c r="CX49" s="919"/>
      <c r="CY49" s="919"/>
      <c r="CZ49" s="919"/>
      <c r="DA49" s="929"/>
      <c r="DB49" s="918"/>
      <c r="DC49" s="919"/>
      <c r="DD49" s="919"/>
      <c r="DE49" s="919"/>
      <c r="DF49" s="929"/>
      <c r="DG49" s="918"/>
      <c r="DH49" s="919"/>
      <c r="DI49" s="919"/>
      <c r="DJ49" s="919"/>
      <c r="DK49" s="929"/>
      <c r="DL49" s="918"/>
      <c r="DM49" s="919"/>
      <c r="DN49" s="919"/>
      <c r="DO49" s="919"/>
      <c r="DP49" s="929"/>
      <c r="DQ49" s="918"/>
      <c r="DR49" s="919"/>
      <c r="DS49" s="919"/>
      <c r="DT49" s="919"/>
      <c r="DU49" s="929"/>
      <c r="DV49" s="911"/>
      <c r="DW49" s="912"/>
      <c r="DX49" s="912"/>
      <c r="DY49" s="912"/>
      <c r="DZ49" s="930"/>
      <c r="EA49" s="48"/>
    </row>
    <row r="50" spans="1:131" ht="26.25" customHeight="1" x14ac:dyDescent="0.2">
      <c r="A50" s="52">
        <v>23</v>
      </c>
      <c r="B50" s="911"/>
      <c r="C50" s="912"/>
      <c r="D50" s="912"/>
      <c r="E50" s="912"/>
      <c r="F50" s="912"/>
      <c r="G50" s="912"/>
      <c r="H50" s="912"/>
      <c r="I50" s="912"/>
      <c r="J50" s="912"/>
      <c r="K50" s="912"/>
      <c r="L50" s="912"/>
      <c r="M50" s="912"/>
      <c r="N50" s="912"/>
      <c r="O50" s="912"/>
      <c r="P50" s="913"/>
      <c r="Q50" s="938"/>
      <c r="R50" s="939"/>
      <c r="S50" s="939"/>
      <c r="T50" s="939"/>
      <c r="U50" s="939"/>
      <c r="V50" s="939"/>
      <c r="W50" s="939"/>
      <c r="X50" s="939"/>
      <c r="Y50" s="939"/>
      <c r="Z50" s="939"/>
      <c r="AA50" s="939"/>
      <c r="AB50" s="939"/>
      <c r="AC50" s="939"/>
      <c r="AD50" s="939"/>
      <c r="AE50" s="940"/>
      <c r="AF50" s="941"/>
      <c r="AG50" s="919"/>
      <c r="AH50" s="919"/>
      <c r="AI50" s="919"/>
      <c r="AJ50" s="942"/>
      <c r="AK50" s="943"/>
      <c r="AL50" s="939"/>
      <c r="AM50" s="939"/>
      <c r="AN50" s="939"/>
      <c r="AO50" s="939"/>
      <c r="AP50" s="939"/>
      <c r="AQ50" s="939"/>
      <c r="AR50" s="939"/>
      <c r="AS50" s="939"/>
      <c r="AT50" s="939"/>
      <c r="AU50" s="939"/>
      <c r="AV50" s="939"/>
      <c r="AW50" s="939"/>
      <c r="AX50" s="939"/>
      <c r="AY50" s="939"/>
      <c r="AZ50" s="944"/>
      <c r="BA50" s="944"/>
      <c r="BB50" s="944"/>
      <c r="BC50" s="944"/>
      <c r="BD50" s="944"/>
      <c r="BE50" s="916"/>
      <c r="BF50" s="916"/>
      <c r="BG50" s="916"/>
      <c r="BH50" s="916"/>
      <c r="BI50" s="917"/>
      <c r="BJ50" s="56"/>
      <c r="BK50" s="56"/>
      <c r="BL50" s="56"/>
      <c r="BM50" s="56"/>
      <c r="BN50" s="56"/>
      <c r="BO50" s="55"/>
      <c r="BP50" s="55"/>
      <c r="BQ50" s="52">
        <v>44</v>
      </c>
      <c r="BR50" s="72"/>
      <c r="BS50" s="911"/>
      <c r="BT50" s="912"/>
      <c r="BU50" s="912"/>
      <c r="BV50" s="912"/>
      <c r="BW50" s="912"/>
      <c r="BX50" s="912"/>
      <c r="BY50" s="912"/>
      <c r="BZ50" s="912"/>
      <c r="CA50" s="912"/>
      <c r="CB50" s="912"/>
      <c r="CC50" s="912"/>
      <c r="CD50" s="912"/>
      <c r="CE50" s="912"/>
      <c r="CF50" s="912"/>
      <c r="CG50" s="913"/>
      <c r="CH50" s="918"/>
      <c r="CI50" s="919"/>
      <c r="CJ50" s="919"/>
      <c r="CK50" s="919"/>
      <c r="CL50" s="929"/>
      <c r="CM50" s="918"/>
      <c r="CN50" s="919"/>
      <c r="CO50" s="919"/>
      <c r="CP50" s="919"/>
      <c r="CQ50" s="929"/>
      <c r="CR50" s="918"/>
      <c r="CS50" s="919"/>
      <c r="CT50" s="919"/>
      <c r="CU50" s="919"/>
      <c r="CV50" s="929"/>
      <c r="CW50" s="918"/>
      <c r="CX50" s="919"/>
      <c r="CY50" s="919"/>
      <c r="CZ50" s="919"/>
      <c r="DA50" s="929"/>
      <c r="DB50" s="918"/>
      <c r="DC50" s="919"/>
      <c r="DD50" s="919"/>
      <c r="DE50" s="919"/>
      <c r="DF50" s="929"/>
      <c r="DG50" s="918"/>
      <c r="DH50" s="919"/>
      <c r="DI50" s="919"/>
      <c r="DJ50" s="919"/>
      <c r="DK50" s="929"/>
      <c r="DL50" s="918"/>
      <c r="DM50" s="919"/>
      <c r="DN50" s="919"/>
      <c r="DO50" s="919"/>
      <c r="DP50" s="929"/>
      <c r="DQ50" s="918"/>
      <c r="DR50" s="919"/>
      <c r="DS50" s="919"/>
      <c r="DT50" s="919"/>
      <c r="DU50" s="929"/>
      <c r="DV50" s="911"/>
      <c r="DW50" s="912"/>
      <c r="DX50" s="912"/>
      <c r="DY50" s="912"/>
      <c r="DZ50" s="930"/>
      <c r="EA50" s="48"/>
    </row>
    <row r="51" spans="1:131" ht="26.25" customHeight="1" x14ac:dyDescent="0.2">
      <c r="A51" s="52">
        <v>24</v>
      </c>
      <c r="B51" s="911"/>
      <c r="C51" s="912"/>
      <c r="D51" s="912"/>
      <c r="E51" s="912"/>
      <c r="F51" s="912"/>
      <c r="G51" s="912"/>
      <c r="H51" s="912"/>
      <c r="I51" s="912"/>
      <c r="J51" s="912"/>
      <c r="K51" s="912"/>
      <c r="L51" s="912"/>
      <c r="M51" s="912"/>
      <c r="N51" s="912"/>
      <c r="O51" s="912"/>
      <c r="P51" s="913"/>
      <c r="Q51" s="938"/>
      <c r="R51" s="939"/>
      <c r="S51" s="939"/>
      <c r="T51" s="939"/>
      <c r="U51" s="939"/>
      <c r="V51" s="939"/>
      <c r="W51" s="939"/>
      <c r="X51" s="939"/>
      <c r="Y51" s="939"/>
      <c r="Z51" s="939"/>
      <c r="AA51" s="939"/>
      <c r="AB51" s="939"/>
      <c r="AC51" s="939"/>
      <c r="AD51" s="939"/>
      <c r="AE51" s="940"/>
      <c r="AF51" s="941"/>
      <c r="AG51" s="919"/>
      <c r="AH51" s="919"/>
      <c r="AI51" s="919"/>
      <c r="AJ51" s="942"/>
      <c r="AK51" s="943"/>
      <c r="AL51" s="939"/>
      <c r="AM51" s="939"/>
      <c r="AN51" s="939"/>
      <c r="AO51" s="939"/>
      <c r="AP51" s="939"/>
      <c r="AQ51" s="939"/>
      <c r="AR51" s="939"/>
      <c r="AS51" s="939"/>
      <c r="AT51" s="939"/>
      <c r="AU51" s="939"/>
      <c r="AV51" s="939"/>
      <c r="AW51" s="939"/>
      <c r="AX51" s="939"/>
      <c r="AY51" s="939"/>
      <c r="AZ51" s="944"/>
      <c r="BA51" s="944"/>
      <c r="BB51" s="944"/>
      <c r="BC51" s="944"/>
      <c r="BD51" s="944"/>
      <c r="BE51" s="916"/>
      <c r="BF51" s="916"/>
      <c r="BG51" s="916"/>
      <c r="BH51" s="916"/>
      <c r="BI51" s="917"/>
      <c r="BJ51" s="56"/>
      <c r="BK51" s="56"/>
      <c r="BL51" s="56"/>
      <c r="BM51" s="56"/>
      <c r="BN51" s="56"/>
      <c r="BO51" s="55"/>
      <c r="BP51" s="55"/>
      <c r="BQ51" s="52">
        <v>45</v>
      </c>
      <c r="BR51" s="72"/>
      <c r="BS51" s="911"/>
      <c r="BT51" s="912"/>
      <c r="BU51" s="912"/>
      <c r="BV51" s="912"/>
      <c r="BW51" s="912"/>
      <c r="BX51" s="912"/>
      <c r="BY51" s="912"/>
      <c r="BZ51" s="912"/>
      <c r="CA51" s="912"/>
      <c r="CB51" s="912"/>
      <c r="CC51" s="912"/>
      <c r="CD51" s="912"/>
      <c r="CE51" s="912"/>
      <c r="CF51" s="912"/>
      <c r="CG51" s="913"/>
      <c r="CH51" s="918"/>
      <c r="CI51" s="919"/>
      <c r="CJ51" s="919"/>
      <c r="CK51" s="919"/>
      <c r="CL51" s="929"/>
      <c r="CM51" s="918"/>
      <c r="CN51" s="919"/>
      <c r="CO51" s="919"/>
      <c r="CP51" s="919"/>
      <c r="CQ51" s="929"/>
      <c r="CR51" s="918"/>
      <c r="CS51" s="919"/>
      <c r="CT51" s="919"/>
      <c r="CU51" s="919"/>
      <c r="CV51" s="929"/>
      <c r="CW51" s="918"/>
      <c r="CX51" s="919"/>
      <c r="CY51" s="919"/>
      <c r="CZ51" s="919"/>
      <c r="DA51" s="929"/>
      <c r="DB51" s="918"/>
      <c r="DC51" s="919"/>
      <c r="DD51" s="919"/>
      <c r="DE51" s="919"/>
      <c r="DF51" s="929"/>
      <c r="DG51" s="918"/>
      <c r="DH51" s="919"/>
      <c r="DI51" s="919"/>
      <c r="DJ51" s="919"/>
      <c r="DK51" s="929"/>
      <c r="DL51" s="918"/>
      <c r="DM51" s="919"/>
      <c r="DN51" s="919"/>
      <c r="DO51" s="919"/>
      <c r="DP51" s="929"/>
      <c r="DQ51" s="918"/>
      <c r="DR51" s="919"/>
      <c r="DS51" s="919"/>
      <c r="DT51" s="919"/>
      <c r="DU51" s="929"/>
      <c r="DV51" s="911"/>
      <c r="DW51" s="912"/>
      <c r="DX51" s="912"/>
      <c r="DY51" s="912"/>
      <c r="DZ51" s="930"/>
      <c r="EA51" s="48"/>
    </row>
    <row r="52" spans="1:131" ht="26.25" customHeight="1" x14ac:dyDescent="0.2">
      <c r="A52" s="52">
        <v>25</v>
      </c>
      <c r="B52" s="911"/>
      <c r="C52" s="912"/>
      <c r="D52" s="912"/>
      <c r="E52" s="912"/>
      <c r="F52" s="912"/>
      <c r="G52" s="912"/>
      <c r="H52" s="912"/>
      <c r="I52" s="912"/>
      <c r="J52" s="912"/>
      <c r="K52" s="912"/>
      <c r="L52" s="912"/>
      <c r="M52" s="912"/>
      <c r="N52" s="912"/>
      <c r="O52" s="912"/>
      <c r="P52" s="913"/>
      <c r="Q52" s="938"/>
      <c r="R52" s="939"/>
      <c r="S52" s="939"/>
      <c r="T52" s="939"/>
      <c r="U52" s="939"/>
      <c r="V52" s="939"/>
      <c r="W52" s="939"/>
      <c r="X52" s="939"/>
      <c r="Y52" s="939"/>
      <c r="Z52" s="939"/>
      <c r="AA52" s="939"/>
      <c r="AB52" s="939"/>
      <c r="AC52" s="939"/>
      <c r="AD52" s="939"/>
      <c r="AE52" s="940"/>
      <c r="AF52" s="941"/>
      <c r="AG52" s="919"/>
      <c r="AH52" s="919"/>
      <c r="AI52" s="919"/>
      <c r="AJ52" s="942"/>
      <c r="AK52" s="943"/>
      <c r="AL52" s="939"/>
      <c r="AM52" s="939"/>
      <c r="AN52" s="939"/>
      <c r="AO52" s="939"/>
      <c r="AP52" s="939"/>
      <c r="AQ52" s="939"/>
      <c r="AR52" s="939"/>
      <c r="AS52" s="939"/>
      <c r="AT52" s="939"/>
      <c r="AU52" s="939"/>
      <c r="AV52" s="939"/>
      <c r="AW52" s="939"/>
      <c r="AX52" s="939"/>
      <c r="AY52" s="939"/>
      <c r="AZ52" s="944"/>
      <c r="BA52" s="944"/>
      <c r="BB52" s="944"/>
      <c r="BC52" s="944"/>
      <c r="BD52" s="944"/>
      <c r="BE52" s="916"/>
      <c r="BF52" s="916"/>
      <c r="BG52" s="916"/>
      <c r="BH52" s="916"/>
      <c r="BI52" s="917"/>
      <c r="BJ52" s="56"/>
      <c r="BK52" s="56"/>
      <c r="BL52" s="56"/>
      <c r="BM52" s="56"/>
      <c r="BN52" s="56"/>
      <c r="BO52" s="55"/>
      <c r="BP52" s="55"/>
      <c r="BQ52" s="52">
        <v>46</v>
      </c>
      <c r="BR52" s="72"/>
      <c r="BS52" s="911"/>
      <c r="BT52" s="912"/>
      <c r="BU52" s="912"/>
      <c r="BV52" s="912"/>
      <c r="BW52" s="912"/>
      <c r="BX52" s="912"/>
      <c r="BY52" s="912"/>
      <c r="BZ52" s="912"/>
      <c r="CA52" s="912"/>
      <c r="CB52" s="912"/>
      <c r="CC52" s="912"/>
      <c r="CD52" s="912"/>
      <c r="CE52" s="912"/>
      <c r="CF52" s="912"/>
      <c r="CG52" s="913"/>
      <c r="CH52" s="918"/>
      <c r="CI52" s="919"/>
      <c r="CJ52" s="919"/>
      <c r="CK52" s="919"/>
      <c r="CL52" s="929"/>
      <c r="CM52" s="918"/>
      <c r="CN52" s="919"/>
      <c r="CO52" s="919"/>
      <c r="CP52" s="919"/>
      <c r="CQ52" s="929"/>
      <c r="CR52" s="918"/>
      <c r="CS52" s="919"/>
      <c r="CT52" s="919"/>
      <c r="CU52" s="919"/>
      <c r="CV52" s="929"/>
      <c r="CW52" s="918"/>
      <c r="CX52" s="919"/>
      <c r="CY52" s="919"/>
      <c r="CZ52" s="919"/>
      <c r="DA52" s="929"/>
      <c r="DB52" s="918"/>
      <c r="DC52" s="919"/>
      <c r="DD52" s="919"/>
      <c r="DE52" s="919"/>
      <c r="DF52" s="929"/>
      <c r="DG52" s="918"/>
      <c r="DH52" s="919"/>
      <c r="DI52" s="919"/>
      <c r="DJ52" s="919"/>
      <c r="DK52" s="929"/>
      <c r="DL52" s="918"/>
      <c r="DM52" s="919"/>
      <c r="DN52" s="919"/>
      <c r="DO52" s="919"/>
      <c r="DP52" s="929"/>
      <c r="DQ52" s="918"/>
      <c r="DR52" s="919"/>
      <c r="DS52" s="919"/>
      <c r="DT52" s="919"/>
      <c r="DU52" s="929"/>
      <c r="DV52" s="911"/>
      <c r="DW52" s="912"/>
      <c r="DX52" s="912"/>
      <c r="DY52" s="912"/>
      <c r="DZ52" s="930"/>
      <c r="EA52" s="48"/>
    </row>
    <row r="53" spans="1:131" ht="26.25" customHeight="1" x14ac:dyDescent="0.2">
      <c r="A53" s="52">
        <v>26</v>
      </c>
      <c r="B53" s="911"/>
      <c r="C53" s="912"/>
      <c r="D53" s="912"/>
      <c r="E53" s="912"/>
      <c r="F53" s="912"/>
      <c r="G53" s="912"/>
      <c r="H53" s="912"/>
      <c r="I53" s="912"/>
      <c r="J53" s="912"/>
      <c r="K53" s="912"/>
      <c r="L53" s="912"/>
      <c r="M53" s="912"/>
      <c r="N53" s="912"/>
      <c r="O53" s="912"/>
      <c r="P53" s="913"/>
      <c r="Q53" s="938"/>
      <c r="R53" s="939"/>
      <c r="S53" s="939"/>
      <c r="T53" s="939"/>
      <c r="U53" s="939"/>
      <c r="V53" s="939"/>
      <c r="W53" s="939"/>
      <c r="X53" s="939"/>
      <c r="Y53" s="939"/>
      <c r="Z53" s="939"/>
      <c r="AA53" s="939"/>
      <c r="AB53" s="939"/>
      <c r="AC53" s="939"/>
      <c r="AD53" s="939"/>
      <c r="AE53" s="940"/>
      <c r="AF53" s="941"/>
      <c r="AG53" s="919"/>
      <c r="AH53" s="919"/>
      <c r="AI53" s="919"/>
      <c r="AJ53" s="942"/>
      <c r="AK53" s="943"/>
      <c r="AL53" s="939"/>
      <c r="AM53" s="939"/>
      <c r="AN53" s="939"/>
      <c r="AO53" s="939"/>
      <c r="AP53" s="939"/>
      <c r="AQ53" s="939"/>
      <c r="AR53" s="939"/>
      <c r="AS53" s="939"/>
      <c r="AT53" s="939"/>
      <c r="AU53" s="939"/>
      <c r="AV53" s="939"/>
      <c r="AW53" s="939"/>
      <c r="AX53" s="939"/>
      <c r="AY53" s="939"/>
      <c r="AZ53" s="944"/>
      <c r="BA53" s="944"/>
      <c r="BB53" s="944"/>
      <c r="BC53" s="944"/>
      <c r="BD53" s="944"/>
      <c r="BE53" s="916"/>
      <c r="BF53" s="916"/>
      <c r="BG53" s="916"/>
      <c r="BH53" s="916"/>
      <c r="BI53" s="917"/>
      <c r="BJ53" s="56"/>
      <c r="BK53" s="56"/>
      <c r="BL53" s="56"/>
      <c r="BM53" s="56"/>
      <c r="BN53" s="56"/>
      <c r="BO53" s="55"/>
      <c r="BP53" s="55"/>
      <c r="BQ53" s="52">
        <v>47</v>
      </c>
      <c r="BR53" s="72"/>
      <c r="BS53" s="911"/>
      <c r="BT53" s="912"/>
      <c r="BU53" s="912"/>
      <c r="BV53" s="912"/>
      <c r="BW53" s="912"/>
      <c r="BX53" s="912"/>
      <c r="BY53" s="912"/>
      <c r="BZ53" s="912"/>
      <c r="CA53" s="912"/>
      <c r="CB53" s="912"/>
      <c r="CC53" s="912"/>
      <c r="CD53" s="912"/>
      <c r="CE53" s="912"/>
      <c r="CF53" s="912"/>
      <c r="CG53" s="913"/>
      <c r="CH53" s="918"/>
      <c r="CI53" s="919"/>
      <c r="CJ53" s="919"/>
      <c r="CK53" s="919"/>
      <c r="CL53" s="929"/>
      <c r="CM53" s="918"/>
      <c r="CN53" s="919"/>
      <c r="CO53" s="919"/>
      <c r="CP53" s="919"/>
      <c r="CQ53" s="929"/>
      <c r="CR53" s="918"/>
      <c r="CS53" s="919"/>
      <c r="CT53" s="919"/>
      <c r="CU53" s="919"/>
      <c r="CV53" s="929"/>
      <c r="CW53" s="918"/>
      <c r="CX53" s="919"/>
      <c r="CY53" s="919"/>
      <c r="CZ53" s="919"/>
      <c r="DA53" s="929"/>
      <c r="DB53" s="918"/>
      <c r="DC53" s="919"/>
      <c r="DD53" s="919"/>
      <c r="DE53" s="919"/>
      <c r="DF53" s="929"/>
      <c r="DG53" s="918"/>
      <c r="DH53" s="919"/>
      <c r="DI53" s="919"/>
      <c r="DJ53" s="919"/>
      <c r="DK53" s="929"/>
      <c r="DL53" s="918"/>
      <c r="DM53" s="919"/>
      <c r="DN53" s="919"/>
      <c r="DO53" s="919"/>
      <c r="DP53" s="929"/>
      <c r="DQ53" s="918"/>
      <c r="DR53" s="919"/>
      <c r="DS53" s="919"/>
      <c r="DT53" s="919"/>
      <c r="DU53" s="929"/>
      <c r="DV53" s="911"/>
      <c r="DW53" s="912"/>
      <c r="DX53" s="912"/>
      <c r="DY53" s="912"/>
      <c r="DZ53" s="930"/>
      <c r="EA53" s="48"/>
    </row>
    <row r="54" spans="1:131" ht="26.25" customHeight="1" x14ac:dyDescent="0.2">
      <c r="A54" s="52">
        <v>27</v>
      </c>
      <c r="B54" s="911"/>
      <c r="C54" s="912"/>
      <c r="D54" s="912"/>
      <c r="E54" s="912"/>
      <c r="F54" s="912"/>
      <c r="G54" s="912"/>
      <c r="H54" s="912"/>
      <c r="I54" s="912"/>
      <c r="J54" s="912"/>
      <c r="K54" s="912"/>
      <c r="L54" s="912"/>
      <c r="M54" s="912"/>
      <c r="N54" s="912"/>
      <c r="O54" s="912"/>
      <c r="P54" s="913"/>
      <c r="Q54" s="938"/>
      <c r="R54" s="939"/>
      <c r="S54" s="939"/>
      <c r="T54" s="939"/>
      <c r="U54" s="939"/>
      <c r="V54" s="939"/>
      <c r="W54" s="939"/>
      <c r="X54" s="939"/>
      <c r="Y54" s="939"/>
      <c r="Z54" s="939"/>
      <c r="AA54" s="939"/>
      <c r="AB54" s="939"/>
      <c r="AC54" s="939"/>
      <c r="AD54" s="939"/>
      <c r="AE54" s="940"/>
      <c r="AF54" s="941"/>
      <c r="AG54" s="919"/>
      <c r="AH54" s="919"/>
      <c r="AI54" s="919"/>
      <c r="AJ54" s="942"/>
      <c r="AK54" s="943"/>
      <c r="AL54" s="939"/>
      <c r="AM54" s="939"/>
      <c r="AN54" s="939"/>
      <c r="AO54" s="939"/>
      <c r="AP54" s="939"/>
      <c r="AQ54" s="939"/>
      <c r="AR54" s="939"/>
      <c r="AS54" s="939"/>
      <c r="AT54" s="939"/>
      <c r="AU54" s="939"/>
      <c r="AV54" s="939"/>
      <c r="AW54" s="939"/>
      <c r="AX54" s="939"/>
      <c r="AY54" s="939"/>
      <c r="AZ54" s="944"/>
      <c r="BA54" s="944"/>
      <c r="BB54" s="944"/>
      <c r="BC54" s="944"/>
      <c r="BD54" s="944"/>
      <c r="BE54" s="916"/>
      <c r="BF54" s="916"/>
      <c r="BG54" s="916"/>
      <c r="BH54" s="916"/>
      <c r="BI54" s="917"/>
      <c r="BJ54" s="56"/>
      <c r="BK54" s="56"/>
      <c r="BL54" s="56"/>
      <c r="BM54" s="56"/>
      <c r="BN54" s="56"/>
      <c r="BO54" s="55"/>
      <c r="BP54" s="55"/>
      <c r="BQ54" s="52">
        <v>48</v>
      </c>
      <c r="BR54" s="72"/>
      <c r="BS54" s="911"/>
      <c r="BT54" s="912"/>
      <c r="BU54" s="912"/>
      <c r="BV54" s="912"/>
      <c r="BW54" s="912"/>
      <c r="BX54" s="912"/>
      <c r="BY54" s="912"/>
      <c r="BZ54" s="912"/>
      <c r="CA54" s="912"/>
      <c r="CB54" s="912"/>
      <c r="CC54" s="912"/>
      <c r="CD54" s="912"/>
      <c r="CE54" s="912"/>
      <c r="CF54" s="912"/>
      <c r="CG54" s="913"/>
      <c r="CH54" s="918"/>
      <c r="CI54" s="919"/>
      <c r="CJ54" s="919"/>
      <c r="CK54" s="919"/>
      <c r="CL54" s="929"/>
      <c r="CM54" s="918"/>
      <c r="CN54" s="919"/>
      <c r="CO54" s="919"/>
      <c r="CP54" s="919"/>
      <c r="CQ54" s="929"/>
      <c r="CR54" s="918"/>
      <c r="CS54" s="919"/>
      <c r="CT54" s="919"/>
      <c r="CU54" s="919"/>
      <c r="CV54" s="929"/>
      <c r="CW54" s="918"/>
      <c r="CX54" s="919"/>
      <c r="CY54" s="919"/>
      <c r="CZ54" s="919"/>
      <c r="DA54" s="929"/>
      <c r="DB54" s="918"/>
      <c r="DC54" s="919"/>
      <c r="DD54" s="919"/>
      <c r="DE54" s="919"/>
      <c r="DF54" s="929"/>
      <c r="DG54" s="918"/>
      <c r="DH54" s="919"/>
      <c r="DI54" s="919"/>
      <c r="DJ54" s="919"/>
      <c r="DK54" s="929"/>
      <c r="DL54" s="918"/>
      <c r="DM54" s="919"/>
      <c r="DN54" s="919"/>
      <c r="DO54" s="919"/>
      <c r="DP54" s="929"/>
      <c r="DQ54" s="918"/>
      <c r="DR54" s="919"/>
      <c r="DS54" s="919"/>
      <c r="DT54" s="919"/>
      <c r="DU54" s="929"/>
      <c r="DV54" s="911"/>
      <c r="DW54" s="912"/>
      <c r="DX54" s="912"/>
      <c r="DY54" s="912"/>
      <c r="DZ54" s="930"/>
      <c r="EA54" s="48"/>
    </row>
    <row r="55" spans="1:131" ht="26.25" customHeight="1" x14ac:dyDescent="0.2">
      <c r="A55" s="52">
        <v>28</v>
      </c>
      <c r="B55" s="911"/>
      <c r="C55" s="912"/>
      <c r="D55" s="912"/>
      <c r="E55" s="912"/>
      <c r="F55" s="912"/>
      <c r="G55" s="912"/>
      <c r="H55" s="912"/>
      <c r="I55" s="912"/>
      <c r="J55" s="912"/>
      <c r="K55" s="912"/>
      <c r="L55" s="912"/>
      <c r="M55" s="912"/>
      <c r="N55" s="912"/>
      <c r="O55" s="912"/>
      <c r="P55" s="913"/>
      <c r="Q55" s="938"/>
      <c r="R55" s="939"/>
      <c r="S55" s="939"/>
      <c r="T55" s="939"/>
      <c r="U55" s="939"/>
      <c r="V55" s="939"/>
      <c r="W55" s="939"/>
      <c r="X55" s="939"/>
      <c r="Y55" s="939"/>
      <c r="Z55" s="939"/>
      <c r="AA55" s="939"/>
      <c r="AB55" s="939"/>
      <c r="AC55" s="939"/>
      <c r="AD55" s="939"/>
      <c r="AE55" s="940"/>
      <c r="AF55" s="941"/>
      <c r="AG55" s="919"/>
      <c r="AH55" s="919"/>
      <c r="AI55" s="919"/>
      <c r="AJ55" s="942"/>
      <c r="AK55" s="943"/>
      <c r="AL55" s="939"/>
      <c r="AM55" s="939"/>
      <c r="AN55" s="939"/>
      <c r="AO55" s="939"/>
      <c r="AP55" s="939"/>
      <c r="AQ55" s="939"/>
      <c r="AR55" s="939"/>
      <c r="AS55" s="939"/>
      <c r="AT55" s="939"/>
      <c r="AU55" s="939"/>
      <c r="AV55" s="939"/>
      <c r="AW55" s="939"/>
      <c r="AX55" s="939"/>
      <c r="AY55" s="939"/>
      <c r="AZ55" s="944"/>
      <c r="BA55" s="944"/>
      <c r="BB55" s="944"/>
      <c r="BC55" s="944"/>
      <c r="BD55" s="944"/>
      <c r="BE55" s="916"/>
      <c r="BF55" s="916"/>
      <c r="BG55" s="916"/>
      <c r="BH55" s="916"/>
      <c r="BI55" s="917"/>
      <c r="BJ55" s="56"/>
      <c r="BK55" s="56"/>
      <c r="BL55" s="56"/>
      <c r="BM55" s="56"/>
      <c r="BN55" s="56"/>
      <c r="BO55" s="55"/>
      <c r="BP55" s="55"/>
      <c r="BQ55" s="52">
        <v>49</v>
      </c>
      <c r="BR55" s="72"/>
      <c r="BS55" s="911"/>
      <c r="BT55" s="912"/>
      <c r="BU55" s="912"/>
      <c r="BV55" s="912"/>
      <c r="BW55" s="912"/>
      <c r="BX55" s="912"/>
      <c r="BY55" s="912"/>
      <c r="BZ55" s="912"/>
      <c r="CA55" s="912"/>
      <c r="CB55" s="912"/>
      <c r="CC55" s="912"/>
      <c r="CD55" s="912"/>
      <c r="CE55" s="912"/>
      <c r="CF55" s="912"/>
      <c r="CG55" s="913"/>
      <c r="CH55" s="918"/>
      <c r="CI55" s="919"/>
      <c r="CJ55" s="919"/>
      <c r="CK55" s="919"/>
      <c r="CL55" s="929"/>
      <c r="CM55" s="918"/>
      <c r="CN55" s="919"/>
      <c r="CO55" s="919"/>
      <c r="CP55" s="919"/>
      <c r="CQ55" s="929"/>
      <c r="CR55" s="918"/>
      <c r="CS55" s="919"/>
      <c r="CT55" s="919"/>
      <c r="CU55" s="919"/>
      <c r="CV55" s="929"/>
      <c r="CW55" s="918"/>
      <c r="CX55" s="919"/>
      <c r="CY55" s="919"/>
      <c r="CZ55" s="919"/>
      <c r="DA55" s="929"/>
      <c r="DB55" s="918"/>
      <c r="DC55" s="919"/>
      <c r="DD55" s="919"/>
      <c r="DE55" s="919"/>
      <c r="DF55" s="929"/>
      <c r="DG55" s="918"/>
      <c r="DH55" s="919"/>
      <c r="DI55" s="919"/>
      <c r="DJ55" s="919"/>
      <c r="DK55" s="929"/>
      <c r="DL55" s="918"/>
      <c r="DM55" s="919"/>
      <c r="DN55" s="919"/>
      <c r="DO55" s="919"/>
      <c r="DP55" s="929"/>
      <c r="DQ55" s="918"/>
      <c r="DR55" s="919"/>
      <c r="DS55" s="919"/>
      <c r="DT55" s="919"/>
      <c r="DU55" s="929"/>
      <c r="DV55" s="911"/>
      <c r="DW55" s="912"/>
      <c r="DX55" s="912"/>
      <c r="DY55" s="912"/>
      <c r="DZ55" s="930"/>
      <c r="EA55" s="48"/>
    </row>
    <row r="56" spans="1:131" ht="26.25" customHeight="1" x14ac:dyDescent="0.2">
      <c r="A56" s="52">
        <v>29</v>
      </c>
      <c r="B56" s="911"/>
      <c r="C56" s="912"/>
      <c r="D56" s="912"/>
      <c r="E56" s="912"/>
      <c r="F56" s="912"/>
      <c r="G56" s="912"/>
      <c r="H56" s="912"/>
      <c r="I56" s="912"/>
      <c r="J56" s="912"/>
      <c r="K56" s="912"/>
      <c r="L56" s="912"/>
      <c r="M56" s="912"/>
      <c r="N56" s="912"/>
      <c r="O56" s="912"/>
      <c r="P56" s="913"/>
      <c r="Q56" s="938"/>
      <c r="R56" s="939"/>
      <c r="S56" s="939"/>
      <c r="T56" s="939"/>
      <c r="U56" s="939"/>
      <c r="V56" s="939"/>
      <c r="W56" s="939"/>
      <c r="X56" s="939"/>
      <c r="Y56" s="939"/>
      <c r="Z56" s="939"/>
      <c r="AA56" s="939"/>
      <c r="AB56" s="939"/>
      <c r="AC56" s="939"/>
      <c r="AD56" s="939"/>
      <c r="AE56" s="940"/>
      <c r="AF56" s="941"/>
      <c r="AG56" s="919"/>
      <c r="AH56" s="919"/>
      <c r="AI56" s="919"/>
      <c r="AJ56" s="942"/>
      <c r="AK56" s="943"/>
      <c r="AL56" s="939"/>
      <c r="AM56" s="939"/>
      <c r="AN56" s="939"/>
      <c r="AO56" s="939"/>
      <c r="AP56" s="939"/>
      <c r="AQ56" s="939"/>
      <c r="AR56" s="939"/>
      <c r="AS56" s="939"/>
      <c r="AT56" s="939"/>
      <c r="AU56" s="939"/>
      <c r="AV56" s="939"/>
      <c r="AW56" s="939"/>
      <c r="AX56" s="939"/>
      <c r="AY56" s="939"/>
      <c r="AZ56" s="944"/>
      <c r="BA56" s="944"/>
      <c r="BB56" s="944"/>
      <c r="BC56" s="944"/>
      <c r="BD56" s="944"/>
      <c r="BE56" s="916"/>
      <c r="BF56" s="916"/>
      <c r="BG56" s="916"/>
      <c r="BH56" s="916"/>
      <c r="BI56" s="917"/>
      <c r="BJ56" s="56"/>
      <c r="BK56" s="56"/>
      <c r="BL56" s="56"/>
      <c r="BM56" s="56"/>
      <c r="BN56" s="56"/>
      <c r="BO56" s="55"/>
      <c r="BP56" s="55"/>
      <c r="BQ56" s="52">
        <v>50</v>
      </c>
      <c r="BR56" s="72"/>
      <c r="BS56" s="911"/>
      <c r="BT56" s="912"/>
      <c r="BU56" s="912"/>
      <c r="BV56" s="912"/>
      <c r="BW56" s="912"/>
      <c r="BX56" s="912"/>
      <c r="BY56" s="912"/>
      <c r="BZ56" s="912"/>
      <c r="CA56" s="912"/>
      <c r="CB56" s="912"/>
      <c r="CC56" s="912"/>
      <c r="CD56" s="912"/>
      <c r="CE56" s="912"/>
      <c r="CF56" s="912"/>
      <c r="CG56" s="913"/>
      <c r="CH56" s="918"/>
      <c r="CI56" s="919"/>
      <c r="CJ56" s="919"/>
      <c r="CK56" s="919"/>
      <c r="CL56" s="929"/>
      <c r="CM56" s="918"/>
      <c r="CN56" s="919"/>
      <c r="CO56" s="919"/>
      <c r="CP56" s="919"/>
      <c r="CQ56" s="929"/>
      <c r="CR56" s="918"/>
      <c r="CS56" s="919"/>
      <c r="CT56" s="919"/>
      <c r="CU56" s="919"/>
      <c r="CV56" s="929"/>
      <c r="CW56" s="918"/>
      <c r="CX56" s="919"/>
      <c r="CY56" s="919"/>
      <c r="CZ56" s="919"/>
      <c r="DA56" s="929"/>
      <c r="DB56" s="918"/>
      <c r="DC56" s="919"/>
      <c r="DD56" s="919"/>
      <c r="DE56" s="919"/>
      <c r="DF56" s="929"/>
      <c r="DG56" s="918"/>
      <c r="DH56" s="919"/>
      <c r="DI56" s="919"/>
      <c r="DJ56" s="919"/>
      <c r="DK56" s="929"/>
      <c r="DL56" s="918"/>
      <c r="DM56" s="919"/>
      <c r="DN56" s="919"/>
      <c r="DO56" s="919"/>
      <c r="DP56" s="929"/>
      <c r="DQ56" s="918"/>
      <c r="DR56" s="919"/>
      <c r="DS56" s="919"/>
      <c r="DT56" s="919"/>
      <c r="DU56" s="929"/>
      <c r="DV56" s="911"/>
      <c r="DW56" s="912"/>
      <c r="DX56" s="912"/>
      <c r="DY56" s="912"/>
      <c r="DZ56" s="930"/>
      <c r="EA56" s="48"/>
    </row>
    <row r="57" spans="1:131" ht="26.25" customHeight="1" x14ac:dyDescent="0.2">
      <c r="A57" s="52">
        <v>30</v>
      </c>
      <c r="B57" s="911"/>
      <c r="C57" s="912"/>
      <c r="D57" s="912"/>
      <c r="E57" s="912"/>
      <c r="F57" s="912"/>
      <c r="G57" s="912"/>
      <c r="H57" s="912"/>
      <c r="I57" s="912"/>
      <c r="J57" s="912"/>
      <c r="K57" s="912"/>
      <c r="L57" s="912"/>
      <c r="M57" s="912"/>
      <c r="N57" s="912"/>
      <c r="O57" s="912"/>
      <c r="P57" s="913"/>
      <c r="Q57" s="938"/>
      <c r="R57" s="939"/>
      <c r="S57" s="939"/>
      <c r="T57" s="939"/>
      <c r="U57" s="939"/>
      <c r="V57" s="939"/>
      <c r="W57" s="939"/>
      <c r="X57" s="939"/>
      <c r="Y57" s="939"/>
      <c r="Z57" s="939"/>
      <c r="AA57" s="939"/>
      <c r="AB57" s="939"/>
      <c r="AC57" s="939"/>
      <c r="AD57" s="939"/>
      <c r="AE57" s="940"/>
      <c r="AF57" s="941"/>
      <c r="AG57" s="919"/>
      <c r="AH57" s="919"/>
      <c r="AI57" s="919"/>
      <c r="AJ57" s="942"/>
      <c r="AK57" s="943"/>
      <c r="AL57" s="939"/>
      <c r="AM57" s="939"/>
      <c r="AN57" s="939"/>
      <c r="AO57" s="939"/>
      <c r="AP57" s="939"/>
      <c r="AQ57" s="939"/>
      <c r="AR57" s="939"/>
      <c r="AS57" s="939"/>
      <c r="AT57" s="939"/>
      <c r="AU57" s="939"/>
      <c r="AV57" s="939"/>
      <c r="AW57" s="939"/>
      <c r="AX57" s="939"/>
      <c r="AY57" s="939"/>
      <c r="AZ57" s="944"/>
      <c r="BA57" s="944"/>
      <c r="BB57" s="944"/>
      <c r="BC57" s="944"/>
      <c r="BD57" s="944"/>
      <c r="BE57" s="916"/>
      <c r="BF57" s="916"/>
      <c r="BG57" s="916"/>
      <c r="BH57" s="916"/>
      <c r="BI57" s="917"/>
      <c r="BJ57" s="56"/>
      <c r="BK57" s="56"/>
      <c r="BL57" s="56"/>
      <c r="BM57" s="56"/>
      <c r="BN57" s="56"/>
      <c r="BO57" s="55"/>
      <c r="BP57" s="55"/>
      <c r="BQ57" s="52">
        <v>51</v>
      </c>
      <c r="BR57" s="72"/>
      <c r="BS57" s="911"/>
      <c r="BT57" s="912"/>
      <c r="BU57" s="912"/>
      <c r="BV57" s="912"/>
      <c r="BW57" s="912"/>
      <c r="BX57" s="912"/>
      <c r="BY57" s="912"/>
      <c r="BZ57" s="912"/>
      <c r="CA57" s="912"/>
      <c r="CB57" s="912"/>
      <c r="CC57" s="912"/>
      <c r="CD57" s="912"/>
      <c r="CE57" s="912"/>
      <c r="CF57" s="912"/>
      <c r="CG57" s="913"/>
      <c r="CH57" s="918"/>
      <c r="CI57" s="919"/>
      <c r="CJ57" s="919"/>
      <c r="CK57" s="919"/>
      <c r="CL57" s="929"/>
      <c r="CM57" s="918"/>
      <c r="CN57" s="919"/>
      <c r="CO57" s="919"/>
      <c r="CP57" s="919"/>
      <c r="CQ57" s="929"/>
      <c r="CR57" s="918"/>
      <c r="CS57" s="919"/>
      <c r="CT57" s="919"/>
      <c r="CU57" s="919"/>
      <c r="CV57" s="929"/>
      <c r="CW57" s="918"/>
      <c r="CX57" s="919"/>
      <c r="CY57" s="919"/>
      <c r="CZ57" s="919"/>
      <c r="DA57" s="929"/>
      <c r="DB57" s="918"/>
      <c r="DC57" s="919"/>
      <c r="DD57" s="919"/>
      <c r="DE57" s="919"/>
      <c r="DF57" s="929"/>
      <c r="DG57" s="918"/>
      <c r="DH57" s="919"/>
      <c r="DI57" s="919"/>
      <c r="DJ57" s="919"/>
      <c r="DK57" s="929"/>
      <c r="DL57" s="918"/>
      <c r="DM57" s="919"/>
      <c r="DN57" s="919"/>
      <c r="DO57" s="919"/>
      <c r="DP57" s="929"/>
      <c r="DQ57" s="918"/>
      <c r="DR57" s="919"/>
      <c r="DS57" s="919"/>
      <c r="DT57" s="919"/>
      <c r="DU57" s="929"/>
      <c r="DV57" s="911"/>
      <c r="DW57" s="912"/>
      <c r="DX57" s="912"/>
      <c r="DY57" s="912"/>
      <c r="DZ57" s="930"/>
      <c r="EA57" s="48"/>
    </row>
    <row r="58" spans="1:131" ht="26.25" customHeight="1" x14ac:dyDescent="0.2">
      <c r="A58" s="52">
        <v>31</v>
      </c>
      <c r="B58" s="911"/>
      <c r="C58" s="912"/>
      <c r="D58" s="912"/>
      <c r="E58" s="912"/>
      <c r="F58" s="912"/>
      <c r="G58" s="912"/>
      <c r="H58" s="912"/>
      <c r="I58" s="912"/>
      <c r="J58" s="912"/>
      <c r="K58" s="912"/>
      <c r="L58" s="912"/>
      <c r="M58" s="912"/>
      <c r="N58" s="912"/>
      <c r="O58" s="912"/>
      <c r="P58" s="913"/>
      <c r="Q58" s="938"/>
      <c r="R58" s="939"/>
      <c r="S58" s="939"/>
      <c r="T58" s="939"/>
      <c r="U58" s="939"/>
      <c r="V58" s="939"/>
      <c r="W58" s="939"/>
      <c r="X58" s="939"/>
      <c r="Y58" s="939"/>
      <c r="Z58" s="939"/>
      <c r="AA58" s="939"/>
      <c r="AB58" s="939"/>
      <c r="AC58" s="939"/>
      <c r="AD58" s="939"/>
      <c r="AE58" s="940"/>
      <c r="AF58" s="941"/>
      <c r="AG58" s="919"/>
      <c r="AH58" s="919"/>
      <c r="AI58" s="919"/>
      <c r="AJ58" s="942"/>
      <c r="AK58" s="943"/>
      <c r="AL58" s="939"/>
      <c r="AM58" s="939"/>
      <c r="AN58" s="939"/>
      <c r="AO58" s="939"/>
      <c r="AP58" s="939"/>
      <c r="AQ58" s="939"/>
      <c r="AR58" s="939"/>
      <c r="AS58" s="939"/>
      <c r="AT58" s="939"/>
      <c r="AU58" s="939"/>
      <c r="AV58" s="939"/>
      <c r="AW58" s="939"/>
      <c r="AX58" s="939"/>
      <c r="AY58" s="939"/>
      <c r="AZ58" s="944"/>
      <c r="BA58" s="944"/>
      <c r="BB58" s="944"/>
      <c r="BC58" s="944"/>
      <c r="BD58" s="944"/>
      <c r="BE58" s="916"/>
      <c r="BF58" s="916"/>
      <c r="BG58" s="916"/>
      <c r="BH58" s="916"/>
      <c r="BI58" s="917"/>
      <c r="BJ58" s="56"/>
      <c r="BK58" s="56"/>
      <c r="BL58" s="56"/>
      <c r="BM58" s="56"/>
      <c r="BN58" s="56"/>
      <c r="BO58" s="55"/>
      <c r="BP58" s="55"/>
      <c r="BQ58" s="52">
        <v>52</v>
      </c>
      <c r="BR58" s="72"/>
      <c r="BS58" s="911"/>
      <c r="BT58" s="912"/>
      <c r="BU58" s="912"/>
      <c r="BV58" s="912"/>
      <c r="BW58" s="912"/>
      <c r="BX58" s="912"/>
      <c r="BY58" s="912"/>
      <c r="BZ58" s="912"/>
      <c r="CA58" s="912"/>
      <c r="CB58" s="912"/>
      <c r="CC58" s="912"/>
      <c r="CD58" s="912"/>
      <c r="CE58" s="912"/>
      <c r="CF58" s="912"/>
      <c r="CG58" s="913"/>
      <c r="CH58" s="918"/>
      <c r="CI58" s="919"/>
      <c r="CJ58" s="919"/>
      <c r="CK58" s="919"/>
      <c r="CL58" s="929"/>
      <c r="CM58" s="918"/>
      <c r="CN58" s="919"/>
      <c r="CO58" s="919"/>
      <c r="CP58" s="919"/>
      <c r="CQ58" s="929"/>
      <c r="CR58" s="918"/>
      <c r="CS58" s="919"/>
      <c r="CT58" s="919"/>
      <c r="CU58" s="919"/>
      <c r="CV58" s="929"/>
      <c r="CW58" s="918"/>
      <c r="CX58" s="919"/>
      <c r="CY58" s="919"/>
      <c r="CZ58" s="919"/>
      <c r="DA58" s="929"/>
      <c r="DB58" s="918"/>
      <c r="DC58" s="919"/>
      <c r="DD58" s="919"/>
      <c r="DE58" s="919"/>
      <c r="DF58" s="929"/>
      <c r="DG58" s="918"/>
      <c r="DH58" s="919"/>
      <c r="DI58" s="919"/>
      <c r="DJ58" s="919"/>
      <c r="DK58" s="929"/>
      <c r="DL58" s="918"/>
      <c r="DM58" s="919"/>
      <c r="DN58" s="919"/>
      <c r="DO58" s="919"/>
      <c r="DP58" s="929"/>
      <c r="DQ58" s="918"/>
      <c r="DR58" s="919"/>
      <c r="DS58" s="919"/>
      <c r="DT58" s="919"/>
      <c r="DU58" s="929"/>
      <c r="DV58" s="911"/>
      <c r="DW58" s="912"/>
      <c r="DX58" s="912"/>
      <c r="DY58" s="912"/>
      <c r="DZ58" s="930"/>
      <c r="EA58" s="48"/>
    </row>
    <row r="59" spans="1:131" ht="26.25" customHeight="1" x14ac:dyDescent="0.2">
      <c r="A59" s="52">
        <v>32</v>
      </c>
      <c r="B59" s="911"/>
      <c r="C59" s="912"/>
      <c r="D59" s="912"/>
      <c r="E59" s="912"/>
      <c r="F59" s="912"/>
      <c r="G59" s="912"/>
      <c r="H59" s="912"/>
      <c r="I59" s="912"/>
      <c r="J59" s="912"/>
      <c r="K59" s="912"/>
      <c r="L59" s="912"/>
      <c r="M59" s="912"/>
      <c r="N59" s="912"/>
      <c r="O59" s="912"/>
      <c r="P59" s="913"/>
      <c r="Q59" s="938"/>
      <c r="R59" s="939"/>
      <c r="S59" s="939"/>
      <c r="T59" s="939"/>
      <c r="U59" s="939"/>
      <c r="V59" s="939"/>
      <c r="W59" s="939"/>
      <c r="X59" s="939"/>
      <c r="Y59" s="939"/>
      <c r="Z59" s="939"/>
      <c r="AA59" s="939"/>
      <c r="AB59" s="939"/>
      <c r="AC59" s="939"/>
      <c r="AD59" s="939"/>
      <c r="AE59" s="940"/>
      <c r="AF59" s="941"/>
      <c r="AG59" s="919"/>
      <c r="AH59" s="919"/>
      <c r="AI59" s="919"/>
      <c r="AJ59" s="942"/>
      <c r="AK59" s="943"/>
      <c r="AL59" s="939"/>
      <c r="AM59" s="939"/>
      <c r="AN59" s="939"/>
      <c r="AO59" s="939"/>
      <c r="AP59" s="939"/>
      <c r="AQ59" s="939"/>
      <c r="AR59" s="939"/>
      <c r="AS59" s="939"/>
      <c r="AT59" s="939"/>
      <c r="AU59" s="939"/>
      <c r="AV59" s="939"/>
      <c r="AW59" s="939"/>
      <c r="AX59" s="939"/>
      <c r="AY59" s="939"/>
      <c r="AZ59" s="944"/>
      <c r="BA59" s="944"/>
      <c r="BB59" s="944"/>
      <c r="BC59" s="944"/>
      <c r="BD59" s="944"/>
      <c r="BE59" s="916"/>
      <c r="BF59" s="916"/>
      <c r="BG59" s="916"/>
      <c r="BH59" s="916"/>
      <c r="BI59" s="917"/>
      <c r="BJ59" s="56"/>
      <c r="BK59" s="56"/>
      <c r="BL59" s="56"/>
      <c r="BM59" s="56"/>
      <c r="BN59" s="56"/>
      <c r="BO59" s="55"/>
      <c r="BP59" s="55"/>
      <c r="BQ59" s="52">
        <v>53</v>
      </c>
      <c r="BR59" s="72"/>
      <c r="BS59" s="911"/>
      <c r="BT59" s="912"/>
      <c r="BU59" s="912"/>
      <c r="BV59" s="912"/>
      <c r="BW59" s="912"/>
      <c r="BX59" s="912"/>
      <c r="BY59" s="912"/>
      <c r="BZ59" s="912"/>
      <c r="CA59" s="912"/>
      <c r="CB59" s="912"/>
      <c r="CC59" s="912"/>
      <c r="CD59" s="912"/>
      <c r="CE59" s="912"/>
      <c r="CF59" s="912"/>
      <c r="CG59" s="913"/>
      <c r="CH59" s="918"/>
      <c r="CI59" s="919"/>
      <c r="CJ59" s="919"/>
      <c r="CK59" s="919"/>
      <c r="CL59" s="929"/>
      <c r="CM59" s="918"/>
      <c r="CN59" s="919"/>
      <c r="CO59" s="919"/>
      <c r="CP59" s="919"/>
      <c r="CQ59" s="929"/>
      <c r="CR59" s="918"/>
      <c r="CS59" s="919"/>
      <c r="CT59" s="919"/>
      <c r="CU59" s="919"/>
      <c r="CV59" s="929"/>
      <c r="CW59" s="918"/>
      <c r="CX59" s="919"/>
      <c r="CY59" s="919"/>
      <c r="CZ59" s="919"/>
      <c r="DA59" s="929"/>
      <c r="DB59" s="918"/>
      <c r="DC59" s="919"/>
      <c r="DD59" s="919"/>
      <c r="DE59" s="919"/>
      <c r="DF59" s="929"/>
      <c r="DG59" s="918"/>
      <c r="DH59" s="919"/>
      <c r="DI59" s="919"/>
      <c r="DJ59" s="919"/>
      <c r="DK59" s="929"/>
      <c r="DL59" s="918"/>
      <c r="DM59" s="919"/>
      <c r="DN59" s="919"/>
      <c r="DO59" s="919"/>
      <c r="DP59" s="929"/>
      <c r="DQ59" s="918"/>
      <c r="DR59" s="919"/>
      <c r="DS59" s="919"/>
      <c r="DT59" s="919"/>
      <c r="DU59" s="929"/>
      <c r="DV59" s="911"/>
      <c r="DW59" s="912"/>
      <c r="DX59" s="912"/>
      <c r="DY59" s="912"/>
      <c r="DZ59" s="930"/>
      <c r="EA59" s="48"/>
    </row>
    <row r="60" spans="1:131" ht="26.25" customHeight="1" x14ac:dyDescent="0.2">
      <c r="A60" s="52">
        <v>33</v>
      </c>
      <c r="B60" s="911"/>
      <c r="C60" s="912"/>
      <c r="D60" s="912"/>
      <c r="E60" s="912"/>
      <c r="F60" s="912"/>
      <c r="G60" s="912"/>
      <c r="H60" s="912"/>
      <c r="I60" s="912"/>
      <c r="J60" s="912"/>
      <c r="K60" s="912"/>
      <c r="L60" s="912"/>
      <c r="M60" s="912"/>
      <c r="N60" s="912"/>
      <c r="O60" s="912"/>
      <c r="P60" s="913"/>
      <c r="Q60" s="938"/>
      <c r="R60" s="939"/>
      <c r="S60" s="939"/>
      <c r="T60" s="939"/>
      <c r="U60" s="939"/>
      <c r="V60" s="939"/>
      <c r="W60" s="939"/>
      <c r="X60" s="939"/>
      <c r="Y60" s="939"/>
      <c r="Z60" s="939"/>
      <c r="AA60" s="939"/>
      <c r="AB60" s="939"/>
      <c r="AC60" s="939"/>
      <c r="AD60" s="939"/>
      <c r="AE60" s="940"/>
      <c r="AF60" s="941"/>
      <c r="AG60" s="919"/>
      <c r="AH60" s="919"/>
      <c r="AI60" s="919"/>
      <c r="AJ60" s="942"/>
      <c r="AK60" s="943"/>
      <c r="AL60" s="939"/>
      <c r="AM60" s="939"/>
      <c r="AN60" s="939"/>
      <c r="AO60" s="939"/>
      <c r="AP60" s="939"/>
      <c r="AQ60" s="939"/>
      <c r="AR60" s="939"/>
      <c r="AS60" s="939"/>
      <c r="AT60" s="939"/>
      <c r="AU60" s="939"/>
      <c r="AV60" s="939"/>
      <c r="AW60" s="939"/>
      <c r="AX60" s="939"/>
      <c r="AY60" s="939"/>
      <c r="AZ60" s="944"/>
      <c r="BA60" s="944"/>
      <c r="BB60" s="944"/>
      <c r="BC60" s="944"/>
      <c r="BD60" s="944"/>
      <c r="BE60" s="916"/>
      <c r="BF60" s="916"/>
      <c r="BG60" s="916"/>
      <c r="BH60" s="916"/>
      <c r="BI60" s="917"/>
      <c r="BJ60" s="56"/>
      <c r="BK60" s="56"/>
      <c r="BL60" s="56"/>
      <c r="BM60" s="56"/>
      <c r="BN60" s="56"/>
      <c r="BO60" s="55"/>
      <c r="BP60" s="55"/>
      <c r="BQ60" s="52">
        <v>54</v>
      </c>
      <c r="BR60" s="72"/>
      <c r="BS60" s="911"/>
      <c r="BT60" s="912"/>
      <c r="BU60" s="912"/>
      <c r="BV60" s="912"/>
      <c r="BW60" s="912"/>
      <c r="BX60" s="912"/>
      <c r="BY60" s="912"/>
      <c r="BZ60" s="912"/>
      <c r="CA60" s="912"/>
      <c r="CB60" s="912"/>
      <c r="CC60" s="912"/>
      <c r="CD60" s="912"/>
      <c r="CE60" s="912"/>
      <c r="CF60" s="912"/>
      <c r="CG60" s="913"/>
      <c r="CH60" s="918"/>
      <c r="CI60" s="919"/>
      <c r="CJ60" s="919"/>
      <c r="CK60" s="919"/>
      <c r="CL60" s="929"/>
      <c r="CM60" s="918"/>
      <c r="CN60" s="919"/>
      <c r="CO60" s="919"/>
      <c r="CP60" s="919"/>
      <c r="CQ60" s="929"/>
      <c r="CR60" s="918"/>
      <c r="CS60" s="919"/>
      <c r="CT60" s="919"/>
      <c r="CU60" s="919"/>
      <c r="CV60" s="929"/>
      <c r="CW60" s="918"/>
      <c r="CX60" s="919"/>
      <c r="CY60" s="919"/>
      <c r="CZ60" s="919"/>
      <c r="DA60" s="929"/>
      <c r="DB60" s="918"/>
      <c r="DC60" s="919"/>
      <c r="DD60" s="919"/>
      <c r="DE60" s="919"/>
      <c r="DF60" s="929"/>
      <c r="DG60" s="918"/>
      <c r="DH60" s="919"/>
      <c r="DI60" s="919"/>
      <c r="DJ60" s="919"/>
      <c r="DK60" s="929"/>
      <c r="DL60" s="918"/>
      <c r="DM60" s="919"/>
      <c r="DN60" s="919"/>
      <c r="DO60" s="919"/>
      <c r="DP60" s="929"/>
      <c r="DQ60" s="918"/>
      <c r="DR60" s="919"/>
      <c r="DS60" s="919"/>
      <c r="DT60" s="919"/>
      <c r="DU60" s="929"/>
      <c r="DV60" s="911"/>
      <c r="DW60" s="912"/>
      <c r="DX60" s="912"/>
      <c r="DY60" s="912"/>
      <c r="DZ60" s="930"/>
      <c r="EA60" s="48"/>
    </row>
    <row r="61" spans="1:131" ht="26.25" customHeight="1" x14ac:dyDescent="0.2">
      <c r="A61" s="52">
        <v>34</v>
      </c>
      <c r="B61" s="911"/>
      <c r="C61" s="912"/>
      <c r="D61" s="912"/>
      <c r="E61" s="912"/>
      <c r="F61" s="912"/>
      <c r="G61" s="912"/>
      <c r="H61" s="912"/>
      <c r="I61" s="912"/>
      <c r="J61" s="912"/>
      <c r="K61" s="912"/>
      <c r="L61" s="912"/>
      <c r="M61" s="912"/>
      <c r="N61" s="912"/>
      <c r="O61" s="912"/>
      <c r="P61" s="913"/>
      <c r="Q61" s="938"/>
      <c r="R61" s="939"/>
      <c r="S61" s="939"/>
      <c r="T61" s="939"/>
      <c r="U61" s="939"/>
      <c r="V61" s="939"/>
      <c r="W61" s="939"/>
      <c r="X61" s="939"/>
      <c r="Y61" s="939"/>
      <c r="Z61" s="939"/>
      <c r="AA61" s="939"/>
      <c r="AB61" s="939"/>
      <c r="AC61" s="939"/>
      <c r="AD61" s="939"/>
      <c r="AE61" s="940"/>
      <c r="AF61" s="941"/>
      <c r="AG61" s="919"/>
      <c r="AH61" s="919"/>
      <c r="AI61" s="919"/>
      <c r="AJ61" s="942"/>
      <c r="AK61" s="943"/>
      <c r="AL61" s="939"/>
      <c r="AM61" s="939"/>
      <c r="AN61" s="939"/>
      <c r="AO61" s="939"/>
      <c r="AP61" s="939"/>
      <c r="AQ61" s="939"/>
      <c r="AR61" s="939"/>
      <c r="AS61" s="939"/>
      <c r="AT61" s="939"/>
      <c r="AU61" s="939"/>
      <c r="AV61" s="939"/>
      <c r="AW61" s="939"/>
      <c r="AX61" s="939"/>
      <c r="AY61" s="939"/>
      <c r="AZ61" s="944"/>
      <c r="BA61" s="944"/>
      <c r="BB61" s="944"/>
      <c r="BC61" s="944"/>
      <c r="BD61" s="944"/>
      <c r="BE61" s="916"/>
      <c r="BF61" s="916"/>
      <c r="BG61" s="916"/>
      <c r="BH61" s="916"/>
      <c r="BI61" s="917"/>
      <c r="BJ61" s="56"/>
      <c r="BK61" s="56"/>
      <c r="BL61" s="56"/>
      <c r="BM61" s="56"/>
      <c r="BN61" s="56"/>
      <c r="BO61" s="55"/>
      <c r="BP61" s="55"/>
      <c r="BQ61" s="52">
        <v>55</v>
      </c>
      <c r="BR61" s="72"/>
      <c r="BS61" s="911"/>
      <c r="BT61" s="912"/>
      <c r="BU61" s="912"/>
      <c r="BV61" s="912"/>
      <c r="BW61" s="912"/>
      <c r="BX61" s="912"/>
      <c r="BY61" s="912"/>
      <c r="BZ61" s="912"/>
      <c r="CA61" s="912"/>
      <c r="CB61" s="912"/>
      <c r="CC61" s="912"/>
      <c r="CD61" s="912"/>
      <c r="CE61" s="912"/>
      <c r="CF61" s="912"/>
      <c r="CG61" s="913"/>
      <c r="CH61" s="918"/>
      <c r="CI61" s="919"/>
      <c r="CJ61" s="919"/>
      <c r="CK61" s="919"/>
      <c r="CL61" s="929"/>
      <c r="CM61" s="918"/>
      <c r="CN61" s="919"/>
      <c r="CO61" s="919"/>
      <c r="CP61" s="919"/>
      <c r="CQ61" s="929"/>
      <c r="CR61" s="918"/>
      <c r="CS61" s="919"/>
      <c r="CT61" s="919"/>
      <c r="CU61" s="919"/>
      <c r="CV61" s="929"/>
      <c r="CW61" s="918"/>
      <c r="CX61" s="919"/>
      <c r="CY61" s="919"/>
      <c r="CZ61" s="919"/>
      <c r="DA61" s="929"/>
      <c r="DB61" s="918"/>
      <c r="DC61" s="919"/>
      <c r="DD61" s="919"/>
      <c r="DE61" s="919"/>
      <c r="DF61" s="929"/>
      <c r="DG61" s="918"/>
      <c r="DH61" s="919"/>
      <c r="DI61" s="919"/>
      <c r="DJ61" s="919"/>
      <c r="DK61" s="929"/>
      <c r="DL61" s="918"/>
      <c r="DM61" s="919"/>
      <c r="DN61" s="919"/>
      <c r="DO61" s="919"/>
      <c r="DP61" s="929"/>
      <c r="DQ61" s="918"/>
      <c r="DR61" s="919"/>
      <c r="DS61" s="919"/>
      <c r="DT61" s="919"/>
      <c r="DU61" s="929"/>
      <c r="DV61" s="911"/>
      <c r="DW61" s="912"/>
      <c r="DX61" s="912"/>
      <c r="DY61" s="912"/>
      <c r="DZ61" s="930"/>
      <c r="EA61" s="48"/>
    </row>
    <row r="62" spans="1:131" ht="26.25" customHeight="1" x14ac:dyDescent="0.2">
      <c r="A62" s="52">
        <v>35</v>
      </c>
      <c r="B62" s="911"/>
      <c r="C62" s="912"/>
      <c r="D62" s="912"/>
      <c r="E62" s="912"/>
      <c r="F62" s="912"/>
      <c r="G62" s="912"/>
      <c r="H62" s="912"/>
      <c r="I62" s="912"/>
      <c r="J62" s="912"/>
      <c r="K62" s="912"/>
      <c r="L62" s="912"/>
      <c r="M62" s="912"/>
      <c r="N62" s="912"/>
      <c r="O62" s="912"/>
      <c r="P62" s="913"/>
      <c r="Q62" s="938"/>
      <c r="R62" s="939"/>
      <c r="S62" s="939"/>
      <c r="T62" s="939"/>
      <c r="U62" s="939"/>
      <c r="V62" s="939"/>
      <c r="W62" s="939"/>
      <c r="X62" s="939"/>
      <c r="Y62" s="939"/>
      <c r="Z62" s="939"/>
      <c r="AA62" s="939"/>
      <c r="AB62" s="939"/>
      <c r="AC62" s="939"/>
      <c r="AD62" s="939"/>
      <c r="AE62" s="940"/>
      <c r="AF62" s="941"/>
      <c r="AG62" s="919"/>
      <c r="AH62" s="919"/>
      <c r="AI62" s="919"/>
      <c r="AJ62" s="942"/>
      <c r="AK62" s="943"/>
      <c r="AL62" s="939"/>
      <c r="AM62" s="939"/>
      <c r="AN62" s="939"/>
      <c r="AO62" s="939"/>
      <c r="AP62" s="939"/>
      <c r="AQ62" s="939"/>
      <c r="AR62" s="939"/>
      <c r="AS62" s="939"/>
      <c r="AT62" s="939"/>
      <c r="AU62" s="939"/>
      <c r="AV62" s="939"/>
      <c r="AW62" s="939"/>
      <c r="AX62" s="939"/>
      <c r="AY62" s="939"/>
      <c r="AZ62" s="944"/>
      <c r="BA62" s="944"/>
      <c r="BB62" s="944"/>
      <c r="BC62" s="944"/>
      <c r="BD62" s="944"/>
      <c r="BE62" s="916"/>
      <c r="BF62" s="916"/>
      <c r="BG62" s="916"/>
      <c r="BH62" s="916"/>
      <c r="BI62" s="917"/>
      <c r="BJ62" s="945" t="s">
        <v>40</v>
      </c>
      <c r="BK62" s="946"/>
      <c r="BL62" s="946"/>
      <c r="BM62" s="946"/>
      <c r="BN62" s="947"/>
      <c r="BO62" s="55"/>
      <c r="BP62" s="55"/>
      <c r="BQ62" s="52">
        <v>56</v>
      </c>
      <c r="BR62" s="72"/>
      <c r="BS62" s="911"/>
      <c r="BT62" s="912"/>
      <c r="BU62" s="912"/>
      <c r="BV62" s="912"/>
      <c r="BW62" s="912"/>
      <c r="BX62" s="912"/>
      <c r="BY62" s="912"/>
      <c r="BZ62" s="912"/>
      <c r="CA62" s="912"/>
      <c r="CB62" s="912"/>
      <c r="CC62" s="912"/>
      <c r="CD62" s="912"/>
      <c r="CE62" s="912"/>
      <c r="CF62" s="912"/>
      <c r="CG62" s="913"/>
      <c r="CH62" s="918"/>
      <c r="CI62" s="919"/>
      <c r="CJ62" s="919"/>
      <c r="CK62" s="919"/>
      <c r="CL62" s="929"/>
      <c r="CM62" s="918"/>
      <c r="CN62" s="919"/>
      <c r="CO62" s="919"/>
      <c r="CP62" s="919"/>
      <c r="CQ62" s="929"/>
      <c r="CR62" s="918"/>
      <c r="CS62" s="919"/>
      <c r="CT62" s="919"/>
      <c r="CU62" s="919"/>
      <c r="CV62" s="929"/>
      <c r="CW62" s="918"/>
      <c r="CX62" s="919"/>
      <c r="CY62" s="919"/>
      <c r="CZ62" s="919"/>
      <c r="DA62" s="929"/>
      <c r="DB62" s="918"/>
      <c r="DC62" s="919"/>
      <c r="DD62" s="919"/>
      <c r="DE62" s="919"/>
      <c r="DF62" s="929"/>
      <c r="DG62" s="918"/>
      <c r="DH62" s="919"/>
      <c r="DI62" s="919"/>
      <c r="DJ62" s="919"/>
      <c r="DK62" s="929"/>
      <c r="DL62" s="918"/>
      <c r="DM62" s="919"/>
      <c r="DN62" s="919"/>
      <c r="DO62" s="919"/>
      <c r="DP62" s="929"/>
      <c r="DQ62" s="918"/>
      <c r="DR62" s="919"/>
      <c r="DS62" s="919"/>
      <c r="DT62" s="919"/>
      <c r="DU62" s="929"/>
      <c r="DV62" s="911"/>
      <c r="DW62" s="912"/>
      <c r="DX62" s="912"/>
      <c r="DY62" s="912"/>
      <c r="DZ62" s="930"/>
      <c r="EA62" s="48"/>
    </row>
    <row r="63" spans="1:131" ht="26.25" customHeight="1" x14ac:dyDescent="0.2">
      <c r="A63" s="53" t="s">
        <v>437</v>
      </c>
      <c r="B63" s="889" t="s">
        <v>76</v>
      </c>
      <c r="C63" s="890"/>
      <c r="D63" s="890"/>
      <c r="E63" s="890"/>
      <c r="F63" s="890"/>
      <c r="G63" s="890"/>
      <c r="H63" s="890"/>
      <c r="I63" s="890"/>
      <c r="J63" s="890"/>
      <c r="K63" s="890"/>
      <c r="L63" s="890"/>
      <c r="M63" s="890"/>
      <c r="N63" s="890"/>
      <c r="O63" s="890"/>
      <c r="P63" s="891"/>
      <c r="Q63" s="899"/>
      <c r="R63" s="900"/>
      <c r="S63" s="900"/>
      <c r="T63" s="900"/>
      <c r="U63" s="900"/>
      <c r="V63" s="900"/>
      <c r="W63" s="900"/>
      <c r="X63" s="900"/>
      <c r="Y63" s="900"/>
      <c r="Z63" s="900"/>
      <c r="AA63" s="900"/>
      <c r="AB63" s="900"/>
      <c r="AC63" s="900"/>
      <c r="AD63" s="900"/>
      <c r="AE63" s="931"/>
      <c r="AF63" s="932">
        <v>63</v>
      </c>
      <c r="AG63" s="901"/>
      <c r="AH63" s="901"/>
      <c r="AI63" s="901"/>
      <c r="AJ63" s="933"/>
      <c r="AK63" s="934"/>
      <c r="AL63" s="900"/>
      <c r="AM63" s="900"/>
      <c r="AN63" s="900"/>
      <c r="AO63" s="900"/>
      <c r="AP63" s="901">
        <v>1278</v>
      </c>
      <c r="AQ63" s="901"/>
      <c r="AR63" s="901"/>
      <c r="AS63" s="901"/>
      <c r="AT63" s="901"/>
      <c r="AU63" s="901">
        <v>608</v>
      </c>
      <c r="AV63" s="901"/>
      <c r="AW63" s="901"/>
      <c r="AX63" s="901"/>
      <c r="AY63" s="901"/>
      <c r="AZ63" s="935"/>
      <c r="BA63" s="935"/>
      <c r="BB63" s="935"/>
      <c r="BC63" s="935"/>
      <c r="BD63" s="935"/>
      <c r="BE63" s="902"/>
      <c r="BF63" s="902"/>
      <c r="BG63" s="902"/>
      <c r="BH63" s="902"/>
      <c r="BI63" s="903"/>
      <c r="BJ63" s="936" t="s">
        <v>33</v>
      </c>
      <c r="BK63" s="896"/>
      <c r="BL63" s="896"/>
      <c r="BM63" s="896"/>
      <c r="BN63" s="937"/>
      <c r="BO63" s="55"/>
      <c r="BP63" s="55"/>
      <c r="BQ63" s="52">
        <v>57</v>
      </c>
      <c r="BR63" s="72"/>
      <c r="BS63" s="911"/>
      <c r="BT63" s="912"/>
      <c r="BU63" s="912"/>
      <c r="BV63" s="912"/>
      <c r="BW63" s="912"/>
      <c r="BX63" s="912"/>
      <c r="BY63" s="912"/>
      <c r="BZ63" s="912"/>
      <c r="CA63" s="912"/>
      <c r="CB63" s="912"/>
      <c r="CC63" s="912"/>
      <c r="CD63" s="912"/>
      <c r="CE63" s="912"/>
      <c r="CF63" s="912"/>
      <c r="CG63" s="913"/>
      <c r="CH63" s="918"/>
      <c r="CI63" s="919"/>
      <c r="CJ63" s="919"/>
      <c r="CK63" s="919"/>
      <c r="CL63" s="929"/>
      <c r="CM63" s="918"/>
      <c r="CN63" s="919"/>
      <c r="CO63" s="919"/>
      <c r="CP63" s="919"/>
      <c r="CQ63" s="929"/>
      <c r="CR63" s="918"/>
      <c r="CS63" s="919"/>
      <c r="CT63" s="919"/>
      <c r="CU63" s="919"/>
      <c r="CV63" s="929"/>
      <c r="CW63" s="918"/>
      <c r="CX63" s="919"/>
      <c r="CY63" s="919"/>
      <c r="CZ63" s="919"/>
      <c r="DA63" s="929"/>
      <c r="DB63" s="918"/>
      <c r="DC63" s="919"/>
      <c r="DD63" s="919"/>
      <c r="DE63" s="919"/>
      <c r="DF63" s="929"/>
      <c r="DG63" s="918"/>
      <c r="DH63" s="919"/>
      <c r="DI63" s="919"/>
      <c r="DJ63" s="919"/>
      <c r="DK63" s="929"/>
      <c r="DL63" s="918"/>
      <c r="DM63" s="919"/>
      <c r="DN63" s="919"/>
      <c r="DO63" s="919"/>
      <c r="DP63" s="929"/>
      <c r="DQ63" s="918"/>
      <c r="DR63" s="919"/>
      <c r="DS63" s="919"/>
      <c r="DT63" s="919"/>
      <c r="DU63" s="929"/>
      <c r="DV63" s="911"/>
      <c r="DW63" s="912"/>
      <c r="DX63" s="912"/>
      <c r="DY63" s="912"/>
      <c r="DZ63" s="930"/>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911"/>
      <c r="BT64" s="912"/>
      <c r="BU64" s="912"/>
      <c r="BV64" s="912"/>
      <c r="BW64" s="912"/>
      <c r="BX64" s="912"/>
      <c r="BY64" s="912"/>
      <c r="BZ64" s="912"/>
      <c r="CA64" s="912"/>
      <c r="CB64" s="912"/>
      <c r="CC64" s="912"/>
      <c r="CD64" s="912"/>
      <c r="CE64" s="912"/>
      <c r="CF64" s="912"/>
      <c r="CG64" s="913"/>
      <c r="CH64" s="918"/>
      <c r="CI64" s="919"/>
      <c r="CJ64" s="919"/>
      <c r="CK64" s="919"/>
      <c r="CL64" s="929"/>
      <c r="CM64" s="918"/>
      <c r="CN64" s="919"/>
      <c r="CO64" s="919"/>
      <c r="CP64" s="919"/>
      <c r="CQ64" s="929"/>
      <c r="CR64" s="918"/>
      <c r="CS64" s="919"/>
      <c r="CT64" s="919"/>
      <c r="CU64" s="919"/>
      <c r="CV64" s="929"/>
      <c r="CW64" s="918"/>
      <c r="CX64" s="919"/>
      <c r="CY64" s="919"/>
      <c r="CZ64" s="919"/>
      <c r="DA64" s="929"/>
      <c r="DB64" s="918"/>
      <c r="DC64" s="919"/>
      <c r="DD64" s="919"/>
      <c r="DE64" s="919"/>
      <c r="DF64" s="929"/>
      <c r="DG64" s="918"/>
      <c r="DH64" s="919"/>
      <c r="DI64" s="919"/>
      <c r="DJ64" s="919"/>
      <c r="DK64" s="929"/>
      <c r="DL64" s="918"/>
      <c r="DM64" s="919"/>
      <c r="DN64" s="919"/>
      <c r="DO64" s="919"/>
      <c r="DP64" s="929"/>
      <c r="DQ64" s="918"/>
      <c r="DR64" s="919"/>
      <c r="DS64" s="919"/>
      <c r="DT64" s="919"/>
      <c r="DU64" s="929"/>
      <c r="DV64" s="911"/>
      <c r="DW64" s="912"/>
      <c r="DX64" s="912"/>
      <c r="DY64" s="912"/>
      <c r="DZ64" s="930"/>
      <c r="EA64" s="48"/>
    </row>
    <row r="65" spans="1:131" ht="26.25" customHeight="1" x14ac:dyDescent="0.2">
      <c r="A65" s="56" t="s">
        <v>247</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911"/>
      <c r="BT65" s="912"/>
      <c r="BU65" s="912"/>
      <c r="BV65" s="912"/>
      <c r="BW65" s="912"/>
      <c r="BX65" s="912"/>
      <c r="BY65" s="912"/>
      <c r="BZ65" s="912"/>
      <c r="CA65" s="912"/>
      <c r="CB65" s="912"/>
      <c r="CC65" s="912"/>
      <c r="CD65" s="912"/>
      <c r="CE65" s="912"/>
      <c r="CF65" s="912"/>
      <c r="CG65" s="913"/>
      <c r="CH65" s="918"/>
      <c r="CI65" s="919"/>
      <c r="CJ65" s="919"/>
      <c r="CK65" s="919"/>
      <c r="CL65" s="929"/>
      <c r="CM65" s="918"/>
      <c r="CN65" s="919"/>
      <c r="CO65" s="919"/>
      <c r="CP65" s="919"/>
      <c r="CQ65" s="929"/>
      <c r="CR65" s="918"/>
      <c r="CS65" s="919"/>
      <c r="CT65" s="919"/>
      <c r="CU65" s="919"/>
      <c r="CV65" s="929"/>
      <c r="CW65" s="918"/>
      <c r="CX65" s="919"/>
      <c r="CY65" s="919"/>
      <c r="CZ65" s="919"/>
      <c r="DA65" s="929"/>
      <c r="DB65" s="918"/>
      <c r="DC65" s="919"/>
      <c r="DD65" s="919"/>
      <c r="DE65" s="919"/>
      <c r="DF65" s="929"/>
      <c r="DG65" s="918"/>
      <c r="DH65" s="919"/>
      <c r="DI65" s="919"/>
      <c r="DJ65" s="919"/>
      <c r="DK65" s="929"/>
      <c r="DL65" s="918"/>
      <c r="DM65" s="919"/>
      <c r="DN65" s="919"/>
      <c r="DO65" s="919"/>
      <c r="DP65" s="929"/>
      <c r="DQ65" s="918"/>
      <c r="DR65" s="919"/>
      <c r="DS65" s="919"/>
      <c r="DT65" s="919"/>
      <c r="DU65" s="929"/>
      <c r="DV65" s="911"/>
      <c r="DW65" s="912"/>
      <c r="DX65" s="912"/>
      <c r="DY65" s="912"/>
      <c r="DZ65" s="930"/>
      <c r="EA65" s="48"/>
    </row>
    <row r="66" spans="1:131" ht="26.25" customHeight="1" x14ac:dyDescent="0.2">
      <c r="A66" s="657" t="s">
        <v>225</v>
      </c>
      <c r="B66" s="658"/>
      <c r="C66" s="658"/>
      <c r="D66" s="658"/>
      <c r="E66" s="658"/>
      <c r="F66" s="658"/>
      <c r="G66" s="658"/>
      <c r="H66" s="658"/>
      <c r="I66" s="658"/>
      <c r="J66" s="658"/>
      <c r="K66" s="658"/>
      <c r="L66" s="658"/>
      <c r="M66" s="658"/>
      <c r="N66" s="658"/>
      <c r="O66" s="658"/>
      <c r="P66" s="659"/>
      <c r="Q66" s="649" t="s">
        <v>457</v>
      </c>
      <c r="R66" s="650"/>
      <c r="S66" s="650"/>
      <c r="T66" s="650"/>
      <c r="U66" s="651"/>
      <c r="V66" s="649" t="s">
        <v>448</v>
      </c>
      <c r="W66" s="650"/>
      <c r="X66" s="650"/>
      <c r="Y66" s="650"/>
      <c r="Z66" s="651"/>
      <c r="AA66" s="649" t="s">
        <v>161</v>
      </c>
      <c r="AB66" s="650"/>
      <c r="AC66" s="650"/>
      <c r="AD66" s="650"/>
      <c r="AE66" s="651"/>
      <c r="AF66" s="669" t="s">
        <v>460</v>
      </c>
      <c r="AG66" s="664"/>
      <c r="AH66" s="664"/>
      <c r="AI66" s="664"/>
      <c r="AJ66" s="670"/>
      <c r="AK66" s="649" t="s">
        <v>461</v>
      </c>
      <c r="AL66" s="658"/>
      <c r="AM66" s="658"/>
      <c r="AN66" s="658"/>
      <c r="AO66" s="659"/>
      <c r="AP66" s="649" t="s">
        <v>413</v>
      </c>
      <c r="AQ66" s="650"/>
      <c r="AR66" s="650"/>
      <c r="AS66" s="650"/>
      <c r="AT66" s="651"/>
      <c r="AU66" s="649" t="s">
        <v>468</v>
      </c>
      <c r="AV66" s="650"/>
      <c r="AW66" s="650"/>
      <c r="AX66" s="650"/>
      <c r="AY66" s="651"/>
      <c r="AZ66" s="649" t="s">
        <v>445</v>
      </c>
      <c r="BA66" s="650"/>
      <c r="BB66" s="650"/>
      <c r="BC66" s="650"/>
      <c r="BD66" s="655"/>
      <c r="BE66" s="55"/>
      <c r="BF66" s="55"/>
      <c r="BG66" s="55"/>
      <c r="BH66" s="55"/>
      <c r="BI66" s="55"/>
      <c r="BJ66" s="55"/>
      <c r="BK66" s="55"/>
      <c r="BL66" s="55"/>
      <c r="BM66" s="55"/>
      <c r="BN66" s="55"/>
      <c r="BO66" s="55"/>
      <c r="BP66" s="55"/>
      <c r="BQ66" s="52">
        <v>60</v>
      </c>
      <c r="BR66" s="73"/>
      <c r="BS66" s="882"/>
      <c r="BT66" s="883"/>
      <c r="BU66" s="883"/>
      <c r="BV66" s="883"/>
      <c r="BW66" s="883"/>
      <c r="BX66" s="883"/>
      <c r="BY66" s="883"/>
      <c r="BZ66" s="883"/>
      <c r="CA66" s="883"/>
      <c r="CB66" s="883"/>
      <c r="CC66" s="883"/>
      <c r="CD66" s="883"/>
      <c r="CE66" s="883"/>
      <c r="CF66" s="883"/>
      <c r="CG66" s="884"/>
      <c r="CH66" s="885"/>
      <c r="CI66" s="886"/>
      <c r="CJ66" s="886"/>
      <c r="CK66" s="886"/>
      <c r="CL66" s="887"/>
      <c r="CM66" s="885"/>
      <c r="CN66" s="886"/>
      <c r="CO66" s="886"/>
      <c r="CP66" s="886"/>
      <c r="CQ66" s="887"/>
      <c r="CR66" s="885"/>
      <c r="CS66" s="886"/>
      <c r="CT66" s="886"/>
      <c r="CU66" s="886"/>
      <c r="CV66" s="887"/>
      <c r="CW66" s="885"/>
      <c r="CX66" s="886"/>
      <c r="CY66" s="886"/>
      <c r="CZ66" s="886"/>
      <c r="DA66" s="887"/>
      <c r="DB66" s="885"/>
      <c r="DC66" s="886"/>
      <c r="DD66" s="886"/>
      <c r="DE66" s="886"/>
      <c r="DF66" s="887"/>
      <c r="DG66" s="885"/>
      <c r="DH66" s="886"/>
      <c r="DI66" s="886"/>
      <c r="DJ66" s="886"/>
      <c r="DK66" s="887"/>
      <c r="DL66" s="885"/>
      <c r="DM66" s="886"/>
      <c r="DN66" s="886"/>
      <c r="DO66" s="886"/>
      <c r="DP66" s="887"/>
      <c r="DQ66" s="885"/>
      <c r="DR66" s="886"/>
      <c r="DS66" s="886"/>
      <c r="DT66" s="886"/>
      <c r="DU66" s="887"/>
      <c r="DV66" s="882"/>
      <c r="DW66" s="883"/>
      <c r="DX66" s="883"/>
      <c r="DY66" s="883"/>
      <c r="DZ66" s="888"/>
      <c r="EA66" s="48"/>
    </row>
    <row r="67" spans="1:131" ht="26.25" customHeight="1" x14ac:dyDescent="0.2">
      <c r="A67" s="660"/>
      <c r="B67" s="661"/>
      <c r="C67" s="661"/>
      <c r="D67" s="661"/>
      <c r="E67" s="661"/>
      <c r="F67" s="661"/>
      <c r="G67" s="661"/>
      <c r="H67" s="661"/>
      <c r="I67" s="661"/>
      <c r="J67" s="661"/>
      <c r="K67" s="661"/>
      <c r="L67" s="661"/>
      <c r="M67" s="661"/>
      <c r="N67" s="661"/>
      <c r="O67" s="661"/>
      <c r="P67" s="662"/>
      <c r="Q67" s="652"/>
      <c r="R67" s="653"/>
      <c r="S67" s="653"/>
      <c r="T67" s="653"/>
      <c r="U67" s="654"/>
      <c r="V67" s="652"/>
      <c r="W67" s="653"/>
      <c r="X67" s="653"/>
      <c r="Y67" s="653"/>
      <c r="Z67" s="654"/>
      <c r="AA67" s="652"/>
      <c r="AB67" s="653"/>
      <c r="AC67" s="653"/>
      <c r="AD67" s="653"/>
      <c r="AE67" s="654"/>
      <c r="AF67" s="671"/>
      <c r="AG67" s="667"/>
      <c r="AH67" s="667"/>
      <c r="AI67" s="667"/>
      <c r="AJ67" s="672"/>
      <c r="AK67" s="673"/>
      <c r="AL67" s="661"/>
      <c r="AM67" s="661"/>
      <c r="AN67" s="661"/>
      <c r="AO67" s="662"/>
      <c r="AP67" s="652"/>
      <c r="AQ67" s="653"/>
      <c r="AR67" s="653"/>
      <c r="AS67" s="653"/>
      <c r="AT67" s="654"/>
      <c r="AU67" s="652"/>
      <c r="AV67" s="653"/>
      <c r="AW67" s="653"/>
      <c r="AX67" s="653"/>
      <c r="AY67" s="654"/>
      <c r="AZ67" s="652"/>
      <c r="BA67" s="653"/>
      <c r="BB67" s="653"/>
      <c r="BC67" s="653"/>
      <c r="BD67" s="656"/>
      <c r="BE67" s="55"/>
      <c r="BF67" s="55"/>
      <c r="BG67" s="55"/>
      <c r="BH67" s="55"/>
      <c r="BI67" s="55"/>
      <c r="BJ67" s="55"/>
      <c r="BK67" s="55"/>
      <c r="BL67" s="55"/>
      <c r="BM67" s="55"/>
      <c r="BN67" s="55"/>
      <c r="BO67" s="55"/>
      <c r="BP67" s="55"/>
      <c r="BQ67" s="52">
        <v>61</v>
      </c>
      <c r="BR67" s="73"/>
      <c r="BS67" s="882"/>
      <c r="BT67" s="883"/>
      <c r="BU67" s="883"/>
      <c r="BV67" s="883"/>
      <c r="BW67" s="883"/>
      <c r="BX67" s="883"/>
      <c r="BY67" s="883"/>
      <c r="BZ67" s="883"/>
      <c r="CA67" s="883"/>
      <c r="CB67" s="883"/>
      <c r="CC67" s="883"/>
      <c r="CD67" s="883"/>
      <c r="CE67" s="883"/>
      <c r="CF67" s="883"/>
      <c r="CG67" s="884"/>
      <c r="CH67" s="885"/>
      <c r="CI67" s="886"/>
      <c r="CJ67" s="886"/>
      <c r="CK67" s="886"/>
      <c r="CL67" s="887"/>
      <c r="CM67" s="885"/>
      <c r="CN67" s="886"/>
      <c r="CO67" s="886"/>
      <c r="CP67" s="886"/>
      <c r="CQ67" s="887"/>
      <c r="CR67" s="885"/>
      <c r="CS67" s="886"/>
      <c r="CT67" s="886"/>
      <c r="CU67" s="886"/>
      <c r="CV67" s="887"/>
      <c r="CW67" s="885"/>
      <c r="CX67" s="886"/>
      <c r="CY67" s="886"/>
      <c r="CZ67" s="886"/>
      <c r="DA67" s="887"/>
      <c r="DB67" s="885"/>
      <c r="DC67" s="886"/>
      <c r="DD67" s="886"/>
      <c r="DE67" s="886"/>
      <c r="DF67" s="887"/>
      <c r="DG67" s="885"/>
      <c r="DH67" s="886"/>
      <c r="DI67" s="886"/>
      <c r="DJ67" s="886"/>
      <c r="DK67" s="887"/>
      <c r="DL67" s="885"/>
      <c r="DM67" s="886"/>
      <c r="DN67" s="886"/>
      <c r="DO67" s="886"/>
      <c r="DP67" s="887"/>
      <c r="DQ67" s="885"/>
      <c r="DR67" s="886"/>
      <c r="DS67" s="886"/>
      <c r="DT67" s="886"/>
      <c r="DU67" s="887"/>
      <c r="DV67" s="882"/>
      <c r="DW67" s="883"/>
      <c r="DX67" s="883"/>
      <c r="DY67" s="883"/>
      <c r="DZ67" s="888"/>
      <c r="EA67" s="48"/>
    </row>
    <row r="68" spans="1:131" ht="26.25" customHeight="1" x14ac:dyDescent="0.2">
      <c r="A68" s="51">
        <v>1</v>
      </c>
      <c r="B68" s="922" t="s">
        <v>524</v>
      </c>
      <c r="C68" s="923"/>
      <c r="D68" s="923"/>
      <c r="E68" s="923"/>
      <c r="F68" s="923"/>
      <c r="G68" s="923"/>
      <c r="H68" s="923"/>
      <c r="I68" s="923"/>
      <c r="J68" s="923"/>
      <c r="K68" s="923"/>
      <c r="L68" s="923"/>
      <c r="M68" s="923"/>
      <c r="N68" s="923"/>
      <c r="O68" s="923"/>
      <c r="P68" s="924"/>
      <c r="Q68" s="925">
        <v>8533</v>
      </c>
      <c r="R68" s="926"/>
      <c r="S68" s="926"/>
      <c r="T68" s="926"/>
      <c r="U68" s="926"/>
      <c r="V68" s="926">
        <v>8358</v>
      </c>
      <c r="W68" s="926"/>
      <c r="X68" s="926"/>
      <c r="Y68" s="926"/>
      <c r="Z68" s="926"/>
      <c r="AA68" s="926">
        <v>175</v>
      </c>
      <c r="AB68" s="926"/>
      <c r="AC68" s="926"/>
      <c r="AD68" s="926"/>
      <c r="AE68" s="926"/>
      <c r="AF68" s="926">
        <v>175</v>
      </c>
      <c r="AG68" s="926"/>
      <c r="AH68" s="926"/>
      <c r="AI68" s="926"/>
      <c r="AJ68" s="926"/>
      <c r="AK68" s="926" t="s">
        <v>33</v>
      </c>
      <c r="AL68" s="926"/>
      <c r="AM68" s="926"/>
      <c r="AN68" s="926"/>
      <c r="AO68" s="926"/>
      <c r="AP68" s="926">
        <v>4589</v>
      </c>
      <c r="AQ68" s="926"/>
      <c r="AR68" s="926"/>
      <c r="AS68" s="926"/>
      <c r="AT68" s="926"/>
      <c r="AU68" s="926">
        <v>284</v>
      </c>
      <c r="AV68" s="926"/>
      <c r="AW68" s="926"/>
      <c r="AX68" s="926"/>
      <c r="AY68" s="926"/>
      <c r="AZ68" s="927"/>
      <c r="BA68" s="927"/>
      <c r="BB68" s="927"/>
      <c r="BC68" s="927"/>
      <c r="BD68" s="928"/>
      <c r="BE68" s="55"/>
      <c r="BF68" s="55"/>
      <c r="BG68" s="55"/>
      <c r="BH68" s="55"/>
      <c r="BI68" s="55"/>
      <c r="BJ68" s="55"/>
      <c r="BK68" s="55"/>
      <c r="BL68" s="55"/>
      <c r="BM68" s="55"/>
      <c r="BN68" s="55"/>
      <c r="BO68" s="55"/>
      <c r="BP68" s="55"/>
      <c r="BQ68" s="52">
        <v>62</v>
      </c>
      <c r="BR68" s="73"/>
      <c r="BS68" s="882"/>
      <c r="BT68" s="883"/>
      <c r="BU68" s="883"/>
      <c r="BV68" s="883"/>
      <c r="BW68" s="883"/>
      <c r="BX68" s="883"/>
      <c r="BY68" s="883"/>
      <c r="BZ68" s="883"/>
      <c r="CA68" s="883"/>
      <c r="CB68" s="883"/>
      <c r="CC68" s="883"/>
      <c r="CD68" s="883"/>
      <c r="CE68" s="883"/>
      <c r="CF68" s="883"/>
      <c r="CG68" s="884"/>
      <c r="CH68" s="885"/>
      <c r="CI68" s="886"/>
      <c r="CJ68" s="886"/>
      <c r="CK68" s="886"/>
      <c r="CL68" s="887"/>
      <c r="CM68" s="885"/>
      <c r="CN68" s="886"/>
      <c r="CO68" s="886"/>
      <c r="CP68" s="886"/>
      <c r="CQ68" s="887"/>
      <c r="CR68" s="885"/>
      <c r="CS68" s="886"/>
      <c r="CT68" s="886"/>
      <c r="CU68" s="886"/>
      <c r="CV68" s="887"/>
      <c r="CW68" s="885"/>
      <c r="CX68" s="886"/>
      <c r="CY68" s="886"/>
      <c r="CZ68" s="886"/>
      <c r="DA68" s="887"/>
      <c r="DB68" s="885"/>
      <c r="DC68" s="886"/>
      <c r="DD68" s="886"/>
      <c r="DE68" s="886"/>
      <c r="DF68" s="887"/>
      <c r="DG68" s="885"/>
      <c r="DH68" s="886"/>
      <c r="DI68" s="886"/>
      <c r="DJ68" s="886"/>
      <c r="DK68" s="887"/>
      <c r="DL68" s="885"/>
      <c r="DM68" s="886"/>
      <c r="DN68" s="886"/>
      <c r="DO68" s="886"/>
      <c r="DP68" s="887"/>
      <c r="DQ68" s="885"/>
      <c r="DR68" s="886"/>
      <c r="DS68" s="886"/>
      <c r="DT68" s="886"/>
      <c r="DU68" s="887"/>
      <c r="DV68" s="882"/>
      <c r="DW68" s="883"/>
      <c r="DX68" s="883"/>
      <c r="DY68" s="883"/>
      <c r="DZ68" s="888"/>
      <c r="EA68" s="48"/>
    </row>
    <row r="69" spans="1:131" ht="26.25" customHeight="1" x14ac:dyDescent="0.2">
      <c r="A69" s="52">
        <v>2</v>
      </c>
      <c r="B69" s="911" t="s">
        <v>280</v>
      </c>
      <c r="C69" s="912"/>
      <c r="D69" s="912"/>
      <c r="E69" s="912"/>
      <c r="F69" s="912"/>
      <c r="G69" s="912"/>
      <c r="H69" s="912"/>
      <c r="I69" s="912"/>
      <c r="J69" s="912"/>
      <c r="K69" s="912"/>
      <c r="L69" s="912"/>
      <c r="M69" s="912"/>
      <c r="N69" s="912"/>
      <c r="O69" s="912"/>
      <c r="P69" s="913"/>
      <c r="Q69" s="914">
        <v>290</v>
      </c>
      <c r="R69" s="915"/>
      <c r="S69" s="915"/>
      <c r="T69" s="915"/>
      <c r="U69" s="915"/>
      <c r="V69" s="915">
        <v>250</v>
      </c>
      <c r="W69" s="915"/>
      <c r="X69" s="915"/>
      <c r="Y69" s="915"/>
      <c r="Z69" s="915"/>
      <c r="AA69" s="915">
        <v>40</v>
      </c>
      <c r="AB69" s="915"/>
      <c r="AC69" s="915"/>
      <c r="AD69" s="915"/>
      <c r="AE69" s="915"/>
      <c r="AF69" s="915">
        <v>40</v>
      </c>
      <c r="AG69" s="915"/>
      <c r="AH69" s="915"/>
      <c r="AI69" s="915"/>
      <c r="AJ69" s="915"/>
      <c r="AK69" s="915" t="s">
        <v>33</v>
      </c>
      <c r="AL69" s="915"/>
      <c r="AM69" s="915"/>
      <c r="AN69" s="915"/>
      <c r="AO69" s="915"/>
      <c r="AP69" s="915" t="s">
        <v>33</v>
      </c>
      <c r="AQ69" s="915"/>
      <c r="AR69" s="915"/>
      <c r="AS69" s="915"/>
      <c r="AT69" s="915"/>
      <c r="AU69" s="915" t="s">
        <v>33</v>
      </c>
      <c r="AV69" s="915"/>
      <c r="AW69" s="915"/>
      <c r="AX69" s="915"/>
      <c r="AY69" s="915"/>
      <c r="AZ69" s="916"/>
      <c r="BA69" s="916"/>
      <c r="BB69" s="916"/>
      <c r="BC69" s="916"/>
      <c r="BD69" s="917"/>
      <c r="BE69" s="55"/>
      <c r="BF69" s="55"/>
      <c r="BG69" s="55"/>
      <c r="BH69" s="55"/>
      <c r="BI69" s="55"/>
      <c r="BJ69" s="55"/>
      <c r="BK69" s="55"/>
      <c r="BL69" s="55"/>
      <c r="BM69" s="55"/>
      <c r="BN69" s="55"/>
      <c r="BO69" s="55"/>
      <c r="BP69" s="55"/>
      <c r="BQ69" s="52">
        <v>63</v>
      </c>
      <c r="BR69" s="73"/>
      <c r="BS69" s="882"/>
      <c r="BT69" s="883"/>
      <c r="BU69" s="883"/>
      <c r="BV69" s="883"/>
      <c r="BW69" s="883"/>
      <c r="BX69" s="883"/>
      <c r="BY69" s="883"/>
      <c r="BZ69" s="883"/>
      <c r="CA69" s="883"/>
      <c r="CB69" s="883"/>
      <c r="CC69" s="883"/>
      <c r="CD69" s="883"/>
      <c r="CE69" s="883"/>
      <c r="CF69" s="883"/>
      <c r="CG69" s="884"/>
      <c r="CH69" s="885"/>
      <c r="CI69" s="886"/>
      <c r="CJ69" s="886"/>
      <c r="CK69" s="886"/>
      <c r="CL69" s="887"/>
      <c r="CM69" s="885"/>
      <c r="CN69" s="886"/>
      <c r="CO69" s="886"/>
      <c r="CP69" s="886"/>
      <c r="CQ69" s="887"/>
      <c r="CR69" s="885"/>
      <c r="CS69" s="886"/>
      <c r="CT69" s="886"/>
      <c r="CU69" s="886"/>
      <c r="CV69" s="887"/>
      <c r="CW69" s="885"/>
      <c r="CX69" s="886"/>
      <c r="CY69" s="886"/>
      <c r="CZ69" s="886"/>
      <c r="DA69" s="887"/>
      <c r="DB69" s="885"/>
      <c r="DC69" s="886"/>
      <c r="DD69" s="886"/>
      <c r="DE69" s="886"/>
      <c r="DF69" s="887"/>
      <c r="DG69" s="885"/>
      <c r="DH69" s="886"/>
      <c r="DI69" s="886"/>
      <c r="DJ69" s="886"/>
      <c r="DK69" s="887"/>
      <c r="DL69" s="885"/>
      <c r="DM69" s="886"/>
      <c r="DN69" s="886"/>
      <c r="DO69" s="886"/>
      <c r="DP69" s="887"/>
      <c r="DQ69" s="885"/>
      <c r="DR69" s="886"/>
      <c r="DS69" s="886"/>
      <c r="DT69" s="886"/>
      <c r="DU69" s="887"/>
      <c r="DV69" s="882"/>
      <c r="DW69" s="883"/>
      <c r="DX69" s="883"/>
      <c r="DY69" s="883"/>
      <c r="DZ69" s="888"/>
      <c r="EA69" s="48"/>
    </row>
    <row r="70" spans="1:131" ht="26.25" customHeight="1" x14ac:dyDescent="0.2">
      <c r="A70" s="52">
        <v>3</v>
      </c>
      <c r="B70" s="911" t="s">
        <v>353</v>
      </c>
      <c r="C70" s="912"/>
      <c r="D70" s="912"/>
      <c r="E70" s="912"/>
      <c r="F70" s="912"/>
      <c r="G70" s="912"/>
      <c r="H70" s="912"/>
      <c r="I70" s="912"/>
      <c r="J70" s="912"/>
      <c r="K70" s="912"/>
      <c r="L70" s="912"/>
      <c r="M70" s="912"/>
      <c r="N70" s="912"/>
      <c r="O70" s="912"/>
      <c r="P70" s="913"/>
      <c r="Q70" s="914">
        <v>1428744</v>
      </c>
      <c r="R70" s="915"/>
      <c r="S70" s="915"/>
      <c r="T70" s="915"/>
      <c r="U70" s="915"/>
      <c r="V70" s="915">
        <v>1401874</v>
      </c>
      <c r="W70" s="915"/>
      <c r="X70" s="915"/>
      <c r="Y70" s="915"/>
      <c r="Z70" s="915"/>
      <c r="AA70" s="915">
        <v>26871</v>
      </c>
      <c r="AB70" s="915"/>
      <c r="AC70" s="915"/>
      <c r="AD70" s="915"/>
      <c r="AE70" s="915"/>
      <c r="AF70" s="915">
        <v>26871</v>
      </c>
      <c r="AG70" s="915"/>
      <c r="AH70" s="915"/>
      <c r="AI70" s="915"/>
      <c r="AJ70" s="915"/>
      <c r="AK70" s="915">
        <v>12578</v>
      </c>
      <c r="AL70" s="915"/>
      <c r="AM70" s="915"/>
      <c r="AN70" s="915"/>
      <c r="AO70" s="915"/>
      <c r="AP70" s="915" t="s">
        <v>33</v>
      </c>
      <c r="AQ70" s="915"/>
      <c r="AR70" s="915"/>
      <c r="AS70" s="915"/>
      <c r="AT70" s="915"/>
      <c r="AU70" s="915" t="s">
        <v>33</v>
      </c>
      <c r="AV70" s="915"/>
      <c r="AW70" s="915"/>
      <c r="AX70" s="915"/>
      <c r="AY70" s="915"/>
      <c r="AZ70" s="916"/>
      <c r="BA70" s="916"/>
      <c r="BB70" s="916"/>
      <c r="BC70" s="916"/>
      <c r="BD70" s="917"/>
      <c r="BE70" s="55"/>
      <c r="BF70" s="55"/>
      <c r="BG70" s="55"/>
      <c r="BH70" s="55"/>
      <c r="BI70" s="55"/>
      <c r="BJ70" s="55"/>
      <c r="BK70" s="55"/>
      <c r="BL70" s="55"/>
      <c r="BM70" s="55"/>
      <c r="BN70" s="55"/>
      <c r="BO70" s="55"/>
      <c r="BP70" s="55"/>
      <c r="BQ70" s="52">
        <v>64</v>
      </c>
      <c r="BR70" s="73"/>
      <c r="BS70" s="882"/>
      <c r="BT70" s="883"/>
      <c r="BU70" s="883"/>
      <c r="BV70" s="883"/>
      <c r="BW70" s="883"/>
      <c r="BX70" s="883"/>
      <c r="BY70" s="883"/>
      <c r="BZ70" s="883"/>
      <c r="CA70" s="883"/>
      <c r="CB70" s="883"/>
      <c r="CC70" s="883"/>
      <c r="CD70" s="883"/>
      <c r="CE70" s="883"/>
      <c r="CF70" s="883"/>
      <c r="CG70" s="884"/>
      <c r="CH70" s="885"/>
      <c r="CI70" s="886"/>
      <c r="CJ70" s="886"/>
      <c r="CK70" s="886"/>
      <c r="CL70" s="887"/>
      <c r="CM70" s="885"/>
      <c r="CN70" s="886"/>
      <c r="CO70" s="886"/>
      <c r="CP70" s="886"/>
      <c r="CQ70" s="887"/>
      <c r="CR70" s="885"/>
      <c r="CS70" s="886"/>
      <c r="CT70" s="886"/>
      <c r="CU70" s="886"/>
      <c r="CV70" s="887"/>
      <c r="CW70" s="885"/>
      <c r="CX70" s="886"/>
      <c r="CY70" s="886"/>
      <c r="CZ70" s="886"/>
      <c r="DA70" s="887"/>
      <c r="DB70" s="885"/>
      <c r="DC70" s="886"/>
      <c r="DD70" s="886"/>
      <c r="DE70" s="886"/>
      <c r="DF70" s="887"/>
      <c r="DG70" s="885"/>
      <c r="DH70" s="886"/>
      <c r="DI70" s="886"/>
      <c r="DJ70" s="886"/>
      <c r="DK70" s="887"/>
      <c r="DL70" s="885"/>
      <c r="DM70" s="886"/>
      <c r="DN70" s="886"/>
      <c r="DO70" s="886"/>
      <c r="DP70" s="887"/>
      <c r="DQ70" s="885"/>
      <c r="DR70" s="886"/>
      <c r="DS70" s="886"/>
      <c r="DT70" s="886"/>
      <c r="DU70" s="887"/>
      <c r="DV70" s="882"/>
      <c r="DW70" s="883"/>
      <c r="DX70" s="883"/>
      <c r="DY70" s="883"/>
      <c r="DZ70" s="888"/>
      <c r="EA70" s="48"/>
    </row>
    <row r="71" spans="1:131" ht="26.25" customHeight="1" x14ac:dyDescent="0.2">
      <c r="A71" s="52">
        <v>4</v>
      </c>
      <c r="B71" s="911" t="s">
        <v>525</v>
      </c>
      <c r="C71" s="912"/>
      <c r="D71" s="912"/>
      <c r="E71" s="912"/>
      <c r="F71" s="912"/>
      <c r="G71" s="912"/>
      <c r="H71" s="912"/>
      <c r="I71" s="912"/>
      <c r="J71" s="912"/>
      <c r="K71" s="912"/>
      <c r="L71" s="912"/>
      <c r="M71" s="912"/>
      <c r="N71" s="912"/>
      <c r="O71" s="912"/>
      <c r="P71" s="913"/>
      <c r="Q71" s="914">
        <v>38877</v>
      </c>
      <c r="R71" s="915"/>
      <c r="S71" s="915"/>
      <c r="T71" s="915"/>
      <c r="U71" s="915"/>
      <c r="V71" s="915">
        <v>35991</v>
      </c>
      <c r="W71" s="915"/>
      <c r="X71" s="915"/>
      <c r="Y71" s="915"/>
      <c r="Z71" s="915"/>
      <c r="AA71" s="915">
        <v>2886</v>
      </c>
      <c r="AB71" s="915"/>
      <c r="AC71" s="915"/>
      <c r="AD71" s="915"/>
      <c r="AE71" s="915"/>
      <c r="AF71" s="915">
        <v>27482</v>
      </c>
      <c r="AG71" s="915"/>
      <c r="AH71" s="915"/>
      <c r="AI71" s="915"/>
      <c r="AJ71" s="915"/>
      <c r="AK71" s="915" t="s">
        <v>33</v>
      </c>
      <c r="AL71" s="915"/>
      <c r="AM71" s="915"/>
      <c r="AN71" s="915"/>
      <c r="AO71" s="915"/>
      <c r="AP71" s="915">
        <v>96454</v>
      </c>
      <c r="AQ71" s="915"/>
      <c r="AR71" s="915"/>
      <c r="AS71" s="915"/>
      <c r="AT71" s="915"/>
      <c r="AU71" s="915" t="s">
        <v>33</v>
      </c>
      <c r="AV71" s="915"/>
      <c r="AW71" s="915"/>
      <c r="AX71" s="915"/>
      <c r="AY71" s="915"/>
      <c r="AZ71" s="916"/>
      <c r="BA71" s="916"/>
      <c r="BB71" s="916"/>
      <c r="BC71" s="916"/>
      <c r="BD71" s="917"/>
      <c r="BE71" s="55"/>
      <c r="BF71" s="55"/>
      <c r="BG71" s="55"/>
      <c r="BH71" s="55"/>
      <c r="BI71" s="55"/>
      <c r="BJ71" s="55"/>
      <c r="BK71" s="55"/>
      <c r="BL71" s="55"/>
      <c r="BM71" s="55"/>
      <c r="BN71" s="55"/>
      <c r="BO71" s="55"/>
      <c r="BP71" s="55"/>
      <c r="BQ71" s="52">
        <v>65</v>
      </c>
      <c r="BR71" s="73"/>
      <c r="BS71" s="882"/>
      <c r="BT71" s="883"/>
      <c r="BU71" s="883"/>
      <c r="BV71" s="883"/>
      <c r="BW71" s="883"/>
      <c r="BX71" s="883"/>
      <c r="BY71" s="883"/>
      <c r="BZ71" s="883"/>
      <c r="CA71" s="883"/>
      <c r="CB71" s="883"/>
      <c r="CC71" s="883"/>
      <c r="CD71" s="883"/>
      <c r="CE71" s="883"/>
      <c r="CF71" s="883"/>
      <c r="CG71" s="884"/>
      <c r="CH71" s="885"/>
      <c r="CI71" s="886"/>
      <c r="CJ71" s="886"/>
      <c r="CK71" s="886"/>
      <c r="CL71" s="887"/>
      <c r="CM71" s="885"/>
      <c r="CN71" s="886"/>
      <c r="CO71" s="886"/>
      <c r="CP71" s="886"/>
      <c r="CQ71" s="887"/>
      <c r="CR71" s="885"/>
      <c r="CS71" s="886"/>
      <c r="CT71" s="886"/>
      <c r="CU71" s="886"/>
      <c r="CV71" s="887"/>
      <c r="CW71" s="885"/>
      <c r="CX71" s="886"/>
      <c r="CY71" s="886"/>
      <c r="CZ71" s="886"/>
      <c r="DA71" s="887"/>
      <c r="DB71" s="885"/>
      <c r="DC71" s="886"/>
      <c r="DD71" s="886"/>
      <c r="DE71" s="886"/>
      <c r="DF71" s="887"/>
      <c r="DG71" s="885"/>
      <c r="DH71" s="886"/>
      <c r="DI71" s="886"/>
      <c r="DJ71" s="886"/>
      <c r="DK71" s="887"/>
      <c r="DL71" s="885"/>
      <c r="DM71" s="886"/>
      <c r="DN71" s="886"/>
      <c r="DO71" s="886"/>
      <c r="DP71" s="887"/>
      <c r="DQ71" s="885"/>
      <c r="DR71" s="886"/>
      <c r="DS71" s="886"/>
      <c r="DT71" s="886"/>
      <c r="DU71" s="887"/>
      <c r="DV71" s="882"/>
      <c r="DW71" s="883"/>
      <c r="DX71" s="883"/>
      <c r="DY71" s="883"/>
      <c r="DZ71" s="888"/>
      <c r="EA71" s="48"/>
    </row>
    <row r="72" spans="1:131" ht="26.25" customHeight="1" x14ac:dyDescent="0.2">
      <c r="A72" s="52">
        <v>5</v>
      </c>
      <c r="B72" s="911" t="s">
        <v>526</v>
      </c>
      <c r="C72" s="912"/>
      <c r="D72" s="912"/>
      <c r="E72" s="912"/>
      <c r="F72" s="912"/>
      <c r="G72" s="912"/>
      <c r="H72" s="912"/>
      <c r="I72" s="912"/>
      <c r="J72" s="912"/>
      <c r="K72" s="912"/>
      <c r="L72" s="912"/>
      <c r="M72" s="912"/>
      <c r="N72" s="912"/>
      <c r="O72" s="912"/>
      <c r="P72" s="913"/>
      <c r="Q72" s="914">
        <v>264</v>
      </c>
      <c r="R72" s="915"/>
      <c r="S72" s="915"/>
      <c r="T72" s="915"/>
      <c r="U72" s="915"/>
      <c r="V72" s="915">
        <v>278</v>
      </c>
      <c r="W72" s="915"/>
      <c r="X72" s="915"/>
      <c r="Y72" s="915"/>
      <c r="Z72" s="915"/>
      <c r="AA72" s="915">
        <v>14</v>
      </c>
      <c r="AB72" s="915"/>
      <c r="AC72" s="915"/>
      <c r="AD72" s="915"/>
      <c r="AE72" s="915"/>
      <c r="AF72" s="915">
        <v>695</v>
      </c>
      <c r="AG72" s="915"/>
      <c r="AH72" s="915"/>
      <c r="AI72" s="915"/>
      <c r="AJ72" s="915"/>
      <c r="AK72" s="915">
        <v>1</v>
      </c>
      <c r="AL72" s="915"/>
      <c r="AM72" s="915"/>
      <c r="AN72" s="915"/>
      <c r="AO72" s="915"/>
      <c r="AP72" s="915">
        <v>90</v>
      </c>
      <c r="AQ72" s="915"/>
      <c r="AR72" s="915"/>
      <c r="AS72" s="915"/>
      <c r="AT72" s="915"/>
      <c r="AU72" s="915" t="s">
        <v>33</v>
      </c>
      <c r="AV72" s="915"/>
      <c r="AW72" s="915"/>
      <c r="AX72" s="915"/>
      <c r="AY72" s="915"/>
      <c r="AZ72" s="916"/>
      <c r="BA72" s="916"/>
      <c r="BB72" s="916"/>
      <c r="BC72" s="916"/>
      <c r="BD72" s="917"/>
      <c r="BE72" s="55"/>
      <c r="BF72" s="55"/>
      <c r="BG72" s="55"/>
      <c r="BH72" s="55"/>
      <c r="BI72" s="55"/>
      <c r="BJ72" s="55"/>
      <c r="BK72" s="55"/>
      <c r="BL72" s="55"/>
      <c r="BM72" s="55"/>
      <c r="BN72" s="55"/>
      <c r="BO72" s="55"/>
      <c r="BP72" s="55"/>
      <c r="BQ72" s="52">
        <v>66</v>
      </c>
      <c r="BR72" s="73"/>
      <c r="BS72" s="882"/>
      <c r="BT72" s="883"/>
      <c r="BU72" s="883"/>
      <c r="BV72" s="883"/>
      <c r="BW72" s="883"/>
      <c r="BX72" s="883"/>
      <c r="BY72" s="883"/>
      <c r="BZ72" s="883"/>
      <c r="CA72" s="883"/>
      <c r="CB72" s="883"/>
      <c r="CC72" s="883"/>
      <c r="CD72" s="883"/>
      <c r="CE72" s="883"/>
      <c r="CF72" s="883"/>
      <c r="CG72" s="884"/>
      <c r="CH72" s="885"/>
      <c r="CI72" s="886"/>
      <c r="CJ72" s="886"/>
      <c r="CK72" s="886"/>
      <c r="CL72" s="887"/>
      <c r="CM72" s="885"/>
      <c r="CN72" s="886"/>
      <c r="CO72" s="886"/>
      <c r="CP72" s="886"/>
      <c r="CQ72" s="887"/>
      <c r="CR72" s="885"/>
      <c r="CS72" s="886"/>
      <c r="CT72" s="886"/>
      <c r="CU72" s="886"/>
      <c r="CV72" s="887"/>
      <c r="CW72" s="885"/>
      <c r="CX72" s="886"/>
      <c r="CY72" s="886"/>
      <c r="CZ72" s="886"/>
      <c r="DA72" s="887"/>
      <c r="DB72" s="885"/>
      <c r="DC72" s="886"/>
      <c r="DD72" s="886"/>
      <c r="DE72" s="886"/>
      <c r="DF72" s="887"/>
      <c r="DG72" s="885"/>
      <c r="DH72" s="886"/>
      <c r="DI72" s="886"/>
      <c r="DJ72" s="886"/>
      <c r="DK72" s="887"/>
      <c r="DL72" s="885"/>
      <c r="DM72" s="886"/>
      <c r="DN72" s="886"/>
      <c r="DO72" s="886"/>
      <c r="DP72" s="887"/>
      <c r="DQ72" s="885"/>
      <c r="DR72" s="886"/>
      <c r="DS72" s="886"/>
      <c r="DT72" s="886"/>
      <c r="DU72" s="887"/>
      <c r="DV72" s="882"/>
      <c r="DW72" s="883"/>
      <c r="DX72" s="883"/>
      <c r="DY72" s="883"/>
      <c r="DZ72" s="888"/>
      <c r="EA72" s="48"/>
    </row>
    <row r="73" spans="1:131" ht="26.25" customHeight="1" x14ac:dyDescent="0.2">
      <c r="A73" s="52">
        <v>6</v>
      </c>
      <c r="B73" s="911" t="s">
        <v>527</v>
      </c>
      <c r="C73" s="912"/>
      <c r="D73" s="912"/>
      <c r="E73" s="912"/>
      <c r="F73" s="912"/>
      <c r="G73" s="912"/>
      <c r="H73" s="912"/>
      <c r="I73" s="912"/>
      <c r="J73" s="912"/>
      <c r="K73" s="912"/>
      <c r="L73" s="912"/>
      <c r="M73" s="912"/>
      <c r="N73" s="912"/>
      <c r="O73" s="912"/>
      <c r="P73" s="913"/>
      <c r="Q73" s="914">
        <v>6104</v>
      </c>
      <c r="R73" s="915"/>
      <c r="S73" s="915"/>
      <c r="T73" s="915"/>
      <c r="U73" s="915"/>
      <c r="V73" s="915">
        <v>5983</v>
      </c>
      <c r="W73" s="915"/>
      <c r="X73" s="915"/>
      <c r="Y73" s="915"/>
      <c r="Z73" s="915"/>
      <c r="AA73" s="915">
        <v>121</v>
      </c>
      <c r="AB73" s="915"/>
      <c r="AC73" s="915"/>
      <c r="AD73" s="915"/>
      <c r="AE73" s="915"/>
      <c r="AF73" s="915">
        <v>17694</v>
      </c>
      <c r="AG73" s="915"/>
      <c r="AH73" s="915"/>
      <c r="AI73" s="915"/>
      <c r="AJ73" s="915"/>
      <c r="AK73" s="915" t="s">
        <v>33</v>
      </c>
      <c r="AL73" s="915"/>
      <c r="AM73" s="915"/>
      <c r="AN73" s="915"/>
      <c r="AO73" s="915"/>
      <c r="AP73" s="915">
        <v>24010</v>
      </c>
      <c r="AQ73" s="915"/>
      <c r="AR73" s="915"/>
      <c r="AS73" s="915"/>
      <c r="AT73" s="915"/>
      <c r="AU73" s="915" t="s">
        <v>33</v>
      </c>
      <c r="AV73" s="915"/>
      <c r="AW73" s="915"/>
      <c r="AX73" s="915"/>
      <c r="AY73" s="915"/>
      <c r="AZ73" s="916"/>
      <c r="BA73" s="916"/>
      <c r="BB73" s="916"/>
      <c r="BC73" s="916"/>
      <c r="BD73" s="917"/>
      <c r="BE73" s="55"/>
      <c r="BF73" s="55"/>
      <c r="BG73" s="55"/>
      <c r="BH73" s="55"/>
      <c r="BI73" s="55"/>
      <c r="BJ73" s="55"/>
      <c r="BK73" s="55"/>
      <c r="BL73" s="55"/>
      <c r="BM73" s="55"/>
      <c r="BN73" s="55"/>
      <c r="BO73" s="55"/>
      <c r="BP73" s="55"/>
      <c r="BQ73" s="52">
        <v>67</v>
      </c>
      <c r="BR73" s="73"/>
      <c r="BS73" s="882"/>
      <c r="BT73" s="883"/>
      <c r="BU73" s="883"/>
      <c r="BV73" s="883"/>
      <c r="BW73" s="883"/>
      <c r="BX73" s="883"/>
      <c r="BY73" s="883"/>
      <c r="BZ73" s="883"/>
      <c r="CA73" s="883"/>
      <c r="CB73" s="883"/>
      <c r="CC73" s="883"/>
      <c r="CD73" s="883"/>
      <c r="CE73" s="883"/>
      <c r="CF73" s="883"/>
      <c r="CG73" s="884"/>
      <c r="CH73" s="885"/>
      <c r="CI73" s="886"/>
      <c r="CJ73" s="886"/>
      <c r="CK73" s="886"/>
      <c r="CL73" s="887"/>
      <c r="CM73" s="885"/>
      <c r="CN73" s="886"/>
      <c r="CO73" s="886"/>
      <c r="CP73" s="886"/>
      <c r="CQ73" s="887"/>
      <c r="CR73" s="885"/>
      <c r="CS73" s="886"/>
      <c r="CT73" s="886"/>
      <c r="CU73" s="886"/>
      <c r="CV73" s="887"/>
      <c r="CW73" s="885"/>
      <c r="CX73" s="886"/>
      <c r="CY73" s="886"/>
      <c r="CZ73" s="886"/>
      <c r="DA73" s="887"/>
      <c r="DB73" s="885"/>
      <c r="DC73" s="886"/>
      <c r="DD73" s="886"/>
      <c r="DE73" s="886"/>
      <c r="DF73" s="887"/>
      <c r="DG73" s="885"/>
      <c r="DH73" s="886"/>
      <c r="DI73" s="886"/>
      <c r="DJ73" s="886"/>
      <c r="DK73" s="887"/>
      <c r="DL73" s="885"/>
      <c r="DM73" s="886"/>
      <c r="DN73" s="886"/>
      <c r="DO73" s="886"/>
      <c r="DP73" s="887"/>
      <c r="DQ73" s="885"/>
      <c r="DR73" s="886"/>
      <c r="DS73" s="886"/>
      <c r="DT73" s="886"/>
      <c r="DU73" s="887"/>
      <c r="DV73" s="882"/>
      <c r="DW73" s="883"/>
      <c r="DX73" s="883"/>
      <c r="DY73" s="883"/>
      <c r="DZ73" s="888"/>
      <c r="EA73" s="48"/>
    </row>
    <row r="74" spans="1:131" ht="26.25" customHeight="1" x14ac:dyDescent="0.2">
      <c r="A74" s="52">
        <v>7</v>
      </c>
      <c r="B74" s="911" t="s">
        <v>528</v>
      </c>
      <c r="C74" s="912"/>
      <c r="D74" s="912"/>
      <c r="E74" s="912"/>
      <c r="F74" s="912"/>
      <c r="G74" s="912"/>
      <c r="H74" s="912"/>
      <c r="I74" s="912"/>
      <c r="J74" s="912"/>
      <c r="K74" s="912"/>
      <c r="L74" s="912"/>
      <c r="M74" s="912"/>
      <c r="N74" s="912"/>
      <c r="O74" s="912"/>
      <c r="P74" s="913"/>
      <c r="Q74" s="914">
        <v>6428</v>
      </c>
      <c r="R74" s="915"/>
      <c r="S74" s="915"/>
      <c r="T74" s="915"/>
      <c r="U74" s="915"/>
      <c r="V74" s="915">
        <v>6327</v>
      </c>
      <c r="W74" s="915"/>
      <c r="X74" s="915"/>
      <c r="Y74" s="915"/>
      <c r="Z74" s="915"/>
      <c r="AA74" s="915">
        <v>101</v>
      </c>
      <c r="AB74" s="915"/>
      <c r="AC74" s="915"/>
      <c r="AD74" s="915"/>
      <c r="AE74" s="915"/>
      <c r="AF74" s="915">
        <v>73</v>
      </c>
      <c r="AG74" s="915"/>
      <c r="AH74" s="915"/>
      <c r="AI74" s="915"/>
      <c r="AJ74" s="915"/>
      <c r="AK74" s="915" t="s">
        <v>33</v>
      </c>
      <c r="AL74" s="915"/>
      <c r="AM74" s="915"/>
      <c r="AN74" s="915"/>
      <c r="AO74" s="915"/>
      <c r="AP74" s="915">
        <v>3094</v>
      </c>
      <c r="AQ74" s="915"/>
      <c r="AR74" s="915"/>
      <c r="AS74" s="915"/>
      <c r="AT74" s="915"/>
      <c r="AU74" s="915">
        <v>106</v>
      </c>
      <c r="AV74" s="915"/>
      <c r="AW74" s="915"/>
      <c r="AX74" s="915"/>
      <c r="AY74" s="915"/>
      <c r="AZ74" s="916"/>
      <c r="BA74" s="916"/>
      <c r="BB74" s="916"/>
      <c r="BC74" s="916"/>
      <c r="BD74" s="917"/>
      <c r="BE74" s="55"/>
      <c r="BF74" s="55"/>
      <c r="BG74" s="55"/>
      <c r="BH74" s="55"/>
      <c r="BI74" s="55"/>
      <c r="BJ74" s="55"/>
      <c r="BK74" s="55"/>
      <c r="BL74" s="55"/>
      <c r="BM74" s="55"/>
      <c r="BN74" s="55"/>
      <c r="BO74" s="55"/>
      <c r="BP74" s="55"/>
      <c r="BQ74" s="52">
        <v>68</v>
      </c>
      <c r="BR74" s="73"/>
      <c r="BS74" s="882"/>
      <c r="BT74" s="883"/>
      <c r="BU74" s="883"/>
      <c r="BV74" s="883"/>
      <c r="BW74" s="883"/>
      <c r="BX74" s="883"/>
      <c r="BY74" s="883"/>
      <c r="BZ74" s="883"/>
      <c r="CA74" s="883"/>
      <c r="CB74" s="883"/>
      <c r="CC74" s="883"/>
      <c r="CD74" s="883"/>
      <c r="CE74" s="883"/>
      <c r="CF74" s="883"/>
      <c r="CG74" s="884"/>
      <c r="CH74" s="885"/>
      <c r="CI74" s="886"/>
      <c r="CJ74" s="886"/>
      <c r="CK74" s="886"/>
      <c r="CL74" s="887"/>
      <c r="CM74" s="885"/>
      <c r="CN74" s="886"/>
      <c r="CO74" s="886"/>
      <c r="CP74" s="886"/>
      <c r="CQ74" s="887"/>
      <c r="CR74" s="885"/>
      <c r="CS74" s="886"/>
      <c r="CT74" s="886"/>
      <c r="CU74" s="886"/>
      <c r="CV74" s="887"/>
      <c r="CW74" s="885"/>
      <c r="CX74" s="886"/>
      <c r="CY74" s="886"/>
      <c r="CZ74" s="886"/>
      <c r="DA74" s="887"/>
      <c r="DB74" s="885"/>
      <c r="DC74" s="886"/>
      <c r="DD74" s="886"/>
      <c r="DE74" s="886"/>
      <c r="DF74" s="887"/>
      <c r="DG74" s="885"/>
      <c r="DH74" s="886"/>
      <c r="DI74" s="886"/>
      <c r="DJ74" s="886"/>
      <c r="DK74" s="887"/>
      <c r="DL74" s="885"/>
      <c r="DM74" s="886"/>
      <c r="DN74" s="886"/>
      <c r="DO74" s="886"/>
      <c r="DP74" s="887"/>
      <c r="DQ74" s="885"/>
      <c r="DR74" s="886"/>
      <c r="DS74" s="886"/>
      <c r="DT74" s="886"/>
      <c r="DU74" s="887"/>
      <c r="DV74" s="882"/>
      <c r="DW74" s="883"/>
      <c r="DX74" s="883"/>
      <c r="DY74" s="883"/>
      <c r="DZ74" s="888"/>
      <c r="EA74" s="48"/>
    </row>
    <row r="75" spans="1:131" ht="26.25" customHeight="1" x14ac:dyDescent="0.2">
      <c r="A75" s="52">
        <v>8</v>
      </c>
      <c r="B75" s="911"/>
      <c r="C75" s="912"/>
      <c r="D75" s="912"/>
      <c r="E75" s="912"/>
      <c r="F75" s="912"/>
      <c r="G75" s="912"/>
      <c r="H75" s="912"/>
      <c r="I75" s="912"/>
      <c r="J75" s="912"/>
      <c r="K75" s="912"/>
      <c r="L75" s="912"/>
      <c r="M75" s="912"/>
      <c r="N75" s="912"/>
      <c r="O75" s="912"/>
      <c r="P75" s="913"/>
      <c r="Q75" s="918"/>
      <c r="R75" s="919"/>
      <c r="S75" s="919"/>
      <c r="T75" s="919"/>
      <c r="U75" s="920"/>
      <c r="V75" s="921"/>
      <c r="W75" s="919"/>
      <c r="X75" s="919"/>
      <c r="Y75" s="919"/>
      <c r="Z75" s="920"/>
      <c r="AA75" s="921"/>
      <c r="AB75" s="919"/>
      <c r="AC75" s="919"/>
      <c r="AD75" s="919"/>
      <c r="AE75" s="920"/>
      <c r="AF75" s="921"/>
      <c r="AG75" s="919"/>
      <c r="AH75" s="919"/>
      <c r="AI75" s="919"/>
      <c r="AJ75" s="920"/>
      <c r="AK75" s="921"/>
      <c r="AL75" s="919"/>
      <c r="AM75" s="919"/>
      <c r="AN75" s="919"/>
      <c r="AO75" s="920"/>
      <c r="AP75" s="921"/>
      <c r="AQ75" s="919"/>
      <c r="AR75" s="919"/>
      <c r="AS75" s="919"/>
      <c r="AT75" s="920"/>
      <c r="AU75" s="921"/>
      <c r="AV75" s="919"/>
      <c r="AW75" s="919"/>
      <c r="AX75" s="919"/>
      <c r="AY75" s="920"/>
      <c r="AZ75" s="916"/>
      <c r="BA75" s="916"/>
      <c r="BB75" s="916"/>
      <c r="BC75" s="916"/>
      <c r="BD75" s="917"/>
      <c r="BE75" s="55"/>
      <c r="BF75" s="55"/>
      <c r="BG75" s="55"/>
      <c r="BH75" s="55"/>
      <c r="BI75" s="55"/>
      <c r="BJ75" s="55"/>
      <c r="BK75" s="55"/>
      <c r="BL75" s="55"/>
      <c r="BM75" s="55"/>
      <c r="BN75" s="55"/>
      <c r="BO75" s="55"/>
      <c r="BP75" s="55"/>
      <c r="BQ75" s="52">
        <v>69</v>
      </c>
      <c r="BR75" s="73"/>
      <c r="BS75" s="882"/>
      <c r="BT75" s="883"/>
      <c r="BU75" s="883"/>
      <c r="BV75" s="883"/>
      <c r="BW75" s="883"/>
      <c r="BX75" s="883"/>
      <c r="BY75" s="883"/>
      <c r="BZ75" s="883"/>
      <c r="CA75" s="883"/>
      <c r="CB75" s="883"/>
      <c r="CC75" s="883"/>
      <c r="CD75" s="883"/>
      <c r="CE75" s="883"/>
      <c r="CF75" s="883"/>
      <c r="CG75" s="884"/>
      <c r="CH75" s="885"/>
      <c r="CI75" s="886"/>
      <c r="CJ75" s="886"/>
      <c r="CK75" s="886"/>
      <c r="CL75" s="887"/>
      <c r="CM75" s="885"/>
      <c r="CN75" s="886"/>
      <c r="CO75" s="886"/>
      <c r="CP75" s="886"/>
      <c r="CQ75" s="887"/>
      <c r="CR75" s="885"/>
      <c r="CS75" s="886"/>
      <c r="CT75" s="886"/>
      <c r="CU75" s="886"/>
      <c r="CV75" s="887"/>
      <c r="CW75" s="885"/>
      <c r="CX75" s="886"/>
      <c r="CY75" s="886"/>
      <c r="CZ75" s="886"/>
      <c r="DA75" s="887"/>
      <c r="DB75" s="885"/>
      <c r="DC75" s="886"/>
      <c r="DD75" s="886"/>
      <c r="DE75" s="886"/>
      <c r="DF75" s="887"/>
      <c r="DG75" s="885"/>
      <c r="DH75" s="886"/>
      <c r="DI75" s="886"/>
      <c r="DJ75" s="886"/>
      <c r="DK75" s="887"/>
      <c r="DL75" s="885"/>
      <c r="DM75" s="886"/>
      <c r="DN75" s="886"/>
      <c r="DO75" s="886"/>
      <c r="DP75" s="887"/>
      <c r="DQ75" s="885"/>
      <c r="DR75" s="886"/>
      <c r="DS75" s="886"/>
      <c r="DT75" s="886"/>
      <c r="DU75" s="887"/>
      <c r="DV75" s="882"/>
      <c r="DW75" s="883"/>
      <c r="DX75" s="883"/>
      <c r="DY75" s="883"/>
      <c r="DZ75" s="888"/>
      <c r="EA75" s="48"/>
    </row>
    <row r="76" spans="1:131" ht="26.25" customHeight="1" x14ac:dyDescent="0.2">
      <c r="A76" s="52">
        <v>9</v>
      </c>
      <c r="B76" s="911"/>
      <c r="C76" s="912"/>
      <c r="D76" s="912"/>
      <c r="E76" s="912"/>
      <c r="F76" s="912"/>
      <c r="G76" s="912"/>
      <c r="H76" s="912"/>
      <c r="I76" s="912"/>
      <c r="J76" s="912"/>
      <c r="K76" s="912"/>
      <c r="L76" s="912"/>
      <c r="M76" s="912"/>
      <c r="N76" s="912"/>
      <c r="O76" s="912"/>
      <c r="P76" s="913"/>
      <c r="Q76" s="918"/>
      <c r="R76" s="919"/>
      <c r="S76" s="919"/>
      <c r="T76" s="919"/>
      <c r="U76" s="920"/>
      <c r="V76" s="921"/>
      <c r="W76" s="919"/>
      <c r="X76" s="919"/>
      <c r="Y76" s="919"/>
      <c r="Z76" s="920"/>
      <c r="AA76" s="921"/>
      <c r="AB76" s="919"/>
      <c r="AC76" s="919"/>
      <c r="AD76" s="919"/>
      <c r="AE76" s="920"/>
      <c r="AF76" s="921"/>
      <c r="AG76" s="919"/>
      <c r="AH76" s="919"/>
      <c r="AI76" s="919"/>
      <c r="AJ76" s="920"/>
      <c r="AK76" s="921"/>
      <c r="AL76" s="919"/>
      <c r="AM76" s="919"/>
      <c r="AN76" s="919"/>
      <c r="AO76" s="920"/>
      <c r="AP76" s="921"/>
      <c r="AQ76" s="919"/>
      <c r="AR76" s="919"/>
      <c r="AS76" s="919"/>
      <c r="AT76" s="920"/>
      <c r="AU76" s="921"/>
      <c r="AV76" s="919"/>
      <c r="AW76" s="919"/>
      <c r="AX76" s="919"/>
      <c r="AY76" s="920"/>
      <c r="AZ76" s="916"/>
      <c r="BA76" s="916"/>
      <c r="BB76" s="916"/>
      <c r="BC76" s="916"/>
      <c r="BD76" s="917"/>
      <c r="BE76" s="55"/>
      <c r="BF76" s="55"/>
      <c r="BG76" s="55"/>
      <c r="BH76" s="55"/>
      <c r="BI76" s="55"/>
      <c r="BJ76" s="55"/>
      <c r="BK76" s="55"/>
      <c r="BL76" s="55"/>
      <c r="BM76" s="55"/>
      <c r="BN76" s="55"/>
      <c r="BO76" s="55"/>
      <c r="BP76" s="55"/>
      <c r="BQ76" s="52">
        <v>70</v>
      </c>
      <c r="BR76" s="73"/>
      <c r="BS76" s="882"/>
      <c r="BT76" s="883"/>
      <c r="BU76" s="883"/>
      <c r="BV76" s="883"/>
      <c r="BW76" s="883"/>
      <c r="BX76" s="883"/>
      <c r="BY76" s="883"/>
      <c r="BZ76" s="883"/>
      <c r="CA76" s="883"/>
      <c r="CB76" s="883"/>
      <c r="CC76" s="883"/>
      <c r="CD76" s="883"/>
      <c r="CE76" s="883"/>
      <c r="CF76" s="883"/>
      <c r="CG76" s="884"/>
      <c r="CH76" s="885"/>
      <c r="CI76" s="886"/>
      <c r="CJ76" s="886"/>
      <c r="CK76" s="886"/>
      <c r="CL76" s="887"/>
      <c r="CM76" s="885"/>
      <c r="CN76" s="886"/>
      <c r="CO76" s="886"/>
      <c r="CP76" s="886"/>
      <c r="CQ76" s="887"/>
      <c r="CR76" s="885"/>
      <c r="CS76" s="886"/>
      <c r="CT76" s="886"/>
      <c r="CU76" s="886"/>
      <c r="CV76" s="887"/>
      <c r="CW76" s="885"/>
      <c r="CX76" s="886"/>
      <c r="CY76" s="886"/>
      <c r="CZ76" s="886"/>
      <c r="DA76" s="887"/>
      <c r="DB76" s="885"/>
      <c r="DC76" s="886"/>
      <c r="DD76" s="886"/>
      <c r="DE76" s="886"/>
      <c r="DF76" s="887"/>
      <c r="DG76" s="885"/>
      <c r="DH76" s="886"/>
      <c r="DI76" s="886"/>
      <c r="DJ76" s="886"/>
      <c r="DK76" s="887"/>
      <c r="DL76" s="885"/>
      <c r="DM76" s="886"/>
      <c r="DN76" s="886"/>
      <c r="DO76" s="886"/>
      <c r="DP76" s="887"/>
      <c r="DQ76" s="885"/>
      <c r="DR76" s="886"/>
      <c r="DS76" s="886"/>
      <c r="DT76" s="886"/>
      <c r="DU76" s="887"/>
      <c r="DV76" s="882"/>
      <c r="DW76" s="883"/>
      <c r="DX76" s="883"/>
      <c r="DY76" s="883"/>
      <c r="DZ76" s="888"/>
      <c r="EA76" s="48"/>
    </row>
    <row r="77" spans="1:131" ht="26.25" customHeight="1" x14ac:dyDescent="0.2">
      <c r="A77" s="52">
        <v>10</v>
      </c>
      <c r="B77" s="911"/>
      <c r="C77" s="912"/>
      <c r="D77" s="912"/>
      <c r="E77" s="912"/>
      <c r="F77" s="912"/>
      <c r="G77" s="912"/>
      <c r="H77" s="912"/>
      <c r="I77" s="912"/>
      <c r="J77" s="912"/>
      <c r="K77" s="912"/>
      <c r="L77" s="912"/>
      <c r="M77" s="912"/>
      <c r="N77" s="912"/>
      <c r="O77" s="912"/>
      <c r="P77" s="913"/>
      <c r="Q77" s="918"/>
      <c r="R77" s="919"/>
      <c r="S77" s="919"/>
      <c r="T77" s="919"/>
      <c r="U77" s="920"/>
      <c r="V77" s="921"/>
      <c r="W77" s="919"/>
      <c r="X77" s="919"/>
      <c r="Y77" s="919"/>
      <c r="Z77" s="920"/>
      <c r="AA77" s="921"/>
      <c r="AB77" s="919"/>
      <c r="AC77" s="919"/>
      <c r="AD77" s="919"/>
      <c r="AE77" s="920"/>
      <c r="AF77" s="921"/>
      <c r="AG77" s="919"/>
      <c r="AH77" s="919"/>
      <c r="AI77" s="919"/>
      <c r="AJ77" s="920"/>
      <c r="AK77" s="921"/>
      <c r="AL77" s="919"/>
      <c r="AM77" s="919"/>
      <c r="AN77" s="919"/>
      <c r="AO77" s="920"/>
      <c r="AP77" s="921"/>
      <c r="AQ77" s="919"/>
      <c r="AR77" s="919"/>
      <c r="AS77" s="919"/>
      <c r="AT77" s="920"/>
      <c r="AU77" s="921"/>
      <c r="AV77" s="919"/>
      <c r="AW77" s="919"/>
      <c r="AX77" s="919"/>
      <c r="AY77" s="920"/>
      <c r="AZ77" s="916"/>
      <c r="BA77" s="916"/>
      <c r="BB77" s="916"/>
      <c r="BC77" s="916"/>
      <c r="BD77" s="917"/>
      <c r="BE77" s="55"/>
      <c r="BF77" s="55"/>
      <c r="BG77" s="55"/>
      <c r="BH77" s="55"/>
      <c r="BI77" s="55"/>
      <c r="BJ77" s="55"/>
      <c r="BK77" s="55"/>
      <c r="BL77" s="55"/>
      <c r="BM77" s="55"/>
      <c r="BN77" s="55"/>
      <c r="BO77" s="55"/>
      <c r="BP77" s="55"/>
      <c r="BQ77" s="52">
        <v>71</v>
      </c>
      <c r="BR77" s="73"/>
      <c r="BS77" s="882"/>
      <c r="BT77" s="883"/>
      <c r="BU77" s="883"/>
      <c r="BV77" s="883"/>
      <c r="BW77" s="883"/>
      <c r="BX77" s="883"/>
      <c r="BY77" s="883"/>
      <c r="BZ77" s="883"/>
      <c r="CA77" s="883"/>
      <c r="CB77" s="883"/>
      <c r="CC77" s="883"/>
      <c r="CD77" s="883"/>
      <c r="CE77" s="883"/>
      <c r="CF77" s="883"/>
      <c r="CG77" s="884"/>
      <c r="CH77" s="885"/>
      <c r="CI77" s="886"/>
      <c r="CJ77" s="886"/>
      <c r="CK77" s="886"/>
      <c r="CL77" s="887"/>
      <c r="CM77" s="885"/>
      <c r="CN77" s="886"/>
      <c r="CO77" s="886"/>
      <c r="CP77" s="886"/>
      <c r="CQ77" s="887"/>
      <c r="CR77" s="885"/>
      <c r="CS77" s="886"/>
      <c r="CT77" s="886"/>
      <c r="CU77" s="886"/>
      <c r="CV77" s="887"/>
      <c r="CW77" s="885"/>
      <c r="CX77" s="886"/>
      <c r="CY77" s="886"/>
      <c r="CZ77" s="886"/>
      <c r="DA77" s="887"/>
      <c r="DB77" s="885"/>
      <c r="DC77" s="886"/>
      <c r="DD77" s="886"/>
      <c r="DE77" s="886"/>
      <c r="DF77" s="887"/>
      <c r="DG77" s="885"/>
      <c r="DH77" s="886"/>
      <c r="DI77" s="886"/>
      <c r="DJ77" s="886"/>
      <c r="DK77" s="887"/>
      <c r="DL77" s="885"/>
      <c r="DM77" s="886"/>
      <c r="DN77" s="886"/>
      <c r="DO77" s="886"/>
      <c r="DP77" s="887"/>
      <c r="DQ77" s="885"/>
      <c r="DR77" s="886"/>
      <c r="DS77" s="886"/>
      <c r="DT77" s="886"/>
      <c r="DU77" s="887"/>
      <c r="DV77" s="882"/>
      <c r="DW77" s="883"/>
      <c r="DX77" s="883"/>
      <c r="DY77" s="883"/>
      <c r="DZ77" s="888"/>
      <c r="EA77" s="48"/>
    </row>
    <row r="78" spans="1:131" ht="26.25" customHeight="1" x14ac:dyDescent="0.2">
      <c r="A78" s="52">
        <v>11</v>
      </c>
      <c r="B78" s="911"/>
      <c r="C78" s="912"/>
      <c r="D78" s="912"/>
      <c r="E78" s="912"/>
      <c r="F78" s="912"/>
      <c r="G78" s="912"/>
      <c r="H78" s="912"/>
      <c r="I78" s="912"/>
      <c r="J78" s="912"/>
      <c r="K78" s="912"/>
      <c r="L78" s="912"/>
      <c r="M78" s="912"/>
      <c r="N78" s="912"/>
      <c r="O78" s="912"/>
      <c r="P78" s="913"/>
      <c r="Q78" s="914"/>
      <c r="R78" s="915"/>
      <c r="S78" s="915"/>
      <c r="T78" s="915"/>
      <c r="U78" s="915"/>
      <c r="V78" s="915"/>
      <c r="W78" s="915"/>
      <c r="X78" s="915"/>
      <c r="Y78" s="915"/>
      <c r="Z78" s="915"/>
      <c r="AA78" s="915"/>
      <c r="AB78" s="915"/>
      <c r="AC78" s="915"/>
      <c r="AD78" s="915"/>
      <c r="AE78" s="915"/>
      <c r="AF78" s="915"/>
      <c r="AG78" s="915"/>
      <c r="AH78" s="915"/>
      <c r="AI78" s="915"/>
      <c r="AJ78" s="915"/>
      <c r="AK78" s="915"/>
      <c r="AL78" s="915"/>
      <c r="AM78" s="915"/>
      <c r="AN78" s="915"/>
      <c r="AO78" s="915"/>
      <c r="AP78" s="915"/>
      <c r="AQ78" s="915"/>
      <c r="AR78" s="915"/>
      <c r="AS78" s="915"/>
      <c r="AT78" s="915"/>
      <c r="AU78" s="915"/>
      <c r="AV78" s="915"/>
      <c r="AW78" s="915"/>
      <c r="AX78" s="915"/>
      <c r="AY78" s="915"/>
      <c r="AZ78" s="916"/>
      <c r="BA78" s="916"/>
      <c r="BB78" s="916"/>
      <c r="BC78" s="916"/>
      <c r="BD78" s="917"/>
      <c r="BE78" s="55"/>
      <c r="BF78" s="55"/>
      <c r="BG78" s="55"/>
      <c r="BH78" s="55"/>
      <c r="BI78" s="55"/>
      <c r="BJ78" s="48"/>
      <c r="BK78" s="48"/>
      <c r="BL78" s="48"/>
      <c r="BM78" s="48"/>
      <c r="BN78" s="48"/>
      <c r="BO78" s="55"/>
      <c r="BP78" s="55"/>
      <c r="BQ78" s="52">
        <v>72</v>
      </c>
      <c r="BR78" s="73"/>
      <c r="BS78" s="882"/>
      <c r="BT78" s="883"/>
      <c r="BU78" s="883"/>
      <c r="BV78" s="883"/>
      <c r="BW78" s="883"/>
      <c r="BX78" s="883"/>
      <c r="BY78" s="883"/>
      <c r="BZ78" s="883"/>
      <c r="CA78" s="883"/>
      <c r="CB78" s="883"/>
      <c r="CC78" s="883"/>
      <c r="CD78" s="883"/>
      <c r="CE78" s="883"/>
      <c r="CF78" s="883"/>
      <c r="CG78" s="884"/>
      <c r="CH78" s="885"/>
      <c r="CI78" s="886"/>
      <c r="CJ78" s="886"/>
      <c r="CK78" s="886"/>
      <c r="CL78" s="887"/>
      <c r="CM78" s="885"/>
      <c r="CN78" s="886"/>
      <c r="CO78" s="886"/>
      <c r="CP78" s="886"/>
      <c r="CQ78" s="887"/>
      <c r="CR78" s="885"/>
      <c r="CS78" s="886"/>
      <c r="CT78" s="886"/>
      <c r="CU78" s="886"/>
      <c r="CV78" s="887"/>
      <c r="CW78" s="885"/>
      <c r="CX78" s="886"/>
      <c r="CY78" s="886"/>
      <c r="CZ78" s="886"/>
      <c r="DA78" s="887"/>
      <c r="DB78" s="885"/>
      <c r="DC78" s="886"/>
      <c r="DD78" s="886"/>
      <c r="DE78" s="886"/>
      <c r="DF78" s="887"/>
      <c r="DG78" s="885"/>
      <c r="DH78" s="886"/>
      <c r="DI78" s="886"/>
      <c r="DJ78" s="886"/>
      <c r="DK78" s="887"/>
      <c r="DL78" s="885"/>
      <c r="DM78" s="886"/>
      <c r="DN78" s="886"/>
      <c r="DO78" s="886"/>
      <c r="DP78" s="887"/>
      <c r="DQ78" s="885"/>
      <c r="DR78" s="886"/>
      <c r="DS78" s="886"/>
      <c r="DT78" s="886"/>
      <c r="DU78" s="887"/>
      <c r="DV78" s="882"/>
      <c r="DW78" s="883"/>
      <c r="DX78" s="883"/>
      <c r="DY78" s="883"/>
      <c r="DZ78" s="888"/>
      <c r="EA78" s="48"/>
    </row>
    <row r="79" spans="1:131" ht="26.25" customHeight="1" x14ac:dyDescent="0.2">
      <c r="A79" s="52">
        <v>12</v>
      </c>
      <c r="B79" s="911"/>
      <c r="C79" s="912"/>
      <c r="D79" s="912"/>
      <c r="E79" s="912"/>
      <c r="F79" s="912"/>
      <c r="G79" s="912"/>
      <c r="H79" s="912"/>
      <c r="I79" s="912"/>
      <c r="J79" s="912"/>
      <c r="K79" s="912"/>
      <c r="L79" s="912"/>
      <c r="M79" s="912"/>
      <c r="N79" s="912"/>
      <c r="O79" s="912"/>
      <c r="P79" s="913"/>
      <c r="Q79" s="914"/>
      <c r="R79" s="915"/>
      <c r="S79" s="915"/>
      <c r="T79" s="915"/>
      <c r="U79" s="915"/>
      <c r="V79" s="915"/>
      <c r="W79" s="915"/>
      <c r="X79" s="915"/>
      <c r="Y79" s="915"/>
      <c r="Z79" s="915"/>
      <c r="AA79" s="915"/>
      <c r="AB79" s="915"/>
      <c r="AC79" s="915"/>
      <c r="AD79" s="915"/>
      <c r="AE79" s="915"/>
      <c r="AF79" s="915"/>
      <c r="AG79" s="915"/>
      <c r="AH79" s="915"/>
      <c r="AI79" s="915"/>
      <c r="AJ79" s="915"/>
      <c r="AK79" s="915"/>
      <c r="AL79" s="915"/>
      <c r="AM79" s="915"/>
      <c r="AN79" s="915"/>
      <c r="AO79" s="915"/>
      <c r="AP79" s="915"/>
      <c r="AQ79" s="915"/>
      <c r="AR79" s="915"/>
      <c r="AS79" s="915"/>
      <c r="AT79" s="915"/>
      <c r="AU79" s="915"/>
      <c r="AV79" s="915"/>
      <c r="AW79" s="915"/>
      <c r="AX79" s="915"/>
      <c r="AY79" s="915"/>
      <c r="AZ79" s="916"/>
      <c r="BA79" s="916"/>
      <c r="BB79" s="916"/>
      <c r="BC79" s="916"/>
      <c r="BD79" s="917"/>
      <c r="BE79" s="55"/>
      <c r="BF79" s="55"/>
      <c r="BG79" s="55"/>
      <c r="BH79" s="55"/>
      <c r="BI79" s="55"/>
      <c r="BJ79" s="48"/>
      <c r="BK79" s="48"/>
      <c r="BL79" s="48"/>
      <c r="BM79" s="48"/>
      <c r="BN79" s="48"/>
      <c r="BO79" s="55"/>
      <c r="BP79" s="55"/>
      <c r="BQ79" s="52">
        <v>73</v>
      </c>
      <c r="BR79" s="73"/>
      <c r="BS79" s="882"/>
      <c r="BT79" s="883"/>
      <c r="BU79" s="883"/>
      <c r="BV79" s="883"/>
      <c r="BW79" s="883"/>
      <c r="BX79" s="883"/>
      <c r="BY79" s="883"/>
      <c r="BZ79" s="883"/>
      <c r="CA79" s="883"/>
      <c r="CB79" s="883"/>
      <c r="CC79" s="883"/>
      <c r="CD79" s="883"/>
      <c r="CE79" s="883"/>
      <c r="CF79" s="883"/>
      <c r="CG79" s="884"/>
      <c r="CH79" s="885"/>
      <c r="CI79" s="886"/>
      <c r="CJ79" s="886"/>
      <c r="CK79" s="886"/>
      <c r="CL79" s="887"/>
      <c r="CM79" s="885"/>
      <c r="CN79" s="886"/>
      <c r="CO79" s="886"/>
      <c r="CP79" s="886"/>
      <c r="CQ79" s="887"/>
      <c r="CR79" s="885"/>
      <c r="CS79" s="886"/>
      <c r="CT79" s="886"/>
      <c r="CU79" s="886"/>
      <c r="CV79" s="887"/>
      <c r="CW79" s="885"/>
      <c r="CX79" s="886"/>
      <c r="CY79" s="886"/>
      <c r="CZ79" s="886"/>
      <c r="DA79" s="887"/>
      <c r="DB79" s="885"/>
      <c r="DC79" s="886"/>
      <c r="DD79" s="886"/>
      <c r="DE79" s="886"/>
      <c r="DF79" s="887"/>
      <c r="DG79" s="885"/>
      <c r="DH79" s="886"/>
      <c r="DI79" s="886"/>
      <c r="DJ79" s="886"/>
      <c r="DK79" s="887"/>
      <c r="DL79" s="885"/>
      <c r="DM79" s="886"/>
      <c r="DN79" s="886"/>
      <c r="DO79" s="886"/>
      <c r="DP79" s="887"/>
      <c r="DQ79" s="885"/>
      <c r="DR79" s="886"/>
      <c r="DS79" s="886"/>
      <c r="DT79" s="886"/>
      <c r="DU79" s="887"/>
      <c r="DV79" s="882"/>
      <c r="DW79" s="883"/>
      <c r="DX79" s="883"/>
      <c r="DY79" s="883"/>
      <c r="DZ79" s="888"/>
      <c r="EA79" s="48"/>
    </row>
    <row r="80" spans="1:131" ht="26.25" customHeight="1" x14ac:dyDescent="0.2">
      <c r="A80" s="52">
        <v>13</v>
      </c>
      <c r="B80" s="911"/>
      <c r="C80" s="912"/>
      <c r="D80" s="912"/>
      <c r="E80" s="912"/>
      <c r="F80" s="912"/>
      <c r="G80" s="912"/>
      <c r="H80" s="912"/>
      <c r="I80" s="912"/>
      <c r="J80" s="912"/>
      <c r="K80" s="912"/>
      <c r="L80" s="912"/>
      <c r="M80" s="912"/>
      <c r="N80" s="912"/>
      <c r="O80" s="912"/>
      <c r="P80" s="913"/>
      <c r="Q80" s="914"/>
      <c r="R80" s="915"/>
      <c r="S80" s="915"/>
      <c r="T80" s="915"/>
      <c r="U80" s="915"/>
      <c r="V80" s="915"/>
      <c r="W80" s="915"/>
      <c r="X80" s="915"/>
      <c r="Y80" s="915"/>
      <c r="Z80" s="915"/>
      <c r="AA80" s="915"/>
      <c r="AB80" s="915"/>
      <c r="AC80" s="915"/>
      <c r="AD80" s="915"/>
      <c r="AE80" s="915"/>
      <c r="AF80" s="915"/>
      <c r="AG80" s="915"/>
      <c r="AH80" s="915"/>
      <c r="AI80" s="915"/>
      <c r="AJ80" s="915"/>
      <c r="AK80" s="915"/>
      <c r="AL80" s="915"/>
      <c r="AM80" s="915"/>
      <c r="AN80" s="915"/>
      <c r="AO80" s="915"/>
      <c r="AP80" s="915"/>
      <c r="AQ80" s="915"/>
      <c r="AR80" s="915"/>
      <c r="AS80" s="915"/>
      <c r="AT80" s="915"/>
      <c r="AU80" s="915"/>
      <c r="AV80" s="915"/>
      <c r="AW80" s="915"/>
      <c r="AX80" s="915"/>
      <c r="AY80" s="915"/>
      <c r="AZ80" s="916"/>
      <c r="BA80" s="916"/>
      <c r="BB80" s="916"/>
      <c r="BC80" s="916"/>
      <c r="BD80" s="917"/>
      <c r="BE80" s="55"/>
      <c r="BF80" s="55"/>
      <c r="BG80" s="55"/>
      <c r="BH80" s="55"/>
      <c r="BI80" s="55"/>
      <c r="BJ80" s="55"/>
      <c r="BK80" s="55"/>
      <c r="BL80" s="55"/>
      <c r="BM80" s="55"/>
      <c r="BN80" s="55"/>
      <c r="BO80" s="55"/>
      <c r="BP80" s="55"/>
      <c r="BQ80" s="52">
        <v>74</v>
      </c>
      <c r="BR80" s="73"/>
      <c r="BS80" s="882"/>
      <c r="BT80" s="883"/>
      <c r="BU80" s="883"/>
      <c r="BV80" s="883"/>
      <c r="BW80" s="883"/>
      <c r="BX80" s="883"/>
      <c r="BY80" s="883"/>
      <c r="BZ80" s="883"/>
      <c r="CA80" s="883"/>
      <c r="CB80" s="883"/>
      <c r="CC80" s="883"/>
      <c r="CD80" s="883"/>
      <c r="CE80" s="883"/>
      <c r="CF80" s="883"/>
      <c r="CG80" s="884"/>
      <c r="CH80" s="885"/>
      <c r="CI80" s="886"/>
      <c r="CJ80" s="886"/>
      <c r="CK80" s="886"/>
      <c r="CL80" s="887"/>
      <c r="CM80" s="885"/>
      <c r="CN80" s="886"/>
      <c r="CO80" s="886"/>
      <c r="CP80" s="886"/>
      <c r="CQ80" s="887"/>
      <c r="CR80" s="885"/>
      <c r="CS80" s="886"/>
      <c r="CT80" s="886"/>
      <c r="CU80" s="886"/>
      <c r="CV80" s="887"/>
      <c r="CW80" s="885"/>
      <c r="CX80" s="886"/>
      <c r="CY80" s="886"/>
      <c r="CZ80" s="886"/>
      <c r="DA80" s="887"/>
      <c r="DB80" s="885"/>
      <c r="DC80" s="886"/>
      <c r="DD80" s="886"/>
      <c r="DE80" s="886"/>
      <c r="DF80" s="887"/>
      <c r="DG80" s="885"/>
      <c r="DH80" s="886"/>
      <c r="DI80" s="886"/>
      <c r="DJ80" s="886"/>
      <c r="DK80" s="887"/>
      <c r="DL80" s="885"/>
      <c r="DM80" s="886"/>
      <c r="DN80" s="886"/>
      <c r="DO80" s="886"/>
      <c r="DP80" s="887"/>
      <c r="DQ80" s="885"/>
      <c r="DR80" s="886"/>
      <c r="DS80" s="886"/>
      <c r="DT80" s="886"/>
      <c r="DU80" s="887"/>
      <c r="DV80" s="882"/>
      <c r="DW80" s="883"/>
      <c r="DX80" s="883"/>
      <c r="DY80" s="883"/>
      <c r="DZ80" s="888"/>
      <c r="EA80" s="48"/>
    </row>
    <row r="81" spans="1:131" ht="26.25" customHeight="1" x14ac:dyDescent="0.2">
      <c r="A81" s="52">
        <v>14</v>
      </c>
      <c r="B81" s="911"/>
      <c r="C81" s="912"/>
      <c r="D81" s="912"/>
      <c r="E81" s="912"/>
      <c r="F81" s="912"/>
      <c r="G81" s="912"/>
      <c r="H81" s="912"/>
      <c r="I81" s="912"/>
      <c r="J81" s="912"/>
      <c r="K81" s="912"/>
      <c r="L81" s="912"/>
      <c r="M81" s="912"/>
      <c r="N81" s="912"/>
      <c r="O81" s="912"/>
      <c r="P81" s="913"/>
      <c r="Q81" s="914"/>
      <c r="R81" s="915"/>
      <c r="S81" s="915"/>
      <c r="T81" s="915"/>
      <c r="U81" s="915"/>
      <c r="V81" s="915"/>
      <c r="W81" s="915"/>
      <c r="X81" s="915"/>
      <c r="Y81" s="915"/>
      <c r="Z81" s="915"/>
      <c r="AA81" s="915"/>
      <c r="AB81" s="915"/>
      <c r="AC81" s="915"/>
      <c r="AD81" s="915"/>
      <c r="AE81" s="915"/>
      <c r="AF81" s="915"/>
      <c r="AG81" s="915"/>
      <c r="AH81" s="915"/>
      <c r="AI81" s="915"/>
      <c r="AJ81" s="915"/>
      <c r="AK81" s="915"/>
      <c r="AL81" s="915"/>
      <c r="AM81" s="915"/>
      <c r="AN81" s="915"/>
      <c r="AO81" s="915"/>
      <c r="AP81" s="915"/>
      <c r="AQ81" s="915"/>
      <c r="AR81" s="915"/>
      <c r="AS81" s="915"/>
      <c r="AT81" s="915"/>
      <c r="AU81" s="915"/>
      <c r="AV81" s="915"/>
      <c r="AW81" s="915"/>
      <c r="AX81" s="915"/>
      <c r="AY81" s="915"/>
      <c r="AZ81" s="916"/>
      <c r="BA81" s="916"/>
      <c r="BB81" s="916"/>
      <c r="BC81" s="916"/>
      <c r="BD81" s="917"/>
      <c r="BE81" s="55"/>
      <c r="BF81" s="55"/>
      <c r="BG81" s="55"/>
      <c r="BH81" s="55"/>
      <c r="BI81" s="55"/>
      <c r="BJ81" s="55"/>
      <c r="BK81" s="55"/>
      <c r="BL81" s="55"/>
      <c r="BM81" s="55"/>
      <c r="BN81" s="55"/>
      <c r="BO81" s="55"/>
      <c r="BP81" s="55"/>
      <c r="BQ81" s="52">
        <v>75</v>
      </c>
      <c r="BR81" s="73"/>
      <c r="BS81" s="882"/>
      <c r="BT81" s="883"/>
      <c r="BU81" s="883"/>
      <c r="BV81" s="883"/>
      <c r="BW81" s="883"/>
      <c r="BX81" s="883"/>
      <c r="BY81" s="883"/>
      <c r="BZ81" s="883"/>
      <c r="CA81" s="883"/>
      <c r="CB81" s="883"/>
      <c r="CC81" s="883"/>
      <c r="CD81" s="883"/>
      <c r="CE81" s="883"/>
      <c r="CF81" s="883"/>
      <c r="CG81" s="884"/>
      <c r="CH81" s="885"/>
      <c r="CI81" s="886"/>
      <c r="CJ81" s="886"/>
      <c r="CK81" s="886"/>
      <c r="CL81" s="887"/>
      <c r="CM81" s="885"/>
      <c r="CN81" s="886"/>
      <c r="CO81" s="886"/>
      <c r="CP81" s="886"/>
      <c r="CQ81" s="887"/>
      <c r="CR81" s="885"/>
      <c r="CS81" s="886"/>
      <c r="CT81" s="886"/>
      <c r="CU81" s="886"/>
      <c r="CV81" s="887"/>
      <c r="CW81" s="885"/>
      <c r="CX81" s="886"/>
      <c r="CY81" s="886"/>
      <c r="CZ81" s="886"/>
      <c r="DA81" s="887"/>
      <c r="DB81" s="885"/>
      <c r="DC81" s="886"/>
      <c r="DD81" s="886"/>
      <c r="DE81" s="886"/>
      <c r="DF81" s="887"/>
      <c r="DG81" s="885"/>
      <c r="DH81" s="886"/>
      <c r="DI81" s="886"/>
      <c r="DJ81" s="886"/>
      <c r="DK81" s="887"/>
      <c r="DL81" s="885"/>
      <c r="DM81" s="886"/>
      <c r="DN81" s="886"/>
      <c r="DO81" s="886"/>
      <c r="DP81" s="887"/>
      <c r="DQ81" s="885"/>
      <c r="DR81" s="886"/>
      <c r="DS81" s="886"/>
      <c r="DT81" s="886"/>
      <c r="DU81" s="887"/>
      <c r="DV81" s="882"/>
      <c r="DW81" s="883"/>
      <c r="DX81" s="883"/>
      <c r="DY81" s="883"/>
      <c r="DZ81" s="888"/>
      <c r="EA81" s="48"/>
    </row>
    <row r="82" spans="1:131" ht="26.25" customHeight="1" x14ac:dyDescent="0.2">
      <c r="A82" s="52">
        <v>15</v>
      </c>
      <c r="B82" s="911"/>
      <c r="C82" s="912"/>
      <c r="D82" s="912"/>
      <c r="E82" s="912"/>
      <c r="F82" s="912"/>
      <c r="G82" s="912"/>
      <c r="H82" s="912"/>
      <c r="I82" s="912"/>
      <c r="J82" s="912"/>
      <c r="K82" s="912"/>
      <c r="L82" s="912"/>
      <c r="M82" s="912"/>
      <c r="N82" s="912"/>
      <c r="O82" s="912"/>
      <c r="P82" s="913"/>
      <c r="Q82" s="914"/>
      <c r="R82" s="915"/>
      <c r="S82" s="915"/>
      <c r="T82" s="915"/>
      <c r="U82" s="915"/>
      <c r="V82" s="915"/>
      <c r="W82" s="915"/>
      <c r="X82" s="915"/>
      <c r="Y82" s="915"/>
      <c r="Z82" s="915"/>
      <c r="AA82" s="915"/>
      <c r="AB82" s="915"/>
      <c r="AC82" s="915"/>
      <c r="AD82" s="915"/>
      <c r="AE82" s="915"/>
      <c r="AF82" s="915"/>
      <c r="AG82" s="915"/>
      <c r="AH82" s="915"/>
      <c r="AI82" s="915"/>
      <c r="AJ82" s="915"/>
      <c r="AK82" s="915"/>
      <c r="AL82" s="915"/>
      <c r="AM82" s="915"/>
      <c r="AN82" s="915"/>
      <c r="AO82" s="915"/>
      <c r="AP82" s="915"/>
      <c r="AQ82" s="915"/>
      <c r="AR82" s="915"/>
      <c r="AS82" s="915"/>
      <c r="AT82" s="915"/>
      <c r="AU82" s="915"/>
      <c r="AV82" s="915"/>
      <c r="AW82" s="915"/>
      <c r="AX82" s="915"/>
      <c r="AY82" s="915"/>
      <c r="AZ82" s="916"/>
      <c r="BA82" s="916"/>
      <c r="BB82" s="916"/>
      <c r="BC82" s="916"/>
      <c r="BD82" s="917"/>
      <c r="BE82" s="55"/>
      <c r="BF82" s="55"/>
      <c r="BG82" s="55"/>
      <c r="BH82" s="55"/>
      <c r="BI82" s="55"/>
      <c r="BJ82" s="55"/>
      <c r="BK82" s="55"/>
      <c r="BL82" s="55"/>
      <c r="BM82" s="55"/>
      <c r="BN82" s="55"/>
      <c r="BO82" s="55"/>
      <c r="BP82" s="55"/>
      <c r="BQ82" s="52">
        <v>76</v>
      </c>
      <c r="BR82" s="73"/>
      <c r="BS82" s="882"/>
      <c r="BT82" s="883"/>
      <c r="BU82" s="883"/>
      <c r="BV82" s="883"/>
      <c r="BW82" s="883"/>
      <c r="BX82" s="883"/>
      <c r="BY82" s="883"/>
      <c r="BZ82" s="883"/>
      <c r="CA82" s="883"/>
      <c r="CB82" s="883"/>
      <c r="CC82" s="883"/>
      <c r="CD82" s="883"/>
      <c r="CE82" s="883"/>
      <c r="CF82" s="883"/>
      <c r="CG82" s="884"/>
      <c r="CH82" s="885"/>
      <c r="CI82" s="886"/>
      <c r="CJ82" s="886"/>
      <c r="CK82" s="886"/>
      <c r="CL82" s="887"/>
      <c r="CM82" s="885"/>
      <c r="CN82" s="886"/>
      <c r="CO82" s="886"/>
      <c r="CP82" s="886"/>
      <c r="CQ82" s="887"/>
      <c r="CR82" s="885"/>
      <c r="CS82" s="886"/>
      <c r="CT82" s="886"/>
      <c r="CU82" s="886"/>
      <c r="CV82" s="887"/>
      <c r="CW82" s="885"/>
      <c r="CX82" s="886"/>
      <c r="CY82" s="886"/>
      <c r="CZ82" s="886"/>
      <c r="DA82" s="887"/>
      <c r="DB82" s="885"/>
      <c r="DC82" s="886"/>
      <c r="DD82" s="886"/>
      <c r="DE82" s="886"/>
      <c r="DF82" s="887"/>
      <c r="DG82" s="885"/>
      <c r="DH82" s="886"/>
      <c r="DI82" s="886"/>
      <c r="DJ82" s="886"/>
      <c r="DK82" s="887"/>
      <c r="DL82" s="885"/>
      <c r="DM82" s="886"/>
      <c r="DN82" s="886"/>
      <c r="DO82" s="886"/>
      <c r="DP82" s="887"/>
      <c r="DQ82" s="885"/>
      <c r="DR82" s="886"/>
      <c r="DS82" s="886"/>
      <c r="DT82" s="886"/>
      <c r="DU82" s="887"/>
      <c r="DV82" s="882"/>
      <c r="DW82" s="883"/>
      <c r="DX82" s="883"/>
      <c r="DY82" s="883"/>
      <c r="DZ82" s="888"/>
      <c r="EA82" s="48"/>
    </row>
    <row r="83" spans="1:131" ht="26.25" customHeight="1" x14ac:dyDescent="0.2">
      <c r="A83" s="52">
        <v>16</v>
      </c>
      <c r="B83" s="911"/>
      <c r="C83" s="912"/>
      <c r="D83" s="912"/>
      <c r="E83" s="912"/>
      <c r="F83" s="912"/>
      <c r="G83" s="912"/>
      <c r="H83" s="912"/>
      <c r="I83" s="912"/>
      <c r="J83" s="912"/>
      <c r="K83" s="912"/>
      <c r="L83" s="912"/>
      <c r="M83" s="912"/>
      <c r="N83" s="912"/>
      <c r="O83" s="912"/>
      <c r="P83" s="913"/>
      <c r="Q83" s="914"/>
      <c r="R83" s="915"/>
      <c r="S83" s="915"/>
      <c r="T83" s="915"/>
      <c r="U83" s="915"/>
      <c r="V83" s="915"/>
      <c r="W83" s="915"/>
      <c r="X83" s="915"/>
      <c r="Y83" s="915"/>
      <c r="Z83" s="915"/>
      <c r="AA83" s="915"/>
      <c r="AB83" s="915"/>
      <c r="AC83" s="915"/>
      <c r="AD83" s="915"/>
      <c r="AE83" s="915"/>
      <c r="AF83" s="915"/>
      <c r="AG83" s="915"/>
      <c r="AH83" s="915"/>
      <c r="AI83" s="915"/>
      <c r="AJ83" s="915"/>
      <c r="AK83" s="915"/>
      <c r="AL83" s="915"/>
      <c r="AM83" s="915"/>
      <c r="AN83" s="915"/>
      <c r="AO83" s="915"/>
      <c r="AP83" s="915"/>
      <c r="AQ83" s="915"/>
      <c r="AR83" s="915"/>
      <c r="AS83" s="915"/>
      <c r="AT83" s="915"/>
      <c r="AU83" s="915"/>
      <c r="AV83" s="915"/>
      <c r="AW83" s="915"/>
      <c r="AX83" s="915"/>
      <c r="AY83" s="915"/>
      <c r="AZ83" s="916"/>
      <c r="BA83" s="916"/>
      <c r="BB83" s="916"/>
      <c r="BC83" s="916"/>
      <c r="BD83" s="917"/>
      <c r="BE83" s="55"/>
      <c r="BF83" s="55"/>
      <c r="BG83" s="55"/>
      <c r="BH83" s="55"/>
      <c r="BI83" s="55"/>
      <c r="BJ83" s="55"/>
      <c r="BK83" s="55"/>
      <c r="BL83" s="55"/>
      <c r="BM83" s="55"/>
      <c r="BN83" s="55"/>
      <c r="BO83" s="55"/>
      <c r="BP83" s="55"/>
      <c r="BQ83" s="52">
        <v>77</v>
      </c>
      <c r="BR83" s="73"/>
      <c r="BS83" s="882"/>
      <c r="BT83" s="883"/>
      <c r="BU83" s="883"/>
      <c r="BV83" s="883"/>
      <c r="BW83" s="883"/>
      <c r="BX83" s="883"/>
      <c r="BY83" s="883"/>
      <c r="BZ83" s="883"/>
      <c r="CA83" s="883"/>
      <c r="CB83" s="883"/>
      <c r="CC83" s="883"/>
      <c r="CD83" s="883"/>
      <c r="CE83" s="883"/>
      <c r="CF83" s="883"/>
      <c r="CG83" s="884"/>
      <c r="CH83" s="885"/>
      <c r="CI83" s="886"/>
      <c r="CJ83" s="886"/>
      <c r="CK83" s="886"/>
      <c r="CL83" s="887"/>
      <c r="CM83" s="885"/>
      <c r="CN83" s="886"/>
      <c r="CO83" s="886"/>
      <c r="CP83" s="886"/>
      <c r="CQ83" s="887"/>
      <c r="CR83" s="885"/>
      <c r="CS83" s="886"/>
      <c r="CT83" s="886"/>
      <c r="CU83" s="886"/>
      <c r="CV83" s="887"/>
      <c r="CW83" s="885"/>
      <c r="CX83" s="886"/>
      <c r="CY83" s="886"/>
      <c r="CZ83" s="886"/>
      <c r="DA83" s="887"/>
      <c r="DB83" s="885"/>
      <c r="DC83" s="886"/>
      <c r="DD83" s="886"/>
      <c r="DE83" s="886"/>
      <c r="DF83" s="887"/>
      <c r="DG83" s="885"/>
      <c r="DH83" s="886"/>
      <c r="DI83" s="886"/>
      <c r="DJ83" s="886"/>
      <c r="DK83" s="887"/>
      <c r="DL83" s="885"/>
      <c r="DM83" s="886"/>
      <c r="DN83" s="886"/>
      <c r="DO83" s="886"/>
      <c r="DP83" s="887"/>
      <c r="DQ83" s="885"/>
      <c r="DR83" s="886"/>
      <c r="DS83" s="886"/>
      <c r="DT83" s="886"/>
      <c r="DU83" s="887"/>
      <c r="DV83" s="882"/>
      <c r="DW83" s="883"/>
      <c r="DX83" s="883"/>
      <c r="DY83" s="883"/>
      <c r="DZ83" s="888"/>
      <c r="EA83" s="48"/>
    </row>
    <row r="84" spans="1:131" ht="26.25" customHeight="1" x14ac:dyDescent="0.2">
      <c r="A84" s="52">
        <v>17</v>
      </c>
      <c r="B84" s="911"/>
      <c r="C84" s="912"/>
      <c r="D84" s="912"/>
      <c r="E84" s="912"/>
      <c r="F84" s="912"/>
      <c r="G84" s="912"/>
      <c r="H84" s="912"/>
      <c r="I84" s="912"/>
      <c r="J84" s="912"/>
      <c r="K84" s="912"/>
      <c r="L84" s="912"/>
      <c r="M84" s="912"/>
      <c r="N84" s="912"/>
      <c r="O84" s="912"/>
      <c r="P84" s="913"/>
      <c r="Q84" s="914"/>
      <c r="R84" s="915"/>
      <c r="S84" s="915"/>
      <c r="T84" s="915"/>
      <c r="U84" s="915"/>
      <c r="V84" s="915"/>
      <c r="W84" s="915"/>
      <c r="X84" s="915"/>
      <c r="Y84" s="915"/>
      <c r="Z84" s="915"/>
      <c r="AA84" s="915"/>
      <c r="AB84" s="915"/>
      <c r="AC84" s="915"/>
      <c r="AD84" s="915"/>
      <c r="AE84" s="915"/>
      <c r="AF84" s="915"/>
      <c r="AG84" s="915"/>
      <c r="AH84" s="915"/>
      <c r="AI84" s="915"/>
      <c r="AJ84" s="915"/>
      <c r="AK84" s="915"/>
      <c r="AL84" s="915"/>
      <c r="AM84" s="915"/>
      <c r="AN84" s="915"/>
      <c r="AO84" s="915"/>
      <c r="AP84" s="915"/>
      <c r="AQ84" s="915"/>
      <c r="AR84" s="915"/>
      <c r="AS84" s="915"/>
      <c r="AT84" s="915"/>
      <c r="AU84" s="915"/>
      <c r="AV84" s="915"/>
      <c r="AW84" s="915"/>
      <c r="AX84" s="915"/>
      <c r="AY84" s="915"/>
      <c r="AZ84" s="916"/>
      <c r="BA84" s="916"/>
      <c r="BB84" s="916"/>
      <c r="BC84" s="916"/>
      <c r="BD84" s="917"/>
      <c r="BE84" s="55"/>
      <c r="BF84" s="55"/>
      <c r="BG84" s="55"/>
      <c r="BH84" s="55"/>
      <c r="BI84" s="55"/>
      <c r="BJ84" s="55"/>
      <c r="BK84" s="55"/>
      <c r="BL84" s="55"/>
      <c r="BM84" s="55"/>
      <c r="BN84" s="55"/>
      <c r="BO84" s="55"/>
      <c r="BP84" s="55"/>
      <c r="BQ84" s="52">
        <v>78</v>
      </c>
      <c r="BR84" s="73"/>
      <c r="BS84" s="882"/>
      <c r="BT84" s="883"/>
      <c r="BU84" s="883"/>
      <c r="BV84" s="883"/>
      <c r="BW84" s="883"/>
      <c r="BX84" s="883"/>
      <c r="BY84" s="883"/>
      <c r="BZ84" s="883"/>
      <c r="CA84" s="883"/>
      <c r="CB84" s="883"/>
      <c r="CC84" s="883"/>
      <c r="CD84" s="883"/>
      <c r="CE84" s="883"/>
      <c r="CF84" s="883"/>
      <c r="CG84" s="884"/>
      <c r="CH84" s="885"/>
      <c r="CI84" s="886"/>
      <c r="CJ84" s="886"/>
      <c r="CK84" s="886"/>
      <c r="CL84" s="887"/>
      <c r="CM84" s="885"/>
      <c r="CN84" s="886"/>
      <c r="CO84" s="886"/>
      <c r="CP84" s="886"/>
      <c r="CQ84" s="887"/>
      <c r="CR84" s="885"/>
      <c r="CS84" s="886"/>
      <c r="CT84" s="886"/>
      <c r="CU84" s="886"/>
      <c r="CV84" s="887"/>
      <c r="CW84" s="885"/>
      <c r="CX84" s="886"/>
      <c r="CY84" s="886"/>
      <c r="CZ84" s="886"/>
      <c r="DA84" s="887"/>
      <c r="DB84" s="885"/>
      <c r="DC84" s="886"/>
      <c r="DD84" s="886"/>
      <c r="DE84" s="886"/>
      <c r="DF84" s="887"/>
      <c r="DG84" s="885"/>
      <c r="DH84" s="886"/>
      <c r="DI84" s="886"/>
      <c r="DJ84" s="886"/>
      <c r="DK84" s="887"/>
      <c r="DL84" s="885"/>
      <c r="DM84" s="886"/>
      <c r="DN84" s="886"/>
      <c r="DO84" s="886"/>
      <c r="DP84" s="887"/>
      <c r="DQ84" s="885"/>
      <c r="DR84" s="886"/>
      <c r="DS84" s="886"/>
      <c r="DT84" s="886"/>
      <c r="DU84" s="887"/>
      <c r="DV84" s="882"/>
      <c r="DW84" s="883"/>
      <c r="DX84" s="883"/>
      <c r="DY84" s="883"/>
      <c r="DZ84" s="888"/>
      <c r="EA84" s="48"/>
    </row>
    <row r="85" spans="1:131" ht="26.25" customHeight="1" x14ac:dyDescent="0.2">
      <c r="A85" s="52">
        <v>18</v>
      </c>
      <c r="B85" s="911"/>
      <c r="C85" s="912"/>
      <c r="D85" s="912"/>
      <c r="E85" s="912"/>
      <c r="F85" s="912"/>
      <c r="G85" s="912"/>
      <c r="H85" s="912"/>
      <c r="I85" s="912"/>
      <c r="J85" s="912"/>
      <c r="K85" s="912"/>
      <c r="L85" s="912"/>
      <c r="M85" s="912"/>
      <c r="N85" s="912"/>
      <c r="O85" s="912"/>
      <c r="P85" s="913"/>
      <c r="Q85" s="914"/>
      <c r="R85" s="915"/>
      <c r="S85" s="915"/>
      <c r="T85" s="915"/>
      <c r="U85" s="915"/>
      <c r="V85" s="915"/>
      <c r="W85" s="915"/>
      <c r="X85" s="915"/>
      <c r="Y85" s="915"/>
      <c r="Z85" s="915"/>
      <c r="AA85" s="915"/>
      <c r="AB85" s="915"/>
      <c r="AC85" s="915"/>
      <c r="AD85" s="915"/>
      <c r="AE85" s="915"/>
      <c r="AF85" s="915"/>
      <c r="AG85" s="915"/>
      <c r="AH85" s="915"/>
      <c r="AI85" s="915"/>
      <c r="AJ85" s="915"/>
      <c r="AK85" s="915"/>
      <c r="AL85" s="915"/>
      <c r="AM85" s="915"/>
      <c r="AN85" s="915"/>
      <c r="AO85" s="915"/>
      <c r="AP85" s="915"/>
      <c r="AQ85" s="915"/>
      <c r="AR85" s="915"/>
      <c r="AS85" s="915"/>
      <c r="AT85" s="915"/>
      <c r="AU85" s="915"/>
      <c r="AV85" s="915"/>
      <c r="AW85" s="915"/>
      <c r="AX85" s="915"/>
      <c r="AY85" s="915"/>
      <c r="AZ85" s="916"/>
      <c r="BA85" s="916"/>
      <c r="BB85" s="916"/>
      <c r="BC85" s="916"/>
      <c r="BD85" s="917"/>
      <c r="BE85" s="55"/>
      <c r="BF85" s="55"/>
      <c r="BG85" s="55"/>
      <c r="BH85" s="55"/>
      <c r="BI85" s="55"/>
      <c r="BJ85" s="55"/>
      <c r="BK85" s="55"/>
      <c r="BL85" s="55"/>
      <c r="BM85" s="55"/>
      <c r="BN85" s="55"/>
      <c r="BO85" s="55"/>
      <c r="BP85" s="55"/>
      <c r="BQ85" s="52">
        <v>79</v>
      </c>
      <c r="BR85" s="73"/>
      <c r="BS85" s="882"/>
      <c r="BT85" s="883"/>
      <c r="BU85" s="883"/>
      <c r="BV85" s="883"/>
      <c r="BW85" s="883"/>
      <c r="BX85" s="883"/>
      <c r="BY85" s="883"/>
      <c r="BZ85" s="883"/>
      <c r="CA85" s="883"/>
      <c r="CB85" s="883"/>
      <c r="CC85" s="883"/>
      <c r="CD85" s="883"/>
      <c r="CE85" s="883"/>
      <c r="CF85" s="883"/>
      <c r="CG85" s="884"/>
      <c r="CH85" s="885"/>
      <c r="CI85" s="886"/>
      <c r="CJ85" s="886"/>
      <c r="CK85" s="886"/>
      <c r="CL85" s="887"/>
      <c r="CM85" s="885"/>
      <c r="CN85" s="886"/>
      <c r="CO85" s="886"/>
      <c r="CP85" s="886"/>
      <c r="CQ85" s="887"/>
      <c r="CR85" s="885"/>
      <c r="CS85" s="886"/>
      <c r="CT85" s="886"/>
      <c r="CU85" s="886"/>
      <c r="CV85" s="887"/>
      <c r="CW85" s="885"/>
      <c r="CX85" s="886"/>
      <c r="CY85" s="886"/>
      <c r="CZ85" s="886"/>
      <c r="DA85" s="887"/>
      <c r="DB85" s="885"/>
      <c r="DC85" s="886"/>
      <c r="DD85" s="886"/>
      <c r="DE85" s="886"/>
      <c r="DF85" s="887"/>
      <c r="DG85" s="885"/>
      <c r="DH85" s="886"/>
      <c r="DI85" s="886"/>
      <c r="DJ85" s="886"/>
      <c r="DK85" s="887"/>
      <c r="DL85" s="885"/>
      <c r="DM85" s="886"/>
      <c r="DN85" s="886"/>
      <c r="DO85" s="886"/>
      <c r="DP85" s="887"/>
      <c r="DQ85" s="885"/>
      <c r="DR85" s="886"/>
      <c r="DS85" s="886"/>
      <c r="DT85" s="886"/>
      <c r="DU85" s="887"/>
      <c r="DV85" s="882"/>
      <c r="DW85" s="883"/>
      <c r="DX85" s="883"/>
      <c r="DY85" s="883"/>
      <c r="DZ85" s="888"/>
      <c r="EA85" s="48"/>
    </row>
    <row r="86" spans="1:131" ht="26.25" customHeight="1" x14ac:dyDescent="0.2">
      <c r="A86" s="52">
        <v>19</v>
      </c>
      <c r="B86" s="911"/>
      <c r="C86" s="912"/>
      <c r="D86" s="912"/>
      <c r="E86" s="912"/>
      <c r="F86" s="912"/>
      <c r="G86" s="912"/>
      <c r="H86" s="912"/>
      <c r="I86" s="912"/>
      <c r="J86" s="912"/>
      <c r="K86" s="912"/>
      <c r="L86" s="912"/>
      <c r="M86" s="912"/>
      <c r="N86" s="912"/>
      <c r="O86" s="912"/>
      <c r="P86" s="913"/>
      <c r="Q86" s="914"/>
      <c r="R86" s="915"/>
      <c r="S86" s="915"/>
      <c r="T86" s="915"/>
      <c r="U86" s="915"/>
      <c r="V86" s="915"/>
      <c r="W86" s="915"/>
      <c r="X86" s="915"/>
      <c r="Y86" s="915"/>
      <c r="Z86" s="915"/>
      <c r="AA86" s="915"/>
      <c r="AB86" s="915"/>
      <c r="AC86" s="915"/>
      <c r="AD86" s="915"/>
      <c r="AE86" s="915"/>
      <c r="AF86" s="915"/>
      <c r="AG86" s="915"/>
      <c r="AH86" s="915"/>
      <c r="AI86" s="915"/>
      <c r="AJ86" s="915"/>
      <c r="AK86" s="915"/>
      <c r="AL86" s="915"/>
      <c r="AM86" s="915"/>
      <c r="AN86" s="915"/>
      <c r="AO86" s="915"/>
      <c r="AP86" s="915"/>
      <c r="AQ86" s="915"/>
      <c r="AR86" s="915"/>
      <c r="AS86" s="915"/>
      <c r="AT86" s="915"/>
      <c r="AU86" s="915"/>
      <c r="AV86" s="915"/>
      <c r="AW86" s="915"/>
      <c r="AX86" s="915"/>
      <c r="AY86" s="915"/>
      <c r="AZ86" s="916"/>
      <c r="BA86" s="916"/>
      <c r="BB86" s="916"/>
      <c r="BC86" s="916"/>
      <c r="BD86" s="917"/>
      <c r="BE86" s="55"/>
      <c r="BF86" s="55"/>
      <c r="BG86" s="55"/>
      <c r="BH86" s="55"/>
      <c r="BI86" s="55"/>
      <c r="BJ86" s="55"/>
      <c r="BK86" s="55"/>
      <c r="BL86" s="55"/>
      <c r="BM86" s="55"/>
      <c r="BN86" s="55"/>
      <c r="BO86" s="55"/>
      <c r="BP86" s="55"/>
      <c r="BQ86" s="52">
        <v>80</v>
      </c>
      <c r="BR86" s="73"/>
      <c r="BS86" s="882"/>
      <c r="BT86" s="883"/>
      <c r="BU86" s="883"/>
      <c r="BV86" s="883"/>
      <c r="BW86" s="883"/>
      <c r="BX86" s="883"/>
      <c r="BY86" s="883"/>
      <c r="BZ86" s="883"/>
      <c r="CA86" s="883"/>
      <c r="CB86" s="883"/>
      <c r="CC86" s="883"/>
      <c r="CD86" s="883"/>
      <c r="CE86" s="883"/>
      <c r="CF86" s="883"/>
      <c r="CG86" s="884"/>
      <c r="CH86" s="885"/>
      <c r="CI86" s="886"/>
      <c r="CJ86" s="886"/>
      <c r="CK86" s="886"/>
      <c r="CL86" s="887"/>
      <c r="CM86" s="885"/>
      <c r="CN86" s="886"/>
      <c r="CO86" s="886"/>
      <c r="CP86" s="886"/>
      <c r="CQ86" s="887"/>
      <c r="CR86" s="885"/>
      <c r="CS86" s="886"/>
      <c r="CT86" s="886"/>
      <c r="CU86" s="886"/>
      <c r="CV86" s="887"/>
      <c r="CW86" s="885"/>
      <c r="CX86" s="886"/>
      <c r="CY86" s="886"/>
      <c r="CZ86" s="886"/>
      <c r="DA86" s="887"/>
      <c r="DB86" s="885"/>
      <c r="DC86" s="886"/>
      <c r="DD86" s="886"/>
      <c r="DE86" s="886"/>
      <c r="DF86" s="887"/>
      <c r="DG86" s="885"/>
      <c r="DH86" s="886"/>
      <c r="DI86" s="886"/>
      <c r="DJ86" s="886"/>
      <c r="DK86" s="887"/>
      <c r="DL86" s="885"/>
      <c r="DM86" s="886"/>
      <c r="DN86" s="886"/>
      <c r="DO86" s="886"/>
      <c r="DP86" s="887"/>
      <c r="DQ86" s="885"/>
      <c r="DR86" s="886"/>
      <c r="DS86" s="886"/>
      <c r="DT86" s="886"/>
      <c r="DU86" s="887"/>
      <c r="DV86" s="882"/>
      <c r="DW86" s="883"/>
      <c r="DX86" s="883"/>
      <c r="DY86" s="883"/>
      <c r="DZ86" s="888"/>
      <c r="EA86" s="48"/>
    </row>
    <row r="87" spans="1:131" ht="26.25" customHeight="1" x14ac:dyDescent="0.2">
      <c r="A87" s="57">
        <v>20</v>
      </c>
      <c r="B87" s="904"/>
      <c r="C87" s="905"/>
      <c r="D87" s="905"/>
      <c r="E87" s="905"/>
      <c r="F87" s="905"/>
      <c r="G87" s="905"/>
      <c r="H87" s="905"/>
      <c r="I87" s="905"/>
      <c r="J87" s="905"/>
      <c r="K87" s="905"/>
      <c r="L87" s="905"/>
      <c r="M87" s="905"/>
      <c r="N87" s="905"/>
      <c r="O87" s="905"/>
      <c r="P87" s="906"/>
      <c r="Q87" s="907"/>
      <c r="R87" s="908"/>
      <c r="S87" s="908"/>
      <c r="T87" s="908"/>
      <c r="U87" s="908"/>
      <c r="V87" s="908"/>
      <c r="W87" s="908"/>
      <c r="X87" s="908"/>
      <c r="Y87" s="908"/>
      <c r="Z87" s="908"/>
      <c r="AA87" s="908"/>
      <c r="AB87" s="908"/>
      <c r="AC87" s="908"/>
      <c r="AD87" s="908"/>
      <c r="AE87" s="908"/>
      <c r="AF87" s="908"/>
      <c r="AG87" s="908"/>
      <c r="AH87" s="908"/>
      <c r="AI87" s="908"/>
      <c r="AJ87" s="908"/>
      <c r="AK87" s="908"/>
      <c r="AL87" s="908"/>
      <c r="AM87" s="908"/>
      <c r="AN87" s="908"/>
      <c r="AO87" s="908"/>
      <c r="AP87" s="908"/>
      <c r="AQ87" s="908"/>
      <c r="AR87" s="908"/>
      <c r="AS87" s="908"/>
      <c r="AT87" s="908"/>
      <c r="AU87" s="908"/>
      <c r="AV87" s="908"/>
      <c r="AW87" s="908"/>
      <c r="AX87" s="908"/>
      <c r="AY87" s="908"/>
      <c r="AZ87" s="909"/>
      <c r="BA87" s="909"/>
      <c r="BB87" s="909"/>
      <c r="BC87" s="909"/>
      <c r="BD87" s="910"/>
      <c r="BE87" s="55"/>
      <c r="BF87" s="55"/>
      <c r="BG87" s="55"/>
      <c r="BH87" s="55"/>
      <c r="BI87" s="55"/>
      <c r="BJ87" s="55"/>
      <c r="BK87" s="55"/>
      <c r="BL87" s="55"/>
      <c r="BM87" s="55"/>
      <c r="BN87" s="55"/>
      <c r="BO87" s="55"/>
      <c r="BP87" s="55"/>
      <c r="BQ87" s="52">
        <v>81</v>
      </c>
      <c r="BR87" s="73"/>
      <c r="BS87" s="882"/>
      <c r="BT87" s="883"/>
      <c r="BU87" s="883"/>
      <c r="BV87" s="883"/>
      <c r="BW87" s="883"/>
      <c r="BX87" s="883"/>
      <c r="BY87" s="883"/>
      <c r="BZ87" s="883"/>
      <c r="CA87" s="883"/>
      <c r="CB87" s="883"/>
      <c r="CC87" s="883"/>
      <c r="CD87" s="883"/>
      <c r="CE87" s="883"/>
      <c r="CF87" s="883"/>
      <c r="CG87" s="884"/>
      <c r="CH87" s="885"/>
      <c r="CI87" s="886"/>
      <c r="CJ87" s="886"/>
      <c r="CK87" s="886"/>
      <c r="CL87" s="887"/>
      <c r="CM87" s="885"/>
      <c r="CN87" s="886"/>
      <c r="CO87" s="886"/>
      <c r="CP87" s="886"/>
      <c r="CQ87" s="887"/>
      <c r="CR87" s="885"/>
      <c r="CS87" s="886"/>
      <c r="CT87" s="886"/>
      <c r="CU87" s="886"/>
      <c r="CV87" s="887"/>
      <c r="CW87" s="885"/>
      <c r="CX87" s="886"/>
      <c r="CY87" s="886"/>
      <c r="CZ87" s="886"/>
      <c r="DA87" s="887"/>
      <c r="DB87" s="885"/>
      <c r="DC87" s="886"/>
      <c r="DD87" s="886"/>
      <c r="DE87" s="886"/>
      <c r="DF87" s="887"/>
      <c r="DG87" s="885"/>
      <c r="DH87" s="886"/>
      <c r="DI87" s="886"/>
      <c r="DJ87" s="886"/>
      <c r="DK87" s="887"/>
      <c r="DL87" s="885"/>
      <c r="DM87" s="886"/>
      <c r="DN87" s="886"/>
      <c r="DO87" s="886"/>
      <c r="DP87" s="887"/>
      <c r="DQ87" s="885"/>
      <c r="DR87" s="886"/>
      <c r="DS87" s="886"/>
      <c r="DT87" s="886"/>
      <c r="DU87" s="887"/>
      <c r="DV87" s="882"/>
      <c r="DW87" s="883"/>
      <c r="DX87" s="883"/>
      <c r="DY87" s="883"/>
      <c r="DZ87" s="888"/>
      <c r="EA87" s="48"/>
    </row>
    <row r="88" spans="1:131" ht="26.25" customHeight="1" x14ac:dyDescent="0.2">
      <c r="A88" s="53" t="s">
        <v>437</v>
      </c>
      <c r="B88" s="889" t="s">
        <v>327</v>
      </c>
      <c r="C88" s="890"/>
      <c r="D88" s="890"/>
      <c r="E88" s="890"/>
      <c r="F88" s="890"/>
      <c r="G88" s="890"/>
      <c r="H88" s="890"/>
      <c r="I88" s="890"/>
      <c r="J88" s="890"/>
      <c r="K88" s="890"/>
      <c r="L88" s="890"/>
      <c r="M88" s="890"/>
      <c r="N88" s="890"/>
      <c r="O88" s="890"/>
      <c r="P88" s="891"/>
      <c r="Q88" s="899"/>
      <c r="R88" s="900"/>
      <c r="S88" s="900"/>
      <c r="T88" s="900"/>
      <c r="U88" s="900"/>
      <c r="V88" s="900"/>
      <c r="W88" s="900"/>
      <c r="X88" s="900"/>
      <c r="Y88" s="900"/>
      <c r="Z88" s="900"/>
      <c r="AA88" s="900"/>
      <c r="AB88" s="900"/>
      <c r="AC88" s="900"/>
      <c r="AD88" s="900"/>
      <c r="AE88" s="900"/>
      <c r="AF88" s="901">
        <v>73030</v>
      </c>
      <c r="AG88" s="901"/>
      <c r="AH88" s="901"/>
      <c r="AI88" s="901"/>
      <c r="AJ88" s="901"/>
      <c r="AK88" s="900"/>
      <c r="AL88" s="900"/>
      <c r="AM88" s="900"/>
      <c r="AN88" s="900"/>
      <c r="AO88" s="900"/>
      <c r="AP88" s="901">
        <v>128237</v>
      </c>
      <c r="AQ88" s="901"/>
      <c r="AR88" s="901"/>
      <c r="AS88" s="901"/>
      <c r="AT88" s="901"/>
      <c r="AU88" s="901">
        <v>390</v>
      </c>
      <c r="AV88" s="901"/>
      <c r="AW88" s="901"/>
      <c r="AX88" s="901"/>
      <c r="AY88" s="901"/>
      <c r="AZ88" s="902"/>
      <c r="BA88" s="902"/>
      <c r="BB88" s="902"/>
      <c r="BC88" s="902"/>
      <c r="BD88" s="903"/>
      <c r="BE88" s="55"/>
      <c r="BF88" s="55"/>
      <c r="BG88" s="55"/>
      <c r="BH88" s="55"/>
      <c r="BI88" s="55"/>
      <c r="BJ88" s="55"/>
      <c r="BK88" s="55"/>
      <c r="BL88" s="55"/>
      <c r="BM88" s="55"/>
      <c r="BN88" s="55"/>
      <c r="BO88" s="55"/>
      <c r="BP88" s="55"/>
      <c r="BQ88" s="52">
        <v>82</v>
      </c>
      <c r="BR88" s="73"/>
      <c r="BS88" s="882"/>
      <c r="BT88" s="883"/>
      <c r="BU88" s="883"/>
      <c r="BV88" s="883"/>
      <c r="BW88" s="883"/>
      <c r="BX88" s="883"/>
      <c r="BY88" s="883"/>
      <c r="BZ88" s="883"/>
      <c r="CA88" s="883"/>
      <c r="CB88" s="883"/>
      <c r="CC88" s="883"/>
      <c r="CD88" s="883"/>
      <c r="CE88" s="883"/>
      <c r="CF88" s="883"/>
      <c r="CG88" s="884"/>
      <c r="CH88" s="885"/>
      <c r="CI88" s="886"/>
      <c r="CJ88" s="886"/>
      <c r="CK88" s="886"/>
      <c r="CL88" s="887"/>
      <c r="CM88" s="885"/>
      <c r="CN88" s="886"/>
      <c r="CO88" s="886"/>
      <c r="CP88" s="886"/>
      <c r="CQ88" s="887"/>
      <c r="CR88" s="885"/>
      <c r="CS88" s="886"/>
      <c r="CT88" s="886"/>
      <c r="CU88" s="886"/>
      <c r="CV88" s="887"/>
      <c r="CW88" s="885"/>
      <c r="CX88" s="886"/>
      <c r="CY88" s="886"/>
      <c r="CZ88" s="886"/>
      <c r="DA88" s="887"/>
      <c r="DB88" s="885"/>
      <c r="DC88" s="886"/>
      <c r="DD88" s="886"/>
      <c r="DE88" s="886"/>
      <c r="DF88" s="887"/>
      <c r="DG88" s="885"/>
      <c r="DH88" s="886"/>
      <c r="DI88" s="886"/>
      <c r="DJ88" s="886"/>
      <c r="DK88" s="887"/>
      <c r="DL88" s="885"/>
      <c r="DM88" s="886"/>
      <c r="DN88" s="886"/>
      <c r="DO88" s="886"/>
      <c r="DP88" s="887"/>
      <c r="DQ88" s="885"/>
      <c r="DR88" s="886"/>
      <c r="DS88" s="886"/>
      <c r="DT88" s="886"/>
      <c r="DU88" s="887"/>
      <c r="DV88" s="882"/>
      <c r="DW88" s="883"/>
      <c r="DX88" s="883"/>
      <c r="DY88" s="883"/>
      <c r="DZ88" s="888"/>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882"/>
      <c r="BT89" s="883"/>
      <c r="BU89" s="883"/>
      <c r="BV89" s="883"/>
      <c r="BW89" s="883"/>
      <c r="BX89" s="883"/>
      <c r="BY89" s="883"/>
      <c r="BZ89" s="883"/>
      <c r="CA89" s="883"/>
      <c r="CB89" s="883"/>
      <c r="CC89" s="883"/>
      <c r="CD89" s="883"/>
      <c r="CE89" s="883"/>
      <c r="CF89" s="883"/>
      <c r="CG89" s="884"/>
      <c r="CH89" s="885"/>
      <c r="CI89" s="886"/>
      <c r="CJ89" s="886"/>
      <c r="CK89" s="886"/>
      <c r="CL89" s="887"/>
      <c r="CM89" s="885"/>
      <c r="CN89" s="886"/>
      <c r="CO89" s="886"/>
      <c r="CP89" s="886"/>
      <c r="CQ89" s="887"/>
      <c r="CR89" s="885"/>
      <c r="CS89" s="886"/>
      <c r="CT89" s="886"/>
      <c r="CU89" s="886"/>
      <c r="CV89" s="887"/>
      <c r="CW89" s="885"/>
      <c r="CX89" s="886"/>
      <c r="CY89" s="886"/>
      <c r="CZ89" s="886"/>
      <c r="DA89" s="887"/>
      <c r="DB89" s="885"/>
      <c r="DC89" s="886"/>
      <c r="DD89" s="886"/>
      <c r="DE89" s="886"/>
      <c r="DF89" s="887"/>
      <c r="DG89" s="885"/>
      <c r="DH89" s="886"/>
      <c r="DI89" s="886"/>
      <c r="DJ89" s="886"/>
      <c r="DK89" s="887"/>
      <c r="DL89" s="885"/>
      <c r="DM89" s="886"/>
      <c r="DN89" s="886"/>
      <c r="DO89" s="886"/>
      <c r="DP89" s="887"/>
      <c r="DQ89" s="885"/>
      <c r="DR89" s="886"/>
      <c r="DS89" s="886"/>
      <c r="DT89" s="886"/>
      <c r="DU89" s="887"/>
      <c r="DV89" s="882"/>
      <c r="DW89" s="883"/>
      <c r="DX89" s="883"/>
      <c r="DY89" s="883"/>
      <c r="DZ89" s="888"/>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882"/>
      <c r="BT90" s="883"/>
      <c r="BU90" s="883"/>
      <c r="BV90" s="883"/>
      <c r="BW90" s="883"/>
      <c r="BX90" s="883"/>
      <c r="BY90" s="883"/>
      <c r="BZ90" s="883"/>
      <c r="CA90" s="883"/>
      <c r="CB90" s="883"/>
      <c r="CC90" s="883"/>
      <c r="CD90" s="883"/>
      <c r="CE90" s="883"/>
      <c r="CF90" s="883"/>
      <c r="CG90" s="884"/>
      <c r="CH90" s="885"/>
      <c r="CI90" s="886"/>
      <c r="CJ90" s="886"/>
      <c r="CK90" s="886"/>
      <c r="CL90" s="887"/>
      <c r="CM90" s="885"/>
      <c r="CN90" s="886"/>
      <c r="CO90" s="886"/>
      <c r="CP90" s="886"/>
      <c r="CQ90" s="887"/>
      <c r="CR90" s="885"/>
      <c r="CS90" s="886"/>
      <c r="CT90" s="886"/>
      <c r="CU90" s="886"/>
      <c r="CV90" s="887"/>
      <c r="CW90" s="885"/>
      <c r="CX90" s="886"/>
      <c r="CY90" s="886"/>
      <c r="CZ90" s="886"/>
      <c r="DA90" s="887"/>
      <c r="DB90" s="885"/>
      <c r="DC90" s="886"/>
      <c r="DD90" s="886"/>
      <c r="DE90" s="886"/>
      <c r="DF90" s="887"/>
      <c r="DG90" s="885"/>
      <c r="DH90" s="886"/>
      <c r="DI90" s="886"/>
      <c r="DJ90" s="886"/>
      <c r="DK90" s="887"/>
      <c r="DL90" s="885"/>
      <c r="DM90" s="886"/>
      <c r="DN90" s="886"/>
      <c r="DO90" s="886"/>
      <c r="DP90" s="887"/>
      <c r="DQ90" s="885"/>
      <c r="DR90" s="886"/>
      <c r="DS90" s="886"/>
      <c r="DT90" s="886"/>
      <c r="DU90" s="887"/>
      <c r="DV90" s="882"/>
      <c r="DW90" s="883"/>
      <c r="DX90" s="883"/>
      <c r="DY90" s="883"/>
      <c r="DZ90" s="888"/>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882"/>
      <c r="BT91" s="883"/>
      <c r="BU91" s="883"/>
      <c r="BV91" s="883"/>
      <c r="BW91" s="883"/>
      <c r="BX91" s="883"/>
      <c r="BY91" s="883"/>
      <c r="BZ91" s="883"/>
      <c r="CA91" s="883"/>
      <c r="CB91" s="883"/>
      <c r="CC91" s="883"/>
      <c r="CD91" s="883"/>
      <c r="CE91" s="883"/>
      <c r="CF91" s="883"/>
      <c r="CG91" s="884"/>
      <c r="CH91" s="885"/>
      <c r="CI91" s="886"/>
      <c r="CJ91" s="886"/>
      <c r="CK91" s="886"/>
      <c r="CL91" s="887"/>
      <c r="CM91" s="885"/>
      <c r="CN91" s="886"/>
      <c r="CO91" s="886"/>
      <c r="CP91" s="886"/>
      <c r="CQ91" s="887"/>
      <c r="CR91" s="885"/>
      <c r="CS91" s="886"/>
      <c r="CT91" s="886"/>
      <c r="CU91" s="886"/>
      <c r="CV91" s="887"/>
      <c r="CW91" s="885"/>
      <c r="CX91" s="886"/>
      <c r="CY91" s="886"/>
      <c r="CZ91" s="886"/>
      <c r="DA91" s="887"/>
      <c r="DB91" s="885"/>
      <c r="DC91" s="886"/>
      <c r="DD91" s="886"/>
      <c r="DE91" s="886"/>
      <c r="DF91" s="887"/>
      <c r="DG91" s="885"/>
      <c r="DH91" s="886"/>
      <c r="DI91" s="886"/>
      <c r="DJ91" s="886"/>
      <c r="DK91" s="887"/>
      <c r="DL91" s="885"/>
      <c r="DM91" s="886"/>
      <c r="DN91" s="886"/>
      <c r="DO91" s="886"/>
      <c r="DP91" s="887"/>
      <c r="DQ91" s="885"/>
      <c r="DR91" s="886"/>
      <c r="DS91" s="886"/>
      <c r="DT91" s="886"/>
      <c r="DU91" s="887"/>
      <c r="DV91" s="882"/>
      <c r="DW91" s="883"/>
      <c r="DX91" s="883"/>
      <c r="DY91" s="883"/>
      <c r="DZ91" s="888"/>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882"/>
      <c r="BT92" s="883"/>
      <c r="BU92" s="883"/>
      <c r="BV92" s="883"/>
      <c r="BW92" s="883"/>
      <c r="BX92" s="883"/>
      <c r="BY92" s="883"/>
      <c r="BZ92" s="883"/>
      <c r="CA92" s="883"/>
      <c r="CB92" s="883"/>
      <c r="CC92" s="883"/>
      <c r="CD92" s="883"/>
      <c r="CE92" s="883"/>
      <c r="CF92" s="883"/>
      <c r="CG92" s="884"/>
      <c r="CH92" s="885"/>
      <c r="CI92" s="886"/>
      <c r="CJ92" s="886"/>
      <c r="CK92" s="886"/>
      <c r="CL92" s="887"/>
      <c r="CM92" s="885"/>
      <c r="CN92" s="886"/>
      <c r="CO92" s="886"/>
      <c r="CP92" s="886"/>
      <c r="CQ92" s="887"/>
      <c r="CR92" s="885"/>
      <c r="CS92" s="886"/>
      <c r="CT92" s="886"/>
      <c r="CU92" s="886"/>
      <c r="CV92" s="887"/>
      <c r="CW92" s="885"/>
      <c r="CX92" s="886"/>
      <c r="CY92" s="886"/>
      <c r="CZ92" s="886"/>
      <c r="DA92" s="887"/>
      <c r="DB92" s="885"/>
      <c r="DC92" s="886"/>
      <c r="DD92" s="886"/>
      <c r="DE92" s="886"/>
      <c r="DF92" s="887"/>
      <c r="DG92" s="885"/>
      <c r="DH92" s="886"/>
      <c r="DI92" s="886"/>
      <c r="DJ92" s="886"/>
      <c r="DK92" s="887"/>
      <c r="DL92" s="885"/>
      <c r="DM92" s="886"/>
      <c r="DN92" s="886"/>
      <c r="DO92" s="886"/>
      <c r="DP92" s="887"/>
      <c r="DQ92" s="885"/>
      <c r="DR92" s="886"/>
      <c r="DS92" s="886"/>
      <c r="DT92" s="886"/>
      <c r="DU92" s="887"/>
      <c r="DV92" s="882"/>
      <c r="DW92" s="883"/>
      <c r="DX92" s="883"/>
      <c r="DY92" s="883"/>
      <c r="DZ92" s="888"/>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882"/>
      <c r="BT93" s="883"/>
      <c r="BU93" s="883"/>
      <c r="BV93" s="883"/>
      <c r="BW93" s="883"/>
      <c r="BX93" s="883"/>
      <c r="BY93" s="883"/>
      <c r="BZ93" s="883"/>
      <c r="CA93" s="883"/>
      <c r="CB93" s="883"/>
      <c r="CC93" s="883"/>
      <c r="CD93" s="883"/>
      <c r="CE93" s="883"/>
      <c r="CF93" s="883"/>
      <c r="CG93" s="884"/>
      <c r="CH93" s="885"/>
      <c r="CI93" s="886"/>
      <c r="CJ93" s="886"/>
      <c r="CK93" s="886"/>
      <c r="CL93" s="887"/>
      <c r="CM93" s="885"/>
      <c r="CN93" s="886"/>
      <c r="CO93" s="886"/>
      <c r="CP93" s="886"/>
      <c r="CQ93" s="887"/>
      <c r="CR93" s="885"/>
      <c r="CS93" s="886"/>
      <c r="CT93" s="886"/>
      <c r="CU93" s="886"/>
      <c r="CV93" s="887"/>
      <c r="CW93" s="885"/>
      <c r="CX93" s="886"/>
      <c r="CY93" s="886"/>
      <c r="CZ93" s="886"/>
      <c r="DA93" s="887"/>
      <c r="DB93" s="885"/>
      <c r="DC93" s="886"/>
      <c r="DD93" s="886"/>
      <c r="DE93" s="886"/>
      <c r="DF93" s="887"/>
      <c r="DG93" s="885"/>
      <c r="DH93" s="886"/>
      <c r="DI93" s="886"/>
      <c r="DJ93" s="886"/>
      <c r="DK93" s="887"/>
      <c r="DL93" s="885"/>
      <c r="DM93" s="886"/>
      <c r="DN93" s="886"/>
      <c r="DO93" s="886"/>
      <c r="DP93" s="887"/>
      <c r="DQ93" s="885"/>
      <c r="DR93" s="886"/>
      <c r="DS93" s="886"/>
      <c r="DT93" s="886"/>
      <c r="DU93" s="887"/>
      <c r="DV93" s="882"/>
      <c r="DW93" s="883"/>
      <c r="DX93" s="883"/>
      <c r="DY93" s="883"/>
      <c r="DZ93" s="888"/>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882"/>
      <c r="BT94" s="883"/>
      <c r="BU94" s="883"/>
      <c r="BV94" s="883"/>
      <c r="BW94" s="883"/>
      <c r="BX94" s="883"/>
      <c r="BY94" s="883"/>
      <c r="BZ94" s="883"/>
      <c r="CA94" s="883"/>
      <c r="CB94" s="883"/>
      <c r="CC94" s="883"/>
      <c r="CD94" s="883"/>
      <c r="CE94" s="883"/>
      <c r="CF94" s="883"/>
      <c r="CG94" s="884"/>
      <c r="CH94" s="885"/>
      <c r="CI94" s="886"/>
      <c r="CJ94" s="886"/>
      <c r="CK94" s="886"/>
      <c r="CL94" s="887"/>
      <c r="CM94" s="885"/>
      <c r="CN94" s="886"/>
      <c r="CO94" s="886"/>
      <c r="CP94" s="886"/>
      <c r="CQ94" s="887"/>
      <c r="CR94" s="885"/>
      <c r="CS94" s="886"/>
      <c r="CT94" s="886"/>
      <c r="CU94" s="886"/>
      <c r="CV94" s="887"/>
      <c r="CW94" s="885"/>
      <c r="CX94" s="886"/>
      <c r="CY94" s="886"/>
      <c r="CZ94" s="886"/>
      <c r="DA94" s="887"/>
      <c r="DB94" s="885"/>
      <c r="DC94" s="886"/>
      <c r="DD94" s="886"/>
      <c r="DE94" s="886"/>
      <c r="DF94" s="887"/>
      <c r="DG94" s="885"/>
      <c r="DH94" s="886"/>
      <c r="DI94" s="886"/>
      <c r="DJ94" s="886"/>
      <c r="DK94" s="887"/>
      <c r="DL94" s="885"/>
      <c r="DM94" s="886"/>
      <c r="DN94" s="886"/>
      <c r="DO94" s="886"/>
      <c r="DP94" s="887"/>
      <c r="DQ94" s="885"/>
      <c r="DR94" s="886"/>
      <c r="DS94" s="886"/>
      <c r="DT94" s="886"/>
      <c r="DU94" s="887"/>
      <c r="DV94" s="882"/>
      <c r="DW94" s="883"/>
      <c r="DX94" s="883"/>
      <c r="DY94" s="883"/>
      <c r="DZ94" s="888"/>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882"/>
      <c r="BT95" s="883"/>
      <c r="BU95" s="883"/>
      <c r="BV95" s="883"/>
      <c r="BW95" s="883"/>
      <c r="BX95" s="883"/>
      <c r="BY95" s="883"/>
      <c r="BZ95" s="883"/>
      <c r="CA95" s="883"/>
      <c r="CB95" s="883"/>
      <c r="CC95" s="883"/>
      <c r="CD95" s="883"/>
      <c r="CE95" s="883"/>
      <c r="CF95" s="883"/>
      <c r="CG95" s="884"/>
      <c r="CH95" s="885"/>
      <c r="CI95" s="886"/>
      <c r="CJ95" s="886"/>
      <c r="CK95" s="886"/>
      <c r="CL95" s="887"/>
      <c r="CM95" s="885"/>
      <c r="CN95" s="886"/>
      <c r="CO95" s="886"/>
      <c r="CP95" s="886"/>
      <c r="CQ95" s="887"/>
      <c r="CR95" s="885"/>
      <c r="CS95" s="886"/>
      <c r="CT95" s="886"/>
      <c r="CU95" s="886"/>
      <c r="CV95" s="887"/>
      <c r="CW95" s="885"/>
      <c r="CX95" s="886"/>
      <c r="CY95" s="886"/>
      <c r="CZ95" s="886"/>
      <c r="DA95" s="887"/>
      <c r="DB95" s="885"/>
      <c r="DC95" s="886"/>
      <c r="DD95" s="886"/>
      <c r="DE95" s="886"/>
      <c r="DF95" s="887"/>
      <c r="DG95" s="885"/>
      <c r="DH95" s="886"/>
      <c r="DI95" s="886"/>
      <c r="DJ95" s="886"/>
      <c r="DK95" s="887"/>
      <c r="DL95" s="885"/>
      <c r="DM95" s="886"/>
      <c r="DN95" s="886"/>
      <c r="DO95" s="886"/>
      <c r="DP95" s="887"/>
      <c r="DQ95" s="885"/>
      <c r="DR95" s="886"/>
      <c r="DS95" s="886"/>
      <c r="DT95" s="886"/>
      <c r="DU95" s="887"/>
      <c r="DV95" s="882"/>
      <c r="DW95" s="883"/>
      <c r="DX95" s="883"/>
      <c r="DY95" s="883"/>
      <c r="DZ95" s="888"/>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882"/>
      <c r="BT96" s="883"/>
      <c r="BU96" s="883"/>
      <c r="BV96" s="883"/>
      <c r="BW96" s="883"/>
      <c r="BX96" s="883"/>
      <c r="BY96" s="883"/>
      <c r="BZ96" s="883"/>
      <c r="CA96" s="883"/>
      <c r="CB96" s="883"/>
      <c r="CC96" s="883"/>
      <c r="CD96" s="883"/>
      <c r="CE96" s="883"/>
      <c r="CF96" s="883"/>
      <c r="CG96" s="884"/>
      <c r="CH96" s="885"/>
      <c r="CI96" s="886"/>
      <c r="CJ96" s="886"/>
      <c r="CK96" s="886"/>
      <c r="CL96" s="887"/>
      <c r="CM96" s="885"/>
      <c r="CN96" s="886"/>
      <c r="CO96" s="886"/>
      <c r="CP96" s="886"/>
      <c r="CQ96" s="887"/>
      <c r="CR96" s="885"/>
      <c r="CS96" s="886"/>
      <c r="CT96" s="886"/>
      <c r="CU96" s="886"/>
      <c r="CV96" s="887"/>
      <c r="CW96" s="885"/>
      <c r="CX96" s="886"/>
      <c r="CY96" s="886"/>
      <c r="CZ96" s="886"/>
      <c r="DA96" s="887"/>
      <c r="DB96" s="885"/>
      <c r="DC96" s="886"/>
      <c r="DD96" s="886"/>
      <c r="DE96" s="886"/>
      <c r="DF96" s="887"/>
      <c r="DG96" s="885"/>
      <c r="DH96" s="886"/>
      <c r="DI96" s="886"/>
      <c r="DJ96" s="886"/>
      <c r="DK96" s="887"/>
      <c r="DL96" s="885"/>
      <c r="DM96" s="886"/>
      <c r="DN96" s="886"/>
      <c r="DO96" s="886"/>
      <c r="DP96" s="887"/>
      <c r="DQ96" s="885"/>
      <c r="DR96" s="886"/>
      <c r="DS96" s="886"/>
      <c r="DT96" s="886"/>
      <c r="DU96" s="887"/>
      <c r="DV96" s="882"/>
      <c r="DW96" s="883"/>
      <c r="DX96" s="883"/>
      <c r="DY96" s="883"/>
      <c r="DZ96" s="888"/>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882"/>
      <c r="BT97" s="883"/>
      <c r="BU97" s="883"/>
      <c r="BV97" s="883"/>
      <c r="BW97" s="883"/>
      <c r="BX97" s="883"/>
      <c r="BY97" s="883"/>
      <c r="BZ97" s="883"/>
      <c r="CA97" s="883"/>
      <c r="CB97" s="883"/>
      <c r="CC97" s="883"/>
      <c r="CD97" s="883"/>
      <c r="CE97" s="883"/>
      <c r="CF97" s="883"/>
      <c r="CG97" s="884"/>
      <c r="CH97" s="885"/>
      <c r="CI97" s="886"/>
      <c r="CJ97" s="886"/>
      <c r="CK97" s="886"/>
      <c r="CL97" s="887"/>
      <c r="CM97" s="885"/>
      <c r="CN97" s="886"/>
      <c r="CO97" s="886"/>
      <c r="CP97" s="886"/>
      <c r="CQ97" s="887"/>
      <c r="CR97" s="885"/>
      <c r="CS97" s="886"/>
      <c r="CT97" s="886"/>
      <c r="CU97" s="886"/>
      <c r="CV97" s="887"/>
      <c r="CW97" s="885"/>
      <c r="CX97" s="886"/>
      <c r="CY97" s="886"/>
      <c r="CZ97" s="886"/>
      <c r="DA97" s="887"/>
      <c r="DB97" s="885"/>
      <c r="DC97" s="886"/>
      <c r="DD97" s="886"/>
      <c r="DE97" s="886"/>
      <c r="DF97" s="887"/>
      <c r="DG97" s="885"/>
      <c r="DH97" s="886"/>
      <c r="DI97" s="886"/>
      <c r="DJ97" s="886"/>
      <c r="DK97" s="887"/>
      <c r="DL97" s="885"/>
      <c r="DM97" s="886"/>
      <c r="DN97" s="886"/>
      <c r="DO97" s="886"/>
      <c r="DP97" s="887"/>
      <c r="DQ97" s="885"/>
      <c r="DR97" s="886"/>
      <c r="DS97" s="886"/>
      <c r="DT97" s="886"/>
      <c r="DU97" s="887"/>
      <c r="DV97" s="882"/>
      <c r="DW97" s="883"/>
      <c r="DX97" s="883"/>
      <c r="DY97" s="883"/>
      <c r="DZ97" s="888"/>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882"/>
      <c r="BT98" s="883"/>
      <c r="BU98" s="883"/>
      <c r="BV98" s="883"/>
      <c r="BW98" s="883"/>
      <c r="BX98" s="883"/>
      <c r="BY98" s="883"/>
      <c r="BZ98" s="883"/>
      <c r="CA98" s="883"/>
      <c r="CB98" s="883"/>
      <c r="CC98" s="883"/>
      <c r="CD98" s="883"/>
      <c r="CE98" s="883"/>
      <c r="CF98" s="883"/>
      <c r="CG98" s="884"/>
      <c r="CH98" s="885"/>
      <c r="CI98" s="886"/>
      <c r="CJ98" s="886"/>
      <c r="CK98" s="886"/>
      <c r="CL98" s="887"/>
      <c r="CM98" s="885"/>
      <c r="CN98" s="886"/>
      <c r="CO98" s="886"/>
      <c r="CP98" s="886"/>
      <c r="CQ98" s="887"/>
      <c r="CR98" s="885"/>
      <c r="CS98" s="886"/>
      <c r="CT98" s="886"/>
      <c r="CU98" s="886"/>
      <c r="CV98" s="887"/>
      <c r="CW98" s="885"/>
      <c r="CX98" s="886"/>
      <c r="CY98" s="886"/>
      <c r="CZ98" s="886"/>
      <c r="DA98" s="887"/>
      <c r="DB98" s="885"/>
      <c r="DC98" s="886"/>
      <c r="DD98" s="886"/>
      <c r="DE98" s="886"/>
      <c r="DF98" s="887"/>
      <c r="DG98" s="885"/>
      <c r="DH98" s="886"/>
      <c r="DI98" s="886"/>
      <c r="DJ98" s="886"/>
      <c r="DK98" s="887"/>
      <c r="DL98" s="885"/>
      <c r="DM98" s="886"/>
      <c r="DN98" s="886"/>
      <c r="DO98" s="886"/>
      <c r="DP98" s="887"/>
      <c r="DQ98" s="885"/>
      <c r="DR98" s="886"/>
      <c r="DS98" s="886"/>
      <c r="DT98" s="886"/>
      <c r="DU98" s="887"/>
      <c r="DV98" s="882"/>
      <c r="DW98" s="883"/>
      <c r="DX98" s="883"/>
      <c r="DY98" s="883"/>
      <c r="DZ98" s="888"/>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882"/>
      <c r="BT99" s="883"/>
      <c r="BU99" s="883"/>
      <c r="BV99" s="883"/>
      <c r="BW99" s="883"/>
      <c r="BX99" s="883"/>
      <c r="BY99" s="883"/>
      <c r="BZ99" s="883"/>
      <c r="CA99" s="883"/>
      <c r="CB99" s="883"/>
      <c r="CC99" s="883"/>
      <c r="CD99" s="883"/>
      <c r="CE99" s="883"/>
      <c r="CF99" s="883"/>
      <c r="CG99" s="884"/>
      <c r="CH99" s="885"/>
      <c r="CI99" s="886"/>
      <c r="CJ99" s="886"/>
      <c r="CK99" s="886"/>
      <c r="CL99" s="887"/>
      <c r="CM99" s="885"/>
      <c r="CN99" s="886"/>
      <c r="CO99" s="886"/>
      <c r="CP99" s="886"/>
      <c r="CQ99" s="887"/>
      <c r="CR99" s="885"/>
      <c r="CS99" s="886"/>
      <c r="CT99" s="886"/>
      <c r="CU99" s="886"/>
      <c r="CV99" s="887"/>
      <c r="CW99" s="885"/>
      <c r="CX99" s="886"/>
      <c r="CY99" s="886"/>
      <c r="CZ99" s="886"/>
      <c r="DA99" s="887"/>
      <c r="DB99" s="885"/>
      <c r="DC99" s="886"/>
      <c r="DD99" s="886"/>
      <c r="DE99" s="886"/>
      <c r="DF99" s="887"/>
      <c r="DG99" s="885"/>
      <c r="DH99" s="886"/>
      <c r="DI99" s="886"/>
      <c r="DJ99" s="886"/>
      <c r="DK99" s="887"/>
      <c r="DL99" s="885"/>
      <c r="DM99" s="886"/>
      <c r="DN99" s="886"/>
      <c r="DO99" s="886"/>
      <c r="DP99" s="887"/>
      <c r="DQ99" s="885"/>
      <c r="DR99" s="886"/>
      <c r="DS99" s="886"/>
      <c r="DT99" s="886"/>
      <c r="DU99" s="887"/>
      <c r="DV99" s="882"/>
      <c r="DW99" s="883"/>
      <c r="DX99" s="883"/>
      <c r="DY99" s="883"/>
      <c r="DZ99" s="888"/>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882"/>
      <c r="BT100" s="883"/>
      <c r="BU100" s="883"/>
      <c r="BV100" s="883"/>
      <c r="BW100" s="883"/>
      <c r="BX100" s="883"/>
      <c r="BY100" s="883"/>
      <c r="BZ100" s="883"/>
      <c r="CA100" s="883"/>
      <c r="CB100" s="883"/>
      <c r="CC100" s="883"/>
      <c r="CD100" s="883"/>
      <c r="CE100" s="883"/>
      <c r="CF100" s="883"/>
      <c r="CG100" s="884"/>
      <c r="CH100" s="885"/>
      <c r="CI100" s="886"/>
      <c r="CJ100" s="886"/>
      <c r="CK100" s="886"/>
      <c r="CL100" s="887"/>
      <c r="CM100" s="885"/>
      <c r="CN100" s="886"/>
      <c r="CO100" s="886"/>
      <c r="CP100" s="886"/>
      <c r="CQ100" s="887"/>
      <c r="CR100" s="885"/>
      <c r="CS100" s="886"/>
      <c r="CT100" s="886"/>
      <c r="CU100" s="886"/>
      <c r="CV100" s="887"/>
      <c r="CW100" s="885"/>
      <c r="CX100" s="886"/>
      <c r="CY100" s="886"/>
      <c r="CZ100" s="886"/>
      <c r="DA100" s="887"/>
      <c r="DB100" s="885"/>
      <c r="DC100" s="886"/>
      <c r="DD100" s="886"/>
      <c r="DE100" s="886"/>
      <c r="DF100" s="887"/>
      <c r="DG100" s="885"/>
      <c r="DH100" s="886"/>
      <c r="DI100" s="886"/>
      <c r="DJ100" s="886"/>
      <c r="DK100" s="887"/>
      <c r="DL100" s="885"/>
      <c r="DM100" s="886"/>
      <c r="DN100" s="886"/>
      <c r="DO100" s="886"/>
      <c r="DP100" s="887"/>
      <c r="DQ100" s="885"/>
      <c r="DR100" s="886"/>
      <c r="DS100" s="886"/>
      <c r="DT100" s="886"/>
      <c r="DU100" s="887"/>
      <c r="DV100" s="882"/>
      <c r="DW100" s="883"/>
      <c r="DX100" s="883"/>
      <c r="DY100" s="883"/>
      <c r="DZ100" s="888"/>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882"/>
      <c r="BT101" s="883"/>
      <c r="BU101" s="883"/>
      <c r="BV101" s="883"/>
      <c r="BW101" s="883"/>
      <c r="BX101" s="883"/>
      <c r="BY101" s="883"/>
      <c r="BZ101" s="883"/>
      <c r="CA101" s="883"/>
      <c r="CB101" s="883"/>
      <c r="CC101" s="883"/>
      <c r="CD101" s="883"/>
      <c r="CE101" s="883"/>
      <c r="CF101" s="883"/>
      <c r="CG101" s="884"/>
      <c r="CH101" s="885"/>
      <c r="CI101" s="886"/>
      <c r="CJ101" s="886"/>
      <c r="CK101" s="886"/>
      <c r="CL101" s="887"/>
      <c r="CM101" s="885"/>
      <c r="CN101" s="886"/>
      <c r="CO101" s="886"/>
      <c r="CP101" s="886"/>
      <c r="CQ101" s="887"/>
      <c r="CR101" s="885"/>
      <c r="CS101" s="886"/>
      <c r="CT101" s="886"/>
      <c r="CU101" s="886"/>
      <c r="CV101" s="887"/>
      <c r="CW101" s="885"/>
      <c r="CX101" s="886"/>
      <c r="CY101" s="886"/>
      <c r="CZ101" s="886"/>
      <c r="DA101" s="887"/>
      <c r="DB101" s="885"/>
      <c r="DC101" s="886"/>
      <c r="DD101" s="886"/>
      <c r="DE101" s="886"/>
      <c r="DF101" s="887"/>
      <c r="DG101" s="885"/>
      <c r="DH101" s="886"/>
      <c r="DI101" s="886"/>
      <c r="DJ101" s="886"/>
      <c r="DK101" s="887"/>
      <c r="DL101" s="885"/>
      <c r="DM101" s="886"/>
      <c r="DN101" s="886"/>
      <c r="DO101" s="886"/>
      <c r="DP101" s="887"/>
      <c r="DQ101" s="885"/>
      <c r="DR101" s="886"/>
      <c r="DS101" s="886"/>
      <c r="DT101" s="886"/>
      <c r="DU101" s="887"/>
      <c r="DV101" s="882"/>
      <c r="DW101" s="883"/>
      <c r="DX101" s="883"/>
      <c r="DY101" s="883"/>
      <c r="DZ101" s="888"/>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437</v>
      </c>
      <c r="BR102" s="889" t="s">
        <v>469</v>
      </c>
      <c r="BS102" s="890"/>
      <c r="BT102" s="890"/>
      <c r="BU102" s="890"/>
      <c r="BV102" s="890"/>
      <c r="BW102" s="890"/>
      <c r="BX102" s="890"/>
      <c r="BY102" s="890"/>
      <c r="BZ102" s="890"/>
      <c r="CA102" s="890"/>
      <c r="CB102" s="890"/>
      <c r="CC102" s="890"/>
      <c r="CD102" s="890"/>
      <c r="CE102" s="890"/>
      <c r="CF102" s="890"/>
      <c r="CG102" s="891"/>
      <c r="CH102" s="892"/>
      <c r="CI102" s="893"/>
      <c r="CJ102" s="893"/>
      <c r="CK102" s="893"/>
      <c r="CL102" s="894"/>
      <c r="CM102" s="892"/>
      <c r="CN102" s="893"/>
      <c r="CO102" s="893"/>
      <c r="CP102" s="893"/>
      <c r="CQ102" s="894"/>
      <c r="CR102" s="895"/>
      <c r="CS102" s="896"/>
      <c r="CT102" s="896"/>
      <c r="CU102" s="896"/>
      <c r="CV102" s="897"/>
      <c r="CW102" s="895"/>
      <c r="CX102" s="896"/>
      <c r="CY102" s="896"/>
      <c r="CZ102" s="896"/>
      <c r="DA102" s="897"/>
      <c r="DB102" s="895"/>
      <c r="DC102" s="896"/>
      <c r="DD102" s="896"/>
      <c r="DE102" s="896"/>
      <c r="DF102" s="897"/>
      <c r="DG102" s="895"/>
      <c r="DH102" s="896"/>
      <c r="DI102" s="896"/>
      <c r="DJ102" s="896"/>
      <c r="DK102" s="897"/>
      <c r="DL102" s="895"/>
      <c r="DM102" s="896"/>
      <c r="DN102" s="896"/>
      <c r="DO102" s="896"/>
      <c r="DP102" s="897"/>
      <c r="DQ102" s="895"/>
      <c r="DR102" s="896"/>
      <c r="DS102" s="896"/>
      <c r="DT102" s="896"/>
      <c r="DU102" s="897"/>
      <c r="DV102" s="889"/>
      <c r="DW102" s="890"/>
      <c r="DX102" s="890"/>
      <c r="DY102" s="890"/>
      <c r="DZ102" s="898"/>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877" t="s">
        <v>470</v>
      </c>
      <c r="BR103" s="877"/>
      <c r="BS103" s="877"/>
      <c r="BT103" s="877"/>
      <c r="BU103" s="877"/>
      <c r="BV103" s="877"/>
      <c r="BW103" s="877"/>
      <c r="BX103" s="877"/>
      <c r="BY103" s="877"/>
      <c r="BZ103" s="877"/>
      <c r="CA103" s="877"/>
      <c r="CB103" s="877"/>
      <c r="CC103" s="877"/>
      <c r="CD103" s="877"/>
      <c r="CE103" s="877"/>
      <c r="CF103" s="877"/>
      <c r="CG103" s="877"/>
      <c r="CH103" s="877"/>
      <c r="CI103" s="877"/>
      <c r="CJ103" s="877"/>
      <c r="CK103" s="877"/>
      <c r="CL103" s="877"/>
      <c r="CM103" s="877"/>
      <c r="CN103" s="877"/>
      <c r="CO103" s="877"/>
      <c r="CP103" s="877"/>
      <c r="CQ103" s="877"/>
      <c r="CR103" s="877"/>
      <c r="CS103" s="877"/>
      <c r="CT103" s="877"/>
      <c r="CU103" s="877"/>
      <c r="CV103" s="877"/>
      <c r="CW103" s="877"/>
      <c r="CX103" s="877"/>
      <c r="CY103" s="877"/>
      <c r="CZ103" s="877"/>
      <c r="DA103" s="877"/>
      <c r="DB103" s="877"/>
      <c r="DC103" s="877"/>
      <c r="DD103" s="877"/>
      <c r="DE103" s="877"/>
      <c r="DF103" s="877"/>
      <c r="DG103" s="877"/>
      <c r="DH103" s="877"/>
      <c r="DI103" s="877"/>
      <c r="DJ103" s="877"/>
      <c r="DK103" s="877"/>
      <c r="DL103" s="877"/>
      <c r="DM103" s="877"/>
      <c r="DN103" s="877"/>
      <c r="DO103" s="877"/>
      <c r="DP103" s="877"/>
      <c r="DQ103" s="877"/>
      <c r="DR103" s="877"/>
      <c r="DS103" s="877"/>
      <c r="DT103" s="877"/>
      <c r="DU103" s="877"/>
      <c r="DV103" s="877"/>
      <c r="DW103" s="877"/>
      <c r="DX103" s="877"/>
      <c r="DY103" s="877"/>
      <c r="DZ103" s="877"/>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10" t="s">
        <v>471</v>
      </c>
      <c r="BR104" s="710"/>
      <c r="BS104" s="710"/>
      <c r="BT104" s="710"/>
      <c r="BU104" s="710"/>
      <c r="BV104" s="710"/>
      <c r="BW104" s="710"/>
      <c r="BX104" s="710"/>
      <c r="BY104" s="710"/>
      <c r="BZ104" s="710"/>
      <c r="CA104" s="710"/>
      <c r="CB104" s="710"/>
      <c r="CC104" s="710"/>
      <c r="CD104" s="710"/>
      <c r="CE104" s="710"/>
      <c r="CF104" s="710"/>
      <c r="CG104" s="710"/>
      <c r="CH104" s="710"/>
      <c r="CI104" s="710"/>
      <c r="CJ104" s="710"/>
      <c r="CK104" s="710"/>
      <c r="CL104" s="710"/>
      <c r="CM104" s="710"/>
      <c r="CN104" s="710"/>
      <c r="CO104" s="710"/>
      <c r="CP104" s="710"/>
      <c r="CQ104" s="710"/>
      <c r="CR104" s="710"/>
      <c r="CS104" s="710"/>
      <c r="CT104" s="710"/>
      <c r="CU104" s="710"/>
      <c r="CV104" s="710"/>
      <c r="CW104" s="710"/>
      <c r="CX104" s="710"/>
      <c r="CY104" s="710"/>
      <c r="CZ104" s="710"/>
      <c r="DA104" s="710"/>
      <c r="DB104" s="710"/>
      <c r="DC104" s="710"/>
      <c r="DD104" s="710"/>
      <c r="DE104" s="710"/>
      <c r="DF104" s="710"/>
      <c r="DG104" s="710"/>
      <c r="DH104" s="710"/>
      <c r="DI104" s="710"/>
      <c r="DJ104" s="710"/>
      <c r="DK104" s="710"/>
      <c r="DL104" s="710"/>
      <c r="DM104" s="710"/>
      <c r="DN104" s="710"/>
      <c r="DO104" s="710"/>
      <c r="DP104" s="710"/>
      <c r="DQ104" s="710"/>
      <c r="DR104" s="710"/>
      <c r="DS104" s="710"/>
      <c r="DT104" s="710"/>
      <c r="DU104" s="710"/>
      <c r="DV104" s="710"/>
      <c r="DW104" s="710"/>
      <c r="DX104" s="710"/>
      <c r="DY104" s="710"/>
      <c r="DZ104" s="710"/>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323</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149</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878" t="s">
        <v>145</v>
      </c>
      <c r="B108" s="879"/>
      <c r="C108" s="879"/>
      <c r="D108" s="879"/>
      <c r="E108" s="879"/>
      <c r="F108" s="879"/>
      <c r="G108" s="879"/>
      <c r="H108" s="879"/>
      <c r="I108" s="879"/>
      <c r="J108" s="879"/>
      <c r="K108" s="879"/>
      <c r="L108" s="879"/>
      <c r="M108" s="879"/>
      <c r="N108" s="879"/>
      <c r="O108" s="879"/>
      <c r="P108" s="879"/>
      <c r="Q108" s="879"/>
      <c r="R108" s="879"/>
      <c r="S108" s="879"/>
      <c r="T108" s="879"/>
      <c r="U108" s="879"/>
      <c r="V108" s="879"/>
      <c r="W108" s="879"/>
      <c r="X108" s="879"/>
      <c r="Y108" s="879"/>
      <c r="Z108" s="879"/>
      <c r="AA108" s="879"/>
      <c r="AB108" s="879"/>
      <c r="AC108" s="879"/>
      <c r="AD108" s="879"/>
      <c r="AE108" s="879"/>
      <c r="AF108" s="879"/>
      <c r="AG108" s="879"/>
      <c r="AH108" s="879"/>
      <c r="AI108" s="879"/>
      <c r="AJ108" s="879"/>
      <c r="AK108" s="879"/>
      <c r="AL108" s="879"/>
      <c r="AM108" s="879"/>
      <c r="AN108" s="879"/>
      <c r="AO108" s="879"/>
      <c r="AP108" s="879"/>
      <c r="AQ108" s="879"/>
      <c r="AR108" s="879"/>
      <c r="AS108" s="879"/>
      <c r="AT108" s="880"/>
      <c r="AU108" s="878" t="s">
        <v>472</v>
      </c>
      <c r="AV108" s="879"/>
      <c r="AW108" s="879"/>
      <c r="AX108" s="879"/>
      <c r="AY108" s="879"/>
      <c r="AZ108" s="879"/>
      <c r="BA108" s="879"/>
      <c r="BB108" s="879"/>
      <c r="BC108" s="879"/>
      <c r="BD108" s="879"/>
      <c r="BE108" s="879"/>
      <c r="BF108" s="879"/>
      <c r="BG108" s="879"/>
      <c r="BH108" s="879"/>
      <c r="BI108" s="879"/>
      <c r="BJ108" s="879"/>
      <c r="BK108" s="879"/>
      <c r="BL108" s="879"/>
      <c r="BM108" s="879"/>
      <c r="BN108" s="879"/>
      <c r="BO108" s="879"/>
      <c r="BP108" s="879"/>
      <c r="BQ108" s="879"/>
      <c r="BR108" s="879"/>
      <c r="BS108" s="879"/>
      <c r="BT108" s="879"/>
      <c r="BU108" s="879"/>
      <c r="BV108" s="879"/>
      <c r="BW108" s="879"/>
      <c r="BX108" s="879"/>
      <c r="BY108" s="879"/>
      <c r="BZ108" s="879"/>
      <c r="CA108" s="879"/>
      <c r="CB108" s="879"/>
      <c r="CC108" s="879"/>
      <c r="CD108" s="879"/>
      <c r="CE108" s="879"/>
      <c r="CF108" s="879"/>
      <c r="CG108" s="879"/>
      <c r="CH108" s="879"/>
      <c r="CI108" s="879"/>
      <c r="CJ108" s="879"/>
      <c r="CK108" s="879"/>
      <c r="CL108" s="879"/>
      <c r="CM108" s="879"/>
      <c r="CN108" s="879"/>
      <c r="CO108" s="879"/>
      <c r="CP108" s="879"/>
      <c r="CQ108" s="879"/>
      <c r="CR108" s="879"/>
      <c r="CS108" s="879"/>
      <c r="CT108" s="879"/>
      <c r="CU108" s="879"/>
      <c r="CV108" s="879"/>
      <c r="CW108" s="879"/>
      <c r="CX108" s="879"/>
      <c r="CY108" s="879"/>
      <c r="CZ108" s="879"/>
      <c r="DA108" s="879"/>
      <c r="DB108" s="879"/>
      <c r="DC108" s="879"/>
      <c r="DD108" s="879"/>
      <c r="DE108" s="879"/>
      <c r="DF108" s="879"/>
      <c r="DG108" s="879"/>
      <c r="DH108" s="879"/>
      <c r="DI108" s="879"/>
      <c r="DJ108" s="879"/>
      <c r="DK108" s="879"/>
      <c r="DL108" s="879"/>
      <c r="DM108" s="879"/>
      <c r="DN108" s="879"/>
      <c r="DO108" s="879"/>
      <c r="DP108" s="879"/>
      <c r="DQ108" s="879"/>
      <c r="DR108" s="879"/>
      <c r="DS108" s="879"/>
      <c r="DT108" s="879"/>
      <c r="DU108" s="879"/>
      <c r="DV108" s="879"/>
      <c r="DW108" s="879"/>
      <c r="DX108" s="879"/>
      <c r="DY108" s="879"/>
      <c r="DZ108" s="880"/>
    </row>
    <row r="109" spans="1:131" s="48" customFormat="1" ht="26.25" customHeight="1" x14ac:dyDescent="0.2">
      <c r="A109" s="849" t="s">
        <v>474</v>
      </c>
      <c r="B109" s="850"/>
      <c r="C109" s="850"/>
      <c r="D109" s="850"/>
      <c r="E109" s="850"/>
      <c r="F109" s="850"/>
      <c r="G109" s="850"/>
      <c r="H109" s="850"/>
      <c r="I109" s="850"/>
      <c r="J109" s="850"/>
      <c r="K109" s="850"/>
      <c r="L109" s="850"/>
      <c r="M109" s="850"/>
      <c r="N109" s="850"/>
      <c r="O109" s="850"/>
      <c r="P109" s="850"/>
      <c r="Q109" s="850"/>
      <c r="R109" s="850"/>
      <c r="S109" s="850"/>
      <c r="T109" s="850"/>
      <c r="U109" s="850"/>
      <c r="V109" s="850"/>
      <c r="W109" s="850"/>
      <c r="X109" s="850"/>
      <c r="Y109" s="850"/>
      <c r="Z109" s="851"/>
      <c r="AA109" s="852" t="s">
        <v>458</v>
      </c>
      <c r="AB109" s="850"/>
      <c r="AC109" s="850"/>
      <c r="AD109" s="850"/>
      <c r="AE109" s="851"/>
      <c r="AF109" s="852" t="s">
        <v>476</v>
      </c>
      <c r="AG109" s="850"/>
      <c r="AH109" s="850"/>
      <c r="AI109" s="850"/>
      <c r="AJ109" s="851"/>
      <c r="AK109" s="852" t="s">
        <v>395</v>
      </c>
      <c r="AL109" s="850"/>
      <c r="AM109" s="850"/>
      <c r="AN109" s="850"/>
      <c r="AO109" s="851"/>
      <c r="AP109" s="852" t="s">
        <v>477</v>
      </c>
      <c r="AQ109" s="850"/>
      <c r="AR109" s="850"/>
      <c r="AS109" s="850"/>
      <c r="AT109" s="853"/>
      <c r="AU109" s="849" t="s">
        <v>474</v>
      </c>
      <c r="AV109" s="850"/>
      <c r="AW109" s="850"/>
      <c r="AX109" s="850"/>
      <c r="AY109" s="850"/>
      <c r="AZ109" s="850"/>
      <c r="BA109" s="850"/>
      <c r="BB109" s="850"/>
      <c r="BC109" s="850"/>
      <c r="BD109" s="850"/>
      <c r="BE109" s="850"/>
      <c r="BF109" s="850"/>
      <c r="BG109" s="850"/>
      <c r="BH109" s="850"/>
      <c r="BI109" s="850"/>
      <c r="BJ109" s="850"/>
      <c r="BK109" s="850"/>
      <c r="BL109" s="850"/>
      <c r="BM109" s="850"/>
      <c r="BN109" s="850"/>
      <c r="BO109" s="850"/>
      <c r="BP109" s="851"/>
      <c r="BQ109" s="852" t="s">
        <v>458</v>
      </c>
      <c r="BR109" s="850"/>
      <c r="BS109" s="850"/>
      <c r="BT109" s="850"/>
      <c r="BU109" s="851"/>
      <c r="BV109" s="852" t="s">
        <v>476</v>
      </c>
      <c r="BW109" s="850"/>
      <c r="BX109" s="850"/>
      <c r="BY109" s="850"/>
      <c r="BZ109" s="851"/>
      <c r="CA109" s="852" t="s">
        <v>395</v>
      </c>
      <c r="CB109" s="850"/>
      <c r="CC109" s="850"/>
      <c r="CD109" s="850"/>
      <c r="CE109" s="851"/>
      <c r="CF109" s="881" t="s">
        <v>477</v>
      </c>
      <c r="CG109" s="881"/>
      <c r="CH109" s="881"/>
      <c r="CI109" s="881"/>
      <c r="CJ109" s="881"/>
      <c r="CK109" s="852" t="s">
        <v>478</v>
      </c>
      <c r="CL109" s="850"/>
      <c r="CM109" s="850"/>
      <c r="CN109" s="850"/>
      <c r="CO109" s="850"/>
      <c r="CP109" s="850"/>
      <c r="CQ109" s="850"/>
      <c r="CR109" s="850"/>
      <c r="CS109" s="850"/>
      <c r="CT109" s="850"/>
      <c r="CU109" s="850"/>
      <c r="CV109" s="850"/>
      <c r="CW109" s="850"/>
      <c r="CX109" s="850"/>
      <c r="CY109" s="850"/>
      <c r="CZ109" s="850"/>
      <c r="DA109" s="850"/>
      <c r="DB109" s="850"/>
      <c r="DC109" s="850"/>
      <c r="DD109" s="850"/>
      <c r="DE109" s="850"/>
      <c r="DF109" s="851"/>
      <c r="DG109" s="852" t="s">
        <v>458</v>
      </c>
      <c r="DH109" s="850"/>
      <c r="DI109" s="850"/>
      <c r="DJ109" s="850"/>
      <c r="DK109" s="851"/>
      <c r="DL109" s="852" t="s">
        <v>476</v>
      </c>
      <c r="DM109" s="850"/>
      <c r="DN109" s="850"/>
      <c r="DO109" s="850"/>
      <c r="DP109" s="851"/>
      <c r="DQ109" s="852" t="s">
        <v>395</v>
      </c>
      <c r="DR109" s="850"/>
      <c r="DS109" s="850"/>
      <c r="DT109" s="850"/>
      <c r="DU109" s="851"/>
      <c r="DV109" s="852" t="s">
        <v>477</v>
      </c>
      <c r="DW109" s="850"/>
      <c r="DX109" s="850"/>
      <c r="DY109" s="850"/>
      <c r="DZ109" s="853"/>
    </row>
    <row r="110" spans="1:131" s="48" customFormat="1" ht="26.25" customHeight="1" x14ac:dyDescent="0.2">
      <c r="A110" s="760" t="s">
        <v>234</v>
      </c>
      <c r="B110" s="761"/>
      <c r="C110" s="761"/>
      <c r="D110" s="761"/>
      <c r="E110" s="761"/>
      <c r="F110" s="761"/>
      <c r="G110" s="761"/>
      <c r="H110" s="761"/>
      <c r="I110" s="761"/>
      <c r="J110" s="761"/>
      <c r="K110" s="761"/>
      <c r="L110" s="761"/>
      <c r="M110" s="761"/>
      <c r="N110" s="761"/>
      <c r="O110" s="761"/>
      <c r="P110" s="761"/>
      <c r="Q110" s="761"/>
      <c r="R110" s="761"/>
      <c r="S110" s="761"/>
      <c r="T110" s="761"/>
      <c r="U110" s="761"/>
      <c r="V110" s="761"/>
      <c r="W110" s="761"/>
      <c r="X110" s="761"/>
      <c r="Y110" s="761"/>
      <c r="Z110" s="762"/>
      <c r="AA110" s="753">
        <v>416508</v>
      </c>
      <c r="AB110" s="754"/>
      <c r="AC110" s="754"/>
      <c r="AD110" s="754"/>
      <c r="AE110" s="755"/>
      <c r="AF110" s="756">
        <v>406830</v>
      </c>
      <c r="AG110" s="754"/>
      <c r="AH110" s="754"/>
      <c r="AI110" s="754"/>
      <c r="AJ110" s="755"/>
      <c r="AK110" s="756">
        <v>382826</v>
      </c>
      <c r="AL110" s="754"/>
      <c r="AM110" s="754"/>
      <c r="AN110" s="754"/>
      <c r="AO110" s="755"/>
      <c r="AP110" s="854">
        <v>11.9</v>
      </c>
      <c r="AQ110" s="855"/>
      <c r="AR110" s="855"/>
      <c r="AS110" s="855"/>
      <c r="AT110" s="856"/>
      <c r="AU110" s="857" t="s">
        <v>109</v>
      </c>
      <c r="AV110" s="858"/>
      <c r="AW110" s="858"/>
      <c r="AX110" s="858"/>
      <c r="AY110" s="858"/>
      <c r="AZ110" s="813" t="s">
        <v>274</v>
      </c>
      <c r="BA110" s="761"/>
      <c r="BB110" s="761"/>
      <c r="BC110" s="761"/>
      <c r="BD110" s="761"/>
      <c r="BE110" s="761"/>
      <c r="BF110" s="761"/>
      <c r="BG110" s="761"/>
      <c r="BH110" s="761"/>
      <c r="BI110" s="761"/>
      <c r="BJ110" s="761"/>
      <c r="BK110" s="761"/>
      <c r="BL110" s="761"/>
      <c r="BM110" s="761"/>
      <c r="BN110" s="761"/>
      <c r="BO110" s="761"/>
      <c r="BP110" s="762"/>
      <c r="BQ110" s="814">
        <v>4210558</v>
      </c>
      <c r="BR110" s="815"/>
      <c r="BS110" s="815"/>
      <c r="BT110" s="815"/>
      <c r="BU110" s="815"/>
      <c r="BV110" s="815">
        <v>3985376</v>
      </c>
      <c r="BW110" s="815"/>
      <c r="BX110" s="815"/>
      <c r="BY110" s="815"/>
      <c r="BZ110" s="815"/>
      <c r="CA110" s="815">
        <v>3797903</v>
      </c>
      <c r="CB110" s="815"/>
      <c r="CC110" s="815"/>
      <c r="CD110" s="815"/>
      <c r="CE110" s="815"/>
      <c r="CF110" s="839">
        <v>118.1</v>
      </c>
      <c r="CG110" s="840"/>
      <c r="CH110" s="840"/>
      <c r="CI110" s="840"/>
      <c r="CJ110" s="840"/>
      <c r="CK110" s="863" t="s">
        <v>104</v>
      </c>
      <c r="CL110" s="704"/>
      <c r="CM110" s="813" t="s">
        <v>479</v>
      </c>
      <c r="CN110" s="761"/>
      <c r="CO110" s="761"/>
      <c r="CP110" s="761"/>
      <c r="CQ110" s="761"/>
      <c r="CR110" s="761"/>
      <c r="CS110" s="761"/>
      <c r="CT110" s="761"/>
      <c r="CU110" s="761"/>
      <c r="CV110" s="761"/>
      <c r="CW110" s="761"/>
      <c r="CX110" s="761"/>
      <c r="CY110" s="761"/>
      <c r="CZ110" s="761"/>
      <c r="DA110" s="761"/>
      <c r="DB110" s="761"/>
      <c r="DC110" s="761"/>
      <c r="DD110" s="761"/>
      <c r="DE110" s="761"/>
      <c r="DF110" s="762"/>
      <c r="DG110" s="814" t="s">
        <v>33</v>
      </c>
      <c r="DH110" s="815"/>
      <c r="DI110" s="815"/>
      <c r="DJ110" s="815"/>
      <c r="DK110" s="815"/>
      <c r="DL110" s="815" t="s">
        <v>33</v>
      </c>
      <c r="DM110" s="815"/>
      <c r="DN110" s="815"/>
      <c r="DO110" s="815"/>
      <c r="DP110" s="815"/>
      <c r="DQ110" s="815" t="s">
        <v>33</v>
      </c>
      <c r="DR110" s="815"/>
      <c r="DS110" s="815"/>
      <c r="DT110" s="815"/>
      <c r="DU110" s="815"/>
      <c r="DV110" s="816" t="s">
        <v>33</v>
      </c>
      <c r="DW110" s="816"/>
      <c r="DX110" s="816"/>
      <c r="DY110" s="816"/>
      <c r="DZ110" s="817"/>
    </row>
    <row r="111" spans="1:131" s="48" customFormat="1" ht="26.25" customHeight="1" x14ac:dyDescent="0.2">
      <c r="A111" s="709" t="s">
        <v>373</v>
      </c>
      <c r="B111" s="710"/>
      <c r="C111" s="710"/>
      <c r="D111" s="710"/>
      <c r="E111" s="710"/>
      <c r="F111" s="710"/>
      <c r="G111" s="710"/>
      <c r="H111" s="710"/>
      <c r="I111" s="710"/>
      <c r="J111" s="710"/>
      <c r="K111" s="710"/>
      <c r="L111" s="710"/>
      <c r="M111" s="710"/>
      <c r="N111" s="710"/>
      <c r="O111" s="710"/>
      <c r="P111" s="710"/>
      <c r="Q111" s="710"/>
      <c r="R111" s="710"/>
      <c r="S111" s="710"/>
      <c r="T111" s="710"/>
      <c r="U111" s="710"/>
      <c r="V111" s="710"/>
      <c r="W111" s="710"/>
      <c r="X111" s="710"/>
      <c r="Y111" s="710"/>
      <c r="Z111" s="876"/>
      <c r="AA111" s="714" t="s">
        <v>33</v>
      </c>
      <c r="AB111" s="715"/>
      <c r="AC111" s="715"/>
      <c r="AD111" s="715"/>
      <c r="AE111" s="716"/>
      <c r="AF111" s="717" t="s">
        <v>33</v>
      </c>
      <c r="AG111" s="715"/>
      <c r="AH111" s="715"/>
      <c r="AI111" s="715"/>
      <c r="AJ111" s="716"/>
      <c r="AK111" s="717" t="s">
        <v>33</v>
      </c>
      <c r="AL111" s="715"/>
      <c r="AM111" s="715"/>
      <c r="AN111" s="715"/>
      <c r="AO111" s="716"/>
      <c r="AP111" s="786" t="s">
        <v>33</v>
      </c>
      <c r="AQ111" s="787"/>
      <c r="AR111" s="787"/>
      <c r="AS111" s="787"/>
      <c r="AT111" s="788"/>
      <c r="AU111" s="859"/>
      <c r="AV111" s="860"/>
      <c r="AW111" s="860"/>
      <c r="AX111" s="860"/>
      <c r="AY111" s="860"/>
      <c r="AZ111" s="785" t="s">
        <v>480</v>
      </c>
      <c r="BA111" s="722"/>
      <c r="BB111" s="722"/>
      <c r="BC111" s="722"/>
      <c r="BD111" s="722"/>
      <c r="BE111" s="722"/>
      <c r="BF111" s="722"/>
      <c r="BG111" s="722"/>
      <c r="BH111" s="722"/>
      <c r="BI111" s="722"/>
      <c r="BJ111" s="722"/>
      <c r="BK111" s="722"/>
      <c r="BL111" s="722"/>
      <c r="BM111" s="722"/>
      <c r="BN111" s="722"/>
      <c r="BO111" s="722"/>
      <c r="BP111" s="723"/>
      <c r="BQ111" s="789" t="s">
        <v>33</v>
      </c>
      <c r="BR111" s="790"/>
      <c r="BS111" s="790"/>
      <c r="BT111" s="790"/>
      <c r="BU111" s="790"/>
      <c r="BV111" s="790" t="s">
        <v>33</v>
      </c>
      <c r="BW111" s="790"/>
      <c r="BX111" s="790"/>
      <c r="BY111" s="790"/>
      <c r="BZ111" s="790"/>
      <c r="CA111" s="790" t="s">
        <v>33</v>
      </c>
      <c r="CB111" s="790"/>
      <c r="CC111" s="790"/>
      <c r="CD111" s="790"/>
      <c r="CE111" s="790"/>
      <c r="CF111" s="847" t="s">
        <v>33</v>
      </c>
      <c r="CG111" s="848"/>
      <c r="CH111" s="848"/>
      <c r="CI111" s="848"/>
      <c r="CJ111" s="848"/>
      <c r="CK111" s="864"/>
      <c r="CL111" s="706"/>
      <c r="CM111" s="785" t="s">
        <v>450</v>
      </c>
      <c r="CN111" s="722"/>
      <c r="CO111" s="722"/>
      <c r="CP111" s="722"/>
      <c r="CQ111" s="722"/>
      <c r="CR111" s="722"/>
      <c r="CS111" s="722"/>
      <c r="CT111" s="722"/>
      <c r="CU111" s="722"/>
      <c r="CV111" s="722"/>
      <c r="CW111" s="722"/>
      <c r="CX111" s="722"/>
      <c r="CY111" s="722"/>
      <c r="CZ111" s="722"/>
      <c r="DA111" s="722"/>
      <c r="DB111" s="722"/>
      <c r="DC111" s="722"/>
      <c r="DD111" s="722"/>
      <c r="DE111" s="722"/>
      <c r="DF111" s="723"/>
      <c r="DG111" s="789" t="s">
        <v>33</v>
      </c>
      <c r="DH111" s="790"/>
      <c r="DI111" s="790"/>
      <c r="DJ111" s="790"/>
      <c r="DK111" s="790"/>
      <c r="DL111" s="790" t="s">
        <v>33</v>
      </c>
      <c r="DM111" s="790"/>
      <c r="DN111" s="790"/>
      <c r="DO111" s="790"/>
      <c r="DP111" s="790"/>
      <c r="DQ111" s="790" t="s">
        <v>33</v>
      </c>
      <c r="DR111" s="790"/>
      <c r="DS111" s="790"/>
      <c r="DT111" s="790"/>
      <c r="DU111" s="790"/>
      <c r="DV111" s="791" t="s">
        <v>33</v>
      </c>
      <c r="DW111" s="791"/>
      <c r="DX111" s="791"/>
      <c r="DY111" s="791"/>
      <c r="DZ111" s="792"/>
    </row>
    <row r="112" spans="1:131" s="48" customFormat="1" ht="26.25" customHeight="1" x14ac:dyDescent="0.2">
      <c r="A112" s="693" t="s">
        <v>475</v>
      </c>
      <c r="B112" s="694"/>
      <c r="C112" s="722" t="s">
        <v>21</v>
      </c>
      <c r="D112" s="722"/>
      <c r="E112" s="722"/>
      <c r="F112" s="722"/>
      <c r="G112" s="722"/>
      <c r="H112" s="722"/>
      <c r="I112" s="722"/>
      <c r="J112" s="722"/>
      <c r="K112" s="722"/>
      <c r="L112" s="722"/>
      <c r="M112" s="722"/>
      <c r="N112" s="722"/>
      <c r="O112" s="722"/>
      <c r="P112" s="722"/>
      <c r="Q112" s="722"/>
      <c r="R112" s="722"/>
      <c r="S112" s="722"/>
      <c r="T112" s="722"/>
      <c r="U112" s="722"/>
      <c r="V112" s="722"/>
      <c r="W112" s="722"/>
      <c r="X112" s="722"/>
      <c r="Y112" s="722"/>
      <c r="Z112" s="723"/>
      <c r="AA112" s="714" t="s">
        <v>33</v>
      </c>
      <c r="AB112" s="715"/>
      <c r="AC112" s="715"/>
      <c r="AD112" s="715"/>
      <c r="AE112" s="716"/>
      <c r="AF112" s="717" t="s">
        <v>33</v>
      </c>
      <c r="AG112" s="715"/>
      <c r="AH112" s="715"/>
      <c r="AI112" s="715"/>
      <c r="AJ112" s="716"/>
      <c r="AK112" s="717" t="s">
        <v>33</v>
      </c>
      <c r="AL112" s="715"/>
      <c r="AM112" s="715"/>
      <c r="AN112" s="715"/>
      <c r="AO112" s="716"/>
      <c r="AP112" s="786" t="s">
        <v>33</v>
      </c>
      <c r="AQ112" s="787"/>
      <c r="AR112" s="787"/>
      <c r="AS112" s="787"/>
      <c r="AT112" s="788"/>
      <c r="AU112" s="859"/>
      <c r="AV112" s="860"/>
      <c r="AW112" s="860"/>
      <c r="AX112" s="860"/>
      <c r="AY112" s="860"/>
      <c r="AZ112" s="785" t="s">
        <v>481</v>
      </c>
      <c r="BA112" s="722"/>
      <c r="BB112" s="722"/>
      <c r="BC112" s="722"/>
      <c r="BD112" s="722"/>
      <c r="BE112" s="722"/>
      <c r="BF112" s="722"/>
      <c r="BG112" s="722"/>
      <c r="BH112" s="722"/>
      <c r="BI112" s="722"/>
      <c r="BJ112" s="722"/>
      <c r="BK112" s="722"/>
      <c r="BL112" s="722"/>
      <c r="BM112" s="722"/>
      <c r="BN112" s="722"/>
      <c r="BO112" s="722"/>
      <c r="BP112" s="723"/>
      <c r="BQ112" s="789">
        <v>641309</v>
      </c>
      <c r="BR112" s="790"/>
      <c r="BS112" s="790"/>
      <c r="BT112" s="790"/>
      <c r="BU112" s="790"/>
      <c r="BV112" s="790">
        <v>614636</v>
      </c>
      <c r="BW112" s="790"/>
      <c r="BX112" s="790"/>
      <c r="BY112" s="790"/>
      <c r="BZ112" s="790"/>
      <c r="CA112" s="790">
        <v>593052</v>
      </c>
      <c r="CB112" s="790"/>
      <c r="CC112" s="790"/>
      <c r="CD112" s="790"/>
      <c r="CE112" s="790"/>
      <c r="CF112" s="847">
        <v>18.399999999999999</v>
      </c>
      <c r="CG112" s="848"/>
      <c r="CH112" s="848"/>
      <c r="CI112" s="848"/>
      <c r="CJ112" s="848"/>
      <c r="CK112" s="864"/>
      <c r="CL112" s="706"/>
      <c r="CM112" s="785" t="s">
        <v>482</v>
      </c>
      <c r="CN112" s="722"/>
      <c r="CO112" s="722"/>
      <c r="CP112" s="722"/>
      <c r="CQ112" s="722"/>
      <c r="CR112" s="722"/>
      <c r="CS112" s="722"/>
      <c r="CT112" s="722"/>
      <c r="CU112" s="722"/>
      <c r="CV112" s="722"/>
      <c r="CW112" s="722"/>
      <c r="CX112" s="722"/>
      <c r="CY112" s="722"/>
      <c r="CZ112" s="722"/>
      <c r="DA112" s="722"/>
      <c r="DB112" s="722"/>
      <c r="DC112" s="722"/>
      <c r="DD112" s="722"/>
      <c r="DE112" s="722"/>
      <c r="DF112" s="723"/>
      <c r="DG112" s="789" t="s">
        <v>33</v>
      </c>
      <c r="DH112" s="790"/>
      <c r="DI112" s="790"/>
      <c r="DJ112" s="790"/>
      <c r="DK112" s="790"/>
      <c r="DL112" s="790" t="s">
        <v>33</v>
      </c>
      <c r="DM112" s="790"/>
      <c r="DN112" s="790"/>
      <c r="DO112" s="790"/>
      <c r="DP112" s="790"/>
      <c r="DQ112" s="790" t="s">
        <v>33</v>
      </c>
      <c r="DR112" s="790"/>
      <c r="DS112" s="790"/>
      <c r="DT112" s="790"/>
      <c r="DU112" s="790"/>
      <c r="DV112" s="791" t="s">
        <v>33</v>
      </c>
      <c r="DW112" s="791"/>
      <c r="DX112" s="791"/>
      <c r="DY112" s="791"/>
      <c r="DZ112" s="792"/>
    </row>
    <row r="113" spans="1:130" s="48" customFormat="1" ht="26.25" customHeight="1" x14ac:dyDescent="0.2">
      <c r="A113" s="695"/>
      <c r="B113" s="696"/>
      <c r="C113" s="722" t="s">
        <v>70</v>
      </c>
      <c r="D113" s="722"/>
      <c r="E113" s="722"/>
      <c r="F113" s="722"/>
      <c r="G113" s="722"/>
      <c r="H113" s="722"/>
      <c r="I113" s="722"/>
      <c r="J113" s="722"/>
      <c r="K113" s="722"/>
      <c r="L113" s="722"/>
      <c r="M113" s="722"/>
      <c r="N113" s="722"/>
      <c r="O113" s="722"/>
      <c r="P113" s="722"/>
      <c r="Q113" s="722"/>
      <c r="R113" s="722"/>
      <c r="S113" s="722"/>
      <c r="T113" s="722"/>
      <c r="U113" s="722"/>
      <c r="V113" s="722"/>
      <c r="W113" s="722"/>
      <c r="X113" s="722"/>
      <c r="Y113" s="722"/>
      <c r="Z113" s="723"/>
      <c r="AA113" s="714">
        <v>98392</v>
      </c>
      <c r="AB113" s="715"/>
      <c r="AC113" s="715"/>
      <c r="AD113" s="715"/>
      <c r="AE113" s="716"/>
      <c r="AF113" s="717">
        <v>99952</v>
      </c>
      <c r="AG113" s="715"/>
      <c r="AH113" s="715"/>
      <c r="AI113" s="715"/>
      <c r="AJ113" s="716"/>
      <c r="AK113" s="717">
        <v>95097</v>
      </c>
      <c r="AL113" s="715"/>
      <c r="AM113" s="715"/>
      <c r="AN113" s="715"/>
      <c r="AO113" s="716"/>
      <c r="AP113" s="786">
        <v>3</v>
      </c>
      <c r="AQ113" s="787"/>
      <c r="AR113" s="787"/>
      <c r="AS113" s="787"/>
      <c r="AT113" s="788"/>
      <c r="AU113" s="859"/>
      <c r="AV113" s="860"/>
      <c r="AW113" s="860"/>
      <c r="AX113" s="860"/>
      <c r="AY113" s="860"/>
      <c r="AZ113" s="785" t="s">
        <v>483</v>
      </c>
      <c r="BA113" s="722"/>
      <c r="BB113" s="722"/>
      <c r="BC113" s="722"/>
      <c r="BD113" s="722"/>
      <c r="BE113" s="722"/>
      <c r="BF113" s="722"/>
      <c r="BG113" s="722"/>
      <c r="BH113" s="722"/>
      <c r="BI113" s="722"/>
      <c r="BJ113" s="722"/>
      <c r="BK113" s="722"/>
      <c r="BL113" s="722"/>
      <c r="BM113" s="722"/>
      <c r="BN113" s="722"/>
      <c r="BO113" s="722"/>
      <c r="BP113" s="723"/>
      <c r="BQ113" s="789">
        <v>145236</v>
      </c>
      <c r="BR113" s="790"/>
      <c r="BS113" s="790"/>
      <c r="BT113" s="790"/>
      <c r="BU113" s="790"/>
      <c r="BV113" s="790">
        <v>145242</v>
      </c>
      <c r="BW113" s="790"/>
      <c r="BX113" s="790"/>
      <c r="BY113" s="790"/>
      <c r="BZ113" s="790"/>
      <c r="CA113" s="790">
        <v>390534</v>
      </c>
      <c r="CB113" s="790"/>
      <c r="CC113" s="790"/>
      <c r="CD113" s="790"/>
      <c r="CE113" s="790"/>
      <c r="CF113" s="847">
        <v>12.1</v>
      </c>
      <c r="CG113" s="848"/>
      <c r="CH113" s="848"/>
      <c r="CI113" s="848"/>
      <c r="CJ113" s="848"/>
      <c r="CK113" s="864"/>
      <c r="CL113" s="706"/>
      <c r="CM113" s="785" t="s">
        <v>60</v>
      </c>
      <c r="CN113" s="722"/>
      <c r="CO113" s="722"/>
      <c r="CP113" s="722"/>
      <c r="CQ113" s="722"/>
      <c r="CR113" s="722"/>
      <c r="CS113" s="722"/>
      <c r="CT113" s="722"/>
      <c r="CU113" s="722"/>
      <c r="CV113" s="722"/>
      <c r="CW113" s="722"/>
      <c r="CX113" s="722"/>
      <c r="CY113" s="722"/>
      <c r="CZ113" s="722"/>
      <c r="DA113" s="722"/>
      <c r="DB113" s="722"/>
      <c r="DC113" s="722"/>
      <c r="DD113" s="722"/>
      <c r="DE113" s="722"/>
      <c r="DF113" s="723"/>
      <c r="DG113" s="714" t="s">
        <v>33</v>
      </c>
      <c r="DH113" s="715"/>
      <c r="DI113" s="715"/>
      <c r="DJ113" s="715"/>
      <c r="DK113" s="716"/>
      <c r="DL113" s="717" t="s">
        <v>33</v>
      </c>
      <c r="DM113" s="715"/>
      <c r="DN113" s="715"/>
      <c r="DO113" s="715"/>
      <c r="DP113" s="716"/>
      <c r="DQ113" s="717" t="s">
        <v>33</v>
      </c>
      <c r="DR113" s="715"/>
      <c r="DS113" s="715"/>
      <c r="DT113" s="715"/>
      <c r="DU113" s="716"/>
      <c r="DV113" s="786" t="s">
        <v>33</v>
      </c>
      <c r="DW113" s="787"/>
      <c r="DX113" s="787"/>
      <c r="DY113" s="787"/>
      <c r="DZ113" s="788"/>
    </row>
    <row r="114" spans="1:130" s="48" customFormat="1" ht="26.25" customHeight="1" x14ac:dyDescent="0.2">
      <c r="A114" s="695"/>
      <c r="B114" s="696"/>
      <c r="C114" s="722" t="s">
        <v>418</v>
      </c>
      <c r="D114" s="722"/>
      <c r="E114" s="722"/>
      <c r="F114" s="722"/>
      <c r="G114" s="722"/>
      <c r="H114" s="722"/>
      <c r="I114" s="722"/>
      <c r="J114" s="722"/>
      <c r="K114" s="722"/>
      <c r="L114" s="722"/>
      <c r="M114" s="722"/>
      <c r="N114" s="722"/>
      <c r="O114" s="722"/>
      <c r="P114" s="722"/>
      <c r="Q114" s="722"/>
      <c r="R114" s="722"/>
      <c r="S114" s="722"/>
      <c r="T114" s="722"/>
      <c r="U114" s="722"/>
      <c r="V114" s="722"/>
      <c r="W114" s="722"/>
      <c r="X114" s="722"/>
      <c r="Y114" s="722"/>
      <c r="Z114" s="723"/>
      <c r="AA114" s="714">
        <v>4668</v>
      </c>
      <c r="AB114" s="715"/>
      <c r="AC114" s="715"/>
      <c r="AD114" s="715"/>
      <c r="AE114" s="716"/>
      <c r="AF114" s="717">
        <v>9968</v>
      </c>
      <c r="AG114" s="715"/>
      <c r="AH114" s="715"/>
      <c r="AI114" s="715"/>
      <c r="AJ114" s="716"/>
      <c r="AK114" s="717">
        <v>40513</v>
      </c>
      <c r="AL114" s="715"/>
      <c r="AM114" s="715"/>
      <c r="AN114" s="715"/>
      <c r="AO114" s="716"/>
      <c r="AP114" s="786">
        <v>1.3</v>
      </c>
      <c r="AQ114" s="787"/>
      <c r="AR114" s="787"/>
      <c r="AS114" s="787"/>
      <c r="AT114" s="788"/>
      <c r="AU114" s="859"/>
      <c r="AV114" s="860"/>
      <c r="AW114" s="860"/>
      <c r="AX114" s="860"/>
      <c r="AY114" s="860"/>
      <c r="AZ114" s="785" t="s">
        <v>485</v>
      </c>
      <c r="BA114" s="722"/>
      <c r="BB114" s="722"/>
      <c r="BC114" s="722"/>
      <c r="BD114" s="722"/>
      <c r="BE114" s="722"/>
      <c r="BF114" s="722"/>
      <c r="BG114" s="722"/>
      <c r="BH114" s="722"/>
      <c r="BI114" s="722"/>
      <c r="BJ114" s="722"/>
      <c r="BK114" s="722"/>
      <c r="BL114" s="722"/>
      <c r="BM114" s="722"/>
      <c r="BN114" s="722"/>
      <c r="BO114" s="722"/>
      <c r="BP114" s="723"/>
      <c r="BQ114" s="789">
        <v>871534</v>
      </c>
      <c r="BR114" s="790"/>
      <c r="BS114" s="790"/>
      <c r="BT114" s="790"/>
      <c r="BU114" s="790"/>
      <c r="BV114" s="790">
        <v>861238</v>
      </c>
      <c r="BW114" s="790"/>
      <c r="BX114" s="790"/>
      <c r="BY114" s="790"/>
      <c r="BZ114" s="790"/>
      <c r="CA114" s="790">
        <v>837687</v>
      </c>
      <c r="CB114" s="790"/>
      <c r="CC114" s="790"/>
      <c r="CD114" s="790"/>
      <c r="CE114" s="790"/>
      <c r="CF114" s="847">
        <v>26.1</v>
      </c>
      <c r="CG114" s="848"/>
      <c r="CH114" s="848"/>
      <c r="CI114" s="848"/>
      <c r="CJ114" s="848"/>
      <c r="CK114" s="864"/>
      <c r="CL114" s="706"/>
      <c r="CM114" s="785" t="s">
        <v>65</v>
      </c>
      <c r="CN114" s="722"/>
      <c r="CO114" s="722"/>
      <c r="CP114" s="722"/>
      <c r="CQ114" s="722"/>
      <c r="CR114" s="722"/>
      <c r="CS114" s="722"/>
      <c r="CT114" s="722"/>
      <c r="CU114" s="722"/>
      <c r="CV114" s="722"/>
      <c r="CW114" s="722"/>
      <c r="CX114" s="722"/>
      <c r="CY114" s="722"/>
      <c r="CZ114" s="722"/>
      <c r="DA114" s="722"/>
      <c r="DB114" s="722"/>
      <c r="DC114" s="722"/>
      <c r="DD114" s="722"/>
      <c r="DE114" s="722"/>
      <c r="DF114" s="723"/>
      <c r="DG114" s="714" t="s">
        <v>33</v>
      </c>
      <c r="DH114" s="715"/>
      <c r="DI114" s="715"/>
      <c r="DJ114" s="715"/>
      <c r="DK114" s="716"/>
      <c r="DL114" s="717" t="s">
        <v>33</v>
      </c>
      <c r="DM114" s="715"/>
      <c r="DN114" s="715"/>
      <c r="DO114" s="715"/>
      <c r="DP114" s="716"/>
      <c r="DQ114" s="717" t="s">
        <v>33</v>
      </c>
      <c r="DR114" s="715"/>
      <c r="DS114" s="715"/>
      <c r="DT114" s="715"/>
      <c r="DU114" s="716"/>
      <c r="DV114" s="786" t="s">
        <v>33</v>
      </c>
      <c r="DW114" s="787"/>
      <c r="DX114" s="787"/>
      <c r="DY114" s="787"/>
      <c r="DZ114" s="788"/>
    </row>
    <row r="115" spans="1:130" s="48" customFormat="1" ht="26.25" customHeight="1" x14ac:dyDescent="0.2">
      <c r="A115" s="695"/>
      <c r="B115" s="696"/>
      <c r="C115" s="722" t="s">
        <v>399</v>
      </c>
      <c r="D115" s="722"/>
      <c r="E115" s="722"/>
      <c r="F115" s="722"/>
      <c r="G115" s="722"/>
      <c r="H115" s="722"/>
      <c r="I115" s="722"/>
      <c r="J115" s="722"/>
      <c r="K115" s="722"/>
      <c r="L115" s="722"/>
      <c r="M115" s="722"/>
      <c r="N115" s="722"/>
      <c r="O115" s="722"/>
      <c r="P115" s="722"/>
      <c r="Q115" s="722"/>
      <c r="R115" s="722"/>
      <c r="S115" s="722"/>
      <c r="T115" s="722"/>
      <c r="U115" s="722"/>
      <c r="V115" s="722"/>
      <c r="W115" s="722"/>
      <c r="X115" s="722"/>
      <c r="Y115" s="722"/>
      <c r="Z115" s="723"/>
      <c r="AA115" s="714" t="s">
        <v>33</v>
      </c>
      <c r="AB115" s="715"/>
      <c r="AC115" s="715"/>
      <c r="AD115" s="715"/>
      <c r="AE115" s="716"/>
      <c r="AF115" s="717" t="s">
        <v>33</v>
      </c>
      <c r="AG115" s="715"/>
      <c r="AH115" s="715"/>
      <c r="AI115" s="715"/>
      <c r="AJ115" s="716"/>
      <c r="AK115" s="717" t="s">
        <v>33</v>
      </c>
      <c r="AL115" s="715"/>
      <c r="AM115" s="715"/>
      <c r="AN115" s="715"/>
      <c r="AO115" s="716"/>
      <c r="AP115" s="786" t="s">
        <v>33</v>
      </c>
      <c r="AQ115" s="787"/>
      <c r="AR115" s="787"/>
      <c r="AS115" s="787"/>
      <c r="AT115" s="788"/>
      <c r="AU115" s="859"/>
      <c r="AV115" s="860"/>
      <c r="AW115" s="860"/>
      <c r="AX115" s="860"/>
      <c r="AY115" s="860"/>
      <c r="AZ115" s="785" t="s">
        <v>462</v>
      </c>
      <c r="BA115" s="722"/>
      <c r="BB115" s="722"/>
      <c r="BC115" s="722"/>
      <c r="BD115" s="722"/>
      <c r="BE115" s="722"/>
      <c r="BF115" s="722"/>
      <c r="BG115" s="722"/>
      <c r="BH115" s="722"/>
      <c r="BI115" s="722"/>
      <c r="BJ115" s="722"/>
      <c r="BK115" s="722"/>
      <c r="BL115" s="722"/>
      <c r="BM115" s="722"/>
      <c r="BN115" s="722"/>
      <c r="BO115" s="722"/>
      <c r="BP115" s="723"/>
      <c r="BQ115" s="789" t="s">
        <v>33</v>
      </c>
      <c r="BR115" s="790"/>
      <c r="BS115" s="790"/>
      <c r="BT115" s="790"/>
      <c r="BU115" s="790"/>
      <c r="BV115" s="790" t="s">
        <v>33</v>
      </c>
      <c r="BW115" s="790"/>
      <c r="BX115" s="790"/>
      <c r="BY115" s="790"/>
      <c r="BZ115" s="790"/>
      <c r="CA115" s="790" t="s">
        <v>33</v>
      </c>
      <c r="CB115" s="790"/>
      <c r="CC115" s="790"/>
      <c r="CD115" s="790"/>
      <c r="CE115" s="790"/>
      <c r="CF115" s="847" t="s">
        <v>33</v>
      </c>
      <c r="CG115" s="848"/>
      <c r="CH115" s="848"/>
      <c r="CI115" s="848"/>
      <c r="CJ115" s="848"/>
      <c r="CK115" s="864"/>
      <c r="CL115" s="706"/>
      <c r="CM115" s="785" t="s">
        <v>236</v>
      </c>
      <c r="CN115" s="722"/>
      <c r="CO115" s="722"/>
      <c r="CP115" s="722"/>
      <c r="CQ115" s="722"/>
      <c r="CR115" s="722"/>
      <c r="CS115" s="722"/>
      <c r="CT115" s="722"/>
      <c r="CU115" s="722"/>
      <c r="CV115" s="722"/>
      <c r="CW115" s="722"/>
      <c r="CX115" s="722"/>
      <c r="CY115" s="722"/>
      <c r="CZ115" s="722"/>
      <c r="DA115" s="722"/>
      <c r="DB115" s="722"/>
      <c r="DC115" s="722"/>
      <c r="DD115" s="722"/>
      <c r="DE115" s="722"/>
      <c r="DF115" s="723"/>
      <c r="DG115" s="714" t="s">
        <v>33</v>
      </c>
      <c r="DH115" s="715"/>
      <c r="DI115" s="715"/>
      <c r="DJ115" s="715"/>
      <c r="DK115" s="716"/>
      <c r="DL115" s="717" t="s">
        <v>33</v>
      </c>
      <c r="DM115" s="715"/>
      <c r="DN115" s="715"/>
      <c r="DO115" s="715"/>
      <c r="DP115" s="716"/>
      <c r="DQ115" s="717" t="s">
        <v>33</v>
      </c>
      <c r="DR115" s="715"/>
      <c r="DS115" s="715"/>
      <c r="DT115" s="715"/>
      <c r="DU115" s="716"/>
      <c r="DV115" s="786" t="s">
        <v>33</v>
      </c>
      <c r="DW115" s="787"/>
      <c r="DX115" s="787"/>
      <c r="DY115" s="787"/>
      <c r="DZ115" s="788"/>
    </row>
    <row r="116" spans="1:130" s="48" customFormat="1" ht="26.25" customHeight="1" x14ac:dyDescent="0.2">
      <c r="A116" s="697"/>
      <c r="B116" s="698"/>
      <c r="C116" s="794" t="s">
        <v>286</v>
      </c>
      <c r="D116" s="794"/>
      <c r="E116" s="794"/>
      <c r="F116" s="794"/>
      <c r="G116" s="794"/>
      <c r="H116" s="794"/>
      <c r="I116" s="794"/>
      <c r="J116" s="794"/>
      <c r="K116" s="794"/>
      <c r="L116" s="794"/>
      <c r="M116" s="794"/>
      <c r="N116" s="794"/>
      <c r="O116" s="794"/>
      <c r="P116" s="794"/>
      <c r="Q116" s="794"/>
      <c r="R116" s="794"/>
      <c r="S116" s="794"/>
      <c r="T116" s="794"/>
      <c r="U116" s="794"/>
      <c r="V116" s="794"/>
      <c r="W116" s="794"/>
      <c r="X116" s="794"/>
      <c r="Y116" s="794"/>
      <c r="Z116" s="795"/>
      <c r="AA116" s="714" t="s">
        <v>33</v>
      </c>
      <c r="AB116" s="715"/>
      <c r="AC116" s="715"/>
      <c r="AD116" s="715"/>
      <c r="AE116" s="716"/>
      <c r="AF116" s="717" t="s">
        <v>33</v>
      </c>
      <c r="AG116" s="715"/>
      <c r="AH116" s="715"/>
      <c r="AI116" s="715"/>
      <c r="AJ116" s="716"/>
      <c r="AK116" s="717" t="s">
        <v>33</v>
      </c>
      <c r="AL116" s="715"/>
      <c r="AM116" s="715"/>
      <c r="AN116" s="715"/>
      <c r="AO116" s="716"/>
      <c r="AP116" s="786" t="s">
        <v>33</v>
      </c>
      <c r="AQ116" s="787"/>
      <c r="AR116" s="787"/>
      <c r="AS116" s="787"/>
      <c r="AT116" s="788"/>
      <c r="AU116" s="859"/>
      <c r="AV116" s="860"/>
      <c r="AW116" s="860"/>
      <c r="AX116" s="860"/>
      <c r="AY116" s="860"/>
      <c r="AZ116" s="866" t="s">
        <v>335</v>
      </c>
      <c r="BA116" s="867"/>
      <c r="BB116" s="867"/>
      <c r="BC116" s="867"/>
      <c r="BD116" s="867"/>
      <c r="BE116" s="867"/>
      <c r="BF116" s="867"/>
      <c r="BG116" s="867"/>
      <c r="BH116" s="867"/>
      <c r="BI116" s="867"/>
      <c r="BJ116" s="867"/>
      <c r="BK116" s="867"/>
      <c r="BL116" s="867"/>
      <c r="BM116" s="867"/>
      <c r="BN116" s="867"/>
      <c r="BO116" s="867"/>
      <c r="BP116" s="868"/>
      <c r="BQ116" s="789" t="s">
        <v>33</v>
      </c>
      <c r="BR116" s="790"/>
      <c r="BS116" s="790"/>
      <c r="BT116" s="790"/>
      <c r="BU116" s="790"/>
      <c r="BV116" s="790" t="s">
        <v>33</v>
      </c>
      <c r="BW116" s="790"/>
      <c r="BX116" s="790"/>
      <c r="BY116" s="790"/>
      <c r="BZ116" s="790"/>
      <c r="CA116" s="790" t="s">
        <v>33</v>
      </c>
      <c r="CB116" s="790"/>
      <c r="CC116" s="790"/>
      <c r="CD116" s="790"/>
      <c r="CE116" s="790"/>
      <c r="CF116" s="847" t="s">
        <v>33</v>
      </c>
      <c r="CG116" s="848"/>
      <c r="CH116" s="848"/>
      <c r="CI116" s="848"/>
      <c r="CJ116" s="848"/>
      <c r="CK116" s="864"/>
      <c r="CL116" s="706"/>
      <c r="CM116" s="785" t="s">
        <v>486</v>
      </c>
      <c r="CN116" s="722"/>
      <c r="CO116" s="722"/>
      <c r="CP116" s="722"/>
      <c r="CQ116" s="722"/>
      <c r="CR116" s="722"/>
      <c r="CS116" s="722"/>
      <c r="CT116" s="722"/>
      <c r="CU116" s="722"/>
      <c r="CV116" s="722"/>
      <c r="CW116" s="722"/>
      <c r="CX116" s="722"/>
      <c r="CY116" s="722"/>
      <c r="CZ116" s="722"/>
      <c r="DA116" s="722"/>
      <c r="DB116" s="722"/>
      <c r="DC116" s="722"/>
      <c r="DD116" s="722"/>
      <c r="DE116" s="722"/>
      <c r="DF116" s="723"/>
      <c r="DG116" s="714" t="s">
        <v>33</v>
      </c>
      <c r="DH116" s="715"/>
      <c r="DI116" s="715"/>
      <c r="DJ116" s="715"/>
      <c r="DK116" s="716"/>
      <c r="DL116" s="717" t="s">
        <v>33</v>
      </c>
      <c r="DM116" s="715"/>
      <c r="DN116" s="715"/>
      <c r="DO116" s="715"/>
      <c r="DP116" s="716"/>
      <c r="DQ116" s="717" t="s">
        <v>33</v>
      </c>
      <c r="DR116" s="715"/>
      <c r="DS116" s="715"/>
      <c r="DT116" s="715"/>
      <c r="DU116" s="716"/>
      <c r="DV116" s="786" t="s">
        <v>33</v>
      </c>
      <c r="DW116" s="787"/>
      <c r="DX116" s="787"/>
      <c r="DY116" s="787"/>
      <c r="DZ116" s="788"/>
    </row>
    <row r="117" spans="1:130" s="48" customFormat="1" ht="26.25" customHeight="1" x14ac:dyDescent="0.2">
      <c r="A117" s="849" t="s">
        <v>94</v>
      </c>
      <c r="B117" s="850"/>
      <c r="C117" s="850"/>
      <c r="D117" s="850"/>
      <c r="E117" s="850"/>
      <c r="F117" s="850"/>
      <c r="G117" s="850"/>
      <c r="H117" s="850"/>
      <c r="I117" s="850"/>
      <c r="J117" s="850"/>
      <c r="K117" s="850"/>
      <c r="L117" s="850"/>
      <c r="M117" s="850"/>
      <c r="N117" s="850"/>
      <c r="O117" s="850"/>
      <c r="P117" s="850"/>
      <c r="Q117" s="850"/>
      <c r="R117" s="850"/>
      <c r="S117" s="850"/>
      <c r="T117" s="850"/>
      <c r="U117" s="850"/>
      <c r="V117" s="850"/>
      <c r="W117" s="850"/>
      <c r="X117" s="850"/>
      <c r="Y117" s="826" t="s">
        <v>488</v>
      </c>
      <c r="Z117" s="851"/>
      <c r="AA117" s="869">
        <v>519568</v>
      </c>
      <c r="AB117" s="870"/>
      <c r="AC117" s="870"/>
      <c r="AD117" s="870"/>
      <c r="AE117" s="871"/>
      <c r="AF117" s="872">
        <v>516750</v>
      </c>
      <c r="AG117" s="870"/>
      <c r="AH117" s="870"/>
      <c r="AI117" s="870"/>
      <c r="AJ117" s="871"/>
      <c r="AK117" s="872">
        <v>518436</v>
      </c>
      <c r="AL117" s="870"/>
      <c r="AM117" s="870"/>
      <c r="AN117" s="870"/>
      <c r="AO117" s="871"/>
      <c r="AP117" s="873"/>
      <c r="AQ117" s="874"/>
      <c r="AR117" s="874"/>
      <c r="AS117" s="874"/>
      <c r="AT117" s="875"/>
      <c r="AU117" s="859"/>
      <c r="AV117" s="860"/>
      <c r="AW117" s="860"/>
      <c r="AX117" s="860"/>
      <c r="AY117" s="860"/>
      <c r="AZ117" s="844" t="s">
        <v>307</v>
      </c>
      <c r="BA117" s="845"/>
      <c r="BB117" s="845"/>
      <c r="BC117" s="845"/>
      <c r="BD117" s="845"/>
      <c r="BE117" s="845"/>
      <c r="BF117" s="845"/>
      <c r="BG117" s="845"/>
      <c r="BH117" s="845"/>
      <c r="BI117" s="845"/>
      <c r="BJ117" s="845"/>
      <c r="BK117" s="845"/>
      <c r="BL117" s="845"/>
      <c r="BM117" s="845"/>
      <c r="BN117" s="845"/>
      <c r="BO117" s="845"/>
      <c r="BP117" s="846"/>
      <c r="BQ117" s="789" t="s">
        <v>33</v>
      </c>
      <c r="BR117" s="790"/>
      <c r="BS117" s="790"/>
      <c r="BT117" s="790"/>
      <c r="BU117" s="790"/>
      <c r="BV117" s="790" t="s">
        <v>33</v>
      </c>
      <c r="BW117" s="790"/>
      <c r="BX117" s="790"/>
      <c r="BY117" s="790"/>
      <c r="BZ117" s="790"/>
      <c r="CA117" s="790" t="s">
        <v>33</v>
      </c>
      <c r="CB117" s="790"/>
      <c r="CC117" s="790"/>
      <c r="CD117" s="790"/>
      <c r="CE117" s="790"/>
      <c r="CF117" s="847" t="s">
        <v>33</v>
      </c>
      <c r="CG117" s="848"/>
      <c r="CH117" s="848"/>
      <c r="CI117" s="848"/>
      <c r="CJ117" s="848"/>
      <c r="CK117" s="864"/>
      <c r="CL117" s="706"/>
      <c r="CM117" s="785" t="s">
        <v>424</v>
      </c>
      <c r="CN117" s="722"/>
      <c r="CO117" s="722"/>
      <c r="CP117" s="722"/>
      <c r="CQ117" s="722"/>
      <c r="CR117" s="722"/>
      <c r="CS117" s="722"/>
      <c r="CT117" s="722"/>
      <c r="CU117" s="722"/>
      <c r="CV117" s="722"/>
      <c r="CW117" s="722"/>
      <c r="CX117" s="722"/>
      <c r="CY117" s="722"/>
      <c r="CZ117" s="722"/>
      <c r="DA117" s="722"/>
      <c r="DB117" s="722"/>
      <c r="DC117" s="722"/>
      <c r="DD117" s="722"/>
      <c r="DE117" s="722"/>
      <c r="DF117" s="723"/>
      <c r="DG117" s="714" t="s">
        <v>33</v>
      </c>
      <c r="DH117" s="715"/>
      <c r="DI117" s="715"/>
      <c r="DJ117" s="715"/>
      <c r="DK117" s="716"/>
      <c r="DL117" s="717" t="s">
        <v>33</v>
      </c>
      <c r="DM117" s="715"/>
      <c r="DN117" s="715"/>
      <c r="DO117" s="715"/>
      <c r="DP117" s="716"/>
      <c r="DQ117" s="717" t="s">
        <v>33</v>
      </c>
      <c r="DR117" s="715"/>
      <c r="DS117" s="715"/>
      <c r="DT117" s="715"/>
      <c r="DU117" s="716"/>
      <c r="DV117" s="786" t="s">
        <v>33</v>
      </c>
      <c r="DW117" s="787"/>
      <c r="DX117" s="787"/>
      <c r="DY117" s="787"/>
      <c r="DZ117" s="788"/>
    </row>
    <row r="118" spans="1:130" s="48" customFormat="1" ht="26.25" customHeight="1" x14ac:dyDescent="0.2">
      <c r="A118" s="849" t="s">
        <v>478</v>
      </c>
      <c r="B118" s="850"/>
      <c r="C118" s="850"/>
      <c r="D118" s="850"/>
      <c r="E118" s="850"/>
      <c r="F118" s="850"/>
      <c r="G118" s="850"/>
      <c r="H118" s="850"/>
      <c r="I118" s="850"/>
      <c r="J118" s="850"/>
      <c r="K118" s="850"/>
      <c r="L118" s="850"/>
      <c r="M118" s="850"/>
      <c r="N118" s="850"/>
      <c r="O118" s="850"/>
      <c r="P118" s="850"/>
      <c r="Q118" s="850"/>
      <c r="R118" s="850"/>
      <c r="S118" s="850"/>
      <c r="T118" s="850"/>
      <c r="U118" s="850"/>
      <c r="V118" s="850"/>
      <c r="W118" s="850"/>
      <c r="X118" s="850"/>
      <c r="Y118" s="850"/>
      <c r="Z118" s="851"/>
      <c r="AA118" s="852" t="s">
        <v>458</v>
      </c>
      <c r="AB118" s="850"/>
      <c r="AC118" s="850"/>
      <c r="AD118" s="850"/>
      <c r="AE118" s="851"/>
      <c r="AF118" s="852" t="s">
        <v>476</v>
      </c>
      <c r="AG118" s="850"/>
      <c r="AH118" s="850"/>
      <c r="AI118" s="850"/>
      <c r="AJ118" s="851"/>
      <c r="AK118" s="852" t="s">
        <v>395</v>
      </c>
      <c r="AL118" s="850"/>
      <c r="AM118" s="850"/>
      <c r="AN118" s="850"/>
      <c r="AO118" s="851"/>
      <c r="AP118" s="852" t="s">
        <v>477</v>
      </c>
      <c r="AQ118" s="850"/>
      <c r="AR118" s="850"/>
      <c r="AS118" s="850"/>
      <c r="AT118" s="853"/>
      <c r="AU118" s="859"/>
      <c r="AV118" s="860"/>
      <c r="AW118" s="860"/>
      <c r="AX118" s="860"/>
      <c r="AY118" s="860"/>
      <c r="AZ118" s="793" t="s">
        <v>433</v>
      </c>
      <c r="BA118" s="794"/>
      <c r="BB118" s="794"/>
      <c r="BC118" s="794"/>
      <c r="BD118" s="794"/>
      <c r="BE118" s="794"/>
      <c r="BF118" s="794"/>
      <c r="BG118" s="794"/>
      <c r="BH118" s="794"/>
      <c r="BI118" s="794"/>
      <c r="BJ118" s="794"/>
      <c r="BK118" s="794"/>
      <c r="BL118" s="794"/>
      <c r="BM118" s="794"/>
      <c r="BN118" s="794"/>
      <c r="BO118" s="794"/>
      <c r="BP118" s="795"/>
      <c r="BQ118" s="822" t="s">
        <v>33</v>
      </c>
      <c r="BR118" s="823"/>
      <c r="BS118" s="823"/>
      <c r="BT118" s="823"/>
      <c r="BU118" s="823"/>
      <c r="BV118" s="823" t="s">
        <v>33</v>
      </c>
      <c r="BW118" s="823"/>
      <c r="BX118" s="823"/>
      <c r="BY118" s="823"/>
      <c r="BZ118" s="823"/>
      <c r="CA118" s="823" t="s">
        <v>33</v>
      </c>
      <c r="CB118" s="823"/>
      <c r="CC118" s="823"/>
      <c r="CD118" s="823"/>
      <c r="CE118" s="823"/>
      <c r="CF118" s="847" t="s">
        <v>33</v>
      </c>
      <c r="CG118" s="848"/>
      <c r="CH118" s="848"/>
      <c r="CI118" s="848"/>
      <c r="CJ118" s="848"/>
      <c r="CK118" s="864"/>
      <c r="CL118" s="706"/>
      <c r="CM118" s="785" t="s">
        <v>169</v>
      </c>
      <c r="CN118" s="722"/>
      <c r="CO118" s="722"/>
      <c r="CP118" s="722"/>
      <c r="CQ118" s="722"/>
      <c r="CR118" s="722"/>
      <c r="CS118" s="722"/>
      <c r="CT118" s="722"/>
      <c r="CU118" s="722"/>
      <c r="CV118" s="722"/>
      <c r="CW118" s="722"/>
      <c r="CX118" s="722"/>
      <c r="CY118" s="722"/>
      <c r="CZ118" s="722"/>
      <c r="DA118" s="722"/>
      <c r="DB118" s="722"/>
      <c r="DC118" s="722"/>
      <c r="DD118" s="722"/>
      <c r="DE118" s="722"/>
      <c r="DF118" s="723"/>
      <c r="DG118" s="714" t="s">
        <v>33</v>
      </c>
      <c r="DH118" s="715"/>
      <c r="DI118" s="715"/>
      <c r="DJ118" s="715"/>
      <c r="DK118" s="716"/>
      <c r="DL118" s="717" t="s">
        <v>33</v>
      </c>
      <c r="DM118" s="715"/>
      <c r="DN118" s="715"/>
      <c r="DO118" s="715"/>
      <c r="DP118" s="716"/>
      <c r="DQ118" s="717" t="s">
        <v>33</v>
      </c>
      <c r="DR118" s="715"/>
      <c r="DS118" s="715"/>
      <c r="DT118" s="715"/>
      <c r="DU118" s="716"/>
      <c r="DV118" s="786" t="s">
        <v>33</v>
      </c>
      <c r="DW118" s="787"/>
      <c r="DX118" s="787"/>
      <c r="DY118" s="787"/>
      <c r="DZ118" s="788"/>
    </row>
    <row r="119" spans="1:130" s="48" customFormat="1" ht="26.25" customHeight="1" x14ac:dyDescent="0.2">
      <c r="A119" s="703" t="s">
        <v>104</v>
      </c>
      <c r="B119" s="704"/>
      <c r="C119" s="813" t="s">
        <v>479</v>
      </c>
      <c r="D119" s="761"/>
      <c r="E119" s="761"/>
      <c r="F119" s="761"/>
      <c r="G119" s="761"/>
      <c r="H119" s="761"/>
      <c r="I119" s="761"/>
      <c r="J119" s="761"/>
      <c r="K119" s="761"/>
      <c r="L119" s="761"/>
      <c r="M119" s="761"/>
      <c r="N119" s="761"/>
      <c r="O119" s="761"/>
      <c r="P119" s="761"/>
      <c r="Q119" s="761"/>
      <c r="R119" s="761"/>
      <c r="S119" s="761"/>
      <c r="T119" s="761"/>
      <c r="U119" s="761"/>
      <c r="V119" s="761"/>
      <c r="W119" s="761"/>
      <c r="X119" s="761"/>
      <c r="Y119" s="761"/>
      <c r="Z119" s="762"/>
      <c r="AA119" s="753" t="s">
        <v>33</v>
      </c>
      <c r="AB119" s="754"/>
      <c r="AC119" s="754"/>
      <c r="AD119" s="754"/>
      <c r="AE119" s="755"/>
      <c r="AF119" s="756" t="s">
        <v>33</v>
      </c>
      <c r="AG119" s="754"/>
      <c r="AH119" s="754"/>
      <c r="AI119" s="754"/>
      <c r="AJ119" s="755"/>
      <c r="AK119" s="756" t="s">
        <v>33</v>
      </c>
      <c r="AL119" s="754"/>
      <c r="AM119" s="754"/>
      <c r="AN119" s="754"/>
      <c r="AO119" s="755"/>
      <c r="AP119" s="854" t="s">
        <v>33</v>
      </c>
      <c r="AQ119" s="855"/>
      <c r="AR119" s="855"/>
      <c r="AS119" s="855"/>
      <c r="AT119" s="856"/>
      <c r="AU119" s="861"/>
      <c r="AV119" s="862"/>
      <c r="AW119" s="862"/>
      <c r="AX119" s="862"/>
      <c r="AY119" s="862"/>
      <c r="AZ119" s="69" t="s">
        <v>94</v>
      </c>
      <c r="BA119" s="69"/>
      <c r="BB119" s="69"/>
      <c r="BC119" s="69"/>
      <c r="BD119" s="69"/>
      <c r="BE119" s="69"/>
      <c r="BF119" s="69"/>
      <c r="BG119" s="69"/>
      <c r="BH119" s="69"/>
      <c r="BI119" s="69"/>
      <c r="BJ119" s="69"/>
      <c r="BK119" s="69"/>
      <c r="BL119" s="69"/>
      <c r="BM119" s="69"/>
      <c r="BN119" s="69"/>
      <c r="BO119" s="826" t="s">
        <v>489</v>
      </c>
      <c r="BP119" s="827"/>
      <c r="BQ119" s="822">
        <v>5868637</v>
      </c>
      <c r="BR119" s="823"/>
      <c r="BS119" s="823"/>
      <c r="BT119" s="823"/>
      <c r="BU119" s="823"/>
      <c r="BV119" s="823">
        <v>5606492</v>
      </c>
      <c r="BW119" s="823"/>
      <c r="BX119" s="823"/>
      <c r="BY119" s="823"/>
      <c r="BZ119" s="823"/>
      <c r="CA119" s="823">
        <v>5619176</v>
      </c>
      <c r="CB119" s="823"/>
      <c r="CC119" s="823"/>
      <c r="CD119" s="823"/>
      <c r="CE119" s="823"/>
      <c r="CF119" s="680"/>
      <c r="CG119" s="681"/>
      <c r="CH119" s="681"/>
      <c r="CI119" s="681"/>
      <c r="CJ119" s="830"/>
      <c r="CK119" s="865"/>
      <c r="CL119" s="708"/>
      <c r="CM119" s="793" t="s">
        <v>490</v>
      </c>
      <c r="CN119" s="794"/>
      <c r="CO119" s="794"/>
      <c r="CP119" s="794"/>
      <c r="CQ119" s="794"/>
      <c r="CR119" s="794"/>
      <c r="CS119" s="794"/>
      <c r="CT119" s="794"/>
      <c r="CU119" s="794"/>
      <c r="CV119" s="794"/>
      <c r="CW119" s="794"/>
      <c r="CX119" s="794"/>
      <c r="CY119" s="794"/>
      <c r="CZ119" s="794"/>
      <c r="DA119" s="794"/>
      <c r="DB119" s="794"/>
      <c r="DC119" s="794"/>
      <c r="DD119" s="794"/>
      <c r="DE119" s="794"/>
      <c r="DF119" s="795"/>
      <c r="DG119" s="733" t="s">
        <v>33</v>
      </c>
      <c r="DH119" s="734"/>
      <c r="DI119" s="734"/>
      <c r="DJ119" s="734"/>
      <c r="DK119" s="735"/>
      <c r="DL119" s="736" t="s">
        <v>33</v>
      </c>
      <c r="DM119" s="734"/>
      <c r="DN119" s="734"/>
      <c r="DO119" s="734"/>
      <c r="DP119" s="735"/>
      <c r="DQ119" s="736" t="s">
        <v>33</v>
      </c>
      <c r="DR119" s="734"/>
      <c r="DS119" s="734"/>
      <c r="DT119" s="734"/>
      <c r="DU119" s="735"/>
      <c r="DV119" s="810" t="s">
        <v>33</v>
      </c>
      <c r="DW119" s="811"/>
      <c r="DX119" s="811"/>
      <c r="DY119" s="811"/>
      <c r="DZ119" s="812"/>
    </row>
    <row r="120" spans="1:130" s="48" customFormat="1" ht="26.25" customHeight="1" x14ac:dyDescent="0.2">
      <c r="A120" s="705"/>
      <c r="B120" s="706"/>
      <c r="C120" s="785" t="s">
        <v>450</v>
      </c>
      <c r="D120" s="722"/>
      <c r="E120" s="722"/>
      <c r="F120" s="722"/>
      <c r="G120" s="722"/>
      <c r="H120" s="722"/>
      <c r="I120" s="722"/>
      <c r="J120" s="722"/>
      <c r="K120" s="722"/>
      <c r="L120" s="722"/>
      <c r="M120" s="722"/>
      <c r="N120" s="722"/>
      <c r="O120" s="722"/>
      <c r="P120" s="722"/>
      <c r="Q120" s="722"/>
      <c r="R120" s="722"/>
      <c r="S120" s="722"/>
      <c r="T120" s="722"/>
      <c r="U120" s="722"/>
      <c r="V120" s="722"/>
      <c r="W120" s="722"/>
      <c r="X120" s="722"/>
      <c r="Y120" s="722"/>
      <c r="Z120" s="723"/>
      <c r="AA120" s="714" t="s">
        <v>33</v>
      </c>
      <c r="AB120" s="715"/>
      <c r="AC120" s="715"/>
      <c r="AD120" s="715"/>
      <c r="AE120" s="716"/>
      <c r="AF120" s="717" t="s">
        <v>33</v>
      </c>
      <c r="AG120" s="715"/>
      <c r="AH120" s="715"/>
      <c r="AI120" s="715"/>
      <c r="AJ120" s="716"/>
      <c r="AK120" s="717" t="s">
        <v>33</v>
      </c>
      <c r="AL120" s="715"/>
      <c r="AM120" s="715"/>
      <c r="AN120" s="715"/>
      <c r="AO120" s="716"/>
      <c r="AP120" s="786" t="s">
        <v>33</v>
      </c>
      <c r="AQ120" s="787"/>
      <c r="AR120" s="787"/>
      <c r="AS120" s="787"/>
      <c r="AT120" s="788"/>
      <c r="AU120" s="831" t="s">
        <v>376</v>
      </c>
      <c r="AV120" s="832"/>
      <c r="AW120" s="832"/>
      <c r="AX120" s="832"/>
      <c r="AY120" s="833"/>
      <c r="AZ120" s="813" t="s">
        <v>491</v>
      </c>
      <c r="BA120" s="761"/>
      <c r="BB120" s="761"/>
      <c r="BC120" s="761"/>
      <c r="BD120" s="761"/>
      <c r="BE120" s="761"/>
      <c r="BF120" s="761"/>
      <c r="BG120" s="761"/>
      <c r="BH120" s="761"/>
      <c r="BI120" s="761"/>
      <c r="BJ120" s="761"/>
      <c r="BK120" s="761"/>
      <c r="BL120" s="761"/>
      <c r="BM120" s="761"/>
      <c r="BN120" s="761"/>
      <c r="BO120" s="761"/>
      <c r="BP120" s="762"/>
      <c r="BQ120" s="814">
        <v>3453971</v>
      </c>
      <c r="BR120" s="815"/>
      <c r="BS120" s="815"/>
      <c r="BT120" s="815"/>
      <c r="BU120" s="815"/>
      <c r="BV120" s="815">
        <v>3767881</v>
      </c>
      <c r="BW120" s="815"/>
      <c r="BX120" s="815"/>
      <c r="BY120" s="815"/>
      <c r="BZ120" s="815"/>
      <c r="CA120" s="815">
        <v>4095855</v>
      </c>
      <c r="CB120" s="815"/>
      <c r="CC120" s="815"/>
      <c r="CD120" s="815"/>
      <c r="CE120" s="815"/>
      <c r="CF120" s="839">
        <v>127.4</v>
      </c>
      <c r="CG120" s="840"/>
      <c r="CH120" s="840"/>
      <c r="CI120" s="840"/>
      <c r="CJ120" s="840"/>
      <c r="CK120" s="818" t="s">
        <v>261</v>
      </c>
      <c r="CL120" s="777"/>
      <c r="CM120" s="777"/>
      <c r="CN120" s="777"/>
      <c r="CO120" s="778"/>
      <c r="CP120" s="841" t="s">
        <v>164</v>
      </c>
      <c r="CQ120" s="842"/>
      <c r="CR120" s="842"/>
      <c r="CS120" s="842"/>
      <c r="CT120" s="842"/>
      <c r="CU120" s="842"/>
      <c r="CV120" s="842"/>
      <c r="CW120" s="842"/>
      <c r="CX120" s="842"/>
      <c r="CY120" s="842"/>
      <c r="CZ120" s="842"/>
      <c r="DA120" s="842"/>
      <c r="DB120" s="842"/>
      <c r="DC120" s="842"/>
      <c r="DD120" s="842"/>
      <c r="DE120" s="842"/>
      <c r="DF120" s="843"/>
      <c r="DG120" s="814">
        <v>641309</v>
      </c>
      <c r="DH120" s="815"/>
      <c r="DI120" s="815"/>
      <c r="DJ120" s="815"/>
      <c r="DK120" s="815"/>
      <c r="DL120" s="815">
        <v>614636</v>
      </c>
      <c r="DM120" s="815"/>
      <c r="DN120" s="815"/>
      <c r="DO120" s="815"/>
      <c r="DP120" s="815"/>
      <c r="DQ120" s="815">
        <v>608389</v>
      </c>
      <c r="DR120" s="815"/>
      <c r="DS120" s="815"/>
      <c r="DT120" s="815"/>
      <c r="DU120" s="815"/>
      <c r="DV120" s="816">
        <v>18.899999999999999</v>
      </c>
      <c r="DW120" s="816"/>
      <c r="DX120" s="816"/>
      <c r="DY120" s="816"/>
      <c r="DZ120" s="817"/>
    </row>
    <row r="121" spans="1:130" s="48" customFormat="1" ht="26.25" customHeight="1" x14ac:dyDescent="0.2">
      <c r="A121" s="705"/>
      <c r="B121" s="706"/>
      <c r="C121" s="844" t="s">
        <v>492</v>
      </c>
      <c r="D121" s="845"/>
      <c r="E121" s="845"/>
      <c r="F121" s="845"/>
      <c r="G121" s="845"/>
      <c r="H121" s="845"/>
      <c r="I121" s="845"/>
      <c r="J121" s="845"/>
      <c r="K121" s="845"/>
      <c r="L121" s="845"/>
      <c r="M121" s="845"/>
      <c r="N121" s="845"/>
      <c r="O121" s="845"/>
      <c r="P121" s="845"/>
      <c r="Q121" s="845"/>
      <c r="R121" s="845"/>
      <c r="S121" s="845"/>
      <c r="T121" s="845"/>
      <c r="U121" s="845"/>
      <c r="V121" s="845"/>
      <c r="W121" s="845"/>
      <c r="X121" s="845"/>
      <c r="Y121" s="845"/>
      <c r="Z121" s="846"/>
      <c r="AA121" s="714" t="s">
        <v>33</v>
      </c>
      <c r="AB121" s="715"/>
      <c r="AC121" s="715"/>
      <c r="AD121" s="715"/>
      <c r="AE121" s="716"/>
      <c r="AF121" s="717" t="s">
        <v>33</v>
      </c>
      <c r="AG121" s="715"/>
      <c r="AH121" s="715"/>
      <c r="AI121" s="715"/>
      <c r="AJ121" s="716"/>
      <c r="AK121" s="717" t="s">
        <v>33</v>
      </c>
      <c r="AL121" s="715"/>
      <c r="AM121" s="715"/>
      <c r="AN121" s="715"/>
      <c r="AO121" s="716"/>
      <c r="AP121" s="786" t="s">
        <v>33</v>
      </c>
      <c r="AQ121" s="787"/>
      <c r="AR121" s="787"/>
      <c r="AS121" s="787"/>
      <c r="AT121" s="788"/>
      <c r="AU121" s="834"/>
      <c r="AV121" s="835"/>
      <c r="AW121" s="835"/>
      <c r="AX121" s="835"/>
      <c r="AY121" s="836"/>
      <c r="AZ121" s="785" t="s">
        <v>493</v>
      </c>
      <c r="BA121" s="722"/>
      <c r="BB121" s="722"/>
      <c r="BC121" s="722"/>
      <c r="BD121" s="722"/>
      <c r="BE121" s="722"/>
      <c r="BF121" s="722"/>
      <c r="BG121" s="722"/>
      <c r="BH121" s="722"/>
      <c r="BI121" s="722"/>
      <c r="BJ121" s="722"/>
      <c r="BK121" s="722"/>
      <c r="BL121" s="722"/>
      <c r="BM121" s="722"/>
      <c r="BN121" s="722"/>
      <c r="BO121" s="722"/>
      <c r="BP121" s="723"/>
      <c r="BQ121" s="789" t="s">
        <v>33</v>
      </c>
      <c r="BR121" s="790"/>
      <c r="BS121" s="790"/>
      <c r="BT121" s="790"/>
      <c r="BU121" s="790"/>
      <c r="BV121" s="790" t="s">
        <v>33</v>
      </c>
      <c r="BW121" s="790"/>
      <c r="BX121" s="790"/>
      <c r="BY121" s="790"/>
      <c r="BZ121" s="790"/>
      <c r="CA121" s="790" t="s">
        <v>33</v>
      </c>
      <c r="CB121" s="790"/>
      <c r="CC121" s="790"/>
      <c r="CD121" s="790"/>
      <c r="CE121" s="790"/>
      <c r="CF121" s="847" t="s">
        <v>33</v>
      </c>
      <c r="CG121" s="848"/>
      <c r="CH121" s="848"/>
      <c r="CI121" s="848"/>
      <c r="CJ121" s="848"/>
      <c r="CK121" s="819"/>
      <c r="CL121" s="780"/>
      <c r="CM121" s="780"/>
      <c r="CN121" s="780"/>
      <c r="CO121" s="781"/>
      <c r="CP121" s="807" t="s">
        <v>464</v>
      </c>
      <c r="CQ121" s="808"/>
      <c r="CR121" s="808"/>
      <c r="CS121" s="808"/>
      <c r="CT121" s="808"/>
      <c r="CU121" s="808"/>
      <c r="CV121" s="808"/>
      <c r="CW121" s="808"/>
      <c r="CX121" s="808"/>
      <c r="CY121" s="808"/>
      <c r="CZ121" s="808"/>
      <c r="DA121" s="808"/>
      <c r="DB121" s="808"/>
      <c r="DC121" s="808"/>
      <c r="DD121" s="808"/>
      <c r="DE121" s="808"/>
      <c r="DF121" s="809"/>
      <c r="DG121" s="789" t="s">
        <v>33</v>
      </c>
      <c r="DH121" s="790"/>
      <c r="DI121" s="790"/>
      <c r="DJ121" s="790"/>
      <c r="DK121" s="790"/>
      <c r="DL121" s="790" t="s">
        <v>33</v>
      </c>
      <c r="DM121" s="790"/>
      <c r="DN121" s="790"/>
      <c r="DO121" s="790"/>
      <c r="DP121" s="790"/>
      <c r="DQ121" s="790" t="s">
        <v>33</v>
      </c>
      <c r="DR121" s="790"/>
      <c r="DS121" s="790"/>
      <c r="DT121" s="790"/>
      <c r="DU121" s="790"/>
      <c r="DV121" s="791" t="s">
        <v>33</v>
      </c>
      <c r="DW121" s="791"/>
      <c r="DX121" s="791"/>
      <c r="DY121" s="791"/>
      <c r="DZ121" s="792"/>
    </row>
    <row r="122" spans="1:130" s="48" customFormat="1" ht="26.25" customHeight="1" x14ac:dyDescent="0.2">
      <c r="A122" s="705"/>
      <c r="B122" s="706"/>
      <c r="C122" s="785" t="s">
        <v>65</v>
      </c>
      <c r="D122" s="722"/>
      <c r="E122" s="722"/>
      <c r="F122" s="722"/>
      <c r="G122" s="722"/>
      <c r="H122" s="722"/>
      <c r="I122" s="722"/>
      <c r="J122" s="722"/>
      <c r="K122" s="722"/>
      <c r="L122" s="722"/>
      <c r="M122" s="722"/>
      <c r="N122" s="722"/>
      <c r="O122" s="722"/>
      <c r="P122" s="722"/>
      <c r="Q122" s="722"/>
      <c r="R122" s="722"/>
      <c r="S122" s="722"/>
      <c r="T122" s="722"/>
      <c r="U122" s="722"/>
      <c r="V122" s="722"/>
      <c r="W122" s="722"/>
      <c r="X122" s="722"/>
      <c r="Y122" s="722"/>
      <c r="Z122" s="723"/>
      <c r="AA122" s="714" t="s">
        <v>33</v>
      </c>
      <c r="AB122" s="715"/>
      <c r="AC122" s="715"/>
      <c r="AD122" s="715"/>
      <c r="AE122" s="716"/>
      <c r="AF122" s="717" t="s">
        <v>33</v>
      </c>
      <c r="AG122" s="715"/>
      <c r="AH122" s="715"/>
      <c r="AI122" s="715"/>
      <c r="AJ122" s="716"/>
      <c r="AK122" s="717" t="s">
        <v>33</v>
      </c>
      <c r="AL122" s="715"/>
      <c r="AM122" s="715"/>
      <c r="AN122" s="715"/>
      <c r="AO122" s="716"/>
      <c r="AP122" s="786" t="s">
        <v>33</v>
      </c>
      <c r="AQ122" s="787"/>
      <c r="AR122" s="787"/>
      <c r="AS122" s="787"/>
      <c r="AT122" s="788"/>
      <c r="AU122" s="834"/>
      <c r="AV122" s="835"/>
      <c r="AW122" s="835"/>
      <c r="AX122" s="835"/>
      <c r="AY122" s="836"/>
      <c r="AZ122" s="793" t="s">
        <v>494</v>
      </c>
      <c r="BA122" s="794"/>
      <c r="BB122" s="794"/>
      <c r="BC122" s="794"/>
      <c r="BD122" s="794"/>
      <c r="BE122" s="794"/>
      <c r="BF122" s="794"/>
      <c r="BG122" s="794"/>
      <c r="BH122" s="794"/>
      <c r="BI122" s="794"/>
      <c r="BJ122" s="794"/>
      <c r="BK122" s="794"/>
      <c r="BL122" s="794"/>
      <c r="BM122" s="794"/>
      <c r="BN122" s="794"/>
      <c r="BO122" s="794"/>
      <c r="BP122" s="795"/>
      <c r="BQ122" s="822">
        <v>3953964</v>
      </c>
      <c r="BR122" s="823"/>
      <c r="BS122" s="823"/>
      <c r="BT122" s="823"/>
      <c r="BU122" s="823"/>
      <c r="BV122" s="823">
        <v>3817557</v>
      </c>
      <c r="BW122" s="823"/>
      <c r="BX122" s="823"/>
      <c r="BY122" s="823"/>
      <c r="BZ122" s="823"/>
      <c r="CA122" s="823">
        <v>3621030</v>
      </c>
      <c r="CB122" s="823"/>
      <c r="CC122" s="823"/>
      <c r="CD122" s="823"/>
      <c r="CE122" s="823"/>
      <c r="CF122" s="824">
        <v>112.6</v>
      </c>
      <c r="CG122" s="825"/>
      <c r="CH122" s="825"/>
      <c r="CI122" s="825"/>
      <c r="CJ122" s="825"/>
      <c r="CK122" s="819"/>
      <c r="CL122" s="780"/>
      <c r="CM122" s="780"/>
      <c r="CN122" s="780"/>
      <c r="CO122" s="781"/>
      <c r="CP122" s="807" t="s">
        <v>466</v>
      </c>
      <c r="CQ122" s="808"/>
      <c r="CR122" s="808"/>
      <c r="CS122" s="808"/>
      <c r="CT122" s="808"/>
      <c r="CU122" s="808"/>
      <c r="CV122" s="808"/>
      <c r="CW122" s="808"/>
      <c r="CX122" s="808"/>
      <c r="CY122" s="808"/>
      <c r="CZ122" s="808"/>
      <c r="DA122" s="808"/>
      <c r="DB122" s="808"/>
      <c r="DC122" s="808"/>
      <c r="DD122" s="808"/>
      <c r="DE122" s="808"/>
      <c r="DF122" s="809"/>
      <c r="DG122" s="789" t="s">
        <v>33</v>
      </c>
      <c r="DH122" s="790"/>
      <c r="DI122" s="790"/>
      <c r="DJ122" s="790"/>
      <c r="DK122" s="790"/>
      <c r="DL122" s="790" t="s">
        <v>33</v>
      </c>
      <c r="DM122" s="790"/>
      <c r="DN122" s="790"/>
      <c r="DO122" s="790"/>
      <c r="DP122" s="790"/>
      <c r="DQ122" s="790" t="s">
        <v>33</v>
      </c>
      <c r="DR122" s="790"/>
      <c r="DS122" s="790"/>
      <c r="DT122" s="790"/>
      <c r="DU122" s="790"/>
      <c r="DV122" s="791" t="s">
        <v>33</v>
      </c>
      <c r="DW122" s="791"/>
      <c r="DX122" s="791"/>
      <c r="DY122" s="791"/>
      <c r="DZ122" s="792"/>
    </row>
    <row r="123" spans="1:130" s="48" customFormat="1" ht="26.25" customHeight="1" x14ac:dyDescent="0.2">
      <c r="A123" s="705"/>
      <c r="B123" s="706"/>
      <c r="C123" s="785" t="s">
        <v>486</v>
      </c>
      <c r="D123" s="722"/>
      <c r="E123" s="722"/>
      <c r="F123" s="722"/>
      <c r="G123" s="722"/>
      <c r="H123" s="722"/>
      <c r="I123" s="722"/>
      <c r="J123" s="722"/>
      <c r="K123" s="722"/>
      <c r="L123" s="722"/>
      <c r="M123" s="722"/>
      <c r="N123" s="722"/>
      <c r="O123" s="722"/>
      <c r="P123" s="722"/>
      <c r="Q123" s="722"/>
      <c r="R123" s="722"/>
      <c r="S123" s="722"/>
      <c r="T123" s="722"/>
      <c r="U123" s="722"/>
      <c r="V123" s="722"/>
      <c r="W123" s="722"/>
      <c r="X123" s="722"/>
      <c r="Y123" s="722"/>
      <c r="Z123" s="723"/>
      <c r="AA123" s="714" t="s">
        <v>33</v>
      </c>
      <c r="AB123" s="715"/>
      <c r="AC123" s="715"/>
      <c r="AD123" s="715"/>
      <c r="AE123" s="716"/>
      <c r="AF123" s="717" t="s">
        <v>33</v>
      </c>
      <c r="AG123" s="715"/>
      <c r="AH123" s="715"/>
      <c r="AI123" s="715"/>
      <c r="AJ123" s="716"/>
      <c r="AK123" s="717" t="s">
        <v>33</v>
      </c>
      <c r="AL123" s="715"/>
      <c r="AM123" s="715"/>
      <c r="AN123" s="715"/>
      <c r="AO123" s="716"/>
      <c r="AP123" s="786" t="s">
        <v>33</v>
      </c>
      <c r="AQ123" s="787"/>
      <c r="AR123" s="787"/>
      <c r="AS123" s="787"/>
      <c r="AT123" s="788"/>
      <c r="AU123" s="837"/>
      <c r="AV123" s="838"/>
      <c r="AW123" s="838"/>
      <c r="AX123" s="838"/>
      <c r="AY123" s="838"/>
      <c r="AZ123" s="69" t="s">
        <v>94</v>
      </c>
      <c r="BA123" s="69"/>
      <c r="BB123" s="69"/>
      <c r="BC123" s="69"/>
      <c r="BD123" s="69"/>
      <c r="BE123" s="69"/>
      <c r="BF123" s="69"/>
      <c r="BG123" s="69"/>
      <c r="BH123" s="69"/>
      <c r="BI123" s="69"/>
      <c r="BJ123" s="69"/>
      <c r="BK123" s="69"/>
      <c r="BL123" s="69"/>
      <c r="BM123" s="69"/>
      <c r="BN123" s="69"/>
      <c r="BO123" s="826" t="s">
        <v>495</v>
      </c>
      <c r="BP123" s="827"/>
      <c r="BQ123" s="828">
        <v>7407935</v>
      </c>
      <c r="BR123" s="829"/>
      <c r="BS123" s="829"/>
      <c r="BT123" s="829"/>
      <c r="BU123" s="829"/>
      <c r="BV123" s="829">
        <v>7585438</v>
      </c>
      <c r="BW123" s="829"/>
      <c r="BX123" s="829"/>
      <c r="BY123" s="829"/>
      <c r="BZ123" s="829"/>
      <c r="CA123" s="829">
        <v>7716885</v>
      </c>
      <c r="CB123" s="829"/>
      <c r="CC123" s="829"/>
      <c r="CD123" s="829"/>
      <c r="CE123" s="829"/>
      <c r="CF123" s="680"/>
      <c r="CG123" s="681"/>
      <c r="CH123" s="681"/>
      <c r="CI123" s="681"/>
      <c r="CJ123" s="830"/>
      <c r="CK123" s="819"/>
      <c r="CL123" s="780"/>
      <c r="CM123" s="780"/>
      <c r="CN123" s="780"/>
      <c r="CO123" s="781"/>
      <c r="CP123" s="807" t="s">
        <v>313</v>
      </c>
      <c r="CQ123" s="808"/>
      <c r="CR123" s="808"/>
      <c r="CS123" s="808"/>
      <c r="CT123" s="808"/>
      <c r="CU123" s="808"/>
      <c r="CV123" s="808"/>
      <c r="CW123" s="808"/>
      <c r="CX123" s="808"/>
      <c r="CY123" s="808"/>
      <c r="CZ123" s="808"/>
      <c r="DA123" s="808"/>
      <c r="DB123" s="808"/>
      <c r="DC123" s="808"/>
      <c r="DD123" s="808"/>
      <c r="DE123" s="808"/>
      <c r="DF123" s="809"/>
      <c r="DG123" s="714" t="s">
        <v>33</v>
      </c>
      <c r="DH123" s="715"/>
      <c r="DI123" s="715"/>
      <c r="DJ123" s="715"/>
      <c r="DK123" s="716"/>
      <c r="DL123" s="717" t="s">
        <v>33</v>
      </c>
      <c r="DM123" s="715"/>
      <c r="DN123" s="715"/>
      <c r="DO123" s="715"/>
      <c r="DP123" s="716"/>
      <c r="DQ123" s="717" t="s">
        <v>33</v>
      </c>
      <c r="DR123" s="715"/>
      <c r="DS123" s="715"/>
      <c r="DT123" s="715"/>
      <c r="DU123" s="716"/>
      <c r="DV123" s="786" t="s">
        <v>33</v>
      </c>
      <c r="DW123" s="787"/>
      <c r="DX123" s="787"/>
      <c r="DY123" s="787"/>
      <c r="DZ123" s="788"/>
    </row>
    <row r="124" spans="1:130" s="48" customFormat="1" ht="26.25" customHeight="1" x14ac:dyDescent="0.2">
      <c r="A124" s="705"/>
      <c r="B124" s="706"/>
      <c r="C124" s="785" t="s">
        <v>424</v>
      </c>
      <c r="D124" s="722"/>
      <c r="E124" s="722"/>
      <c r="F124" s="722"/>
      <c r="G124" s="722"/>
      <c r="H124" s="722"/>
      <c r="I124" s="722"/>
      <c r="J124" s="722"/>
      <c r="K124" s="722"/>
      <c r="L124" s="722"/>
      <c r="M124" s="722"/>
      <c r="N124" s="722"/>
      <c r="O124" s="722"/>
      <c r="P124" s="722"/>
      <c r="Q124" s="722"/>
      <c r="R124" s="722"/>
      <c r="S124" s="722"/>
      <c r="T124" s="722"/>
      <c r="U124" s="722"/>
      <c r="V124" s="722"/>
      <c r="W124" s="722"/>
      <c r="X124" s="722"/>
      <c r="Y124" s="722"/>
      <c r="Z124" s="723"/>
      <c r="AA124" s="714" t="s">
        <v>33</v>
      </c>
      <c r="AB124" s="715"/>
      <c r="AC124" s="715"/>
      <c r="AD124" s="715"/>
      <c r="AE124" s="716"/>
      <c r="AF124" s="717" t="s">
        <v>33</v>
      </c>
      <c r="AG124" s="715"/>
      <c r="AH124" s="715"/>
      <c r="AI124" s="715"/>
      <c r="AJ124" s="716"/>
      <c r="AK124" s="717" t="s">
        <v>33</v>
      </c>
      <c r="AL124" s="715"/>
      <c r="AM124" s="715"/>
      <c r="AN124" s="715"/>
      <c r="AO124" s="716"/>
      <c r="AP124" s="786" t="s">
        <v>33</v>
      </c>
      <c r="AQ124" s="787"/>
      <c r="AR124" s="787"/>
      <c r="AS124" s="787"/>
      <c r="AT124" s="788"/>
      <c r="AU124" s="801" t="s">
        <v>243</v>
      </c>
      <c r="AV124" s="802"/>
      <c r="AW124" s="802"/>
      <c r="AX124" s="802"/>
      <c r="AY124" s="802"/>
      <c r="AZ124" s="802"/>
      <c r="BA124" s="802"/>
      <c r="BB124" s="802"/>
      <c r="BC124" s="802"/>
      <c r="BD124" s="802"/>
      <c r="BE124" s="802"/>
      <c r="BF124" s="802"/>
      <c r="BG124" s="802"/>
      <c r="BH124" s="802"/>
      <c r="BI124" s="802"/>
      <c r="BJ124" s="802"/>
      <c r="BK124" s="802"/>
      <c r="BL124" s="802"/>
      <c r="BM124" s="802"/>
      <c r="BN124" s="802"/>
      <c r="BO124" s="802"/>
      <c r="BP124" s="803"/>
      <c r="BQ124" s="804" t="s">
        <v>33</v>
      </c>
      <c r="BR124" s="805"/>
      <c r="BS124" s="805"/>
      <c r="BT124" s="805"/>
      <c r="BU124" s="805"/>
      <c r="BV124" s="805" t="s">
        <v>33</v>
      </c>
      <c r="BW124" s="805"/>
      <c r="BX124" s="805"/>
      <c r="BY124" s="805"/>
      <c r="BZ124" s="805"/>
      <c r="CA124" s="805" t="s">
        <v>33</v>
      </c>
      <c r="CB124" s="805"/>
      <c r="CC124" s="805"/>
      <c r="CD124" s="805"/>
      <c r="CE124" s="805"/>
      <c r="CF124" s="688"/>
      <c r="CG124" s="689"/>
      <c r="CH124" s="689"/>
      <c r="CI124" s="689"/>
      <c r="CJ124" s="806"/>
      <c r="CK124" s="820"/>
      <c r="CL124" s="820"/>
      <c r="CM124" s="820"/>
      <c r="CN124" s="820"/>
      <c r="CO124" s="821"/>
      <c r="CP124" s="807" t="s">
        <v>446</v>
      </c>
      <c r="CQ124" s="808"/>
      <c r="CR124" s="808"/>
      <c r="CS124" s="808"/>
      <c r="CT124" s="808"/>
      <c r="CU124" s="808"/>
      <c r="CV124" s="808"/>
      <c r="CW124" s="808"/>
      <c r="CX124" s="808"/>
      <c r="CY124" s="808"/>
      <c r="CZ124" s="808"/>
      <c r="DA124" s="808"/>
      <c r="DB124" s="808"/>
      <c r="DC124" s="808"/>
      <c r="DD124" s="808"/>
      <c r="DE124" s="808"/>
      <c r="DF124" s="809"/>
      <c r="DG124" s="733" t="s">
        <v>33</v>
      </c>
      <c r="DH124" s="734"/>
      <c r="DI124" s="734"/>
      <c r="DJ124" s="734"/>
      <c r="DK124" s="735"/>
      <c r="DL124" s="736" t="s">
        <v>33</v>
      </c>
      <c r="DM124" s="734"/>
      <c r="DN124" s="734"/>
      <c r="DO124" s="734"/>
      <c r="DP124" s="735"/>
      <c r="DQ124" s="736" t="s">
        <v>33</v>
      </c>
      <c r="DR124" s="734"/>
      <c r="DS124" s="734"/>
      <c r="DT124" s="734"/>
      <c r="DU124" s="735"/>
      <c r="DV124" s="810" t="s">
        <v>33</v>
      </c>
      <c r="DW124" s="811"/>
      <c r="DX124" s="811"/>
      <c r="DY124" s="811"/>
      <c r="DZ124" s="812"/>
    </row>
    <row r="125" spans="1:130" s="48" customFormat="1" ht="26.25" customHeight="1" x14ac:dyDescent="0.2">
      <c r="A125" s="705"/>
      <c r="B125" s="706"/>
      <c r="C125" s="785" t="s">
        <v>169</v>
      </c>
      <c r="D125" s="722"/>
      <c r="E125" s="722"/>
      <c r="F125" s="722"/>
      <c r="G125" s="722"/>
      <c r="H125" s="722"/>
      <c r="I125" s="722"/>
      <c r="J125" s="722"/>
      <c r="K125" s="722"/>
      <c r="L125" s="722"/>
      <c r="M125" s="722"/>
      <c r="N125" s="722"/>
      <c r="O125" s="722"/>
      <c r="P125" s="722"/>
      <c r="Q125" s="722"/>
      <c r="R125" s="722"/>
      <c r="S125" s="722"/>
      <c r="T125" s="722"/>
      <c r="U125" s="722"/>
      <c r="V125" s="722"/>
      <c r="W125" s="722"/>
      <c r="X125" s="722"/>
      <c r="Y125" s="722"/>
      <c r="Z125" s="723"/>
      <c r="AA125" s="714" t="s">
        <v>33</v>
      </c>
      <c r="AB125" s="715"/>
      <c r="AC125" s="715"/>
      <c r="AD125" s="715"/>
      <c r="AE125" s="716"/>
      <c r="AF125" s="717" t="s">
        <v>33</v>
      </c>
      <c r="AG125" s="715"/>
      <c r="AH125" s="715"/>
      <c r="AI125" s="715"/>
      <c r="AJ125" s="716"/>
      <c r="AK125" s="717" t="s">
        <v>33</v>
      </c>
      <c r="AL125" s="715"/>
      <c r="AM125" s="715"/>
      <c r="AN125" s="715"/>
      <c r="AO125" s="716"/>
      <c r="AP125" s="786" t="s">
        <v>33</v>
      </c>
      <c r="AQ125" s="787"/>
      <c r="AR125" s="787"/>
      <c r="AS125" s="787"/>
      <c r="AT125" s="788"/>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776" t="s">
        <v>415</v>
      </c>
      <c r="CL125" s="777"/>
      <c r="CM125" s="777"/>
      <c r="CN125" s="777"/>
      <c r="CO125" s="778"/>
      <c r="CP125" s="813" t="s">
        <v>211</v>
      </c>
      <c r="CQ125" s="761"/>
      <c r="CR125" s="761"/>
      <c r="CS125" s="761"/>
      <c r="CT125" s="761"/>
      <c r="CU125" s="761"/>
      <c r="CV125" s="761"/>
      <c r="CW125" s="761"/>
      <c r="CX125" s="761"/>
      <c r="CY125" s="761"/>
      <c r="CZ125" s="761"/>
      <c r="DA125" s="761"/>
      <c r="DB125" s="761"/>
      <c r="DC125" s="761"/>
      <c r="DD125" s="761"/>
      <c r="DE125" s="761"/>
      <c r="DF125" s="762"/>
      <c r="DG125" s="814" t="s">
        <v>33</v>
      </c>
      <c r="DH125" s="815"/>
      <c r="DI125" s="815"/>
      <c r="DJ125" s="815"/>
      <c r="DK125" s="815"/>
      <c r="DL125" s="815" t="s">
        <v>33</v>
      </c>
      <c r="DM125" s="815"/>
      <c r="DN125" s="815"/>
      <c r="DO125" s="815"/>
      <c r="DP125" s="815"/>
      <c r="DQ125" s="815" t="s">
        <v>33</v>
      </c>
      <c r="DR125" s="815"/>
      <c r="DS125" s="815"/>
      <c r="DT125" s="815"/>
      <c r="DU125" s="815"/>
      <c r="DV125" s="816" t="s">
        <v>33</v>
      </c>
      <c r="DW125" s="816"/>
      <c r="DX125" s="816"/>
      <c r="DY125" s="816"/>
      <c r="DZ125" s="817"/>
    </row>
    <row r="126" spans="1:130" s="48" customFormat="1" ht="26.25" customHeight="1" x14ac:dyDescent="0.2">
      <c r="A126" s="705"/>
      <c r="B126" s="706"/>
      <c r="C126" s="785" t="s">
        <v>490</v>
      </c>
      <c r="D126" s="722"/>
      <c r="E126" s="722"/>
      <c r="F126" s="722"/>
      <c r="G126" s="722"/>
      <c r="H126" s="722"/>
      <c r="I126" s="722"/>
      <c r="J126" s="722"/>
      <c r="K126" s="722"/>
      <c r="L126" s="722"/>
      <c r="M126" s="722"/>
      <c r="N126" s="722"/>
      <c r="O126" s="722"/>
      <c r="P126" s="722"/>
      <c r="Q126" s="722"/>
      <c r="R126" s="722"/>
      <c r="S126" s="722"/>
      <c r="T126" s="722"/>
      <c r="U126" s="722"/>
      <c r="V126" s="722"/>
      <c r="W126" s="722"/>
      <c r="X126" s="722"/>
      <c r="Y126" s="722"/>
      <c r="Z126" s="723"/>
      <c r="AA126" s="714" t="s">
        <v>33</v>
      </c>
      <c r="AB126" s="715"/>
      <c r="AC126" s="715"/>
      <c r="AD126" s="715"/>
      <c r="AE126" s="716"/>
      <c r="AF126" s="717" t="s">
        <v>33</v>
      </c>
      <c r="AG126" s="715"/>
      <c r="AH126" s="715"/>
      <c r="AI126" s="715"/>
      <c r="AJ126" s="716"/>
      <c r="AK126" s="717" t="s">
        <v>33</v>
      </c>
      <c r="AL126" s="715"/>
      <c r="AM126" s="715"/>
      <c r="AN126" s="715"/>
      <c r="AO126" s="716"/>
      <c r="AP126" s="786" t="s">
        <v>33</v>
      </c>
      <c r="AQ126" s="787"/>
      <c r="AR126" s="787"/>
      <c r="AS126" s="787"/>
      <c r="AT126" s="788"/>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779"/>
      <c r="CL126" s="780"/>
      <c r="CM126" s="780"/>
      <c r="CN126" s="780"/>
      <c r="CO126" s="781"/>
      <c r="CP126" s="785" t="s">
        <v>90</v>
      </c>
      <c r="CQ126" s="722"/>
      <c r="CR126" s="722"/>
      <c r="CS126" s="722"/>
      <c r="CT126" s="722"/>
      <c r="CU126" s="722"/>
      <c r="CV126" s="722"/>
      <c r="CW126" s="722"/>
      <c r="CX126" s="722"/>
      <c r="CY126" s="722"/>
      <c r="CZ126" s="722"/>
      <c r="DA126" s="722"/>
      <c r="DB126" s="722"/>
      <c r="DC126" s="722"/>
      <c r="DD126" s="722"/>
      <c r="DE126" s="722"/>
      <c r="DF126" s="723"/>
      <c r="DG126" s="789" t="s">
        <v>33</v>
      </c>
      <c r="DH126" s="790"/>
      <c r="DI126" s="790"/>
      <c r="DJ126" s="790"/>
      <c r="DK126" s="790"/>
      <c r="DL126" s="790" t="s">
        <v>33</v>
      </c>
      <c r="DM126" s="790"/>
      <c r="DN126" s="790"/>
      <c r="DO126" s="790"/>
      <c r="DP126" s="790"/>
      <c r="DQ126" s="790" t="s">
        <v>33</v>
      </c>
      <c r="DR126" s="790"/>
      <c r="DS126" s="790"/>
      <c r="DT126" s="790"/>
      <c r="DU126" s="790"/>
      <c r="DV126" s="791" t="s">
        <v>33</v>
      </c>
      <c r="DW126" s="791"/>
      <c r="DX126" s="791"/>
      <c r="DY126" s="791"/>
      <c r="DZ126" s="792"/>
    </row>
    <row r="127" spans="1:130" s="48" customFormat="1" ht="26.25" customHeight="1" x14ac:dyDescent="0.2">
      <c r="A127" s="707"/>
      <c r="B127" s="708"/>
      <c r="C127" s="793" t="s">
        <v>287</v>
      </c>
      <c r="D127" s="794"/>
      <c r="E127" s="794"/>
      <c r="F127" s="794"/>
      <c r="G127" s="794"/>
      <c r="H127" s="794"/>
      <c r="I127" s="794"/>
      <c r="J127" s="794"/>
      <c r="K127" s="794"/>
      <c r="L127" s="794"/>
      <c r="M127" s="794"/>
      <c r="N127" s="794"/>
      <c r="O127" s="794"/>
      <c r="P127" s="794"/>
      <c r="Q127" s="794"/>
      <c r="R127" s="794"/>
      <c r="S127" s="794"/>
      <c r="T127" s="794"/>
      <c r="U127" s="794"/>
      <c r="V127" s="794"/>
      <c r="W127" s="794"/>
      <c r="X127" s="794"/>
      <c r="Y127" s="794"/>
      <c r="Z127" s="795"/>
      <c r="AA127" s="714" t="s">
        <v>33</v>
      </c>
      <c r="AB127" s="715"/>
      <c r="AC127" s="715"/>
      <c r="AD127" s="715"/>
      <c r="AE127" s="716"/>
      <c r="AF127" s="717" t="s">
        <v>33</v>
      </c>
      <c r="AG127" s="715"/>
      <c r="AH127" s="715"/>
      <c r="AI127" s="715"/>
      <c r="AJ127" s="716"/>
      <c r="AK127" s="717" t="s">
        <v>33</v>
      </c>
      <c r="AL127" s="715"/>
      <c r="AM127" s="715"/>
      <c r="AN127" s="715"/>
      <c r="AO127" s="716"/>
      <c r="AP127" s="786" t="s">
        <v>33</v>
      </c>
      <c r="AQ127" s="787"/>
      <c r="AR127" s="787"/>
      <c r="AS127" s="787"/>
      <c r="AT127" s="788"/>
      <c r="AU127" s="56"/>
      <c r="AV127" s="56"/>
      <c r="AW127" s="56"/>
      <c r="AX127" s="796" t="s">
        <v>386</v>
      </c>
      <c r="AY127" s="797"/>
      <c r="AZ127" s="797"/>
      <c r="BA127" s="797"/>
      <c r="BB127" s="797"/>
      <c r="BC127" s="797"/>
      <c r="BD127" s="797"/>
      <c r="BE127" s="798"/>
      <c r="BF127" s="799" t="s">
        <v>443</v>
      </c>
      <c r="BG127" s="797"/>
      <c r="BH127" s="797"/>
      <c r="BI127" s="797"/>
      <c r="BJ127" s="797"/>
      <c r="BK127" s="797"/>
      <c r="BL127" s="798"/>
      <c r="BM127" s="799" t="s">
        <v>409</v>
      </c>
      <c r="BN127" s="797"/>
      <c r="BO127" s="797"/>
      <c r="BP127" s="797"/>
      <c r="BQ127" s="797"/>
      <c r="BR127" s="797"/>
      <c r="BS127" s="798"/>
      <c r="BT127" s="799" t="s">
        <v>84</v>
      </c>
      <c r="BU127" s="797"/>
      <c r="BV127" s="797"/>
      <c r="BW127" s="797"/>
      <c r="BX127" s="797"/>
      <c r="BY127" s="797"/>
      <c r="BZ127" s="800"/>
      <c r="CA127" s="56"/>
      <c r="CB127" s="56"/>
      <c r="CC127" s="56"/>
      <c r="CD127" s="74"/>
      <c r="CE127" s="74"/>
      <c r="CF127" s="74"/>
      <c r="CG127" s="56"/>
      <c r="CH127" s="56"/>
      <c r="CI127" s="56"/>
      <c r="CJ127" s="75"/>
      <c r="CK127" s="779"/>
      <c r="CL127" s="780"/>
      <c r="CM127" s="780"/>
      <c r="CN127" s="780"/>
      <c r="CO127" s="781"/>
      <c r="CP127" s="785" t="s">
        <v>338</v>
      </c>
      <c r="CQ127" s="722"/>
      <c r="CR127" s="722"/>
      <c r="CS127" s="722"/>
      <c r="CT127" s="722"/>
      <c r="CU127" s="722"/>
      <c r="CV127" s="722"/>
      <c r="CW127" s="722"/>
      <c r="CX127" s="722"/>
      <c r="CY127" s="722"/>
      <c r="CZ127" s="722"/>
      <c r="DA127" s="722"/>
      <c r="DB127" s="722"/>
      <c r="DC127" s="722"/>
      <c r="DD127" s="722"/>
      <c r="DE127" s="722"/>
      <c r="DF127" s="723"/>
      <c r="DG127" s="789" t="s">
        <v>33</v>
      </c>
      <c r="DH127" s="790"/>
      <c r="DI127" s="790"/>
      <c r="DJ127" s="790"/>
      <c r="DK127" s="790"/>
      <c r="DL127" s="790" t="s">
        <v>33</v>
      </c>
      <c r="DM127" s="790"/>
      <c r="DN127" s="790"/>
      <c r="DO127" s="790"/>
      <c r="DP127" s="790"/>
      <c r="DQ127" s="790" t="s">
        <v>33</v>
      </c>
      <c r="DR127" s="790"/>
      <c r="DS127" s="790"/>
      <c r="DT127" s="790"/>
      <c r="DU127" s="790"/>
      <c r="DV127" s="791" t="s">
        <v>33</v>
      </c>
      <c r="DW127" s="791"/>
      <c r="DX127" s="791"/>
      <c r="DY127" s="791"/>
      <c r="DZ127" s="792"/>
    </row>
    <row r="128" spans="1:130" s="48" customFormat="1" ht="26.25" customHeight="1" x14ac:dyDescent="0.2">
      <c r="A128" s="749" t="s">
        <v>496</v>
      </c>
      <c r="B128" s="750"/>
      <c r="C128" s="750"/>
      <c r="D128" s="750"/>
      <c r="E128" s="750"/>
      <c r="F128" s="750"/>
      <c r="G128" s="750"/>
      <c r="H128" s="750"/>
      <c r="I128" s="750"/>
      <c r="J128" s="750"/>
      <c r="K128" s="750"/>
      <c r="L128" s="750"/>
      <c r="M128" s="750"/>
      <c r="N128" s="750"/>
      <c r="O128" s="750"/>
      <c r="P128" s="750"/>
      <c r="Q128" s="750"/>
      <c r="R128" s="750"/>
      <c r="S128" s="750"/>
      <c r="T128" s="750"/>
      <c r="U128" s="750"/>
      <c r="V128" s="750"/>
      <c r="W128" s="751" t="s">
        <v>497</v>
      </c>
      <c r="X128" s="751"/>
      <c r="Y128" s="751"/>
      <c r="Z128" s="752"/>
      <c r="AA128" s="753" t="s">
        <v>33</v>
      </c>
      <c r="AB128" s="754"/>
      <c r="AC128" s="754"/>
      <c r="AD128" s="754"/>
      <c r="AE128" s="755"/>
      <c r="AF128" s="756" t="s">
        <v>33</v>
      </c>
      <c r="AG128" s="754"/>
      <c r="AH128" s="754"/>
      <c r="AI128" s="754"/>
      <c r="AJ128" s="755"/>
      <c r="AK128" s="756">
        <v>9060</v>
      </c>
      <c r="AL128" s="754"/>
      <c r="AM128" s="754"/>
      <c r="AN128" s="754"/>
      <c r="AO128" s="755"/>
      <c r="AP128" s="757"/>
      <c r="AQ128" s="758"/>
      <c r="AR128" s="758"/>
      <c r="AS128" s="758"/>
      <c r="AT128" s="759"/>
      <c r="AU128" s="56"/>
      <c r="AV128" s="56"/>
      <c r="AW128" s="56"/>
      <c r="AX128" s="760" t="s">
        <v>498</v>
      </c>
      <c r="AY128" s="761"/>
      <c r="AZ128" s="761"/>
      <c r="BA128" s="761"/>
      <c r="BB128" s="761"/>
      <c r="BC128" s="761"/>
      <c r="BD128" s="761"/>
      <c r="BE128" s="762"/>
      <c r="BF128" s="763" t="s">
        <v>33</v>
      </c>
      <c r="BG128" s="764"/>
      <c r="BH128" s="764"/>
      <c r="BI128" s="764"/>
      <c r="BJ128" s="764"/>
      <c r="BK128" s="764"/>
      <c r="BL128" s="765"/>
      <c r="BM128" s="763">
        <v>15</v>
      </c>
      <c r="BN128" s="764"/>
      <c r="BO128" s="764"/>
      <c r="BP128" s="764"/>
      <c r="BQ128" s="764"/>
      <c r="BR128" s="764"/>
      <c r="BS128" s="765"/>
      <c r="BT128" s="763">
        <v>20</v>
      </c>
      <c r="BU128" s="764"/>
      <c r="BV128" s="764"/>
      <c r="BW128" s="764"/>
      <c r="BX128" s="764"/>
      <c r="BY128" s="764"/>
      <c r="BZ128" s="766"/>
      <c r="CA128" s="74"/>
      <c r="CB128" s="74"/>
      <c r="CC128" s="74"/>
      <c r="CD128" s="74"/>
      <c r="CE128" s="74"/>
      <c r="CF128" s="74"/>
      <c r="CG128" s="56"/>
      <c r="CH128" s="56"/>
      <c r="CI128" s="56"/>
      <c r="CJ128" s="75"/>
      <c r="CK128" s="782"/>
      <c r="CL128" s="783"/>
      <c r="CM128" s="783"/>
      <c r="CN128" s="783"/>
      <c r="CO128" s="784"/>
      <c r="CP128" s="767" t="s">
        <v>241</v>
      </c>
      <c r="CQ128" s="741"/>
      <c r="CR128" s="741"/>
      <c r="CS128" s="741"/>
      <c r="CT128" s="741"/>
      <c r="CU128" s="741"/>
      <c r="CV128" s="741"/>
      <c r="CW128" s="741"/>
      <c r="CX128" s="741"/>
      <c r="CY128" s="741"/>
      <c r="CZ128" s="741"/>
      <c r="DA128" s="741"/>
      <c r="DB128" s="741"/>
      <c r="DC128" s="741"/>
      <c r="DD128" s="741"/>
      <c r="DE128" s="741"/>
      <c r="DF128" s="742"/>
      <c r="DG128" s="768" t="s">
        <v>33</v>
      </c>
      <c r="DH128" s="769"/>
      <c r="DI128" s="769"/>
      <c r="DJ128" s="769"/>
      <c r="DK128" s="769"/>
      <c r="DL128" s="769" t="s">
        <v>33</v>
      </c>
      <c r="DM128" s="769"/>
      <c r="DN128" s="769"/>
      <c r="DO128" s="769"/>
      <c r="DP128" s="769"/>
      <c r="DQ128" s="769" t="s">
        <v>33</v>
      </c>
      <c r="DR128" s="769"/>
      <c r="DS128" s="769"/>
      <c r="DT128" s="769"/>
      <c r="DU128" s="769"/>
      <c r="DV128" s="770" t="s">
        <v>33</v>
      </c>
      <c r="DW128" s="770"/>
      <c r="DX128" s="770"/>
      <c r="DY128" s="770"/>
      <c r="DZ128" s="771"/>
    </row>
    <row r="129" spans="1:131" s="48" customFormat="1" ht="26.25" customHeight="1" x14ac:dyDescent="0.2">
      <c r="A129" s="709" t="s">
        <v>160</v>
      </c>
      <c r="B129" s="710"/>
      <c r="C129" s="710"/>
      <c r="D129" s="710"/>
      <c r="E129" s="710"/>
      <c r="F129" s="710"/>
      <c r="G129" s="710"/>
      <c r="H129" s="710"/>
      <c r="I129" s="710"/>
      <c r="J129" s="710"/>
      <c r="K129" s="710"/>
      <c r="L129" s="710"/>
      <c r="M129" s="710"/>
      <c r="N129" s="710"/>
      <c r="O129" s="710"/>
      <c r="P129" s="710"/>
      <c r="Q129" s="710"/>
      <c r="R129" s="710"/>
      <c r="S129" s="710"/>
      <c r="T129" s="710"/>
      <c r="U129" s="710"/>
      <c r="V129" s="710"/>
      <c r="W129" s="711" t="s">
        <v>81</v>
      </c>
      <c r="X129" s="712"/>
      <c r="Y129" s="712"/>
      <c r="Z129" s="713"/>
      <c r="AA129" s="714">
        <v>3566626</v>
      </c>
      <c r="AB129" s="715"/>
      <c r="AC129" s="715"/>
      <c r="AD129" s="715"/>
      <c r="AE129" s="716"/>
      <c r="AF129" s="717">
        <v>3473227</v>
      </c>
      <c r="AG129" s="715"/>
      <c r="AH129" s="715"/>
      <c r="AI129" s="715"/>
      <c r="AJ129" s="716"/>
      <c r="AK129" s="717">
        <v>3577574</v>
      </c>
      <c r="AL129" s="715"/>
      <c r="AM129" s="715"/>
      <c r="AN129" s="715"/>
      <c r="AO129" s="716"/>
      <c r="AP129" s="718"/>
      <c r="AQ129" s="719"/>
      <c r="AR129" s="719"/>
      <c r="AS129" s="719"/>
      <c r="AT129" s="720"/>
      <c r="AU129" s="67"/>
      <c r="AV129" s="67"/>
      <c r="AW129" s="67"/>
      <c r="AX129" s="721" t="s">
        <v>87</v>
      </c>
      <c r="AY129" s="722"/>
      <c r="AZ129" s="722"/>
      <c r="BA129" s="722"/>
      <c r="BB129" s="722"/>
      <c r="BC129" s="722"/>
      <c r="BD129" s="722"/>
      <c r="BE129" s="723"/>
      <c r="BF129" s="772" t="s">
        <v>33</v>
      </c>
      <c r="BG129" s="773"/>
      <c r="BH129" s="773"/>
      <c r="BI129" s="773"/>
      <c r="BJ129" s="773"/>
      <c r="BK129" s="773"/>
      <c r="BL129" s="774"/>
      <c r="BM129" s="772">
        <v>20</v>
      </c>
      <c r="BN129" s="773"/>
      <c r="BO129" s="773"/>
      <c r="BP129" s="773"/>
      <c r="BQ129" s="773"/>
      <c r="BR129" s="773"/>
      <c r="BS129" s="774"/>
      <c r="BT129" s="772">
        <v>30</v>
      </c>
      <c r="BU129" s="773"/>
      <c r="BV129" s="773"/>
      <c r="BW129" s="773"/>
      <c r="BX129" s="773"/>
      <c r="BY129" s="773"/>
      <c r="BZ129" s="775"/>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09" t="s">
        <v>95</v>
      </c>
      <c r="B130" s="710"/>
      <c r="C130" s="710"/>
      <c r="D130" s="710"/>
      <c r="E130" s="710"/>
      <c r="F130" s="710"/>
      <c r="G130" s="710"/>
      <c r="H130" s="710"/>
      <c r="I130" s="710"/>
      <c r="J130" s="710"/>
      <c r="K130" s="710"/>
      <c r="L130" s="710"/>
      <c r="M130" s="710"/>
      <c r="N130" s="710"/>
      <c r="O130" s="710"/>
      <c r="P130" s="710"/>
      <c r="Q130" s="710"/>
      <c r="R130" s="710"/>
      <c r="S130" s="710"/>
      <c r="T130" s="710"/>
      <c r="U130" s="710"/>
      <c r="V130" s="710"/>
      <c r="W130" s="711" t="s">
        <v>54</v>
      </c>
      <c r="X130" s="712"/>
      <c r="Y130" s="712"/>
      <c r="Z130" s="713"/>
      <c r="AA130" s="714">
        <v>397866</v>
      </c>
      <c r="AB130" s="715"/>
      <c r="AC130" s="715"/>
      <c r="AD130" s="715"/>
      <c r="AE130" s="716"/>
      <c r="AF130" s="717">
        <v>385261</v>
      </c>
      <c r="AG130" s="715"/>
      <c r="AH130" s="715"/>
      <c r="AI130" s="715"/>
      <c r="AJ130" s="716"/>
      <c r="AK130" s="717">
        <v>361977</v>
      </c>
      <c r="AL130" s="715"/>
      <c r="AM130" s="715"/>
      <c r="AN130" s="715"/>
      <c r="AO130" s="716"/>
      <c r="AP130" s="718"/>
      <c r="AQ130" s="719"/>
      <c r="AR130" s="719"/>
      <c r="AS130" s="719"/>
      <c r="AT130" s="720"/>
      <c r="AU130" s="67"/>
      <c r="AV130" s="67"/>
      <c r="AW130" s="67"/>
      <c r="AX130" s="721" t="s">
        <v>459</v>
      </c>
      <c r="AY130" s="722"/>
      <c r="AZ130" s="722"/>
      <c r="BA130" s="722"/>
      <c r="BB130" s="722"/>
      <c r="BC130" s="722"/>
      <c r="BD130" s="722"/>
      <c r="BE130" s="723"/>
      <c r="BF130" s="724">
        <v>4.2</v>
      </c>
      <c r="BG130" s="725"/>
      <c r="BH130" s="725"/>
      <c r="BI130" s="725"/>
      <c r="BJ130" s="725"/>
      <c r="BK130" s="725"/>
      <c r="BL130" s="726"/>
      <c r="BM130" s="724">
        <v>25</v>
      </c>
      <c r="BN130" s="725"/>
      <c r="BO130" s="725"/>
      <c r="BP130" s="725"/>
      <c r="BQ130" s="725"/>
      <c r="BR130" s="725"/>
      <c r="BS130" s="726"/>
      <c r="BT130" s="724">
        <v>35</v>
      </c>
      <c r="BU130" s="725"/>
      <c r="BV130" s="725"/>
      <c r="BW130" s="725"/>
      <c r="BX130" s="725"/>
      <c r="BY130" s="725"/>
      <c r="BZ130" s="727"/>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728"/>
      <c r="B131" s="729"/>
      <c r="C131" s="729"/>
      <c r="D131" s="729"/>
      <c r="E131" s="729"/>
      <c r="F131" s="729"/>
      <c r="G131" s="729"/>
      <c r="H131" s="729"/>
      <c r="I131" s="729"/>
      <c r="J131" s="729"/>
      <c r="K131" s="729"/>
      <c r="L131" s="729"/>
      <c r="M131" s="729"/>
      <c r="N131" s="729"/>
      <c r="O131" s="729"/>
      <c r="P131" s="729"/>
      <c r="Q131" s="729"/>
      <c r="R131" s="729"/>
      <c r="S131" s="729"/>
      <c r="T131" s="729"/>
      <c r="U131" s="729"/>
      <c r="V131" s="729"/>
      <c r="W131" s="730" t="s">
        <v>465</v>
      </c>
      <c r="X131" s="731"/>
      <c r="Y131" s="731"/>
      <c r="Z131" s="732"/>
      <c r="AA131" s="733">
        <v>3168760</v>
      </c>
      <c r="AB131" s="734"/>
      <c r="AC131" s="734"/>
      <c r="AD131" s="734"/>
      <c r="AE131" s="735"/>
      <c r="AF131" s="736">
        <v>3087966</v>
      </c>
      <c r="AG131" s="734"/>
      <c r="AH131" s="734"/>
      <c r="AI131" s="734"/>
      <c r="AJ131" s="735"/>
      <c r="AK131" s="736">
        <v>3215597</v>
      </c>
      <c r="AL131" s="734"/>
      <c r="AM131" s="734"/>
      <c r="AN131" s="734"/>
      <c r="AO131" s="735"/>
      <c r="AP131" s="737"/>
      <c r="AQ131" s="738"/>
      <c r="AR131" s="738"/>
      <c r="AS131" s="738"/>
      <c r="AT131" s="739"/>
      <c r="AU131" s="67"/>
      <c r="AV131" s="67"/>
      <c r="AW131" s="67"/>
      <c r="AX131" s="740" t="s">
        <v>499</v>
      </c>
      <c r="AY131" s="741"/>
      <c r="AZ131" s="741"/>
      <c r="BA131" s="741"/>
      <c r="BB131" s="741"/>
      <c r="BC131" s="741"/>
      <c r="BD131" s="741"/>
      <c r="BE131" s="742"/>
      <c r="BF131" s="743" t="s">
        <v>33</v>
      </c>
      <c r="BG131" s="744"/>
      <c r="BH131" s="744"/>
      <c r="BI131" s="744"/>
      <c r="BJ131" s="744"/>
      <c r="BK131" s="744"/>
      <c r="BL131" s="745"/>
      <c r="BM131" s="743">
        <v>350</v>
      </c>
      <c r="BN131" s="744"/>
      <c r="BO131" s="744"/>
      <c r="BP131" s="744"/>
      <c r="BQ131" s="744"/>
      <c r="BR131" s="744"/>
      <c r="BS131" s="745"/>
      <c r="BT131" s="746"/>
      <c r="BU131" s="747"/>
      <c r="BV131" s="747"/>
      <c r="BW131" s="747"/>
      <c r="BX131" s="747"/>
      <c r="BY131" s="747"/>
      <c r="BZ131" s="748"/>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699" t="s">
        <v>501</v>
      </c>
      <c r="B132" s="700"/>
      <c r="C132" s="700"/>
      <c r="D132" s="700"/>
      <c r="E132" s="700"/>
      <c r="F132" s="700"/>
      <c r="G132" s="700"/>
      <c r="H132" s="700"/>
      <c r="I132" s="700"/>
      <c r="J132" s="700"/>
      <c r="K132" s="700"/>
      <c r="L132" s="700"/>
      <c r="M132" s="700"/>
      <c r="N132" s="700"/>
      <c r="O132" s="700"/>
      <c r="P132" s="700"/>
      <c r="Q132" s="700"/>
      <c r="R132" s="700"/>
      <c r="S132" s="700"/>
      <c r="T132" s="700"/>
      <c r="U132" s="700"/>
      <c r="V132" s="674" t="s">
        <v>500</v>
      </c>
      <c r="W132" s="674"/>
      <c r="X132" s="674"/>
      <c r="Y132" s="674"/>
      <c r="Z132" s="675"/>
      <c r="AA132" s="676">
        <v>3.8406821600000001</v>
      </c>
      <c r="AB132" s="677"/>
      <c r="AC132" s="677"/>
      <c r="AD132" s="677"/>
      <c r="AE132" s="678"/>
      <c r="AF132" s="679">
        <v>4.2581103550000003</v>
      </c>
      <c r="AG132" s="677"/>
      <c r="AH132" s="677"/>
      <c r="AI132" s="677"/>
      <c r="AJ132" s="678"/>
      <c r="AK132" s="679">
        <v>4.5838766489999996</v>
      </c>
      <c r="AL132" s="677"/>
      <c r="AM132" s="677"/>
      <c r="AN132" s="677"/>
      <c r="AO132" s="678"/>
      <c r="AP132" s="680"/>
      <c r="AQ132" s="681"/>
      <c r="AR132" s="681"/>
      <c r="AS132" s="681"/>
      <c r="AT132" s="682"/>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701"/>
      <c r="B133" s="702"/>
      <c r="C133" s="702"/>
      <c r="D133" s="702"/>
      <c r="E133" s="702"/>
      <c r="F133" s="702"/>
      <c r="G133" s="702"/>
      <c r="H133" s="702"/>
      <c r="I133" s="702"/>
      <c r="J133" s="702"/>
      <c r="K133" s="702"/>
      <c r="L133" s="702"/>
      <c r="M133" s="702"/>
      <c r="N133" s="702"/>
      <c r="O133" s="702"/>
      <c r="P133" s="702"/>
      <c r="Q133" s="702"/>
      <c r="R133" s="702"/>
      <c r="S133" s="702"/>
      <c r="T133" s="702"/>
      <c r="U133" s="702"/>
      <c r="V133" s="683" t="s">
        <v>363</v>
      </c>
      <c r="W133" s="683"/>
      <c r="X133" s="683"/>
      <c r="Y133" s="683"/>
      <c r="Z133" s="684"/>
      <c r="AA133" s="685">
        <v>4.5</v>
      </c>
      <c r="AB133" s="686"/>
      <c r="AC133" s="686"/>
      <c r="AD133" s="686"/>
      <c r="AE133" s="687"/>
      <c r="AF133" s="685">
        <v>4.2</v>
      </c>
      <c r="AG133" s="686"/>
      <c r="AH133" s="686"/>
      <c r="AI133" s="686"/>
      <c r="AJ133" s="687"/>
      <c r="AK133" s="685">
        <v>4.2</v>
      </c>
      <c r="AL133" s="686"/>
      <c r="AM133" s="686"/>
      <c r="AN133" s="686"/>
      <c r="AO133" s="687"/>
      <c r="AP133" s="688"/>
      <c r="AQ133" s="689"/>
      <c r="AR133" s="689"/>
      <c r="AS133" s="689"/>
      <c r="AT133" s="690"/>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WAtUlZV9lO6LkgCGLkd32JJ63LIaQ0T8pet+X22unDYoCc1duUoLSznZDOxrbTvVHuIeUwKw365hhzmAdhhEw==" saltValue="9kav9PMZlBx8nfrr1+a3J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5"/>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77" customWidth="1"/>
    <col min="121" max="121" width="0" style="78" hidden="1" customWidth="1"/>
    <col min="122" max="122" width="9" style="78" hidden="1" customWidth="1"/>
    <col min="123" max="16384" width="9" style="78" hidden="1"/>
  </cols>
  <sheetData>
    <row r="1" spans="1:120" ht="13.2"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78"/>
    </row>
    <row r="17" spans="119:120" ht="13.2" x14ac:dyDescent="0.2">
      <c r="DP17" s="78"/>
    </row>
    <row r="18" spans="119:120" ht="13.2" x14ac:dyDescent="0.2"/>
    <row r="19" spans="119:120" ht="13.2" x14ac:dyDescent="0.2"/>
    <row r="20" spans="119:120" ht="13.2" x14ac:dyDescent="0.2">
      <c r="DO20" s="78"/>
      <c r="DP20" s="78"/>
    </row>
    <row r="21" spans="119:120" ht="13.2" x14ac:dyDescent="0.2">
      <c r="DP21" s="78"/>
    </row>
    <row r="22" spans="119:120" ht="13.2" x14ac:dyDescent="0.2"/>
    <row r="23" spans="119:120" ht="13.2" x14ac:dyDescent="0.2">
      <c r="DO23" s="78"/>
      <c r="DP23" s="78"/>
    </row>
    <row r="24" spans="119:120" ht="13.2" x14ac:dyDescent="0.2">
      <c r="DP24" s="78"/>
    </row>
    <row r="25" spans="119:120" ht="13.2" x14ac:dyDescent="0.2">
      <c r="DP25" s="78"/>
    </row>
    <row r="26" spans="119:120" ht="13.2" x14ac:dyDescent="0.2">
      <c r="DO26" s="78"/>
      <c r="DP26" s="78"/>
    </row>
    <row r="27" spans="119:120" ht="13.2" x14ac:dyDescent="0.2"/>
    <row r="28" spans="119:120" ht="13.2" x14ac:dyDescent="0.2">
      <c r="DO28" s="78"/>
      <c r="DP28" s="78"/>
    </row>
    <row r="29" spans="119:120" ht="13.2" x14ac:dyDescent="0.2">
      <c r="DP29" s="78"/>
    </row>
    <row r="30" spans="119:120" ht="13.2" x14ac:dyDescent="0.2"/>
    <row r="31" spans="119:120" ht="13.2" x14ac:dyDescent="0.2">
      <c r="DO31" s="78"/>
      <c r="DP31" s="78"/>
    </row>
    <row r="32" spans="119:120" ht="13.2" x14ac:dyDescent="0.2"/>
    <row r="33" spans="98:120" ht="13.2" x14ac:dyDescent="0.2">
      <c r="DO33" s="78"/>
      <c r="DP33" s="78"/>
    </row>
    <row r="34" spans="98:120" ht="13.2" x14ac:dyDescent="0.2">
      <c r="DM34" s="78"/>
    </row>
    <row r="35" spans="98:120" ht="13.2" x14ac:dyDescent="0.2">
      <c r="CT35" s="78"/>
      <c r="CU35" s="78"/>
      <c r="CV35" s="78"/>
      <c r="CY35" s="78"/>
      <c r="CZ35" s="78"/>
      <c r="DA35" s="78"/>
      <c r="DD35" s="78"/>
      <c r="DE35" s="78"/>
      <c r="DF35" s="78"/>
      <c r="DI35" s="78"/>
      <c r="DJ35" s="78"/>
      <c r="DK35" s="78"/>
      <c r="DM35" s="78"/>
      <c r="DN35" s="78"/>
      <c r="DO35" s="78"/>
      <c r="DP35" s="78"/>
    </row>
    <row r="36" spans="98:120" ht="13.2" x14ac:dyDescent="0.2"/>
    <row r="37" spans="98:120" ht="13.2" x14ac:dyDescent="0.2">
      <c r="CW37" s="78"/>
      <c r="DB37" s="78"/>
      <c r="DG37" s="78"/>
      <c r="DL37" s="78"/>
      <c r="DP37" s="78"/>
    </row>
    <row r="38" spans="98:120" ht="13.2" x14ac:dyDescent="0.2">
      <c r="CT38" s="78"/>
      <c r="CU38" s="78"/>
      <c r="CV38" s="78"/>
      <c r="CW38" s="78"/>
      <c r="CY38" s="78"/>
      <c r="CZ38" s="78"/>
      <c r="DA38" s="78"/>
      <c r="DB38" s="78"/>
      <c r="DD38" s="78"/>
      <c r="DE38" s="78"/>
      <c r="DF38" s="78"/>
      <c r="DG38" s="78"/>
      <c r="DI38" s="78"/>
      <c r="DJ38" s="78"/>
      <c r="DK38" s="78"/>
      <c r="DL38" s="78"/>
      <c r="DN38" s="78"/>
      <c r="DO38" s="78"/>
      <c r="DP38" s="78"/>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78"/>
      <c r="DO49" s="78"/>
      <c r="DP49" s="78"/>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78"/>
      <c r="CS63" s="78"/>
      <c r="CX63" s="78"/>
      <c r="DC63" s="78"/>
      <c r="DH63" s="78"/>
    </row>
    <row r="64" spans="22:120" ht="13.2" x14ac:dyDescent="0.2">
      <c r="V64" s="78"/>
    </row>
    <row r="65" spans="15:120" ht="13.2"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2" x14ac:dyDescent="0.2">
      <c r="Q66" s="78"/>
      <c r="S66" s="78"/>
      <c r="U66" s="78"/>
      <c r="DM66" s="78"/>
    </row>
    <row r="67" spans="15:120" ht="13.2"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2" x14ac:dyDescent="0.2"/>
    <row r="69" spans="15:120" ht="13.2" x14ac:dyDescent="0.2"/>
    <row r="70" spans="15:120" ht="13.2" x14ac:dyDescent="0.2"/>
    <row r="71" spans="15:120" ht="13.2" x14ac:dyDescent="0.2"/>
    <row r="72" spans="15:120" ht="13.2" x14ac:dyDescent="0.2">
      <c r="DP72" s="78"/>
    </row>
    <row r="73" spans="15:120" ht="13.2" x14ac:dyDescent="0.2">
      <c r="DP73" s="78"/>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78"/>
      <c r="CX96" s="78"/>
      <c r="DC96" s="78"/>
      <c r="DH96" s="78"/>
    </row>
    <row r="97" spans="24:120" ht="13.2" x14ac:dyDescent="0.2">
      <c r="CS97" s="78"/>
      <c r="CX97" s="78"/>
      <c r="DC97" s="78"/>
      <c r="DH97" s="78"/>
      <c r="DP97" s="77" t="s">
        <v>502</v>
      </c>
    </row>
    <row r="98" spans="24:120" ht="13.2" hidden="1" x14ac:dyDescent="0.2">
      <c r="CS98" s="78"/>
      <c r="CX98" s="78"/>
      <c r="DC98" s="78"/>
      <c r="DH98" s="78"/>
    </row>
    <row r="99" spans="24:120" ht="13.2"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2" hidden="1" x14ac:dyDescent="0.2">
      <c r="CT103" s="78"/>
      <c r="CV103" s="78"/>
      <c r="CW103" s="78"/>
      <c r="CY103" s="78"/>
      <c r="DA103" s="78"/>
      <c r="DB103" s="78"/>
      <c r="DD103" s="78"/>
      <c r="DF103" s="78"/>
      <c r="DG103" s="78"/>
      <c r="DI103" s="78"/>
      <c r="DK103" s="78"/>
      <c r="DL103" s="78"/>
      <c r="DM103" s="78"/>
      <c r="DN103" s="78"/>
      <c r="DO103" s="78"/>
      <c r="DP103" s="78"/>
    </row>
    <row r="104" spans="24:120" ht="13.2"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oJxXiUCJhYKWTh4k+tPNqRfSbCRrQ0uAxKGcTBsqtoRXtZHHk/AVO9SpH8X8MKNPDj2zwo4XQF5O2siaOPESyg==" saltValue="65bo+9UlGdSOirB8COMzug==" spinCount="100000" sheet="1" objects="1" scenarios="1"/>
  <phoneticPr fontId="5"/>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SheetLayoutView="55" workbookViewId="0"/>
  </sheetViews>
  <sheetFormatPr defaultColWidth="0" defaultRowHeight="13.5" customHeight="1" zeroHeight="1" x14ac:dyDescent="0.2"/>
  <cols>
    <col min="1" max="116" width="2.66406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ry2LrwbJwC7HgTvHV1VkQMoZbPDgPq7UtikiflSwpbZuFi6LRQbPBCpHsgiAgYsD8lVsQluJ6ukDk8bs2mg85A==" saltValue="nhOsJRB4MQrBYkuaEOdOiw==" spinCount="100000" sheet="1" objects="1" scenarios="1"/>
  <phoneticPr fontId="5"/>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46" customWidth="1"/>
    <col min="37" max="44" width="17" style="46" customWidth="1"/>
    <col min="45" max="45" width="6.109375" style="79" customWidth="1"/>
    <col min="46" max="46" width="3" style="80" customWidth="1"/>
    <col min="47" max="47" width="19.109375" style="46" hidden="1" customWidth="1"/>
    <col min="48" max="52" width="12.6640625" style="46" hidden="1" customWidth="1"/>
    <col min="53" max="53" width="8.6640625" style="46" hidden="1" customWidth="1"/>
    <col min="54" max="16384" width="8.6640625" style="46" hidden="1"/>
  </cols>
  <sheetData>
    <row r="1" spans="1:46" ht="13.2" x14ac:dyDescent="0.2">
      <c r="AS1" s="90"/>
      <c r="AT1" s="90"/>
    </row>
    <row r="2" spans="1:46" ht="13.2" x14ac:dyDescent="0.2">
      <c r="AS2" s="90"/>
      <c r="AT2" s="90"/>
    </row>
    <row r="3" spans="1:46" ht="13.2" x14ac:dyDescent="0.2">
      <c r="AS3" s="90"/>
      <c r="AT3" s="90"/>
    </row>
    <row r="4" spans="1:46" ht="13.2" x14ac:dyDescent="0.2">
      <c r="AS4" s="90"/>
      <c r="AT4" s="90"/>
    </row>
    <row r="5" spans="1:46" ht="16.2" x14ac:dyDescent="0.2">
      <c r="A5" s="82" t="s">
        <v>503</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2"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504</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993" t="s">
        <v>505</v>
      </c>
      <c r="AP7" s="126"/>
      <c r="AQ7" s="137" t="s">
        <v>357</v>
      </c>
      <c r="AR7" s="151"/>
    </row>
    <row r="8" spans="1:46" ht="13.2"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994"/>
      <c r="AP8" s="127" t="s">
        <v>132</v>
      </c>
      <c r="AQ8" s="138" t="s">
        <v>355</v>
      </c>
      <c r="AR8" s="152" t="s">
        <v>199</v>
      </c>
    </row>
    <row r="9" spans="1:46" ht="13.2"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04" t="s">
        <v>184</v>
      </c>
      <c r="AL9" s="1005"/>
      <c r="AM9" s="1005"/>
      <c r="AN9" s="1006"/>
      <c r="AO9" s="116">
        <v>1250356</v>
      </c>
      <c r="AP9" s="116">
        <v>98663</v>
      </c>
      <c r="AQ9" s="139">
        <v>120794</v>
      </c>
      <c r="AR9" s="153">
        <v>-18.3</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04" t="s">
        <v>342</v>
      </c>
      <c r="AL10" s="1005"/>
      <c r="AM10" s="1005"/>
      <c r="AN10" s="1006"/>
      <c r="AO10" s="117">
        <v>190264</v>
      </c>
      <c r="AP10" s="117">
        <v>15013</v>
      </c>
      <c r="AQ10" s="140">
        <v>16294</v>
      </c>
      <c r="AR10" s="154">
        <v>-7.9</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04" t="s">
        <v>506</v>
      </c>
      <c r="AL11" s="1005"/>
      <c r="AM11" s="1005"/>
      <c r="AN11" s="1006"/>
      <c r="AO11" s="117">
        <v>10101</v>
      </c>
      <c r="AP11" s="117">
        <v>797</v>
      </c>
      <c r="AQ11" s="140">
        <v>1928</v>
      </c>
      <c r="AR11" s="154">
        <v>-58.7</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04" t="s">
        <v>251</v>
      </c>
      <c r="AL12" s="1005"/>
      <c r="AM12" s="1005"/>
      <c r="AN12" s="1006"/>
      <c r="AO12" s="117" t="s">
        <v>33</v>
      </c>
      <c r="AP12" s="117" t="s">
        <v>33</v>
      </c>
      <c r="AQ12" s="140">
        <v>20</v>
      </c>
      <c r="AR12" s="154" t="s">
        <v>33</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04" t="s">
        <v>507</v>
      </c>
      <c r="AL13" s="1005"/>
      <c r="AM13" s="1005"/>
      <c r="AN13" s="1006"/>
      <c r="AO13" s="117">
        <v>82174</v>
      </c>
      <c r="AP13" s="117">
        <v>6484</v>
      </c>
      <c r="AQ13" s="140">
        <v>4630</v>
      </c>
      <c r="AR13" s="154">
        <v>40</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04" t="s">
        <v>456</v>
      </c>
      <c r="AL14" s="1005"/>
      <c r="AM14" s="1005"/>
      <c r="AN14" s="1006"/>
      <c r="AO14" s="117">
        <v>19320</v>
      </c>
      <c r="AP14" s="117">
        <v>1525</v>
      </c>
      <c r="AQ14" s="140">
        <v>2459</v>
      </c>
      <c r="AR14" s="154">
        <v>-38</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07" t="s">
        <v>508</v>
      </c>
      <c r="AL15" s="1008"/>
      <c r="AM15" s="1008"/>
      <c r="AN15" s="1009"/>
      <c r="AO15" s="117">
        <v>-87992</v>
      </c>
      <c r="AP15" s="117">
        <v>-6943</v>
      </c>
      <c r="AQ15" s="140">
        <v>-7108</v>
      </c>
      <c r="AR15" s="154">
        <v>-2.2999999999999998</v>
      </c>
    </row>
    <row r="16" spans="1:46" ht="13.2"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07" t="s">
        <v>94</v>
      </c>
      <c r="AL16" s="1008"/>
      <c r="AM16" s="1008"/>
      <c r="AN16" s="1009"/>
      <c r="AO16" s="117">
        <v>1464223</v>
      </c>
      <c r="AP16" s="117">
        <v>115539</v>
      </c>
      <c r="AQ16" s="140">
        <v>139017</v>
      </c>
      <c r="AR16" s="154">
        <v>-16.899999999999999</v>
      </c>
    </row>
    <row r="17" spans="1:46" ht="13.2"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2"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2"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309</v>
      </c>
      <c r="AL19" s="90"/>
      <c r="AM19" s="90"/>
      <c r="AN19" s="90"/>
      <c r="AO19" s="90"/>
      <c r="AP19" s="90"/>
      <c r="AQ19" s="90"/>
      <c r="AR19" s="90"/>
    </row>
    <row r="20" spans="1:46" ht="13.2"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467</v>
      </c>
      <c r="AP20" s="128" t="s">
        <v>369</v>
      </c>
      <c r="AQ20" s="141" t="s">
        <v>383</v>
      </c>
      <c r="AR20" s="155"/>
    </row>
    <row r="21" spans="1:46" s="81" customFormat="1" ht="13.2" x14ac:dyDescent="0.2">
      <c r="A21" s="83"/>
      <c r="AK21" s="1010" t="s">
        <v>509</v>
      </c>
      <c r="AL21" s="1011"/>
      <c r="AM21" s="1011"/>
      <c r="AN21" s="1012"/>
      <c r="AO21" s="119">
        <v>7.89</v>
      </c>
      <c r="AP21" s="129">
        <v>11.1</v>
      </c>
      <c r="AQ21" s="142">
        <v>-3.21</v>
      </c>
      <c r="AS21" s="161"/>
      <c r="AT21" s="83"/>
    </row>
    <row r="22" spans="1:46" s="81" customFormat="1" ht="13.2" x14ac:dyDescent="0.2">
      <c r="A22" s="83"/>
      <c r="AK22" s="1010" t="s">
        <v>319</v>
      </c>
      <c r="AL22" s="1011"/>
      <c r="AM22" s="1011"/>
      <c r="AN22" s="1012"/>
      <c r="AO22" s="120">
        <v>99.2</v>
      </c>
      <c r="AP22" s="130">
        <v>96.5</v>
      </c>
      <c r="AQ22" s="143">
        <v>2.7</v>
      </c>
      <c r="AR22" s="131"/>
      <c r="AS22" s="161"/>
      <c r="AT22" s="83"/>
    </row>
    <row r="23" spans="1:46" s="81" customFormat="1" ht="13.2" x14ac:dyDescent="0.2">
      <c r="A23" s="83"/>
      <c r="AP23" s="131"/>
      <c r="AQ23" s="131"/>
      <c r="AR23" s="131"/>
      <c r="AS23" s="161"/>
      <c r="AT23" s="83"/>
    </row>
    <row r="24" spans="1:46" s="81" customFormat="1" ht="13.2" x14ac:dyDescent="0.2">
      <c r="A24" s="83"/>
      <c r="AP24" s="131"/>
      <c r="AQ24" s="131"/>
      <c r="AR24" s="131"/>
      <c r="AS24" s="161"/>
      <c r="AT24" s="83"/>
    </row>
    <row r="25" spans="1:46" s="81" customFormat="1" ht="13.2"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2" x14ac:dyDescent="0.2">
      <c r="A26" s="1003" t="s">
        <v>510</v>
      </c>
      <c r="B26" s="1003"/>
      <c r="C26" s="1003"/>
      <c r="D26" s="1003"/>
      <c r="E26" s="1003"/>
      <c r="F26" s="1003"/>
      <c r="G26" s="1003"/>
      <c r="H26" s="1003"/>
      <c r="I26" s="1003"/>
      <c r="J26" s="1003"/>
      <c r="K26" s="1003"/>
      <c r="L26" s="1003"/>
      <c r="M26" s="1003"/>
      <c r="N26" s="1003"/>
      <c r="O26" s="1003"/>
      <c r="P26" s="1003"/>
      <c r="Q26" s="1003"/>
      <c r="R26" s="1003"/>
      <c r="S26" s="1003"/>
      <c r="T26" s="1003"/>
      <c r="U26" s="1003"/>
      <c r="V26" s="1003"/>
      <c r="W26" s="1003"/>
      <c r="X26" s="1003"/>
      <c r="Y26" s="1003"/>
      <c r="Z26" s="1003"/>
      <c r="AA26" s="1003"/>
      <c r="AB26" s="1003"/>
      <c r="AC26" s="1003"/>
      <c r="AD26" s="1003"/>
      <c r="AE26" s="1003"/>
      <c r="AF26" s="1003"/>
      <c r="AG26" s="1003"/>
      <c r="AH26" s="1003"/>
      <c r="AI26" s="1003"/>
      <c r="AJ26" s="1003"/>
      <c r="AK26" s="1003"/>
      <c r="AL26" s="1003"/>
      <c r="AM26" s="1003"/>
      <c r="AN26" s="1003"/>
      <c r="AO26" s="1003"/>
      <c r="AP26" s="1003"/>
      <c r="AQ26" s="1003"/>
      <c r="AR26" s="1003"/>
      <c r="AS26" s="1003"/>
    </row>
    <row r="27" spans="1:46" ht="13.2" x14ac:dyDescent="0.2">
      <c r="A27" s="85"/>
      <c r="AO27" s="90"/>
      <c r="AP27" s="90"/>
      <c r="AQ27" s="90"/>
      <c r="AR27" s="90"/>
      <c r="AS27" s="90"/>
      <c r="AT27" s="90"/>
    </row>
    <row r="28" spans="1:46" ht="16.2" x14ac:dyDescent="0.2">
      <c r="A28" s="82" t="s">
        <v>484</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2"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511</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993" t="s">
        <v>505</v>
      </c>
      <c r="AP30" s="126"/>
      <c r="AQ30" s="137" t="s">
        <v>357</v>
      </c>
      <c r="AR30" s="151"/>
    </row>
    <row r="31" spans="1:46" ht="13.2"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994"/>
      <c r="AP31" s="127" t="s">
        <v>132</v>
      </c>
      <c r="AQ31" s="138" t="s">
        <v>355</v>
      </c>
      <c r="AR31" s="152" t="s">
        <v>199</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97" t="s">
        <v>50</v>
      </c>
      <c r="AL32" s="998"/>
      <c r="AM32" s="998"/>
      <c r="AN32" s="999"/>
      <c r="AO32" s="117">
        <v>382826</v>
      </c>
      <c r="AP32" s="117">
        <v>30208</v>
      </c>
      <c r="AQ32" s="144">
        <v>62408</v>
      </c>
      <c r="AR32" s="154">
        <v>-51.6</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97" t="s">
        <v>185</v>
      </c>
      <c r="AL33" s="998"/>
      <c r="AM33" s="998"/>
      <c r="AN33" s="999"/>
      <c r="AO33" s="117" t="s">
        <v>33</v>
      </c>
      <c r="AP33" s="117" t="s">
        <v>33</v>
      </c>
      <c r="AQ33" s="144" t="s">
        <v>33</v>
      </c>
      <c r="AR33" s="154" t="s">
        <v>33</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97" t="s">
        <v>512</v>
      </c>
      <c r="AL34" s="998"/>
      <c r="AM34" s="998"/>
      <c r="AN34" s="999"/>
      <c r="AO34" s="117" t="s">
        <v>33</v>
      </c>
      <c r="AP34" s="117" t="s">
        <v>33</v>
      </c>
      <c r="AQ34" s="144">
        <v>4</v>
      </c>
      <c r="AR34" s="154" t="s">
        <v>33</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97" t="s">
        <v>513</v>
      </c>
      <c r="AL35" s="998"/>
      <c r="AM35" s="998"/>
      <c r="AN35" s="999"/>
      <c r="AO35" s="117">
        <v>95097</v>
      </c>
      <c r="AP35" s="117">
        <v>7504</v>
      </c>
      <c r="AQ35" s="144">
        <v>14219</v>
      </c>
      <c r="AR35" s="154">
        <v>-47.2</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97" t="s">
        <v>277</v>
      </c>
      <c r="AL36" s="998"/>
      <c r="AM36" s="998"/>
      <c r="AN36" s="999"/>
      <c r="AO36" s="117">
        <v>40513</v>
      </c>
      <c r="AP36" s="117">
        <v>3197</v>
      </c>
      <c r="AQ36" s="144">
        <v>4004</v>
      </c>
      <c r="AR36" s="154">
        <v>-20.2</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97" t="s">
        <v>473</v>
      </c>
      <c r="AL37" s="998"/>
      <c r="AM37" s="998"/>
      <c r="AN37" s="999"/>
      <c r="AO37" s="117" t="s">
        <v>33</v>
      </c>
      <c r="AP37" s="117" t="s">
        <v>33</v>
      </c>
      <c r="AQ37" s="144">
        <v>309</v>
      </c>
      <c r="AR37" s="154" t="s">
        <v>33</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00" t="s">
        <v>311</v>
      </c>
      <c r="AL38" s="1001"/>
      <c r="AM38" s="1001"/>
      <c r="AN38" s="1002"/>
      <c r="AO38" s="121" t="s">
        <v>33</v>
      </c>
      <c r="AP38" s="121" t="s">
        <v>33</v>
      </c>
      <c r="AQ38" s="145">
        <v>4</v>
      </c>
      <c r="AR38" s="143" t="s">
        <v>33</v>
      </c>
      <c r="AS38" s="164"/>
    </row>
    <row r="39" spans="1:46" ht="13.2"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00" t="s">
        <v>263</v>
      </c>
      <c r="AL39" s="1001"/>
      <c r="AM39" s="1001"/>
      <c r="AN39" s="1002"/>
      <c r="AO39" s="117">
        <v>-9060</v>
      </c>
      <c r="AP39" s="117">
        <v>-715</v>
      </c>
      <c r="AQ39" s="144">
        <v>-2554</v>
      </c>
      <c r="AR39" s="154">
        <v>-72</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97" t="s">
        <v>514</v>
      </c>
      <c r="AL40" s="998"/>
      <c r="AM40" s="998"/>
      <c r="AN40" s="999"/>
      <c r="AO40" s="117">
        <v>-361977</v>
      </c>
      <c r="AP40" s="117">
        <v>-28563</v>
      </c>
      <c r="AQ40" s="144">
        <v>-52280</v>
      </c>
      <c r="AR40" s="154">
        <v>-45.4</v>
      </c>
      <c r="AS40" s="164"/>
    </row>
    <row r="41" spans="1:46" ht="13.2"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987" t="s">
        <v>127</v>
      </c>
      <c r="AL41" s="988"/>
      <c r="AM41" s="988"/>
      <c r="AN41" s="989"/>
      <c r="AO41" s="117">
        <v>147399</v>
      </c>
      <c r="AP41" s="117">
        <v>11631</v>
      </c>
      <c r="AQ41" s="144">
        <v>26115</v>
      </c>
      <c r="AR41" s="154">
        <v>-55.5</v>
      </c>
      <c r="AS41" s="164"/>
    </row>
    <row r="42" spans="1:46" ht="13.2"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2"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2"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2"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2"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272</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2"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48</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995" t="s">
        <v>505</v>
      </c>
      <c r="AN49" s="990" t="s">
        <v>151</v>
      </c>
      <c r="AO49" s="991"/>
      <c r="AP49" s="991"/>
      <c r="AQ49" s="991"/>
      <c r="AR49" s="992"/>
    </row>
    <row r="50" spans="1:44" ht="13.2"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996"/>
      <c r="AN50" s="113" t="s">
        <v>515</v>
      </c>
      <c r="AO50" s="123" t="s">
        <v>516</v>
      </c>
      <c r="AP50" s="134" t="s">
        <v>142</v>
      </c>
      <c r="AQ50" s="147" t="s">
        <v>416</v>
      </c>
      <c r="AR50" s="157" t="s">
        <v>430</v>
      </c>
    </row>
    <row r="51" spans="1:44" ht="13.2"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517</v>
      </c>
      <c r="AL51" s="102"/>
      <c r="AM51" s="107">
        <v>680571</v>
      </c>
      <c r="AN51" s="114">
        <v>51302</v>
      </c>
      <c r="AO51" s="124">
        <v>58.1</v>
      </c>
      <c r="AP51" s="135">
        <v>117234</v>
      </c>
      <c r="AQ51" s="148">
        <v>13.4</v>
      </c>
      <c r="AR51" s="158">
        <v>44.7</v>
      </c>
    </row>
    <row r="52" spans="1:44" ht="13.2"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518</v>
      </c>
      <c r="AM52" s="108">
        <v>612778</v>
      </c>
      <c r="AN52" s="115">
        <v>46192</v>
      </c>
      <c r="AO52" s="125">
        <v>113</v>
      </c>
      <c r="AP52" s="136">
        <v>59796</v>
      </c>
      <c r="AQ52" s="149">
        <v>16.600000000000001</v>
      </c>
      <c r="AR52" s="159">
        <v>96.4</v>
      </c>
    </row>
    <row r="53" spans="1:44" ht="13.2"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298</v>
      </c>
      <c r="AL53" s="102"/>
      <c r="AM53" s="107">
        <v>781903</v>
      </c>
      <c r="AN53" s="114">
        <v>59797</v>
      </c>
      <c r="AO53" s="124">
        <v>16.600000000000001</v>
      </c>
      <c r="AP53" s="135">
        <v>97758</v>
      </c>
      <c r="AQ53" s="148">
        <v>-16.600000000000001</v>
      </c>
      <c r="AR53" s="158">
        <v>33.200000000000003</v>
      </c>
    </row>
    <row r="54" spans="1:44" ht="13.2"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518</v>
      </c>
      <c r="AM54" s="108">
        <v>709227</v>
      </c>
      <c r="AN54" s="115">
        <v>54239</v>
      </c>
      <c r="AO54" s="125">
        <v>17.399999999999999</v>
      </c>
      <c r="AP54" s="136">
        <v>45946</v>
      </c>
      <c r="AQ54" s="149">
        <v>-23.2</v>
      </c>
      <c r="AR54" s="159">
        <v>40.6</v>
      </c>
    </row>
    <row r="55" spans="1:44" ht="13.2"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289</v>
      </c>
      <c r="AL55" s="102"/>
      <c r="AM55" s="107">
        <v>273859</v>
      </c>
      <c r="AN55" s="114">
        <v>21133</v>
      </c>
      <c r="AO55" s="124">
        <v>-64.7</v>
      </c>
      <c r="AP55" s="135">
        <v>91338</v>
      </c>
      <c r="AQ55" s="148">
        <v>-6.6</v>
      </c>
      <c r="AR55" s="158">
        <v>-58.1</v>
      </c>
    </row>
    <row r="56" spans="1:44" ht="13.2"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518</v>
      </c>
      <c r="AM56" s="108">
        <v>196234</v>
      </c>
      <c r="AN56" s="115">
        <v>15143</v>
      </c>
      <c r="AO56" s="125">
        <v>-72.099999999999994</v>
      </c>
      <c r="AP56" s="136">
        <v>43989</v>
      </c>
      <c r="AQ56" s="149">
        <v>-4.3</v>
      </c>
      <c r="AR56" s="159">
        <v>-67.8</v>
      </c>
    </row>
    <row r="57" spans="1:44" ht="13.2"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52</v>
      </c>
      <c r="AL57" s="102"/>
      <c r="AM57" s="107">
        <v>246722</v>
      </c>
      <c r="AN57" s="114">
        <v>19256</v>
      </c>
      <c r="AO57" s="124">
        <v>-8.9</v>
      </c>
      <c r="AP57" s="135">
        <v>103975</v>
      </c>
      <c r="AQ57" s="148">
        <v>13.8</v>
      </c>
      <c r="AR57" s="158">
        <v>-22.7</v>
      </c>
    </row>
    <row r="58" spans="1:44" ht="13.2"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518</v>
      </c>
      <c r="AM58" s="108">
        <v>189531</v>
      </c>
      <c r="AN58" s="115">
        <v>14792</v>
      </c>
      <c r="AO58" s="125">
        <v>-2.2999999999999998</v>
      </c>
      <c r="AP58" s="136">
        <v>52698</v>
      </c>
      <c r="AQ58" s="149">
        <v>19.8</v>
      </c>
      <c r="AR58" s="159">
        <v>-22.1</v>
      </c>
    </row>
    <row r="59" spans="1:44" ht="13.2"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519</v>
      </c>
      <c r="AL59" s="102"/>
      <c r="AM59" s="107">
        <v>384978</v>
      </c>
      <c r="AN59" s="114">
        <v>30378</v>
      </c>
      <c r="AO59" s="124">
        <v>57.8</v>
      </c>
      <c r="AP59" s="135">
        <v>112678</v>
      </c>
      <c r="AQ59" s="148">
        <v>8.4</v>
      </c>
      <c r="AR59" s="158">
        <v>49.4</v>
      </c>
    </row>
    <row r="60" spans="1:44" ht="13.2"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518</v>
      </c>
      <c r="AM60" s="108">
        <v>309234</v>
      </c>
      <c r="AN60" s="115">
        <v>24401</v>
      </c>
      <c r="AO60" s="125">
        <v>65</v>
      </c>
      <c r="AP60" s="136">
        <v>55165</v>
      </c>
      <c r="AQ60" s="149">
        <v>4.7</v>
      </c>
      <c r="AR60" s="159">
        <v>60.3</v>
      </c>
    </row>
    <row r="61" spans="1:44" ht="13.2"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520</v>
      </c>
      <c r="AL61" s="105"/>
      <c r="AM61" s="107">
        <v>473607</v>
      </c>
      <c r="AN61" s="114">
        <v>36373</v>
      </c>
      <c r="AO61" s="124">
        <v>11.8</v>
      </c>
      <c r="AP61" s="135">
        <v>104597</v>
      </c>
      <c r="AQ61" s="150">
        <v>2.5</v>
      </c>
      <c r="AR61" s="158">
        <v>9.3000000000000007</v>
      </c>
    </row>
    <row r="62" spans="1:44" ht="13.2"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518</v>
      </c>
      <c r="AM62" s="108">
        <v>403401</v>
      </c>
      <c r="AN62" s="115">
        <v>30953</v>
      </c>
      <c r="AO62" s="125">
        <v>24.2</v>
      </c>
      <c r="AP62" s="136">
        <v>51519</v>
      </c>
      <c r="AQ62" s="149">
        <v>2.7</v>
      </c>
      <c r="AR62" s="159">
        <v>21.5</v>
      </c>
    </row>
    <row r="63" spans="1:44" ht="13.2"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2"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2"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2"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2" hidden="1" x14ac:dyDescent="0.2">
      <c r="AK70" s="90"/>
      <c r="AL70" s="90"/>
      <c r="AM70" s="90"/>
      <c r="AN70" s="90"/>
      <c r="AO70" s="90"/>
      <c r="AP70" s="90"/>
      <c r="AQ70" s="90"/>
      <c r="AR70" s="90"/>
    </row>
    <row r="71" spans="1:46" ht="13.2" hidden="1" x14ac:dyDescent="0.2">
      <c r="AK71" s="90"/>
      <c r="AL71" s="90"/>
      <c r="AM71" s="90"/>
      <c r="AN71" s="90"/>
      <c r="AO71" s="90"/>
      <c r="AP71" s="90"/>
      <c r="AQ71" s="90"/>
      <c r="AR71" s="90"/>
    </row>
    <row r="72" spans="1:46" ht="13.2" hidden="1" x14ac:dyDescent="0.2">
      <c r="AK72" s="90"/>
      <c r="AL72" s="90"/>
      <c r="AM72" s="90"/>
      <c r="AN72" s="90"/>
      <c r="AO72" s="90"/>
      <c r="AP72" s="90"/>
      <c r="AQ72" s="90"/>
      <c r="AR72" s="90"/>
    </row>
    <row r="73" spans="1:46" ht="13.2" hidden="1" x14ac:dyDescent="0.2">
      <c r="AK73" s="90"/>
      <c r="AL73" s="90"/>
      <c r="AM73" s="90"/>
      <c r="AN73" s="90"/>
      <c r="AO73" s="90"/>
      <c r="AP73" s="90"/>
      <c r="AQ73" s="90"/>
      <c r="AR73" s="90"/>
    </row>
  </sheetData>
  <sheetProtection algorithmName="SHA-512" hashValue="xOyVf//oAOIvrTUdL9Uqx29E56L6VNg9jZPspxIP1ecDm7splBwvqLqgGGiv80zf9fEyfKdyFfzOgz6j6vGDPA==" saltValue="oO7fZTD8sfcbDy4LqYpyxg=="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5"/>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2" x14ac:dyDescent="0.2">
      <c r="B2" s="78"/>
      <c r="DG2" s="78"/>
    </row>
    <row r="3" spans="2:125" ht="13.2"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2" x14ac:dyDescent="0.2"/>
    <row r="5" spans="2:125" ht="13.2" x14ac:dyDescent="0.2"/>
    <row r="6" spans="2:125" ht="13.2" x14ac:dyDescent="0.2"/>
    <row r="7" spans="2:125" ht="13.2" x14ac:dyDescent="0.2"/>
    <row r="8" spans="2:125" ht="13.2" x14ac:dyDescent="0.2"/>
    <row r="9" spans="2:125" ht="13.2" x14ac:dyDescent="0.2">
      <c r="DU9" s="78"/>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78"/>
    </row>
    <row r="18" spans="125:125" ht="13.2" x14ac:dyDescent="0.2"/>
    <row r="19" spans="125:125" ht="13.2" x14ac:dyDescent="0.2"/>
    <row r="20" spans="125:125" ht="13.2" x14ac:dyDescent="0.2">
      <c r="DU20" s="78"/>
    </row>
    <row r="21" spans="125:125" ht="13.2" x14ac:dyDescent="0.2">
      <c r="DU21" s="78"/>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78"/>
    </row>
    <row r="29" spans="125:125" ht="13.2" x14ac:dyDescent="0.2"/>
    <row r="30" spans="125:125" ht="13.2" x14ac:dyDescent="0.2"/>
    <row r="31" spans="125:125" ht="13.2" x14ac:dyDescent="0.2"/>
    <row r="32" spans="125:125" ht="13.2" x14ac:dyDescent="0.2"/>
    <row r="33" spans="2:125" ht="13.2" x14ac:dyDescent="0.2">
      <c r="B33" s="78"/>
      <c r="G33" s="78"/>
      <c r="I33" s="78"/>
    </row>
    <row r="34" spans="2:125" ht="13.2" x14ac:dyDescent="0.2">
      <c r="C34" s="78"/>
      <c r="P34" s="78"/>
      <c r="DE34" s="78"/>
      <c r="DH34" s="78"/>
    </row>
    <row r="35" spans="2:125" ht="13.2" x14ac:dyDescent="0.2">
      <c r="D35" s="78"/>
      <c r="E35" s="78"/>
      <c r="DG35" s="78"/>
      <c r="DJ35" s="78"/>
      <c r="DP35" s="78"/>
      <c r="DQ35" s="78"/>
      <c r="DR35" s="78"/>
      <c r="DS35" s="78"/>
      <c r="DT35" s="78"/>
      <c r="DU35" s="78"/>
    </row>
    <row r="36" spans="2:125" ht="13.2"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2" x14ac:dyDescent="0.2">
      <c r="DU37" s="78"/>
    </row>
    <row r="38" spans="2:125" ht="13.2" x14ac:dyDescent="0.2">
      <c r="DT38" s="78"/>
      <c r="DU38" s="78"/>
    </row>
    <row r="39" spans="2:125" ht="13.2" x14ac:dyDescent="0.2"/>
    <row r="40" spans="2:125" ht="13.2" x14ac:dyDescent="0.2">
      <c r="DH40" s="78"/>
    </row>
    <row r="41" spans="2:125" ht="13.2" x14ac:dyDescent="0.2">
      <c r="DE41" s="78"/>
    </row>
    <row r="42" spans="2:125" ht="13.2" x14ac:dyDescent="0.2">
      <c r="DG42" s="78"/>
      <c r="DJ42" s="78"/>
    </row>
    <row r="43" spans="2:125" ht="13.2"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2" x14ac:dyDescent="0.2">
      <c r="DU44" s="78"/>
    </row>
    <row r="45" spans="2:125" ht="13.2" x14ac:dyDescent="0.2"/>
    <row r="46" spans="2:125" ht="13.2" x14ac:dyDescent="0.2"/>
    <row r="47" spans="2:125" ht="13.2" x14ac:dyDescent="0.2"/>
    <row r="48" spans="2:125" ht="13.2" x14ac:dyDescent="0.2">
      <c r="DT48" s="78"/>
      <c r="DU48" s="78"/>
    </row>
    <row r="49" spans="120:125" ht="13.2" x14ac:dyDescent="0.2">
      <c r="DU49" s="78"/>
    </row>
    <row r="50" spans="120:125" ht="13.2" x14ac:dyDescent="0.2">
      <c r="DU50" s="78"/>
    </row>
    <row r="51" spans="120:125" ht="13.2" x14ac:dyDescent="0.2">
      <c r="DP51" s="78"/>
      <c r="DQ51" s="78"/>
      <c r="DR51" s="78"/>
      <c r="DS51" s="78"/>
      <c r="DT51" s="78"/>
      <c r="DU51" s="78"/>
    </row>
    <row r="52" spans="120:125" ht="13.2" x14ac:dyDescent="0.2"/>
    <row r="53" spans="120:125" ht="13.2" x14ac:dyDescent="0.2"/>
    <row r="54" spans="120:125" ht="13.2" x14ac:dyDescent="0.2">
      <c r="DU54" s="78"/>
    </row>
    <row r="55" spans="120:125" ht="13.2" x14ac:dyDescent="0.2"/>
    <row r="56" spans="120:125" ht="13.2" x14ac:dyDescent="0.2"/>
    <row r="57" spans="120:125" ht="13.2" x14ac:dyDescent="0.2"/>
    <row r="58" spans="120:125" ht="13.2" x14ac:dyDescent="0.2">
      <c r="DU58" s="78"/>
    </row>
    <row r="59" spans="120:125" ht="13.2" x14ac:dyDescent="0.2"/>
    <row r="60" spans="120:125" ht="13.2" x14ac:dyDescent="0.2"/>
    <row r="61" spans="120:125" ht="13.2" x14ac:dyDescent="0.2"/>
    <row r="62" spans="120:125" ht="13.2" x14ac:dyDescent="0.2"/>
    <row r="63" spans="120:125" ht="13.2" x14ac:dyDescent="0.2">
      <c r="DU63" s="78"/>
    </row>
    <row r="64" spans="120:125" ht="13.2" x14ac:dyDescent="0.2">
      <c r="DT64" s="78"/>
      <c r="DU64" s="78"/>
    </row>
    <row r="65" spans="123:125" ht="13.2" x14ac:dyDescent="0.2"/>
    <row r="66" spans="123:125" ht="13.2" x14ac:dyDescent="0.2"/>
    <row r="67" spans="123:125" ht="13.2" x14ac:dyDescent="0.2"/>
    <row r="68" spans="123:125" ht="13.2" x14ac:dyDescent="0.2"/>
    <row r="69" spans="123:125" ht="13.2" x14ac:dyDescent="0.2">
      <c r="DS69" s="78"/>
      <c r="DT69" s="78"/>
      <c r="DU69" s="78"/>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78"/>
    </row>
    <row r="83" spans="116:125" ht="13.2" x14ac:dyDescent="0.2">
      <c r="DM83" s="78"/>
      <c r="DN83" s="78"/>
      <c r="DO83" s="78"/>
      <c r="DP83" s="78"/>
      <c r="DQ83" s="78"/>
      <c r="DR83" s="78"/>
      <c r="DS83" s="78"/>
      <c r="DT83" s="78"/>
      <c r="DU83" s="78"/>
    </row>
    <row r="84" spans="116:125" ht="13.2" x14ac:dyDescent="0.2"/>
    <row r="85" spans="116:125" ht="13.2" x14ac:dyDescent="0.2"/>
    <row r="86" spans="116:125" ht="13.2" x14ac:dyDescent="0.2"/>
    <row r="87" spans="116:125" ht="13.2" x14ac:dyDescent="0.2"/>
    <row r="88" spans="116:125" ht="13.2" x14ac:dyDescent="0.2">
      <c r="DU88" s="78"/>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502</v>
      </c>
    </row>
    <row r="121" spans="125:125" ht="13.5" hidden="1" customHeight="1" x14ac:dyDescent="0.2">
      <c r="DU121" s="78"/>
    </row>
  </sheetData>
  <sheetProtection algorithmName="SHA-512" hashValue="mP1MSeDTfnX5+l0djSkfm9NbuiOfce8sN7O1wrm+hzt7qTUaXxNpJMdmNiLd6BguwEe0hNCz5wbrTDFxvQObKA==" saltValue="yg98OSkgTMjBSsuVPGBzyQ==" spinCount="100000" sheet="1" objects="1" scenarios="1"/>
  <phoneticPr fontId="5"/>
  <printOptions horizontalCentered="1" verticalCentered="1"/>
  <pageMargins left="0" right="0" top="0.19685039370078741" bottom="0" header="0.39370078740157483" footer="0"/>
  <pageSetup paperSize="9" scale="40"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SheetLayoutView="55" workbookViewId="0"/>
  </sheetViews>
  <sheetFormatPr defaultColWidth="0" defaultRowHeight="13.5" customHeight="1" zeroHeight="1" x14ac:dyDescent="0.2"/>
  <cols>
    <col min="1" max="125" width="2.441406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2" x14ac:dyDescent="0.2">
      <c r="B2" s="78"/>
      <c r="T2" s="78"/>
    </row>
    <row r="3" spans="1:125"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78"/>
      <c r="G33" s="78"/>
      <c r="I33" s="78"/>
    </row>
    <row r="34" spans="2:125" ht="13.2" x14ac:dyDescent="0.2">
      <c r="C34" s="78"/>
      <c r="P34" s="78"/>
      <c r="R34" s="78"/>
      <c r="U34" s="78"/>
    </row>
    <row r="35" spans="2:125" ht="13.2"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2" x14ac:dyDescent="0.2">
      <c r="F36" s="78"/>
      <c r="H36" s="78"/>
      <c r="J36" s="78"/>
      <c r="K36" s="78"/>
      <c r="L36" s="78"/>
      <c r="M36" s="78"/>
      <c r="N36" s="78"/>
      <c r="O36" s="78"/>
      <c r="Q36" s="78"/>
      <c r="S36" s="78"/>
      <c r="V36" s="78"/>
    </row>
    <row r="37" spans="2:125" ht="13.2" x14ac:dyDescent="0.2"/>
    <row r="38" spans="2:125" ht="13.2" x14ac:dyDescent="0.2"/>
    <row r="39" spans="2:125" ht="13.2" x14ac:dyDescent="0.2"/>
    <row r="40" spans="2:125" ht="13.2" x14ac:dyDescent="0.2">
      <c r="U40" s="78"/>
    </row>
    <row r="41" spans="2:125" ht="13.2" x14ac:dyDescent="0.2">
      <c r="R41" s="78"/>
    </row>
    <row r="42" spans="2:125" ht="13.2"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2" x14ac:dyDescent="0.2">
      <c r="Q43" s="78"/>
      <c r="S43" s="78"/>
      <c r="V43" s="78"/>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502</v>
      </c>
    </row>
  </sheetData>
  <sheetProtection algorithmName="SHA-512" hashValue="bh9YbHaM8JIl1/bbLm+qJVXpaykxr5w14gHYgFMSP42H4iy8UJ4MnkTwYrIq0jRZ3J7HLPtxADR7tqeb2xcjfA==" saltValue="gmrOT8/gEIy8XLdV/XvIoA==" spinCount="100000" sheet="1" objects="1" scenarios="1"/>
  <phoneticPr fontId="5"/>
  <printOptions horizontalCentered="1" verticalCentered="1"/>
  <pageMargins left="0" right="0" top="0.19685039370078741" bottom="0" header="0.39370078740157483" footer="0"/>
  <pageSetup paperSize="9" scale="40"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46" customWidth="1"/>
    <col min="2" max="16" width="14.66406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1</v>
      </c>
    </row>
    <row r="46" spans="2:10" ht="29.25" customHeight="1" x14ac:dyDescent="0.2">
      <c r="B46" s="166" t="s">
        <v>4</v>
      </c>
      <c r="C46" s="170"/>
      <c r="D46" s="170"/>
      <c r="E46" s="171" t="s">
        <v>6</v>
      </c>
      <c r="F46" s="172" t="s">
        <v>206</v>
      </c>
      <c r="G46" s="176" t="s">
        <v>521</v>
      </c>
      <c r="H46" s="176" t="s">
        <v>128</v>
      </c>
      <c r="I46" s="176" t="s">
        <v>314</v>
      </c>
      <c r="J46" s="181" t="s">
        <v>56</v>
      </c>
    </row>
    <row r="47" spans="2:10" ht="57.75" customHeight="1" x14ac:dyDescent="0.2">
      <c r="B47" s="167"/>
      <c r="C47" s="1013" t="s">
        <v>7</v>
      </c>
      <c r="D47" s="1013"/>
      <c r="E47" s="1014"/>
      <c r="F47" s="173">
        <v>41.49</v>
      </c>
      <c r="G47" s="177">
        <v>39.71</v>
      </c>
      <c r="H47" s="177">
        <v>41.71</v>
      </c>
      <c r="I47" s="177">
        <v>45.25</v>
      </c>
      <c r="J47" s="182">
        <v>46.32</v>
      </c>
    </row>
    <row r="48" spans="2:10" ht="57.75" customHeight="1" x14ac:dyDescent="0.2">
      <c r="B48" s="168"/>
      <c r="C48" s="1015" t="s">
        <v>9</v>
      </c>
      <c r="D48" s="1015"/>
      <c r="E48" s="1016"/>
      <c r="F48" s="174">
        <v>1.65</v>
      </c>
      <c r="G48" s="178">
        <v>5.16</v>
      </c>
      <c r="H48" s="178">
        <v>4.6500000000000004</v>
      </c>
      <c r="I48" s="178">
        <v>4.74</v>
      </c>
      <c r="J48" s="183">
        <v>0.13</v>
      </c>
    </row>
    <row r="49" spans="2:10" ht="57.75" customHeight="1" x14ac:dyDescent="0.2">
      <c r="B49" s="169"/>
      <c r="C49" s="1017" t="s">
        <v>10</v>
      </c>
      <c r="D49" s="1017"/>
      <c r="E49" s="1018"/>
      <c r="F49" s="175" t="s">
        <v>522</v>
      </c>
      <c r="G49" s="179">
        <v>4.4000000000000004</v>
      </c>
      <c r="H49" s="179">
        <v>2.12</v>
      </c>
      <c r="I49" s="179">
        <v>2.38</v>
      </c>
      <c r="J49" s="184" t="s">
        <v>523</v>
      </c>
    </row>
    <row r="50" spans="2:10" ht="13.2" x14ac:dyDescent="0.2"/>
  </sheetData>
  <sheetProtection algorithmName="SHA-512" hashValue="TeeKBxAXJBtEUjjB9mz4hFQqTVZYFQr7qqpavMBOZKL8tHi3Sc3tCRRr4ojrsYoDRts8VAHa9s74bh9qvlOE+Q==" saltValue="sS8c4zWT2/DHwGcBErVqUg=="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46" customWidth="1"/>
    <col min="2" max="2" width="11" style="46" customWidth="1"/>
    <col min="3" max="3" width="17" style="46" customWidth="1"/>
    <col min="4" max="5" width="16.66406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1</v>
      </c>
      <c r="K32" s="185"/>
      <c r="L32" s="185"/>
      <c r="M32" s="185"/>
      <c r="N32" s="185"/>
      <c r="O32" s="185"/>
      <c r="P32" s="185"/>
    </row>
    <row r="33" spans="1:16" ht="39" customHeight="1" x14ac:dyDescent="0.2">
      <c r="A33" s="185"/>
      <c r="B33" s="186" t="s">
        <v>14</v>
      </c>
      <c r="C33" s="192"/>
      <c r="D33" s="192"/>
      <c r="E33" s="194" t="s">
        <v>6</v>
      </c>
      <c r="F33" s="195" t="s">
        <v>206</v>
      </c>
      <c r="G33" s="199" t="s">
        <v>521</v>
      </c>
      <c r="H33" s="199" t="s">
        <v>128</v>
      </c>
      <c r="I33" s="199" t="s">
        <v>314</v>
      </c>
      <c r="J33" s="203" t="s">
        <v>56</v>
      </c>
      <c r="K33" s="185"/>
      <c r="L33" s="185"/>
      <c r="M33" s="185"/>
      <c r="N33" s="185"/>
      <c r="O33" s="185"/>
      <c r="P33" s="185"/>
    </row>
    <row r="34" spans="1:16" ht="39" customHeight="1" x14ac:dyDescent="0.2">
      <c r="A34" s="185"/>
      <c r="B34" s="187"/>
      <c r="C34" s="1023" t="s">
        <v>164</v>
      </c>
      <c r="D34" s="1023"/>
      <c r="E34" s="1024"/>
      <c r="F34" s="196">
        <v>0.09</v>
      </c>
      <c r="G34" s="200">
        <v>0.08</v>
      </c>
      <c r="H34" s="200">
        <v>0.02</v>
      </c>
      <c r="I34" s="200">
        <v>0.21</v>
      </c>
      <c r="J34" s="204">
        <v>0.68</v>
      </c>
      <c r="K34" s="185"/>
      <c r="L34" s="185"/>
      <c r="M34" s="185"/>
      <c r="N34" s="185"/>
      <c r="O34" s="185"/>
      <c r="P34" s="185"/>
    </row>
    <row r="35" spans="1:16" ht="39" customHeight="1" x14ac:dyDescent="0.2">
      <c r="A35" s="185"/>
      <c r="B35" s="188"/>
      <c r="C35" s="1019" t="s">
        <v>313</v>
      </c>
      <c r="D35" s="1019"/>
      <c r="E35" s="1020"/>
      <c r="F35" s="197">
        <v>0.42</v>
      </c>
      <c r="G35" s="201">
        <v>0.59</v>
      </c>
      <c r="H35" s="201">
        <v>0.83</v>
      </c>
      <c r="I35" s="201">
        <v>0.72</v>
      </c>
      <c r="J35" s="205">
        <v>0.55000000000000004</v>
      </c>
      <c r="K35" s="185"/>
      <c r="L35" s="185"/>
      <c r="M35" s="185"/>
      <c r="N35" s="185"/>
      <c r="O35" s="185"/>
      <c r="P35" s="185"/>
    </row>
    <row r="36" spans="1:16" ht="39" customHeight="1" x14ac:dyDescent="0.2">
      <c r="A36" s="185"/>
      <c r="B36" s="188"/>
      <c r="C36" s="1019" t="s">
        <v>466</v>
      </c>
      <c r="D36" s="1019"/>
      <c r="E36" s="1020"/>
      <c r="F36" s="197">
        <v>0.21</v>
      </c>
      <c r="G36" s="201">
        <v>0.19</v>
      </c>
      <c r="H36" s="201">
        <v>0.32</v>
      </c>
      <c r="I36" s="201">
        <v>0.28000000000000003</v>
      </c>
      <c r="J36" s="205">
        <v>0.34</v>
      </c>
      <c r="K36" s="185"/>
      <c r="L36" s="185"/>
      <c r="M36" s="185"/>
      <c r="N36" s="185"/>
      <c r="O36" s="185"/>
      <c r="P36" s="185"/>
    </row>
    <row r="37" spans="1:16" ht="39" customHeight="1" x14ac:dyDescent="0.2">
      <c r="A37" s="185"/>
      <c r="B37" s="188"/>
      <c r="C37" s="1019" t="s">
        <v>464</v>
      </c>
      <c r="D37" s="1019"/>
      <c r="E37" s="1020"/>
      <c r="F37" s="197">
        <v>1.18</v>
      </c>
      <c r="G37" s="201">
        <v>1.97</v>
      </c>
      <c r="H37" s="201">
        <v>1.1200000000000001</v>
      </c>
      <c r="I37" s="201">
        <v>0.33</v>
      </c>
      <c r="J37" s="205">
        <v>0.17</v>
      </c>
      <c r="K37" s="185"/>
      <c r="L37" s="185"/>
      <c r="M37" s="185"/>
      <c r="N37" s="185"/>
      <c r="O37" s="185"/>
      <c r="P37" s="185"/>
    </row>
    <row r="38" spans="1:16" ht="39" customHeight="1" x14ac:dyDescent="0.2">
      <c r="A38" s="185"/>
      <c r="B38" s="188"/>
      <c r="C38" s="1019" t="s">
        <v>452</v>
      </c>
      <c r="D38" s="1019"/>
      <c r="E38" s="1020"/>
      <c r="F38" s="197">
        <v>1.65</v>
      </c>
      <c r="G38" s="201">
        <v>5.15</v>
      </c>
      <c r="H38" s="201">
        <v>4.6500000000000004</v>
      </c>
      <c r="I38" s="201">
        <v>4.7300000000000004</v>
      </c>
      <c r="J38" s="205">
        <v>0.12</v>
      </c>
      <c r="K38" s="185"/>
      <c r="L38" s="185"/>
      <c r="M38" s="185"/>
      <c r="N38" s="185"/>
      <c r="O38" s="185"/>
      <c r="P38" s="185"/>
    </row>
    <row r="39" spans="1:16" ht="39" customHeight="1" x14ac:dyDescent="0.2">
      <c r="A39" s="185"/>
      <c r="B39" s="188"/>
      <c r="C39" s="1019"/>
      <c r="D39" s="1019"/>
      <c r="E39" s="1020"/>
      <c r="F39" s="197"/>
      <c r="G39" s="201"/>
      <c r="H39" s="201"/>
      <c r="I39" s="201"/>
      <c r="J39" s="205"/>
      <c r="K39" s="185"/>
      <c r="L39" s="185"/>
      <c r="M39" s="185"/>
      <c r="N39" s="185"/>
      <c r="O39" s="185"/>
      <c r="P39" s="185"/>
    </row>
    <row r="40" spans="1:16" ht="39" customHeight="1" x14ac:dyDescent="0.2">
      <c r="A40" s="185"/>
      <c r="B40" s="188"/>
      <c r="C40" s="1019"/>
      <c r="D40" s="1019"/>
      <c r="E40" s="1020"/>
      <c r="F40" s="197"/>
      <c r="G40" s="201"/>
      <c r="H40" s="201"/>
      <c r="I40" s="201"/>
      <c r="J40" s="205"/>
      <c r="K40" s="185"/>
      <c r="L40" s="185"/>
      <c r="M40" s="185"/>
      <c r="N40" s="185"/>
      <c r="O40" s="185"/>
      <c r="P40" s="185"/>
    </row>
    <row r="41" spans="1:16" ht="39" customHeight="1" x14ac:dyDescent="0.2">
      <c r="A41" s="185"/>
      <c r="B41" s="188"/>
      <c r="C41" s="1019"/>
      <c r="D41" s="1019"/>
      <c r="E41" s="1020"/>
      <c r="F41" s="197"/>
      <c r="G41" s="201"/>
      <c r="H41" s="201"/>
      <c r="I41" s="201"/>
      <c r="J41" s="205"/>
      <c r="K41" s="185"/>
      <c r="L41" s="185"/>
      <c r="M41" s="185"/>
      <c r="N41" s="185"/>
      <c r="O41" s="185"/>
      <c r="P41" s="185"/>
    </row>
    <row r="42" spans="1:16" ht="39" customHeight="1" x14ac:dyDescent="0.2">
      <c r="A42" s="185"/>
      <c r="B42" s="189"/>
      <c r="C42" s="1019" t="s">
        <v>487</v>
      </c>
      <c r="D42" s="1019"/>
      <c r="E42" s="1020"/>
      <c r="F42" s="197" t="s">
        <v>33</v>
      </c>
      <c r="G42" s="201" t="s">
        <v>33</v>
      </c>
      <c r="H42" s="201" t="s">
        <v>33</v>
      </c>
      <c r="I42" s="201" t="s">
        <v>33</v>
      </c>
      <c r="J42" s="205" t="s">
        <v>33</v>
      </c>
      <c r="K42" s="185"/>
      <c r="L42" s="185"/>
      <c r="M42" s="185"/>
      <c r="N42" s="185"/>
      <c r="O42" s="185"/>
      <c r="P42" s="185"/>
    </row>
    <row r="43" spans="1:16" ht="39" customHeight="1" x14ac:dyDescent="0.2">
      <c r="A43" s="185"/>
      <c r="B43" s="190"/>
      <c r="C43" s="1021" t="s">
        <v>248</v>
      </c>
      <c r="D43" s="1021"/>
      <c r="E43" s="1022"/>
      <c r="F43" s="198" t="s">
        <v>33</v>
      </c>
      <c r="G43" s="202" t="s">
        <v>33</v>
      </c>
      <c r="H43" s="202" t="s">
        <v>33</v>
      </c>
      <c r="I43" s="202" t="s">
        <v>33</v>
      </c>
      <c r="J43" s="206" t="s">
        <v>33</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2" x14ac:dyDescent="0.2">
      <c r="A45" s="185"/>
      <c r="B45" s="185"/>
      <c r="C45" s="185"/>
      <c r="D45" s="185"/>
      <c r="E45" s="185"/>
      <c r="F45" s="185"/>
      <c r="G45" s="185"/>
      <c r="H45" s="185"/>
      <c r="I45" s="185"/>
      <c r="J45" s="185"/>
      <c r="K45" s="185"/>
      <c r="L45" s="185"/>
      <c r="M45" s="185"/>
      <c r="N45" s="185"/>
      <c r="O45" s="185"/>
      <c r="P45" s="185"/>
    </row>
  </sheetData>
  <sheetProtection algorithmName="SHA-512" hashValue="TQWNvVJpkQ+WP2f0sm/1h+k+SdLmXvhIqI14eFaZOLlQckHY4OkwdUqxgEaobYQB1TmeBvqqBlnZlD6xo/C1bg==" saltValue="53oJqT0p5lg8jMow9UlUoQ=="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5"/>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6" customWidth="1"/>
    <col min="2" max="3" width="10.88671875" style="46" customWidth="1"/>
    <col min="4" max="4" width="10" style="46" customWidth="1"/>
    <col min="5" max="10" width="11" style="46" customWidth="1"/>
    <col min="11" max="15" width="13.109375" style="46" customWidth="1"/>
    <col min="16" max="21" width="11.441406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13</v>
      </c>
      <c r="P43" s="85"/>
      <c r="Q43" s="85"/>
      <c r="R43" s="85"/>
      <c r="S43" s="85"/>
      <c r="T43" s="85"/>
      <c r="U43" s="85"/>
    </row>
    <row r="44" spans="1:21" ht="30.75" customHeight="1" x14ac:dyDescent="0.2">
      <c r="A44" s="85"/>
      <c r="B44" s="207" t="s">
        <v>16</v>
      </c>
      <c r="C44" s="213"/>
      <c r="D44" s="213"/>
      <c r="E44" s="221"/>
      <c r="F44" s="221"/>
      <c r="G44" s="221"/>
      <c r="H44" s="221"/>
      <c r="I44" s="221"/>
      <c r="J44" s="224" t="s">
        <v>6</v>
      </c>
      <c r="K44" s="226" t="s">
        <v>206</v>
      </c>
      <c r="L44" s="235" t="s">
        <v>521</v>
      </c>
      <c r="M44" s="235" t="s">
        <v>128</v>
      </c>
      <c r="N44" s="235" t="s">
        <v>314</v>
      </c>
      <c r="O44" s="244" t="s">
        <v>56</v>
      </c>
      <c r="P44" s="85"/>
      <c r="Q44" s="85"/>
      <c r="R44" s="85"/>
      <c r="S44" s="85"/>
      <c r="T44" s="85"/>
      <c r="U44" s="85"/>
    </row>
    <row r="45" spans="1:21" ht="30.75" customHeight="1" x14ac:dyDescent="0.2">
      <c r="A45" s="85"/>
      <c r="B45" s="1040" t="s">
        <v>17</v>
      </c>
      <c r="C45" s="1041"/>
      <c r="D45" s="216"/>
      <c r="E45" s="1054" t="s">
        <v>22</v>
      </c>
      <c r="F45" s="1054"/>
      <c r="G45" s="1054"/>
      <c r="H45" s="1054"/>
      <c r="I45" s="1054"/>
      <c r="J45" s="1055"/>
      <c r="K45" s="227">
        <v>431</v>
      </c>
      <c r="L45" s="236">
        <v>440</v>
      </c>
      <c r="M45" s="236">
        <v>417</v>
      </c>
      <c r="N45" s="236">
        <v>407</v>
      </c>
      <c r="O45" s="245">
        <v>383</v>
      </c>
      <c r="P45" s="85"/>
      <c r="Q45" s="85"/>
      <c r="R45" s="85"/>
      <c r="S45" s="85"/>
      <c r="T45" s="85"/>
      <c r="U45" s="85"/>
    </row>
    <row r="46" spans="1:21" ht="30.75" customHeight="1" x14ac:dyDescent="0.2">
      <c r="A46" s="85"/>
      <c r="B46" s="1042"/>
      <c r="C46" s="1043"/>
      <c r="D46" s="217"/>
      <c r="E46" s="1046" t="s">
        <v>25</v>
      </c>
      <c r="F46" s="1046"/>
      <c r="G46" s="1046"/>
      <c r="H46" s="1046"/>
      <c r="I46" s="1046"/>
      <c r="J46" s="1047"/>
      <c r="K46" s="228" t="s">
        <v>33</v>
      </c>
      <c r="L46" s="237" t="s">
        <v>33</v>
      </c>
      <c r="M46" s="237" t="s">
        <v>33</v>
      </c>
      <c r="N46" s="237" t="s">
        <v>33</v>
      </c>
      <c r="O46" s="246" t="s">
        <v>33</v>
      </c>
      <c r="P46" s="85"/>
      <c r="Q46" s="85"/>
      <c r="R46" s="85"/>
      <c r="S46" s="85"/>
      <c r="T46" s="85"/>
      <c r="U46" s="85"/>
    </row>
    <row r="47" spans="1:21" ht="30.75" customHeight="1" x14ac:dyDescent="0.2">
      <c r="A47" s="85"/>
      <c r="B47" s="1042"/>
      <c r="C47" s="1043"/>
      <c r="D47" s="217"/>
      <c r="E47" s="1046" t="s">
        <v>26</v>
      </c>
      <c r="F47" s="1046"/>
      <c r="G47" s="1046"/>
      <c r="H47" s="1046"/>
      <c r="I47" s="1046"/>
      <c r="J47" s="1047"/>
      <c r="K47" s="228" t="s">
        <v>33</v>
      </c>
      <c r="L47" s="237" t="s">
        <v>33</v>
      </c>
      <c r="M47" s="237" t="s">
        <v>33</v>
      </c>
      <c r="N47" s="237" t="s">
        <v>33</v>
      </c>
      <c r="O47" s="246" t="s">
        <v>33</v>
      </c>
      <c r="P47" s="85"/>
      <c r="Q47" s="85"/>
      <c r="R47" s="85"/>
      <c r="S47" s="85"/>
      <c r="T47" s="85"/>
      <c r="U47" s="85"/>
    </row>
    <row r="48" spans="1:21" ht="30.75" customHeight="1" x14ac:dyDescent="0.2">
      <c r="A48" s="85"/>
      <c r="B48" s="1042"/>
      <c r="C48" s="1043"/>
      <c r="D48" s="217"/>
      <c r="E48" s="1046" t="s">
        <v>24</v>
      </c>
      <c r="F48" s="1046"/>
      <c r="G48" s="1046"/>
      <c r="H48" s="1046"/>
      <c r="I48" s="1046"/>
      <c r="J48" s="1047"/>
      <c r="K48" s="228">
        <v>120</v>
      </c>
      <c r="L48" s="237">
        <v>109</v>
      </c>
      <c r="M48" s="237">
        <v>98</v>
      </c>
      <c r="N48" s="237">
        <v>100</v>
      </c>
      <c r="O48" s="246">
        <v>95</v>
      </c>
      <c r="P48" s="85"/>
      <c r="Q48" s="85"/>
      <c r="R48" s="85"/>
      <c r="S48" s="85"/>
      <c r="T48" s="85"/>
      <c r="U48" s="85"/>
    </row>
    <row r="49" spans="1:21" ht="30.75" customHeight="1" x14ac:dyDescent="0.2">
      <c r="A49" s="85"/>
      <c r="B49" s="1042"/>
      <c r="C49" s="1043"/>
      <c r="D49" s="217"/>
      <c r="E49" s="1046" t="s">
        <v>28</v>
      </c>
      <c r="F49" s="1046"/>
      <c r="G49" s="1046"/>
      <c r="H49" s="1046"/>
      <c r="I49" s="1046"/>
      <c r="J49" s="1047"/>
      <c r="K49" s="228">
        <v>0</v>
      </c>
      <c r="L49" s="237">
        <v>0</v>
      </c>
      <c r="M49" s="237">
        <v>5</v>
      </c>
      <c r="N49" s="237">
        <v>10</v>
      </c>
      <c r="O49" s="246">
        <v>41</v>
      </c>
      <c r="P49" s="85"/>
      <c r="Q49" s="85"/>
      <c r="R49" s="85"/>
      <c r="S49" s="85"/>
      <c r="T49" s="85"/>
      <c r="U49" s="85"/>
    </row>
    <row r="50" spans="1:21" ht="30.75" customHeight="1" x14ac:dyDescent="0.2">
      <c r="A50" s="85"/>
      <c r="B50" s="1042"/>
      <c r="C50" s="1043"/>
      <c r="D50" s="217"/>
      <c r="E50" s="1046" t="s">
        <v>30</v>
      </c>
      <c r="F50" s="1046"/>
      <c r="G50" s="1046"/>
      <c r="H50" s="1046"/>
      <c r="I50" s="1046"/>
      <c r="J50" s="1047"/>
      <c r="K50" s="228" t="s">
        <v>33</v>
      </c>
      <c r="L50" s="237" t="s">
        <v>33</v>
      </c>
      <c r="M50" s="237" t="s">
        <v>33</v>
      </c>
      <c r="N50" s="237" t="s">
        <v>33</v>
      </c>
      <c r="O50" s="246" t="s">
        <v>33</v>
      </c>
      <c r="P50" s="85"/>
      <c r="Q50" s="85"/>
      <c r="R50" s="85"/>
      <c r="S50" s="85"/>
      <c r="T50" s="85"/>
      <c r="U50" s="85"/>
    </row>
    <row r="51" spans="1:21" ht="30.75" customHeight="1" x14ac:dyDescent="0.2">
      <c r="A51" s="85"/>
      <c r="B51" s="1044"/>
      <c r="C51" s="1045"/>
      <c r="D51" s="218"/>
      <c r="E51" s="1046" t="s">
        <v>31</v>
      </c>
      <c r="F51" s="1046"/>
      <c r="G51" s="1046"/>
      <c r="H51" s="1046"/>
      <c r="I51" s="1046"/>
      <c r="J51" s="1047"/>
      <c r="K51" s="228" t="s">
        <v>33</v>
      </c>
      <c r="L51" s="237" t="s">
        <v>33</v>
      </c>
      <c r="M51" s="237" t="s">
        <v>33</v>
      </c>
      <c r="N51" s="237" t="s">
        <v>33</v>
      </c>
      <c r="O51" s="246" t="s">
        <v>33</v>
      </c>
      <c r="P51" s="85"/>
      <c r="Q51" s="85"/>
      <c r="R51" s="85"/>
      <c r="S51" s="85"/>
      <c r="T51" s="85"/>
      <c r="U51" s="85"/>
    </row>
    <row r="52" spans="1:21" ht="30.75" customHeight="1" x14ac:dyDescent="0.2">
      <c r="A52" s="85"/>
      <c r="B52" s="1048" t="s">
        <v>32</v>
      </c>
      <c r="C52" s="1049"/>
      <c r="D52" s="218"/>
      <c r="E52" s="1046" t="s">
        <v>37</v>
      </c>
      <c r="F52" s="1046"/>
      <c r="G52" s="1046"/>
      <c r="H52" s="1046"/>
      <c r="I52" s="1046"/>
      <c r="J52" s="1047"/>
      <c r="K52" s="228">
        <v>405</v>
      </c>
      <c r="L52" s="237">
        <v>402</v>
      </c>
      <c r="M52" s="237">
        <v>398</v>
      </c>
      <c r="N52" s="237">
        <v>385</v>
      </c>
      <c r="O52" s="246">
        <v>371</v>
      </c>
      <c r="P52" s="85"/>
      <c r="Q52" s="85"/>
      <c r="R52" s="85"/>
      <c r="S52" s="85"/>
      <c r="T52" s="85"/>
      <c r="U52" s="85"/>
    </row>
    <row r="53" spans="1:21" ht="30.75" customHeight="1" x14ac:dyDescent="0.2">
      <c r="A53" s="85"/>
      <c r="B53" s="1050" t="s">
        <v>43</v>
      </c>
      <c r="C53" s="1051"/>
      <c r="D53" s="219"/>
      <c r="E53" s="1052" t="s">
        <v>44</v>
      </c>
      <c r="F53" s="1052"/>
      <c r="G53" s="1052"/>
      <c r="H53" s="1052"/>
      <c r="I53" s="1052"/>
      <c r="J53" s="1053"/>
      <c r="K53" s="229">
        <v>146</v>
      </c>
      <c r="L53" s="238">
        <v>147</v>
      </c>
      <c r="M53" s="238">
        <v>122</v>
      </c>
      <c r="N53" s="238">
        <v>132</v>
      </c>
      <c r="O53" s="247">
        <v>148</v>
      </c>
      <c r="P53" s="85"/>
      <c r="Q53" s="85"/>
      <c r="R53" s="85"/>
      <c r="S53" s="85"/>
      <c r="T53" s="85"/>
      <c r="U53" s="85"/>
    </row>
    <row r="54" spans="1:21" ht="24" customHeight="1" x14ac:dyDescent="0.2">
      <c r="A54" s="85"/>
      <c r="B54" s="208" t="s">
        <v>0</v>
      </c>
      <c r="C54" s="85"/>
      <c r="D54" s="85"/>
      <c r="E54" s="85"/>
      <c r="F54" s="85"/>
      <c r="G54" s="85"/>
      <c r="H54" s="85"/>
      <c r="I54" s="85"/>
      <c r="J54" s="85"/>
      <c r="K54" s="85"/>
      <c r="L54" s="85"/>
      <c r="M54" s="85"/>
      <c r="N54" s="85"/>
      <c r="O54" s="85"/>
      <c r="P54" s="85"/>
      <c r="Q54" s="85"/>
      <c r="R54" s="85"/>
      <c r="S54" s="85"/>
      <c r="T54" s="85"/>
      <c r="U54" s="85"/>
    </row>
    <row r="55" spans="1:21" ht="24" customHeight="1" x14ac:dyDescent="0.2">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
      <c r="A56" s="85"/>
      <c r="B56" s="209" t="s">
        <v>47</v>
      </c>
      <c r="C56" s="214"/>
      <c r="D56" s="214"/>
      <c r="E56" s="214"/>
      <c r="F56" s="214"/>
      <c r="G56" s="214"/>
      <c r="H56" s="214"/>
      <c r="I56" s="214"/>
      <c r="J56" s="214"/>
      <c r="K56" s="230"/>
      <c r="L56" s="230"/>
      <c r="M56" s="230"/>
      <c r="N56" s="230"/>
      <c r="O56" s="248" t="s">
        <v>51</v>
      </c>
      <c r="P56" s="85"/>
      <c r="Q56" s="85"/>
      <c r="R56" s="85"/>
      <c r="S56" s="85"/>
      <c r="T56" s="85"/>
      <c r="U56" s="85"/>
    </row>
    <row r="57" spans="1:21" ht="31.5" customHeight="1" x14ac:dyDescent="0.2">
      <c r="A57" s="85"/>
      <c r="B57" s="210"/>
      <c r="C57" s="215"/>
      <c r="D57" s="215"/>
      <c r="E57" s="222"/>
      <c r="F57" s="222"/>
      <c r="G57" s="222"/>
      <c r="H57" s="222"/>
      <c r="I57" s="222"/>
      <c r="J57" s="225" t="s">
        <v>6</v>
      </c>
      <c r="K57" s="231" t="s">
        <v>206</v>
      </c>
      <c r="L57" s="239" t="s">
        <v>521</v>
      </c>
      <c r="M57" s="239" t="s">
        <v>128</v>
      </c>
      <c r="N57" s="239" t="s">
        <v>314</v>
      </c>
      <c r="O57" s="249" t="s">
        <v>56</v>
      </c>
      <c r="P57" s="85"/>
      <c r="Q57" s="85"/>
      <c r="R57" s="85"/>
      <c r="S57" s="85"/>
      <c r="T57" s="85"/>
      <c r="U57" s="85"/>
    </row>
    <row r="58" spans="1:21" ht="31.5" customHeight="1" x14ac:dyDescent="0.2">
      <c r="B58" s="1034" t="s">
        <v>53</v>
      </c>
      <c r="C58" s="1035"/>
      <c r="D58" s="1025" t="s">
        <v>59</v>
      </c>
      <c r="E58" s="1026"/>
      <c r="F58" s="1026"/>
      <c r="G58" s="1026"/>
      <c r="H58" s="1026"/>
      <c r="I58" s="1026"/>
      <c r="J58" s="1027"/>
      <c r="K58" s="232"/>
      <c r="L58" s="240"/>
      <c r="M58" s="240"/>
      <c r="N58" s="240"/>
      <c r="O58" s="250"/>
    </row>
    <row r="59" spans="1:21" ht="31.5" customHeight="1" x14ac:dyDescent="0.2">
      <c r="B59" s="1036"/>
      <c r="C59" s="1037"/>
      <c r="D59" s="1028" t="s">
        <v>62</v>
      </c>
      <c r="E59" s="1029"/>
      <c r="F59" s="1029"/>
      <c r="G59" s="1029"/>
      <c r="H59" s="1029"/>
      <c r="I59" s="1029"/>
      <c r="J59" s="1030"/>
      <c r="K59" s="233"/>
      <c r="L59" s="241"/>
      <c r="M59" s="241"/>
      <c r="N59" s="241"/>
      <c r="O59" s="251"/>
    </row>
    <row r="60" spans="1:21" ht="31.5" customHeight="1" x14ac:dyDescent="0.2">
      <c r="B60" s="1038"/>
      <c r="C60" s="1039"/>
      <c r="D60" s="1031" t="s">
        <v>49</v>
      </c>
      <c r="E60" s="1032"/>
      <c r="F60" s="1032"/>
      <c r="G60" s="1032"/>
      <c r="H60" s="1032"/>
      <c r="I60" s="1032"/>
      <c r="J60" s="1033"/>
      <c r="K60" s="234"/>
      <c r="L60" s="242"/>
      <c r="M60" s="242"/>
      <c r="N60" s="242"/>
      <c r="O60" s="252"/>
    </row>
    <row r="61" spans="1:21" ht="24" customHeight="1" x14ac:dyDescent="0.2">
      <c r="B61" s="211"/>
      <c r="C61" s="211"/>
      <c r="D61" s="220" t="s">
        <v>39</v>
      </c>
      <c r="E61" s="223"/>
      <c r="F61" s="223"/>
      <c r="G61" s="223"/>
      <c r="H61" s="223"/>
      <c r="I61" s="223"/>
      <c r="J61" s="223"/>
      <c r="K61" s="223"/>
      <c r="L61" s="223"/>
      <c r="M61" s="223"/>
      <c r="N61" s="223"/>
      <c r="O61" s="223"/>
    </row>
    <row r="62" spans="1:21" ht="24" customHeight="1" x14ac:dyDescent="0.2">
      <c r="B62" s="212"/>
      <c r="C62" s="212"/>
      <c r="D62" s="220" t="s">
        <v>63</v>
      </c>
      <c r="E62" s="223"/>
      <c r="F62" s="223"/>
      <c r="G62" s="223"/>
      <c r="H62" s="223"/>
      <c r="I62" s="223"/>
      <c r="J62" s="223"/>
      <c r="K62" s="223"/>
      <c r="L62" s="223"/>
      <c r="M62" s="223"/>
      <c r="N62" s="223"/>
      <c r="O62" s="223"/>
    </row>
    <row r="63" spans="1:21" ht="24" customHeight="1" x14ac:dyDescent="0.2">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K7D4xSNEqLuIhbALtYYvxR7hkgaZss93Fr3w1igpORqL3Bs46ybuQMZZK2PJIFAAb+iz7M5jNmf98sIsoHJIZQ==" saltValue="RdgfHVEVtBagmF7x3S46zA=="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46" customWidth="1"/>
    <col min="2" max="3" width="12.6640625" style="46" customWidth="1"/>
    <col min="4" max="4" width="11.6640625" style="46" customWidth="1"/>
    <col min="5" max="8" width="10.33203125" style="46" customWidth="1"/>
    <col min="9" max="13" width="16.33203125" style="46" customWidth="1"/>
    <col min="14" max="19" width="12.66406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13</v>
      </c>
    </row>
    <row r="40" spans="2:13" ht="27.75" customHeight="1" x14ac:dyDescent="0.2">
      <c r="B40" s="207" t="s">
        <v>16</v>
      </c>
      <c r="C40" s="213"/>
      <c r="D40" s="213"/>
      <c r="E40" s="221"/>
      <c r="F40" s="221"/>
      <c r="G40" s="221"/>
      <c r="H40" s="224" t="s">
        <v>6</v>
      </c>
      <c r="I40" s="226" t="s">
        <v>206</v>
      </c>
      <c r="J40" s="235" t="s">
        <v>521</v>
      </c>
      <c r="K40" s="235" t="s">
        <v>128</v>
      </c>
      <c r="L40" s="235" t="s">
        <v>314</v>
      </c>
      <c r="M40" s="264" t="s">
        <v>56</v>
      </c>
    </row>
    <row r="41" spans="2:13" ht="27.75" customHeight="1" x14ac:dyDescent="0.2">
      <c r="B41" s="1040" t="s">
        <v>66</v>
      </c>
      <c r="C41" s="1041"/>
      <c r="D41" s="216"/>
      <c r="E41" s="1065" t="s">
        <v>67</v>
      </c>
      <c r="F41" s="1065"/>
      <c r="G41" s="1065"/>
      <c r="H41" s="1066"/>
      <c r="I41" s="257">
        <v>4319</v>
      </c>
      <c r="J41" s="261">
        <v>4417</v>
      </c>
      <c r="K41" s="261">
        <v>4211</v>
      </c>
      <c r="L41" s="261">
        <v>3985</v>
      </c>
      <c r="M41" s="265">
        <v>3798</v>
      </c>
    </row>
    <row r="42" spans="2:13" ht="27.75" customHeight="1" x14ac:dyDescent="0.2">
      <c r="B42" s="1042"/>
      <c r="C42" s="1043"/>
      <c r="D42" s="217"/>
      <c r="E42" s="1056" t="s">
        <v>69</v>
      </c>
      <c r="F42" s="1056"/>
      <c r="G42" s="1056"/>
      <c r="H42" s="1057"/>
      <c r="I42" s="258" t="s">
        <v>33</v>
      </c>
      <c r="J42" s="262" t="s">
        <v>33</v>
      </c>
      <c r="K42" s="262" t="s">
        <v>33</v>
      </c>
      <c r="L42" s="262" t="s">
        <v>33</v>
      </c>
      <c r="M42" s="266" t="s">
        <v>33</v>
      </c>
    </row>
    <row r="43" spans="2:13" ht="27.75" customHeight="1" x14ac:dyDescent="0.2">
      <c r="B43" s="1042"/>
      <c r="C43" s="1043"/>
      <c r="D43" s="217"/>
      <c r="E43" s="1056" t="s">
        <v>8</v>
      </c>
      <c r="F43" s="1056"/>
      <c r="G43" s="1056"/>
      <c r="H43" s="1057"/>
      <c r="I43" s="258">
        <v>1041</v>
      </c>
      <c r="J43" s="262">
        <v>833</v>
      </c>
      <c r="K43" s="262">
        <v>641</v>
      </c>
      <c r="L43" s="262">
        <v>615</v>
      </c>
      <c r="M43" s="266">
        <v>593</v>
      </c>
    </row>
    <row r="44" spans="2:13" ht="27.75" customHeight="1" x14ac:dyDescent="0.2">
      <c r="B44" s="1042"/>
      <c r="C44" s="1043"/>
      <c r="D44" s="217"/>
      <c r="E44" s="1056" t="s">
        <v>2</v>
      </c>
      <c r="F44" s="1056"/>
      <c r="G44" s="1056"/>
      <c r="H44" s="1057"/>
      <c r="I44" s="258">
        <v>55</v>
      </c>
      <c r="J44" s="262">
        <v>146</v>
      </c>
      <c r="K44" s="262">
        <v>145</v>
      </c>
      <c r="L44" s="262">
        <v>145</v>
      </c>
      <c r="M44" s="266">
        <v>391</v>
      </c>
    </row>
    <row r="45" spans="2:13" ht="27.75" customHeight="1" x14ac:dyDescent="0.2">
      <c r="B45" s="1042"/>
      <c r="C45" s="1043"/>
      <c r="D45" s="217"/>
      <c r="E45" s="1056" t="s">
        <v>71</v>
      </c>
      <c r="F45" s="1056"/>
      <c r="G45" s="1056"/>
      <c r="H45" s="1057"/>
      <c r="I45" s="258">
        <v>849</v>
      </c>
      <c r="J45" s="262">
        <v>862</v>
      </c>
      <c r="K45" s="262">
        <v>872</v>
      </c>
      <c r="L45" s="262">
        <v>861</v>
      </c>
      <c r="M45" s="266">
        <v>838</v>
      </c>
    </row>
    <row r="46" spans="2:13" ht="27.75" customHeight="1" x14ac:dyDescent="0.2">
      <c r="B46" s="1042"/>
      <c r="C46" s="1043"/>
      <c r="D46" s="218"/>
      <c r="E46" s="1056" t="s">
        <v>75</v>
      </c>
      <c r="F46" s="1056"/>
      <c r="G46" s="1056"/>
      <c r="H46" s="1057"/>
      <c r="I46" s="258" t="s">
        <v>33</v>
      </c>
      <c r="J46" s="262" t="s">
        <v>33</v>
      </c>
      <c r="K46" s="262" t="s">
        <v>33</v>
      </c>
      <c r="L46" s="262" t="s">
        <v>33</v>
      </c>
      <c r="M46" s="266" t="s">
        <v>33</v>
      </c>
    </row>
    <row r="47" spans="2:13" ht="27.75" customHeight="1" x14ac:dyDescent="0.2">
      <c r="B47" s="1042"/>
      <c r="C47" s="1043"/>
      <c r="D47" s="254"/>
      <c r="E47" s="1062" t="s">
        <v>77</v>
      </c>
      <c r="F47" s="1063"/>
      <c r="G47" s="1063"/>
      <c r="H47" s="1064"/>
      <c r="I47" s="258" t="s">
        <v>33</v>
      </c>
      <c r="J47" s="262" t="s">
        <v>33</v>
      </c>
      <c r="K47" s="262" t="s">
        <v>33</v>
      </c>
      <c r="L47" s="262" t="s">
        <v>33</v>
      </c>
      <c r="M47" s="266" t="s">
        <v>33</v>
      </c>
    </row>
    <row r="48" spans="2:13" ht="27.75" customHeight="1" x14ac:dyDescent="0.2">
      <c r="B48" s="1042"/>
      <c r="C48" s="1043"/>
      <c r="D48" s="217"/>
      <c r="E48" s="1056" t="s">
        <v>5</v>
      </c>
      <c r="F48" s="1056"/>
      <c r="G48" s="1056"/>
      <c r="H48" s="1057"/>
      <c r="I48" s="258" t="s">
        <v>33</v>
      </c>
      <c r="J48" s="262" t="s">
        <v>33</v>
      </c>
      <c r="K48" s="262" t="s">
        <v>33</v>
      </c>
      <c r="L48" s="262" t="s">
        <v>33</v>
      </c>
      <c r="M48" s="266" t="s">
        <v>33</v>
      </c>
    </row>
    <row r="49" spans="2:13" ht="27.75" customHeight="1" x14ac:dyDescent="0.2">
      <c r="B49" s="1044"/>
      <c r="C49" s="1045"/>
      <c r="D49" s="217"/>
      <c r="E49" s="1056" t="s">
        <v>29</v>
      </c>
      <c r="F49" s="1056"/>
      <c r="G49" s="1056"/>
      <c r="H49" s="1057"/>
      <c r="I49" s="258" t="s">
        <v>33</v>
      </c>
      <c r="J49" s="262" t="s">
        <v>33</v>
      </c>
      <c r="K49" s="262" t="s">
        <v>33</v>
      </c>
      <c r="L49" s="262" t="s">
        <v>33</v>
      </c>
      <c r="M49" s="266" t="s">
        <v>33</v>
      </c>
    </row>
    <row r="50" spans="2:13" ht="27.75" customHeight="1" x14ac:dyDescent="0.2">
      <c r="B50" s="1060" t="s">
        <v>82</v>
      </c>
      <c r="C50" s="1061"/>
      <c r="D50" s="255"/>
      <c r="E50" s="1056" t="s">
        <v>68</v>
      </c>
      <c r="F50" s="1056"/>
      <c r="G50" s="1056"/>
      <c r="H50" s="1057"/>
      <c r="I50" s="258">
        <v>2907</v>
      </c>
      <c r="J50" s="262">
        <v>2832</v>
      </c>
      <c r="K50" s="262">
        <v>3454</v>
      </c>
      <c r="L50" s="262">
        <v>3768</v>
      </c>
      <c r="M50" s="266">
        <v>4096</v>
      </c>
    </row>
    <row r="51" spans="2:13" ht="27.75" customHeight="1" x14ac:dyDescent="0.2">
      <c r="B51" s="1042"/>
      <c r="C51" s="1043"/>
      <c r="D51" s="217"/>
      <c r="E51" s="1056" t="s">
        <v>85</v>
      </c>
      <c r="F51" s="1056"/>
      <c r="G51" s="1056"/>
      <c r="H51" s="1057"/>
      <c r="I51" s="258" t="s">
        <v>33</v>
      </c>
      <c r="J51" s="262" t="s">
        <v>33</v>
      </c>
      <c r="K51" s="262" t="s">
        <v>33</v>
      </c>
      <c r="L51" s="262" t="s">
        <v>33</v>
      </c>
      <c r="M51" s="266" t="s">
        <v>33</v>
      </c>
    </row>
    <row r="52" spans="2:13" ht="27.75" customHeight="1" x14ac:dyDescent="0.2">
      <c r="B52" s="1044"/>
      <c r="C52" s="1045"/>
      <c r="D52" s="217"/>
      <c r="E52" s="1056" t="s">
        <v>34</v>
      </c>
      <c r="F52" s="1056"/>
      <c r="G52" s="1056"/>
      <c r="H52" s="1057"/>
      <c r="I52" s="258">
        <v>4184</v>
      </c>
      <c r="J52" s="262">
        <v>4183</v>
      </c>
      <c r="K52" s="262">
        <v>3954</v>
      </c>
      <c r="L52" s="262">
        <v>3818</v>
      </c>
      <c r="M52" s="266">
        <v>3621</v>
      </c>
    </row>
    <row r="53" spans="2:13" ht="27.75" customHeight="1" x14ac:dyDescent="0.2">
      <c r="B53" s="1050" t="s">
        <v>43</v>
      </c>
      <c r="C53" s="1051"/>
      <c r="D53" s="219"/>
      <c r="E53" s="1058" t="s">
        <v>89</v>
      </c>
      <c r="F53" s="1058"/>
      <c r="G53" s="1058"/>
      <c r="H53" s="1059"/>
      <c r="I53" s="259">
        <v>-827</v>
      </c>
      <c r="J53" s="263">
        <v>-758</v>
      </c>
      <c r="K53" s="263">
        <v>-1539</v>
      </c>
      <c r="L53" s="263">
        <v>-1979</v>
      </c>
      <c r="M53" s="267">
        <v>-2098</v>
      </c>
    </row>
    <row r="54" spans="2:13" ht="27.75" customHeight="1" x14ac:dyDescent="0.2">
      <c r="B54" s="253"/>
      <c r="C54" s="191"/>
      <c r="D54" s="191"/>
      <c r="E54" s="256"/>
      <c r="F54" s="256"/>
      <c r="G54" s="256"/>
      <c r="H54" s="256"/>
      <c r="I54" s="260"/>
      <c r="J54" s="260"/>
      <c r="K54" s="260"/>
      <c r="L54" s="260"/>
      <c r="M54" s="260"/>
    </row>
    <row r="55" spans="2:13" ht="13.2" x14ac:dyDescent="0.2"/>
  </sheetData>
  <sheetProtection algorithmName="SHA-512" hashValue="AEa8KINbc4l+h5InSKw11tz7G4evH85a+L0vcM2sAP2cZLOaZwOZFz+l+8YbFjHM3rb2EsSxLKraj6ArTFzV6g==" saltValue="rHnO5yqxqIbd+fqJhPmoVg=="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46" customWidth="1"/>
    <col min="2" max="2" width="16.33203125" style="46" customWidth="1"/>
    <col min="3" max="5" width="26.21875" style="46" customWidth="1"/>
    <col min="6" max="8" width="24.21875" style="46" customWidth="1"/>
    <col min="9" max="14" width="26" style="46" customWidth="1"/>
    <col min="15" max="15" width="6.109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25">
      <c r="B53" s="85"/>
      <c r="C53" s="85"/>
      <c r="D53" s="85"/>
      <c r="E53" s="85"/>
      <c r="F53" s="85"/>
      <c r="G53" s="85"/>
      <c r="H53" s="283" t="s">
        <v>91</v>
      </c>
    </row>
    <row r="54" spans="2:8" ht="29.25" customHeight="1" x14ac:dyDescent="0.25">
      <c r="B54" s="268" t="s">
        <v>4</v>
      </c>
      <c r="C54" s="274"/>
      <c r="D54" s="274"/>
      <c r="E54" s="275" t="s">
        <v>6</v>
      </c>
      <c r="F54" s="276" t="s">
        <v>128</v>
      </c>
      <c r="G54" s="276" t="s">
        <v>314</v>
      </c>
      <c r="H54" s="284" t="s">
        <v>56</v>
      </c>
    </row>
    <row r="55" spans="2:8" ht="52.5" customHeight="1" x14ac:dyDescent="0.2">
      <c r="B55" s="269"/>
      <c r="C55" s="1072" t="s">
        <v>55</v>
      </c>
      <c r="D55" s="1072"/>
      <c r="E55" s="1073"/>
      <c r="F55" s="277">
        <v>1488</v>
      </c>
      <c r="G55" s="277">
        <v>1572</v>
      </c>
      <c r="H55" s="285">
        <v>1657</v>
      </c>
    </row>
    <row r="56" spans="2:8" ht="52.5" customHeight="1" x14ac:dyDescent="0.2">
      <c r="B56" s="270"/>
      <c r="C56" s="1074" t="s">
        <v>18</v>
      </c>
      <c r="D56" s="1074"/>
      <c r="E56" s="1075"/>
      <c r="F56" s="278">
        <v>136</v>
      </c>
      <c r="G56" s="278">
        <v>154</v>
      </c>
      <c r="H56" s="286">
        <v>168</v>
      </c>
    </row>
    <row r="57" spans="2:8" ht="53.25" customHeight="1" x14ac:dyDescent="0.2">
      <c r="B57" s="270"/>
      <c r="C57" s="1076" t="s">
        <v>96</v>
      </c>
      <c r="D57" s="1076"/>
      <c r="E57" s="1077"/>
      <c r="F57" s="279">
        <v>1471</v>
      </c>
      <c r="G57" s="279">
        <v>1669</v>
      </c>
      <c r="H57" s="287">
        <v>1889</v>
      </c>
    </row>
    <row r="58" spans="2:8" ht="45.75" customHeight="1" x14ac:dyDescent="0.2">
      <c r="B58" s="271"/>
      <c r="C58" s="1067" t="s">
        <v>529</v>
      </c>
      <c r="D58" s="1068"/>
      <c r="E58" s="1069"/>
      <c r="F58" s="280">
        <v>856</v>
      </c>
      <c r="G58" s="280">
        <v>959</v>
      </c>
      <c r="H58" s="288">
        <v>1062</v>
      </c>
    </row>
    <row r="59" spans="2:8" ht="45.75" customHeight="1" x14ac:dyDescent="0.2">
      <c r="B59" s="271"/>
      <c r="C59" s="1067" t="s">
        <v>214</v>
      </c>
      <c r="D59" s="1068"/>
      <c r="E59" s="1069"/>
      <c r="F59" s="280">
        <v>349</v>
      </c>
      <c r="G59" s="280">
        <v>448</v>
      </c>
      <c r="H59" s="288">
        <v>513</v>
      </c>
    </row>
    <row r="60" spans="2:8" ht="45.75" customHeight="1" x14ac:dyDescent="0.2">
      <c r="B60" s="271"/>
      <c r="C60" s="1067" t="s">
        <v>3</v>
      </c>
      <c r="D60" s="1068"/>
      <c r="E60" s="1069"/>
      <c r="F60" s="280">
        <v>192</v>
      </c>
      <c r="G60" s="280">
        <v>193</v>
      </c>
      <c r="H60" s="288">
        <v>193</v>
      </c>
    </row>
    <row r="61" spans="2:8" ht="45.75" customHeight="1" x14ac:dyDescent="0.2">
      <c r="B61" s="271"/>
      <c r="C61" s="1067" t="s">
        <v>530</v>
      </c>
      <c r="D61" s="1068"/>
      <c r="E61" s="1069"/>
      <c r="F61" s="280">
        <v>10</v>
      </c>
      <c r="G61" s="280">
        <v>6</v>
      </c>
      <c r="H61" s="288">
        <v>53</v>
      </c>
    </row>
    <row r="62" spans="2:8" ht="45.75" customHeight="1" x14ac:dyDescent="0.2">
      <c r="B62" s="272"/>
      <c r="C62" s="1067" t="s">
        <v>232</v>
      </c>
      <c r="D62" s="1068"/>
      <c r="E62" s="1069"/>
      <c r="F62" s="281">
        <v>33</v>
      </c>
      <c r="G62" s="281">
        <v>33</v>
      </c>
      <c r="H62" s="289">
        <v>33</v>
      </c>
    </row>
    <row r="63" spans="2:8" ht="52.5" customHeight="1" x14ac:dyDescent="0.2">
      <c r="B63" s="273"/>
      <c r="C63" s="1070" t="s">
        <v>98</v>
      </c>
      <c r="D63" s="1070"/>
      <c r="E63" s="1071"/>
      <c r="F63" s="282">
        <v>3094</v>
      </c>
      <c r="G63" s="282">
        <v>3395</v>
      </c>
      <c r="H63" s="290">
        <v>3715</v>
      </c>
    </row>
    <row r="64" spans="2:8" ht="13.2" x14ac:dyDescent="0.2"/>
  </sheetData>
  <sheetProtection algorithmName="SHA-512" hashValue="oMVqNo1Ww8Yrqb1++K1gSKLosVJqqw7Eme1qKN+JSQ774UnTPQyw2Vyg+HQfx7sR0FVNmijEqvlKwvODm3m+qw==" saltValue="ibBRMsrgWGAlBYl/WEhQRg=="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08623-BD17-4665-B5B0-2C2EE9CFC6CF}">
  <sheetPr>
    <pageSetUpPr fitToPage="1"/>
  </sheetPr>
  <dimension ref="A1:DE85"/>
  <sheetViews>
    <sheetView showGridLines="0" zoomScaleSheetLayoutView="55" workbookViewId="0"/>
  </sheetViews>
  <sheetFormatPr defaultColWidth="0" defaultRowHeight="13.5" customHeight="1" zeroHeight="1" x14ac:dyDescent="0.2"/>
  <cols>
    <col min="1" max="1" width="6.33203125" style="90" customWidth="1"/>
    <col min="2" max="107" width="2.44140625" style="90" customWidth="1"/>
    <col min="108" max="108" width="6.109375" style="79" customWidth="1"/>
    <col min="109" max="109" width="5.88671875" style="80" customWidth="1"/>
    <col min="110" max="110" width="8.6640625" style="90" hidden="1" customWidth="1"/>
    <col min="111" max="16384" width="8.6640625" style="90" hidden="1"/>
  </cols>
  <sheetData>
    <row r="1" spans="1:109" ht="42.75" customHeight="1" x14ac:dyDescent="0.2">
      <c r="A1" s="1078"/>
      <c r="B1" s="1079"/>
      <c r="DD1" s="90"/>
      <c r="DE1" s="90"/>
    </row>
    <row r="2" spans="1:109" ht="25.5" customHeight="1" x14ac:dyDescent="0.2">
      <c r="A2" s="1080"/>
      <c r="C2" s="1080"/>
      <c r="O2" s="1080"/>
      <c r="P2" s="1080"/>
      <c r="Q2" s="1080"/>
      <c r="R2" s="1080"/>
      <c r="S2" s="1080"/>
      <c r="T2" s="1080"/>
      <c r="U2" s="1080"/>
      <c r="V2" s="1080"/>
      <c r="W2" s="1080"/>
      <c r="X2" s="1080"/>
      <c r="Y2" s="1080"/>
      <c r="Z2" s="1080"/>
      <c r="AA2" s="1080"/>
      <c r="AB2" s="1080"/>
      <c r="AC2" s="1080"/>
      <c r="AD2" s="1080"/>
      <c r="AE2" s="1080"/>
      <c r="AF2" s="1080"/>
      <c r="AG2" s="1080"/>
      <c r="AH2" s="1080"/>
      <c r="AI2" s="1080"/>
      <c r="AU2" s="1080"/>
      <c r="BG2" s="1080"/>
      <c r="BS2" s="1080"/>
      <c r="CE2" s="1080"/>
      <c r="CQ2" s="1080"/>
      <c r="DD2" s="90"/>
      <c r="DE2" s="90"/>
    </row>
    <row r="3" spans="1:109" ht="25.5" customHeight="1" x14ac:dyDescent="0.2">
      <c r="A3" s="1080"/>
      <c r="C3" s="1080"/>
      <c r="O3" s="1080"/>
      <c r="P3" s="1080"/>
      <c r="Q3" s="1080"/>
      <c r="R3" s="1080"/>
      <c r="S3" s="1080"/>
      <c r="T3" s="1080"/>
      <c r="U3" s="1080"/>
      <c r="V3" s="1080"/>
      <c r="W3" s="1080"/>
      <c r="X3" s="1080"/>
      <c r="Y3" s="1080"/>
      <c r="Z3" s="1080"/>
      <c r="AA3" s="1080"/>
      <c r="AB3" s="1080"/>
      <c r="AC3" s="1080"/>
      <c r="AD3" s="1080"/>
      <c r="AE3" s="1080"/>
      <c r="AF3" s="1080"/>
      <c r="AG3" s="1080"/>
      <c r="AH3" s="1080"/>
      <c r="AI3" s="1080"/>
      <c r="AU3" s="1080"/>
      <c r="BG3" s="1080"/>
      <c r="BS3" s="1080"/>
      <c r="CE3" s="1080"/>
      <c r="CQ3" s="1080"/>
      <c r="DD3" s="90"/>
      <c r="DE3" s="90"/>
    </row>
    <row r="4" spans="1:109" s="78" customFormat="1" ht="13.2" x14ac:dyDescent="0.2">
      <c r="A4" s="1080"/>
      <c r="B4" s="1080"/>
      <c r="C4" s="1080"/>
      <c r="D4" s="1080"/>
      <c r="E4" s="1080"/>
      <c r="F4" s="1080"/>
      <c r="G4" s="1080"/>
      <c r="H4" s="1080"/>
      <c r="I4" s="1080"/>
      <c r="J4" s="1080"/>
      <c r="K4" s="1080"/>
      <c r="L4" s="1080"/>
      <c r="M4" s="1080"/>
      <c r="N4" s="1080"/>
      <c r="O4" s="1080"/>
      <c r="P4" s="1080"/>
      <c r="Q4" s="1080"/>
      <c r="R4" s="1080"/>
      <c r="S4" s="1080"/>
      <c r="T4" s="1080"/>
      <c r="U4" s="1080"/>
      <c r="V4" s="1080"/>
      <c r="W4" s="1080"/>
      <c r="X4" s="1080"/>
      <c r="Y4" s="1080"/>
      <c r="Z4" s="1080"/>
      <c r="AA4" s="1080"/>
      <c r="AB4" s="1080"/>
      <c r="AC4" s="1080"/>
      <c r="AD4" s="1080"/>
      <c r="AE4" s="1080"/>
      <c r="AF4" s="1080"/>
      <c r="AG4" s="1080"/>
      <c r="AH4" s="1080"/>
      <c r="AI4" s="1080"/>
      <c r="AJ4" s="1080"/>
      <c r="AK4" s="1080"/>
      <c r="AL4" s="1080"/>
      <c r="AM4" s="1080"/>
      <c r="AN4" s="1080"/>
      <c r="AO4" s="1080"/>
      <c r="AP4" s="1080"/>
      <c r="AQ4" s="1080"/>
      <c r="AR4" s="1080"/>
      <c r="AS4" s="1080"/>
      <c r="AT4" s="1080"/>
      <c r="AU4" s="1080"/>
      <c r="AV4" s="1080"/>
      <c r="AW4" s="1080"/>
      <c r="AX4" s="1080"/>
      <c r="AY4" s="1080"/>
      <c r="AZ4" s="1080"/>
      <c r="BA4" s="1080"/>
      <c r="BB4" s="1080"/>
      <c r="BC4" s="1080"/>
      <c r="BD4" s="1080"/>
      <c r="BE4" s="1080"/>
      <c r="BF4" s="1080"/>
      <c r="BG4" s="1080"/>
      <c r="BH4" s="1080"/>
      <c r="BI4" s="1080"/>
      <c r="BJ4" s="1080"/>
      <c r="BK4" s="1080"/>
      <c r="BL4" s="1080"/>
      <c r="BM4" s="1080"/>
      <c r="BN4" s="1080"/>
      <c r="BO4" s="1080"/>
      <c r="BP4" s="1080"/>
      <c r="BQ4" s="1080"/>
      <c r="BR4" s="1080"/>
      <c r="BS4" s="1080"/>
      <c r="BT4" s="1080"/>
      <c r="BU4" s="1080"/>
      <c r="BV4" s="1080"/>
      <c r="BW4" s="1080"/>
      <c r="BX4" s="1080"/>
      <c r="BY4" s="1080"/>
      <c r="BZ4" s="1080"/>
      <c r="CA4" s="1080"/>
      <c r="CB4" s="1080"/>
      <c r="CC4" s="1080"/>
      <c r="CD4" s="1080"/>
      <c r="CE4" s="1080"/>
      <c r="CF4" s="1080"/>
      <c r="CG4" s="1080"/>
      <c r="CH4" s="1080"/>
      <c r="CI4" s="1080"/>
      <c r="CJ4" s="1080"/>
      <c r="CK4" s="1080"/>
      <c r="CL4" s="1080"/>
      <c r="CM4" s="1080"/>
      <c r="CN4" s="1080"/>
      <c r="CO4" s="1080"/>
      <c r="CP4" s="1080"/>
      <c r="CQ4" s="1080"/>
      <c r="CR4" s="1080"/>
      <c r="CS4" s="1080"/>
      <c r="CT4" s="1080"/>
      <c r="CU4" s="1080"/>
      <c r="CV4" s="1080"/>
      <c r="CW4" s="1080"/>
      <c r="CX4" s="1080"/>
      <c r="CY4" s="1080"/>
      <c r="CZ4" s="1080"/>
      <c r="DA4" s="1080"/>
      <c r="DB4" s="1080"/>
      <c r="DC4" s="1080"/>
      <c r="DD4" s="1080"/>
      <c r="DE4" s="1080"/>
    </row>
    <row r="5" spans="1:109" s="78" customFormat="1" ht="13.2" x14ac:dyDescent="0.2">
      <c r="A5" s="1080"/>
      <c r="B5" s="1080"/>
      <c r="C5" s="1080"/>
      <c r="D5" s="1080"/>
      <c r="E5" s="1080"/>
      <c r="F5" s="1080"/>
      <c r="G5" s="1080"/>
      <c r="H5" s="1080"/>
      <c r="I5" s="1080"/>
      <c r="J5" s="1080"/>
      <c r="K5" s="1080"/>
      <c r="L5" s="1080"/>
      <c r="M5" s="1080"/>
      <c r="N5" s="1080"/>
      <c r="O5" s="1080"/>
      <c r="P5" s="1080"/>
      <c r="Q5" s="1080"/>
      <c r="R5" s="1080"/>
      <c r="S5" s="1080"/>
      <c r="T5" s="1080"/>
      <c r="U5" s="1080"/>
      <c r="V5" s="1080"/>
      <c r="W5" s="1080"/>
      <c r="X5" s="1080"/>
      <c r="Y5" s="1080"/>
      <c r="Z5" s="1080"/>
      <c r="AA5" s="1080"/>
      <c r="AB5" s="1080"/>
      <c r="AC5" s="1080"/>
      <c r="AD5" s="1080"/>
      <c r="AE5" s="1080"/>
      <c r="AF5" s="1080"/>
      <c r="AG5" s="1080"/>
      <c r="AH5" s="1080"/>
      <c r="AI5" s="1080"/>
      <c r="AJ5" s="1080"/>
      <c r="AK5" s="1080"/>
      <c r="AL5" s="1080"/>
      <c r="AM5" s="1080"/>
      <c r="AN5" s="1080"/>
      <c r="AO5" s="1080"/>
      <c r="AP5" s="1080"/>
      <c r="AQ5" s="1080"/>
      <c r="AR5" s="1080"/>
      <c r="AS5" s="1080"/>
      <c r="AT5" s="1080"/>
      <c r="AU5" s="1080"/>
      <c r="AV5" s="1080"/>
      <c r="AW5" s="1080"/>
      <c r="AX5" s="1080"/>
      <c r="AY5" s="1080"/>
      <c r="AZ5" s="1080"/>
      <c r="BA5" s="1080"/>
      <c r="BB5" s="1080"/>
      <c r="BC5" s="1080"/>
      <c r="BD5" s="1080"/>
      <c r="BE5" s="1080"/>
      <c r="BF5" s="1080"/>
      <c r="BG5" s="1080"/>
      <c r="BH5" s="1080"/>
      <c r="BI5" s="1080"/>
      <c r="BJ5" s="1080"/>
      <c r="BK5" s="1080"/>
      <c r="BL5" s="1080"/>
      <c r="BM5" s="1080"/>
      <c r="BN5" s="1080"/>
      <c r="BO5" s="1080"/>
      <c r="BP5" s="1080"/>
      <c r="BQ5" s="1080"/>
      <c r="BR5" s="1080"/>
      <c r="BS5" s="1080"/>
      <c r="BT5" s="1080"/>
      <c r="BU5" s="1080"/>
      <c r="BV5" s="1080"/>
      <c r="BW5" s="1080"/>
      <c r="BX5" s="1080"/>
      <c r="BY5" s="1080"/>
      <c r="BZ5" s="1080"/>
      <c r="CA5" s="1080"/>
      <c r="CB5" s="1080"/>
      <c r="CC5" s="1080"/>
      <c r="CD5" s="1080"/>
      <c r="CE5" s="1080"/>
      <c r="CF5" s="1080"/>
      <c r="CG5" s="1080"/>
      <c r="CH5" s="1080"/>
      <c r="CI5" s="1080"/>
      <c r="CJ5" s="1080"/>
      <c r="CK5" s="1080"/>
      <c r="CL5" s="1080"/>
      <c r="CM5" s="1080"/>
      <c r="CN5" s="1080"/>
      <c r="CO5" s="1080"/>
      <c r="CP5" s="1080"/>
      <c r="CQ5" s="1080"/>
      <c r="CR5" s="1080"/>
      <c r="CS5" s="1080"/>
      <c r="CT5" s="1080"/>
      <c r="CU5" s="1080"/>
      <c r="CV5" s="1080"/>
      <c r="CW5" s="1080"/>
      <c r="CX5" s="1080"/>
      <c r="CY5" s="1080"/>
      <c r="CZ5" s="1080"/>
      <c r="DA5" s="1080"/>
      <c r="DB5" s="1080"/>
      <c r="DC5" s="1080"/>
      <c r="DD5" s="1080"/>
      <c r="DE5" s="1080"/>
    </row>
    <row r="6" spans="1:109" s="78" customFormat="1" ht="13.2" x14ac:dyDescent="0.2">
      <c r="A6" s="1080"/>
      <c r="B6" s="1080"/>
      <c r="C6" s="1080"/>
      <c r="D6" s="1080"/>
      <c r="E6" s="1080"/>
      <c r="F6" s="1080"/>
      <c r="G6" s="1080"/>
      <c r="H6" s="1080"/>
      <c r="I6" s="1080"/>
      <c r="J6" s="1080"/>
      <c r="K6" s="1080"/>
      <c r="L6" s="1080"/>
      <c r="M6" s="1080"/>
      <c r="N6" s="1080"/>
      <c r="O6" s="1080"/>
      <c r="P6" s="1080"/>
      <c r="Q6" s="1080"/>
      <c r="R6" s="1080"/>
      <c r="S6" s="1080"/>
      <c r="T6" s="1080"/>
      <c r="U6" s="1080"/>
      <c r="V6" s="1080"/>
      <c r="W6" s="1080"/>
      <c r="X6" s="1080"/>
      <c r="Y6" s="1080"/>
      <c r="Z6" s="1080"/>
      <c r="AA6" s="1080"/>
      <c r="AB6" s="1080"/>
      <c r="AC6" s="1080"/>
      <c r="AD6" s="1080"/>
      <c r="AE6" s="1080"/>
      <c r="AF6" s="1080"/>
      <c r="AG6" s="1080"/>
      <c r="AH6" s="1080"/>
      <c r="AI6" s="1080"/>
      <c r="AJ6" s="1080"/>
      <c r="AK6" s="1080"/>
      <c r="AL6" s="1080"/>
      <c r="AM6" s="1080"/>
      <c r="AN6" s="1080"/>
      <c r="AO6" s="1080"/>
      <c r="AP6" s="1080"/>
      <c r="AQ6" s="1080"/>
      <c r="AR6" s="1080"/>
      <c r="AS6" s="1080"/>
      <c r="AT6" s="1080"/>
      <c r="AU6" s="1080"/>
      <c r="AV6" s="1080"/>
      <c r="AW6" s="1080"/>
      <c r="AX6" s="1080"/>
      <c r="AY6" s="1080"/>
      <c r="AZ6" s="1080"/>
      <c r="BA6" s="1080"/>
      <c r="BB6" s="1080"/>
      <c r="BC6" s="1080"/>
      <c r="BD6" s="1080"/>
      <c r="BE6" s="1080"/>
      <c r="BF6" s="1080"/>
      <c r="BG6" s="1080"/>
      <c r="BH6" s="1080"/>
      <c r="BI6" s="1080"/>
      <c r="BJ6" s="1080"/>
      <c r="BK6" s="1080"/>
      <c r="BL6" s="1080"/>
      <c r="BM6" s="1080"/>
      <c r="BN6" s="1080"/>
      <c r="BO6" s="1080"/>
      <c r="BP6" s="1080"/>
      <c r="BQ6" s="1080"/>
      <c r="BR6" s="1080"/>
      <c r="BS6" s="1080"/>
      <c r="BT6" s="1080"/>
      <c r="BU6" s="1080"/>
      <c r="BV6" s="1080"/>
      <c r="BW6" s="1080"/>
      <c r="BX6" s="1080"/>
      <c r="BY6" s="1080"/>
      <c r="BZ6" s="1080"/>
      <c r="CA6" s="1080"/>
      <c r="CB6" s="1080"/>
      <c r="CC6" s="1080"/>
      <c r="CD6" s="1080"/>
      <c r="CE6" s="1080"/>
      <c r="CF6" s="1080"/>
      <c r="CG6" s="1080"/>
      <c r="CH6" s="1080"/>
      <c r="CI6" s="1080"/>
      <c r="CJ6" s="1080"/>
      <c r="CK6" s="1080"/>
      <c r="CL6" s="1080"/>
      <c r="CM6" s="1080"/>
      <c r="CN6" s="1080"/>
      <c r="CO6" s="1080"/>
      <c r="CP6" s="1080"/>
      <c r="CQ6" s="1080"/>
      <c r="CR6" s="1080"/>
      <c r="CS6" s="1080"/>
      <c r="CT6" s="1080"/>
      <c r="CU6" s="1080"/>
      <c r="CV6" s="1080"/>
      <c r="CW6" s="1080"/>
      <c r="CX6" s="1080"/>
      <c r="CY6" s="1080"/>
      <c r="CZ6" s="1080"/>
      <c r="DA6" s="1080"/>
      <c r="DB6" s="1080"/>
      <c r="DC6" s="1080"/>
      <c r="DD6" s="1080"/>
      <c r="DE6" s="1080"/>
    </row>
    <row r="7" spans="1:109" s="78" customFormat="1" ht="13.2" x14ac:dyDescent="0.2">
      <c r="A7" s="1080"/>
      <c r="B7" s="1080"/>
      <c r="C7" s="1080"/>
      <c r="D7" s="1080"/>
      <c r="E7" s="1080"/>
      <c r="F7" s="1080"/>
      <c r="G7" s="1080"/>
      <c r="H7" s="1080"/>
      <c r="I7" s="1080"/>
      <c r="J7" s="1080"/>
      <c r="K7" s="1080"/>
      <c r="L7" s="1080"/>
      <c r="M7" s="1080"/>
      <c r="N7" s="1080"/>
      <c r="O7" s="1080"/>
      <c r="P7" s="1080"/>
      <c r="Q7" s="1080"/>
      <c r="R7" s="1080"/>
      <c r="S7" s="1080"/>
      <c r="T7" s="1080"/>
      <c r="U7" s="1080"/>
      <c r="V7" s="1080"/>
      <c r="W7" s="1080"/>
      <c r="X7" s="1080"/>
      <c r="Y7" s="1080"/>
      <c r="Z7" s="1080"/>
      <c r="AA7" s="1080"/>
      <c r="AB7" s="1080"/>
      <c r="AC7" s="1080"/>
      <c r="AD7" s="1080"/>
      <c r="AE7" s="1080"/>
      <c r="AF7" s="1080"/>
      <c r="AG7" s="1080"/>
      <c r="AH7" s="1080"/>
      <c r="AI7" s="1080"/>
      <c r="AJ7" s="1080"/>
      <c r="AK7" s="1080"/>
      <c r="AL7" s="1080"/>
      <c r="AM7" s="1080"/>
      <c r="AN7" s="1080"/>
      <c r="AO7" s="1080"/>
      <c r="AP7" s="1080"/>
      <c r="AQ7" s="1080"/>
      <c r="AR7" s="1080"/>
      <c r="AS7" s="1080"/>
      <c r="AT7" s="1080"/>
      <c r="AU7" s="1080"/>
      <c r="AV7" s="1080"/>
      <c r="AW7" s="1080"/>
      <c r="AX7" s="1080"/>
      <c r="AY7" s="1080"/>
      <c r="AZ7" s="1080"/>
      <c r="BA7" s="1080"/>
      <c r="BB7" s="1080"/>
      <c r="BC7" s="1080"/>
      <c r="BD7" s="1080"/>
      <c r="BE7" s="1080"/>
      <c r="BF7" s="1080"/>
      <c r="BG7" s="1080"/>
      <c r="BH7" s="1080"/>
      <c r="BI7" s="1080"/>
      <c r="BJ7" s="1080"/>
      <c r="BK7" s="1080"/>
      <c r="BL7" s="1080"/>
      <c r="BM7" s="1080"/>
      <c r="BN7" s="1080"/>
      <c r="BO7" s="1080"/>
      <c r="BP7" s="1080"/>
      <c r="BQ7" s="1080"/>
      <c r="BR7" s="1080"/>
      <c r="BS7" s="1080"/>
      <c r="BT7" s="1080"/>
      <c r="BU7" s="1080"/>
      <c r="BV7" s="1080"/>
      <c r="BW7" s="1080"/>
      <c r="BX7" s="1080"/>
      <c r="BY7" s="1080"/>
      <c r="BZ7" s="1080"/>
      <c r="CA7" s="1080"/>
      <c r="CB7" s="1080"/>
      <c r="CC7" s="1080"/>
      <c r="CD7" s="1080"/>
      <c r="CE7" s="1080"/>
      <c r="CF7" s="1080"/>
      <c r="CG7" s="1080"/>
      <c r="CH7" s="1080"/>
      <c r="CI7" s="1080"/>
      <c r="CJ7" s="1080"/>
      <c r="CK7" s="1080"/>
      <c r="CL7" s="1080"/>
      <c r="CM7" s="1080"/>
      <c r="CN7" s="1080"/>
      <c r="CO7" s="1080"/>
      <c r="CP7" s="1080"/>
      <c r="CQ7" s="1080"/>
      <c r="CR7" s="1080"/>
      <c r="CS7" s="1080"/>
      <c r="CT7" s="1080"/>
      <c r="CU7" s="1080"/>
      <c r="CV7" s="1080"/>
      <c r="CW7" s="1080"/>
      <c r="CX7" s="1080"/>
      <c r="CY7" s="1080"/>
      <c r="CZ7" s="1080"/>
      <c r="DA7" s="1080"/>
      <c r="DB7" s="1080"/>
      <c r="DC7" s="1080"/>
      <c r="DD7" s="1080"/>
      <c r="DE7" s="1080"/>
    </row>
    <row r="8" spans="1:109" s="78" customFormat="1" ht="13.2" x14ac:dyDescent="0.2">
      <c r="A8" s="1080"/>
      <c r="B8" s="1080"/>
      <c r="C8" s="1080"/>
      <c r="D8" s="1080"/>
      <c r="E8" s="1080"/>
      <c r="F8" s="1080"/>
      <c r="G8" s="1080"/>
      <c r="H8" s="1080"/>
      <c r="I8" s="1080"/>
      <c r="J8" s="1080"/>
      <c r="K8" s="1080"/>
      <c r="L8" s="1080"/>
      <c r="M8" s="1080"/>
      <c r="N8" s="1080"/>
      <c r="O8" s="1080"/>
      <c r="P8" s="1080"/>
      <c r="Q8" s="1080"/>
      <c r="R8" s="1080"/>
      <c r="S8" s="1080"/>
      <c r="T8" s="1080"/>
      <c r="U8" s="1080"/>
      <c r="V8" s="1080"/>
      <c r="W8" s="1080"/>
      <c r="X8" s="1080"/>
      <c r="Y8" s="1080"/>
      <c r="Z8" s="1080"/>
      <c r="AA8" s="1080"/>
      <c r="AB8" s="1080"/>
      <c r="AC8" s="1080"/>
      <c r="AD8" s="1080"/>
      <c r="AE8" s="1080"/>
      <c r="AF8" s="1080"/>
      <c r="AG8" s="1080"/>
      <c r="AH8" s="1080"/>
      <c r="AI8" s="1080"/>
      <c r="AJ8" s="1080"/>
      <c r="AK8" s="1080"/>
      <c r="AL8" s="1080"/>
      <c r="AM8" s="1080"/>
      <c r="AN8" s="1080"/>
      <c r="AO8" s="1080"/>
      <c r="AP8" s="1080"/>
      <c r="AQ8" s="1080"/>
      <c r="AR8" s="1080"/>
      <c r="AS8" s="1080"/>
      <c r="AT8" s="1080"/>
      <c r="AU8" s="1080"/>
      <c r="AV8" s="1080"/>
      <c r="AW8" s="1080"/>
      <c r="AX8" s="1080"/>
      <c r="AY8" s="1080"/>
      <c r="AZ8" s="1080"/>
      <c r="BA8" s="1080"/>
      <c r="BB8" s="1080"/>
      <c r="BC8" s="1080"/>
      <c r="BD8" s="1080"/>
      <c r="BE8" s="1080"/>
      <c r="BF8" s="1080"/>
      <c r="BG8" s="1080"/>
      <c r="BH8" s="1080"/>
      <c r="BI8" s="1080"/>
      <c r="BJ8" s="1080"/>
      <c r="BK8" s="1080"/>
      <c r="BL8" s="1080"/>
      <c r="BM8" s="1080"/>
      <c r="BN8" s="1080"/>
      <c r="BO8" s="1080"/>
      <c r="BP8" s="1080"/>
      <c r="BQ8" s="1080"/>
      <c r="BR8" s="1080"/>
      <c r="BS8" s="1080"/>
      <c r="BT8" s="1080"/>
      <c r="BU8" s="1080"/>
      <c r="BV8" s="1080"/>
      <c r="BW8" s="1080"/>
      <c r="BX8" s="1080"/>
      <c r="BY8" s="1080"/>
      <c r="BZ8" s="1080"/>
      <c r="CA8" s="1080"/>
      <c r="CB8" s="1080"/>
      <c r="CC8" s="1080"/>
      <c r="CD8" s="1080"/>
      <c r="CE8" s="1080"/>
      <c r="CF8" s="1080"/>
      <c r="CG8" s="1080"/>
      <c r="CH8" s="1080"/>
      <c r="CI8" s="1080"/>
      <c r="CJ8" s="1080"/>
      <c r="CK8" s="1080"/>
      <c r="CL8" s="1080"/>
      <c r="CM8" s="1080"/>
      <c r="CN8" s="1080"/>
      <c r="CO8" s="1080"/>
      <c r="CP8" s="1080"/>
      <c r="CQ8" s="1080"/>
      <c r="CR8" s="1080"/>
      <c r="CS8" s="1080"/>
      <c r="CT8" s="1080"/>
      <c r="CU8" s="1080"/>
      <c r="CV8" s="1080"/>
      <c r="CW8" s="1080"/>
      <c r="CX8" s="1080"/>
      <c r="CY8" s="1080"/>
      <c r="CZ8" s="1080"/>
      <c r="DA8" s="1080"/>
      <c r="DB8" s="1080"/>
      <c r="DC8" s="1080"/>
      <c r="DD8" s="1080"/>
      <c r="DE8" s="1080"/>
    </row>
    <row r="9" spans="1:109" s="78" customFormat="1" ht="13.2" x14ac:dyDescent="0.2">
      <c r="A9" s="1080"/>
      <c r="B9" s="1080"/>
      <c r="C9" s="1080"/>
      <c r="D9" s="1080"/>
      <c r="E9" s="1080"/>
      <c r="F9" s="1080"/>
      <c r="G9" s="1080"/>
      <c r="H9" s="1080"/>
      <c r="I9" s="1080"/>
      <c r="J9" s="1080"/>
      <c r="K9" s="1080"/>
      <c r="L9" s="1080"/>
      <c r="M9" s="1080"/>
      <c r="N9" s="1080"/>
      <c r="O9" s="1080"/>
      <c r="P9" s="1080"/>
      <c r="Q9" s="1080"/>
      <c r="R9" s="1080"/>
      <c r="S9" s="1080"/>
      <c r="T9" s="1080"/>
      <c r="U9" s="1080"/>
      <c r="V9" s="1080"/>
      <c r="W9" s="1080"/>
      <c r="X9" s="1080"/>
      <c r="Y9" s="1080"/>
      <c r="Z9" s="1080"/>
      <c r="AA9" s="1080"/>
      <c r="AB9" s="1080"/>
      <c r="AC9" s="1080"/>
      <c r="AD9" s="1080"/>
      <c r="AE9" s="1080"/>
      <c r="AF9" s="1080"/>
      <c r="AG9" s="1080"/>
      <c r="AH9" s="1080"/>
      <c r="AI9" s="1080"/>
      <c r="AJ9" s="1080"/>
      <c r="AK9" s="1080"/>
      <c r="AL9" s="1080"/>
      <c r="AM9" s="1080"/>
      <c r="AN9" s="1080"/>
      <c r="AO9" s="1080"/>
      <c r="AP9" s="1080"/>
      <c r="AQ9" s="1080"/>
      <c r="AR9" s="1080"/>
      <c r="AS9" s="1080"/>
      <c r="AT9" s="1080"/>
      <c r="AU9" s="1080"/>
      <c r="AV9" s="1080"/>
      <c r="AW9" s="1080"/>
      <c r="AX9" s="1080"/>
      <c r="AY9" s="1080"/>
      <c r="AZ9" s="1080"/>
      <c r="BA9" s="1080"/>
      <c r="BB9" s="1080"/>
      <c r="BC9" s="1080"/>
      <c r="BD9" s="1080"/>
      <c r="BE9" s="1080"/>
      <c r="BF9" s="1080"/>
      <c r="BG9" s="1080"/>
      <c r="BH9" s="1080"/>
      <c r="BI9" s="1080"/>
      <c r="BJ9" s="1080"/>
      <c r="BK9" s="1080"/>
      <c r="BL9" s="1080"/>
      <c r="BM9" s="1080"/>
      <c r="BN9" s="1080"/>
      <c r="BO9" s="1080"/>
      <c r="BP9" s="1080"/>
      <c r="BQ9" s="1080"/>
      <c r="BR9" s="1080"/>
      <c r="BS9" s="1080"/>
      <c r="BT9" s="1080"/>
      <c r="BU9" s="1080"/>
      <c r="BV9" s="1080"/>
      <c r="BW9" s="1080"/>
      <c r="BX9" s="1080"/>
      <c r="BY9" s="1080"/>
      <c r="BZ9" s="1080"/>
      <c r="CA9" s="1080"/>
      <c r="CB9" s="1080"/>
      <c r="CC9" s="1080"/>
      <c r="CD9" s="1080"/>
      <c r="CE9" s="1080"/>
      <c r="CF9" s="1080"/>
      <c r="CG9" s="1080"/>
      <c r="CH9" s="1080"/>
      <c r="CI9" s="1080"/>
      <c r="CJ9" s="1080"/>
      <c r="CK9" s="1080"/>
      <c r="CL9" s="1080"/>
      <c r="CM9" s="1080"/>
      <c r="CN9" s="1080"/>
      <c r="CO9" s="1080"/>
      <c r="CP9" s="1080"/>
      <c r="CQ9" s="1080"/>
      <c r="CR9" s="1080"/>
      <c r="CS9" s="1080"/>
      <c r="CT9" s="1080"/>
      <c r="CU9" s="1080"/>
      <c r="CV9" s="1080"/>
      <c r="CW9" s="1080"/>
      <c r="CX9" s="1080"/>
      <c r="CY9" s="1080"/>
      <c r="CZ9" s="1080"/>
      <c r="DA9" s="1080"/>
      <c r="DB9" s="1080"/>
      <c r="DC9" s="1080"/>
      <c r="DD9" s="1080"/>
      <c r="DE9" s="1080"/>
    </row>
    <row r="10" spans="1:109" s="78" customFormat="1" ht="13.2" x14ac:dyDescent="0.2">
      <c r="A10" s="1080"/>
      <c r="B10" s="1080"/>
      <c r="C10" s="1080"/>
      <c r="D10" s="1080"/>
      <c r="E10" s="1080"/>
      <c r="F10" s="1080"/>
      <c r="G10" s="1080"/>
      <c r="H10" s="1080"/>
      <c r="I10" s="1080"/>
      <c r="J10" s="1080"/>
      <c r="K10" s="1080"/>
      <c r="L10" s="1080"/>
      <c r="M10" s="1080"/>
      <c r="N10" s="1080"/>
      <c r="O10" s="1080"/>
      <c r="P10" s="1080"/>
      <c r="Q10" s="1080"/>
      <c r="R10" s="1080"/>
      <c r="S10" s="1080"/>
      <c r="T10" s="1080"/>
      <c r="U10" s="1080"/>
      <c r="V10" s="1080"/>
      <c r="W10" s="1080"/>
      <c r="X10" s="1080"/>
      <c r="Y10" s="1080"/>
      <c r="Z10" s="1080"/>
      <c r="AA10" s="1080"/>
      <c r="AB10" s="1080"/>
      <c r="AC10" s="1080"/>
      <c r="AD10" s="1080"/>
      <c r="AE10" s="1080"/>
      <c r="AF10" s="1080"/>
      <c r="AG10" s="1080"/>
      <c r="AH10" s="1080"/>
      <c r="AI10" s="1080"/>
      <c r="AJ10" s="1080"/>
      <c r="AK10" s="1080"/>
      <c r="AL10" s="1080"/>
      <c r="AM10" s="1080"/>
      <c r="AN10" s="1080"/>
      <c r="AO10" s="1080"/>
      <c r="AP10" s="1080"/>
      <c r="AQ10" s="1080"/>
      <c r="AR10" s="1080"/>
      <c r="AS10" s="1080"/>
      <c r="AT10" s="1080"/>
      <c r="AU10" s="1080"/>
      <c r="AV10" s="1080"/>
      <c r="AW10" s="1080"/>
      <c r="AX10" s="1080"/>
      <c r="AY10" s="1080"/>
      <c r="AZ10" s="1080"/>
      <c r="BA10" s="1080"/>
      <c r="BB10" s="1080"/>
      <c r="BC10" s="1080"/>
      <c r="BD10" s="1080"/>
      <c r="BE10" s="1080"/>
      <c r="BF10" s="1080"/>
      <c r="BG10" s="1080"/>
      <c r="BH10" s="1080"/>
      <c r="BI10" s="1080"/>
      <c r="BJ10" s="1080"/>
      <c r="BK10" s="1080"/>
      <c r="BL10" s="1080"/>
      <c r="BM10" s="1080"/>
      <c r="BN10" s="1080"/>
      <c r="BO10" s="1080"/>
      <c r="BP10" s="1080"/>
      <c r="BQ10" s="1080"/>
      <c r="BR10" s="1080"/>
      <c r="BS10" s="1080"/>
      <c r="BT10" s="1080"/>
      <c r="BU10" s="1080"/>
      <c r="BV10" s="1080"/>
      <c r="BW10" s="1080"/>
      <c r="BX10" s="1080"/>
      <c r="BY10" s="1080"/>
      <c r="BZ10" s="1080"/>
      <c r="CA10" s="1080"/>
      <c r="CB10" s="1080"/>
      <c r="CC10" s="1080"/>
      <c r="CD10" s="1080"/>
      <c r="CE10" s="1080"/>
      <c r="CF10" s="1080"/>
      <c r="CG10" s="1080"/>
      <c r="CH10" s="1080"/>
      <c r="CI10" s="1080"/>
      <c r="CJ10" s="1080"/>
      <c r="CK10" s="1080"/>
      <c r="CL10" s="1080"/>
      <c r="CM10" s="1080"/>
      <c r="CN10" s="1080"/>
      <c r="CO10" s="1080"/>
      <c r="CP10" s="1080"/>
      <c r="CQ10" s="1080"/>
      <c r="CR10" s="1080"/>
      <c r="CS10" s="1080"/>
      <c r="CT10" s="1080"/>
      <c r="CU10" s="1080"/>
      <c r="CV10" s="1080"/>
      <c r="CW10" s="1080"/>
      <c r="CX10" s="1080"/>
      <c r="CY10" s="1080"/>
      <c r="CZ10" s="1080"/>
      <c r="DA10" s="1080"/>
      <c r="DB10" s="1080"/>
      <c r="DC10" s="1080"/>
      <c r="DD10" s="1080"/>
      <c r="DE10" s="1080"/>
    </row>
    <row r="11" spans="1:109" s="78" customFormat="1" ht="13.2" x14ac:dyDescent="0.2">
      <c r="A11" s="1080"/>
      <c r="B11" s="1080"/>
      <c r="C11" s="1080"/>
      <c r="D11" s="1080"/>
      <c r="E11" s="1080"/>
      <c r="F11" s="1080"/>
      <c r="G11" s="1080"/>
      <c r="H11" s="1080"/>
      <c r="I11" s="1080"/>
      <c r="J11" s="1080"/>
      <c r="K11" s="1080"/>
      <c r="L11" s="1080"/>
      <c r="M11" s="1080"/>
      <c r="N11" s="1080"/>
      <c r="O11" s="1080"/>
      <c r="P11" s="1080"/>
      <c r="Q11" s="1080"/>
      <c r="R11" s="1080"/>
      <c r="S11" s="1080"/>
      <c r="T11" s="1080"/>
      <c r="U11" s="1080"/>
      <c r="V11" s="1080"/>
      <c r="W11" s="1080"/>
      <c r="X11" s="1080"/>
      <c r="Y11" s="1080"/>
      <c r="Z11" s="1080"/>
      <c r="AA11" s="1080"/>
      <c r="AB11" s="1080"/>
      <c r="AC11" s="1080"/>
      <c r="AD11" s="1080"/>
      <c r="AE11" s="1080"/>
      <c r="AF11" s="1080"/>
      <c r="AG11" s="1080"/>
      <c r="AH11" s="1080"/>
      <c r="AI11" s="1080"/>
      <c r="AJ11" s="1080"/>
      <c r="AK11" s="1080"/>
      <c r="AL11" s="1080"/>
      <c r="AM11" s="1080"/>
      <c r="AN11" s="1080"/>
      <c r="AO11" s="1080"/>
      <c r="AP11" s="1080"/>
      <c r="AQ11" s="1080"/>
      <c r="AR11" s="1080"/>
      <c r="AS11" s="1080"/>
      <c r="AT11" s="1080"/>
      <c r="AU11" s="1080"/>
      <c r="AV11" s="1080"/>
      <c r="AW11" s="1080"/>
      <c r="AX11" s="1080"/>
      <c r="AY11" s="1080"/>
      <c r="AZ11" s="1080"/>
      <c r="BA11" s="1080"/>
      <c r="BB11" s="1080"/>
      <c r="BC11" s="1080"/>
      <c r="BD11" s="1080"/>
      <c r="BE11" s="1080"/>
      <c r="BF11" s="1080"/>
      <c r="BG11" s="1080"/>
      <c r="BH11" s="1080"/>
      <c r="BI11" s="1080"/>
      <c r="BJ11" s="1080"/>
      <c r="BK11" s="1080"/>
      <c r="BL11" s="1080"/>
      <c r="BM11" s="1080"/>
      <c r="BN11" s="1080"/>
      <c r="BO11" s="1080"/>
      <c r="BP11" s="1080"/>
      <c r="BQ11" s="1080"/>
      <c r="BR11" s="1080"/>
      <c r="BS11" s="1080"/>
      <c r="BT11" s="1080"/>
      <c r="BU11" s="1080"/>
      <c r="BV11" s="1080"/>
      <c r="BW11" s="1080"/>
      <c r="BX11" s="1080"/>
      <c r="BY11" s="1080"/>
      <c r="BZ11" s="1080"/>
      <c r="CA11" s="1080"/>
      <c r="CB11" s="1080"/>
      <c r="CC11" s="1080"/>
      <c r="CD11" s="1080"/>
      <c r="CE11" s="1080"/>
      <c r="CF11" s="1080"/>
      <c r="CG11" s="1080"/>
      <c r="CH11" s="1080"/>
      <c r="CI11" s="1080"/>
      <c r="CJ11" s="1080"/>
      <c r="CK11" s="1080"/>
      <c r="CL11" s="1080"/>
      <c r="CM11" s="1080"/>
      <c r="CN11" s="1080"/>
      <c r="CO11" s="1080"/>
      <c r="CP11" s="1080"/>
      <c r="CQ11" s="1080"/>
      <c r="CR11" s="1080"/>
      <c r="CS11" s="1080"/>
      <c r="CT11" s="1080"/>
      <c r="CU11" s="1080"/>
      <c r="CV11" s="1080"/>
      <c r="CW11" s="1080"/>
      <c r="CX11" s="1080"/>
      <c r="CY11" s="1080"/>
      <c r="CZ11" s="1080"/>
      <c r="DA11" s="1080"/>
      <c r="DB11" s="1080"/>
      <c r="DC11" s="1080"/>
      <c r="DD11" s="1080"/>
      <c r="DE11" s="1080"/>
    </row>
    <row r="12" spans="1:109" s="78" customFormat="1" ht="13.2" x14ac:dyDescent="0.2">
      <c r="A12" s="1080"/>
      <c r="B12" s="1080"/>
      <c r="C12" s="1080"/>
      <c r="D12" s="1080"/>
      <c r="E12" s="1080"/>
      <c r="F12" s="1080"/>
      <c r="G12" s="1080"/>
      <c r="H12" s="1080"/>
      <c r="I12" s="1080"/>
      <c r="J12" s="1080"/>
      <c r="K12" s="1080"/>
      <c r="L12" s="1080"/>
      <c r="M12" s="1080"/>
      <c r="N12" s="1080"/>
      <c r="O12" s="1080"/>
      <c r="P12" s="1080"/>
      <c r="Q12" s="1080"/>
      <c r="R12" s="1080"/>
      <c r="S12" s="1080"/>
      <c r="T12" s="1080"/>
      <c r="U12" s="1080"/>
      <c r="V12" s="1080"/>
      <c r="W12" s="1080"/>
      <c r="X12" s="1080"/>
      <c r="Y12" s="1080"/>
      <c r="Z12" s="1080"/>
      <c r="AA12" s="1080"/>
      <c r="AB12" s="1080"/>
      <c r="AC12" s="1080"/>
      <c r="AD12" s="1080"/>
      <c r="AE12" s="1080"/>
      <c r="AF12" s="1080"/>
      <c r="AG12" s="1080"/>
      <c r="AH12" s="1080"/>
      <c r="AI12" s="1080"/>
      <c r="AJ12" s="1080"/>
      <c r="AK12" s="1080"/>
      <c r="AL12" s="1080"/>
      <c r="AM12" s="1080"/>
      <c r="AN12" s="1080"/>
      <c r="AO12" s="1080"/>
      <c r="AP12" s="1080"/>
      <c r="AQ12" s="1080"/>
      <c r="AR12" s="1080"/>
      <c r="AS12" s="1080"/>
      <c r="AT12" s="1080"/>
      <c r="AU12" s="1080"/>
      <c r="AV12" s="1080"/>
      <c r="AW12" s="1080"/>
      <c r="AX12" s="1080"/>
      <c r="AY12" s="1080"/>
      <c r="AZ12" s="1080"/>
      <c r="BA12" s="1080"/>
      <c r="BB12" s="1080"/>
      <c r="BC12" s="1080"/>
      <c r="BD12" s="1080"/>
      <c r="BE12" s="1080"/>
      <c r="BF12" s="1080"/>
      <c r="BG12" s="1080"/>
      <c r="BH12" s="1080"/>
      <c r="BI12" s="1080"/>
      <c r="BJ12" s="1080"/>
      <c r="BK12" s="1080"/>
      <c r="BL12" s="1080"/>
      <c r="BM12" s="1080"/>
      <c r="BN12" s="1080"/>
      <c r="BO12" s="1080"/>
      <c r="BP12" s="1080"/>
      <c r="BQ12" s="1080"/>
      <c r="BR12" s="1080"/>
      <c r="BS12" s="1080"/>
      <c r="BT12" s="1080"/>
      <c r="BU12" s="1080"/>
      <c r="BV12" s="1080"/>
      <c r="BW12" s="1080"/>
      <c r="BX12" s="1080"/>
      <c r="BY12" s="1080"/>
      <c r="BZ12" s="1080"/>
      <c r="CA12" s="1080"/>
      <c r="CB12" s="1080"/>
      <c r="CC12" s="1080"/>
      <c r="CD12" s="1080"/>
      <c r="CE12" s="1080"/>
      <c r="CF12" s="1080"/>
      <c r="CG12" s="1080"/>
      <c r="CH12" s="1080"/>
      <c r="CI12" s="1080"/>
      <c r="CJ12" s="1080"/>
      <c r="CK12" s="1080"/>
      <c r="CL12" s="1080"/>
      <c r="CM12" s="1080"/>
      <c r="CN12" s="1080"/>
      <c r="CO12" s="1080"/>
      <c r="CP12" s="1080"/>
      <c r="CQ12" s="1080"/>
      <c r="CR12" s="1080"/>
      <c r="CS12" s="1080"/>
      <c r="CT12" s="1080"/>
      <c r="CU12" s="1080"/>
      <c r="CV12" s="1080"/>
      <c r="CW12" s="1080"/>
      <c r="CX12" s="1080"/>
      <c r="CY12" s="1080"/>
      <c r="CZ12" s="1080"/>
      <c r="DA12" s="1080"/>
      <c r="DB12" s="1080"/>
      <c r="DC12" s="1080"/>
      <c r="DD12" s="1080"/>
      <c r="DE12" s="1080"/>
    </row>
    <row r="13" spans="1:109" s="78" customFormat="1" ht="13.2" x14ac:dyDescent="0.2">
      <c r="A13" s="1080"/>
      <c r="B13" s="1080"/>
      <c r="C13" s="1080"/>
      <c r="D13" s="1080"/>
      <c r="E13" s="1080"/>
      <c r="F13" s="1080"/>
      <c r="G13" s="1080"/>
      <c r="H13" s="1080"/>
      <c r="I13" s="1080"/>
      <c r="J13" s="1080"/>
      <c r="K13" s="1080"/>
      <c r="L13" s="1080"/>
      <c r="M13" s="1080"/>
      <c r="N13" s="1080"/>
      <c r="O13" s="1080"/>
      <c r="P13" s="1080"/>
      <c r="Q13" s="1080"/>
      <c r="R13" s="1080"/>
      <c r="S13" s="1080"/>
      <c r="T13" s="1080"/>
      <c r="U13" s="1080"/>
      <c r="V13" s="1080"/>
      <c r="W13" s="1080"/>
      <c r="X13" s="1080"/>
      <c r="Y13" s="1080"/>
      <c r="Z13" s="1080"/>
      <c r="AA13" s="1080"/>
      <c r="AB13" s="1080"/>
      <c r="AC13" s="1080"/>
      <c r="AD13" s="1080"/>
      <c r="AE13" s="1080"/>
      <c r="AF13" s="1080"/>
      <c r="AG13" s="1080"/>
      <c r="AH13" s="1080"/>
      <c r="AI13" s="1080"/>
      <c r="AJ13" s="1080"/>
      <c r="AK13" s="1080"/>
      <c r="AL13" s="1080"/>
      <c r="AM13" s="1080"/>
      <c r="AN13" s="1080"/>
      <c r="AO13" s="1080"/>
      <c r="AP13" s="1080"/>
      <c r="AQ13" s="1080"/>
      <c r="AR13" s="1080"/>
      <c r="AS13" s="1080"/>
      <c r="AT13" s="1080"/>
      <c r="AU13" s="1080"/>
      <c r="AV13" s="1080"/>
      <c r="AW13" s="1080"/>
      <c r="AX13" s="1080"/>
      <c r="AY13" s="1080"/>
      <c r="AZ13" s="1080"/>
      <c r="BA13" s="1080"/>
      <c r="BB13" s="1080"/>
      <c r="BC13" s="1080"/>
      <c r="BD13" s="1080"/>
      <c r="BE13" s="1080"/>
      <c r="BF13" s="1080"/>
      <c r="BG13" s="1080"/>
      <c r="BH13" s="1080"/>
      <c r="BI13" s="1080"/>
      <c r="BJ13" s="1080"/>
      <c r="BK13" s="1080"/>
      <c r="BL13" s="1080"/>
      <c r="BM13" s="1080"/>
      <c r="BN13" s="1080"/>
      <c r="BO13" s="1080"/>
      <c r="BP13" s="1080"/>
      <c r="BQ13" s="1080"/>
      <c r="BR13" s="1080"/>
      <c r="BS13" s="1080"/>
      <c r="BT13" s="1080"/>
      <c r="BU13" s="1080"/>
      <c r="BV13" s="1080"/>
      <c r="BW13" s="1080"/>
      <c r="BX13" s="1080"/>
      <c r="BY13" s="1080"/>
      <c r="BZ13" s="1080"/>
      <c r="CA13" s="1080"/>
      <c r="CB13" s="1080"/>
      <c r="CC13" s="1080"/>
      <c r="CD13" s="1080"/>
      <c r="CE13" s="1080"/>
      <c r="CF13" s="1080"/>
      <c r="CG13" s="1080"/>
      <c r="CH13" s="1080"/>
      <c r="CI13" s="1080"/>
      <c r="CJ13" s="1080"/>
      <c r="CK13" s="1080"/>
      <c r="CL13" s="1080"/>
      <c r="CM13" s="1080"/>
      <c r="CN13" s="1080"/>
      <c r="CO13" s="1080"/>
      <c r="CP13" s="1080"/>
      <c r="CQ13" s="1080"/>
      <c r="CR13" s="1080"/>
      <c r="CS13" s="1080"/>
      <c r="CT13" s="1080"/>
      <c r="CU13" s="1080"/>
      <c r="CV13" s="1080"/>
      <c r="CW13" s="1080"/>
      <c r="CX13" s="1080"/>
      <c r="CY13" s="1080"/>
      <c r="CZ13" s="1080"/>
      <c r="DA13" s="1080"/>
      <c r="DB13" s="1080"/>
      <c r="DC13" s="1080"/>
      <c r="DD13" s="1080"/>
      <c r="DE13" s="1080"/>
    </row>
    <row r="14" spans="1:109" s="78" customFormat="1" ht="13.2" x14ac:dyDescent="0.2">
      <c r="A14" s="1080"/>
      <c r="B14" s="1080"/>
      <c r="C14" s="1080"/>
      <c r="D14" s="1080"/>
      <c r="E14" s="1080"/>
      <c r="F14" s="1080"/>
      <c r="G14" s="1080"/>
      <c r="H14" s="1080"/>
      <c r="I14" s="1080"/>
      <c r="J14" s="1080"/>
      <c r="K14" s="1080"/>
      <c r="L14" s="1080"/>
      <c r="M14" s="1080"/>
      <c r="N14" s="1080"/>
      <c r="O14" s="1080"/>
      <c r="P14" s="1080"/>
      <c r="Q14" s="1080"/>
      <c r="R14" s="1080"/>
      <c r="S14" s="1080"/>
      <c r="T14" s="1080"/>
      <c r="U14" s="1080"/>
      <c r="V14" s="1080"/>
      <c r="W14" s="1080"/>
      <c r="X14" s="1080"/>
      <c r="Y14" s="1080"/>
      <c r="Z14" s="1080"/>
      <c r="AA14" s="1080"/>
      <c r="AB14" s="1080"/>
      <c r="AC14" s="1080"/>
      <c r="AD14" s="1080"/>
      <c r="AE14" s="1080"/>
      <c r="AF14" s="1080"/>
      <c r="AG14" s="1080"/>
      <c r="AH14" s="1080"/>
      <c r="AI14" s="1080"/>
      <c r="AJ14" s="1080"/>
      <c r="AK14" s="1080"/>
      <c r="AL14" s="1080"/>
      <c r="AM14" s="1080"/>
      <c r="AN14" s="1080"/>
      <c r="AO14" s="1080"/>
      <c r="AP14" s="1080"/>
      <c r="AQ14" s="1080"/>
      <c r="AR14" s="1080"/>
      <c r="AS14" s="1080"/>
      <c r="AT14" s="1080"/>
      <c r="AU14" s="1080"/>
      <c r="AV14" s="1080"/>
      <c r="AW14" s="1080"/>
      <c r="AX14" s="1080"/>
      <c r="AY14" s="1080"/>
      <c r="AZ14" s="1080"/>
      <c r="BA14" s="1080"/>
      <c r="BB14" s="1080"/>
      <c r="BC14" s="1080"/>
      <c r="BD14" s="1080"/>
      <c r="BE14" s="1080"/>
      <c r="BF14" s="1080"/>
      <c r="BG14" s="1080"/>
      <c r="BH14" s="1080"/>
      <c r="BI14" s="1080"/>
      <c r="BJ14" s="1080"/>
      <c r="BK14" s="1080"/>
      <c r="BL14" s="1080"/>
      <c r="BM14" s="1080"/>
      <c r="BN14" s="1080"/>
      <c r="BO14" s="1080"/>
      <c r="BP14" s="1080"/>
      <c r="BQ14" s="1080"/>
      <c r="BR14" s="1080"/>
      <c r="BS14" s="1080"/>
      <c r="BT14" s="1080"/>
      <c r="BU14" s="1080"/>
      <c r="BV14" s="1080"/>
      <c r="BW14" s="1080"/>
      <c r="BX14" s="1080"/>
      <c r="BY14" s="1080"/>
      <c r="BZ14" s="1080"/>
      <c r="CA14" s="1080"/>
      <c r="CB14" s="1080"/>
      <c r="CC14" s="1080"/>
      <c r="CD14" s="1080"/>
      <c r="CE14" s="1080"/>
      <c r="CF14" s="1080"/>
      <c r="CG14" s="1080"/>
      <c r="CH14" s="1080"/>
      <c r="CI14" s="1080"/>
      <c r="CJ14" s="1080"/>
      <c r="CK14" s="1080"/>
      <c r="CL14" s="1080"/>
      <c r="CM14" s="1080"/>
      <c r="CN14" s="1080"/>
      <c r="CO14" s="1080"/>
      <c r="CP14" s="1080"/>
      <c r="CQ14" s="1080"/>
      <c r="CR14" s="1080"/>
      <c r="CS14" s="1080"/>
      <c r="CT14" s="1080"/>
      <c r="CU14" s="1080"/>
      <c r="CV14" s="1080"/>
      <c r="CW14" s="1080"/>
      <c r="CX14" s="1080"/>
      <c r="CY14" s="1080"/>
      <c r="CZ14" s="1080"/>
      <c r="DA14" s="1080"/>
      <c r="DB14" s="1080"/>
      <c r="DC14" s="1080"/>
      <c r="DD14" s="1080"/>
      <c r="DE14" s="1080"/>
    </row>
    <row r="15" spans="1:109" s="78" customFormat="1" ht="13.2" x14ac:dyDescent="0.2">
      <c r="A15" s="90"/>
      <c r="B15" s="1080"/>
      <c r="C15" s="1080"/>
      <c r="D15" s="1080"/>
      <c r="E15" s="1080"/>
      <c r="F15" s="1080"/>
      <c r="G15" s="1080"/>
      <c r="H15" s="1080"/>
      <c r="I15" s="1080"/>
      <c r="J15" s="1080"/>
      <c r="K15" s="1080"/>
      <c r="L15" s="1080"/>
      <c r="M15" s="1080"/>
      <c r="N15" s="1080"/>
      <c r="O15" s="1080"/>
      <c r="P15" s="1080"/>
      <c r="Q15" s="1080"/>
      <c r="R15" s="1080"/>
      <c r="S15" s="1080"/>
      <c r="T15" s="1080"/>
      <c r="U15" s="1080"/>
      <c r="V15" s="1080"/>
      <c r="W15" s="1080"/>
      <c r="X15" s="1080"/>
      <c r="Y15" s="1080"/>
      <c r="Z15" s="1080"/>
      <c r="AA15" s="1080"/>
      <c r="AB15" s="1080"/>
      <c r="AC15" s="1080"/>
      <c r="AD15" s="1080"/>
      <c r="AE15" s="1080"/>
      <c r="AF15" s="1080"/>
      <c r="AG15" s="1080"/>
      <c r="AH15" s="1080"/>
      <c r="AI15" s="1080"/>
      <c r="AJ15" s="1080"/>
      <c r="AK15" s="1080"/>
      <c r="AL15" s="1080"/>
      <c r="AM15" s="1080"/>
      <c r="AN15" s="1080"/>
      <c r="AO15" s="1080"/>
      <c r="AP15" s="1080"/>
      <c r="AQ15" s="1080"/>
      <c r="AR15" s="1080"/>
      <c r="AS15" s="1080"/>
      <c r="AT15" s="1080"/>
      <c r="AU15" s="1080"/>
      <c r="AV15" s="1080"/>
      <c r="AW15" s="1080"/>
      <c r="AX15" s="1080"/>
      <c r="AY15" s="1080"/>
      <c r="AZ15" s="1080"/>
      <c r="BA15" s="1080"/>
      <c r="BB15" s="1080"/>
      <c r="BC15" s="1080"/>
      <c r="BD15" s="1080"/>
      <c r="BE15" s="1080"/>
      <c r="BF15" s="1080"/>
      <c r="BG15" s="1080"/>
      <c r="BH15" s="1080"/>
      <c r="BI15" s="1080"/>
      <c r="BJ15" s="1080"/>
      <c r="BK15" s="1080"/>
      <c r="BL15" s="1080"/>
      <c r="BM15" s="1080"/>
      <c r="BN15" s="1080"/>
      <c r="BO15" s="1080"/>
      <c r="BP15" s="1080"/>
      <c r="BQ15" s="1080"/>
      <c r="BR15" s="1080"/>
      <c r="BS15" s="1080"/>
      <c r="BT15" s="1080"/>
      <c r="BU15" s="1080"/>
      <c r="BV15" s="1080"/>
      <c r="BW15" s="1080"/>
      <c r="BX15" s="1080"/>
      <c r="BY15" s="1080"/>
      <c r="BZ15" s="1080"/>
      <c r="CA15" s="1080"/>
      <c r="CB15" s="1080"/>
      <c r="CC15" s="1080"/>
      <c r="CD15" s="1080"/>
      <c r="CE15" s="1080"/>
      <c r="CF15" s="1080"/>
      <c r="CG15" s="1080"/>
      <c r="CH15" s="1080"/>
      <c r="CI15" s="1080"/>
      <c r="CJ15" s="1080"/>
      <c r="CK15" s="1080"/>
      <c r="CL15" s="1080"/>
      <c r="CM15" s="1080"/>
      <c r="CN15" s="1080"/>
      <c r="CO15" s="1080"/>
      <c r="CP15" s="1080"/>
      <c r="CQ15" s="1080"/>
      <c r="CR15" s="1080"/>
      <c r="CS15" s="1080"/>
      <c r="CT15" s="1080"/>
      <c r="CU15" s="1080"/>
      <c r="CV15" s="1080"/>
      <c r="CW15" s="1080"/>
      <c r="CX15" s="1080"/>
      <c r="CY15" s="1080"/>
      <c r="CZ15" s="1080"/>
      <c r="DA15" s="1080"/>
      <c r="DB15" s="1080"/>
      <c r="DC15" s="1080"/>
      <c r="DD15" s="1080"/>
      <c r="DE15" s="1080"/>
    </row>
    <row r="16" spans="1:109" s="78" customFormat="1" ht="13.2" x14ac:dyDescent="0.2">
      <c r="A16" s="90"/>
      <c r="B16" s="1080"/>
      <c r="C16" s="1080"/>
      <c r="D16" s="1080"/>
      <c r="E16" s="1080"/>
      <c r="F16" s="1080"/>
      <c r="G16" s="1080"/>
      <c r="H16" s="1080"/>
      <c r="I16" s="1080"/>
      <c r="J16" s="1080"/>
      <c r="K16" s="1080"/>
      <c r="L16" s="1080"/>
      <c r="M16" s="1080"/>
      <c r="N16" s="1080"/>
      <c r="O16" s="1080"/>
      <c r="P16" s="1080"/>
      <c r="Q16" s="1080"/>
      <c r="R16" s="1080"/>
      <c r="S16" s="1080"/>
      <c r="T16" s="1080"/>
      <c r="U16" s="1080"/>
      <c r="V16" s="1080"/>
      <c r="W16" s="1080"/>
      <c r="X16" s="1080"/>
      <c r="Y16" s="1080"/>
      <c r="Z16" s="1080"/>
      <c r="AA16" s="1080"/>
      <c r="AB16" s="1080"/>
      <c r="AC16" s="1080"/>
      <c r="AD16" s="1080"/>
      <c r="AE16" s="1080"/>
      <c r="AF16" s="1080"/>
      <c r="AG16" s="1080"/>
      <c r="AH16" s="1080"/>
      <c r="AI16" s="1080"/>
      <c r="AJ16" s="1080"/>
      <c r="AK16" s="1080"/>
      <c r="AL16" s="1080"/>
      <c r="AM16" s="1080"/>
      <c r="AN16" s="1080"/>
      <c r="AO16" s="1080"/>
      <c r="AP16" s="1080"/>
      <c r="AQ16" s="1080"/>
      <c r="AR16" s="1080"/>
      <c r="AS16" s="1080"/>
      <c r="AT16" s="1080"/>
      <c r="AU16" s="1080"/>
      <c r="AV16" s="1080"/>
      <c r="AW16" s="1080"/>
      <c r="AX16" s="1080"/>
      <c r="AY16" s="1080"/>
      <c r="AZ16" s="1080"/>
      <c r="BA16" s="1080"/>
      <c r="BB16" s="1080"/>
      <c r="BC16" s="1080"/>
      <c r="BD16" s="1080"/>
      <c r="BE16" s="1080"/>
      <c r="BF16" s="1080"/>
      <c r="BG16" s="1080"/>
      <c r="BH16" s="1080"/>
      <c r="BI16" s="1080"/>
      <c r="BJ16" s="1080"/>
      <c r="BK16" s="1080"/>
      <c r="BL16" s="1080"/>
      <c r="BM16" s="1080"/>
      <c r="BN16" s="1080"/>
      <c r="BO16" s="1080"/>
      <c r="BP16" s="1080"/>
      <c r="BQ16" s="1080"/>
      <c r="BR16" s="1080"/>
      <c r="BS16" s="1080"/>
      <c r="BT16" s="1080"/>
      <c r="BU16" s="1080"/>
      <c r="BV16" s="1080"/>
      <c r="BW16" s="1080"/>
      <c r="BX16" s="1080"/>
      <c r="BY16" s="1080"/>
      <c r="BZ16" s="1080"/>
      <c r="CA16" s="1080"/>
      <c r="CB16" s="1080"/>
      <c r="CC16" s="1080"/>
      <c r="CD16" s="1080"/>
      <c r="CE16" s="1080"/>
      <c r="CF16" s="1080"/>
      <c r="CG16" s="1080"/>
      <c r="CH16" s="1080"/>
      <c r="CI16" s="1080"/>
      <c r="CJ16" s="1080"/>
      <c r="CK16" s="1080"/>
      <c r="CL16" s="1080"/>
      <c r="CM16" s="1080"/>
      <c r="CN16" s="1080"/>
      <c r="CO16" s="1080"/>
      <c r="CP16" s="1080"/>
      <c r="CQ16" s="1080"/>
      <c r="CR16" s="1080"/>
      <c r="CS16" s="1080"/>
      <c r="CT16" s="1080"/>
      <c r="CU16" s="1080"/>
      <c r="CV16" s="1080"/>
      <c r="CW16" s="1080"/>
      <c r="CX16" s="1080"/>
      <c r="CY16" s="1080"/>
      <c r="CZ16" s="1080"/>
      <c r="DA16" s="1080"/>
      <c r="DB16" s="1080"/>
      <c r="DC16" s="1080"/>
      <c r="DD16" s="1080"/>
      <c r="DE16" s="1080"/>
    </row>
    <row r="17" spans="1:109" s="78" customFormat="1" ht="13.2" x14ac:dyDescent="0.2">
      <c r="A17" s="90"/>
      <c r="B17" s="1080"/>
      <c r="C17" s="1080"/>
      <c r="D17" s="1080"/>
      <c r="E17" s="1080"/>
      <c r="F17" s="1080"/>
      <c r="G17" s="1080"/>
      <c r="H17" s="1080"/>
      <c r="I17" s="1080"/>
      <c r="J17" s="1080"/>
      <c r="K17" s="1080"/>
      <c r="L17" s="1080"/>
      <c r="M17" s="1080"/>
      <c r="N17" s="1080"/>
      <c r="O17" s="1080"/>
      <c r="P17" s="1080"/>
      <c r="Q17" s="1080"/>
      <c r="R17" s="1080"/>
      <c r="S17" s="1080"/>
      <c r="T17" s="1080"/>
      <c r="U17" s="1080"/>
      <c r="V17" s="1080"/>
      <c r="W17" s="1080"/>
      <c r="X17" s="1080"/>
      <c r="Y17" s="1080"/>
      <c r="Z17" s="1080"/>
      <c r="AA17" s="1080"/>
      <c r="AB17" s="1080"/>
      <c r="AC17" s="1080"/>
      <c r="AD17" s="1080"/>
      <c r="AE17" s="1080"/>
      <c r="AF17" s="1080"/>
      <c r="AG17" s="1080"/>
      <c r="AH17" s="1080"/>
      <c r="AI17" s="1080"/>
      <c r="AJ17" s="1080"/>
      <c r="AK17" s="1080"/>
      <c r="AL17" s="1080"/>
      <c r="AM17" s="1080"/>
      <c r="AN17" s="1080"/>
      <c r="AO17" s="1080"/>
      <c r="AP17" s="1080"/>
      <c r="AQ17" s="1080"/>
      <c r="AR17" s="1080"/>
      <c r="AS17" s="1080"/>
      <c r="AT17" s="1080"/>
      <c r="AU17" s="1080"/>
      <c r="AV17" s="1080"/>
      <c r="AW17" s="1080"/>
      <c r="AX17" s="1080"/>
      <c r="AY17" s="1080"/>
      <c r="AZ17" s="1080"/>
      <c r="BA17" s="1080"/>
      <c r="BB17" s="1080"/>
      <c r="BC17" s="1080"/>
      <c r="BD17" s="1080"/>
      <c r="BE17" s="1080"/>
      <c r="BF17" s="1080"/>
      <c r="BG17" s="1080"/>
      <c r="BH17" s="1080"/>
      <c r="BI17" s="1080"/>
      <c r="BJ17" s="1080"/>
      <c r="BK17" s="1080"/>
      <c r="BL17" s="1080"/>
      <c r="BM17" s="1080"/>
      <c r="BN17" s="1080"/>
      <c r="BO17" s="1080"/>
      <c r="BP17" s="1080"/>
      <c r="BQ17" s="1080"/>
      <c r="BR17" s="1080"/>
      <c r="BS17" s="1080"/>
      <c r="BT17" s="1080"/>
      <c r="BU17" s="1080"/>
      <c r="BV17" s="1080"/>
      <c r="BW17" s="1080"/>
      <c r="BX17" s="1080"/>
      <c r="BY17" s="1080"/>
      <c r="BZ17" s="1080"/>
      <c r="CA17" s="1080"/>
      <c r="CB17" s="1080"/>
      <c r="CC17" s="1080"/>
      <c r="CD17" s="1080"/>
      <c r="CE17" s="1080"/>
      <c r="CF17" s="1080"/>
      <c r="CG17" s="1080"/>
      <c r="CH17" s="1080"/>
      <c r="CI17" s="1080"/>
      <c r="CJ17" s="1080"/>
      <c r="CK17" s="1080"/>
      <c r="CL17" s="1080"/>
      <c r="CM17" s="1080"/>
      <c r="CN17" s="1080"/>
      <c r="CO17" s="1080"/>
      <c r="CP17" s="1080"/>
      <c r="CQ17" s="1080"/>
      <c r="CR17" s="1080"/>
      <c r="CS17" s="1080"/>
      <c r="CT17" s="1080"/>
      <c r="CU17" s="1080"/>
      <c r="CV17" s="1080"/>
      <c r="CW17" s="1080"/>
      <c r="CX17" s="1080"/>
      <c r="CY17" s="1080"/>
      <c r="CZ17" s="1080"/>
      <c r="DA17" s="1080"/>
      <c r="DB17" s="1080"/>
      <c r="DC17" s="1080"/>
      <c r="DD17" s="1080"/>
      <c r="DE17" s="1080"/>
    </row>
    <row r="18" spans="1:109" s="78" customFormat="1" ht="13.2" x14ac:dyDescent="0.2">
      <c r="A18" s="90"/>
      <c r="B18" s="1080"/>
      <c r="C18" s="1080"/>
      <c r="D18" s="1080"/>
      <c r="E18" s="1080"/>
      <c r="F18" s="1080"/>
      <c r="G18" s="1080"/>
      <c r="H18" s="1080"/>
      <c r="I18" s="1080"/>
      <c r="J18" s="1080"/>
      <c r="K18" s="1080"/>
      <c r="L18" s="1080"/>
      <c r="M18" s="1080"/>
      <c r="N18" s="1080"/>
      <c r="O18" s="1080"/>
      <c r="P18" s="1080"/>
      <c r="Q18" s="1080"/>
      <c r="R18" s="1080"/>
      <c r="S18" s="1080"/>
      <c r="T18" s="1080"/>
      <c r="U18" s="1080"/>
      <c r="V18" s="1080"/>
      <c r="W18" s="1080"/>
      <c r="X18" s="1080"/>
      <c r="Y18" s="1080"/>
      <c r="Z18" s="1080"/>
      <c r="AA18" s="1080"/>
      <c r="AB18" s="1080"/>
      <c r="AC18" s="1080"/>
      <c r="AD18" s="1080"/>
      <c r="AE18" s="1080"/>
      <c r="AF18" s="1080"/>
      <c r="AG18" s="1080"/>
      <c r="AH18" s="1080"/>
      <c r="AI18" s="1080"/>
      <c r="AJ18" s="1080"/>
      <c r="AK18" s="1080"/>
      <c r="AL18" s="1080"/>
      <c r="AM18" s="1080"/>
      <c r="AN18" s="1080"/>
      <c r="AO18" s="1080"/>
      <c r="AP18" s="1080"/>
      <c r="AQ18" s="1080"/>
      <c r="AR18" s="1080"/>
      <c r="AS18" s="1080"/>
      <c r="AT18" s="1080"/>
      <c r="AU18" s="1080"/>
      <c r="AV18" s="1080"/>
      <c r="AW18" s="1080"/>
      <c r="AX18" s="1080"/>
      <c r="AY18" s="1080"/>
      <c r="AZ18" s="1080"/>
      <c r="BA18" s="1080"/>
      <c r="BB18" s="1080"/>
      <c r="BC18" s="1080"/>
      <c r="BD18" s="1080"/>
      <c r="BE18" s="1080"/>
      <c r="BF18" s="1080"/>
      <c r="BG18" s="1080"/>
      <c r="BH18" s="1080"/>
      <c r="BI18" s="1080"/>
      <c r="BJ18" s="1080"/>
      <c r="BK18" s="1080"/>
      <c r="BL18" s="1080"/>
      <c r="BM18" s="1080"/>
      <c r="BN18" s="1080"/>
      <c r="BO18" s="1080"/>
      <c r="BP18" s="1080"/>
      <c r="BQ18" s="1080"/>
      <c r="BR18" s="1080"/>
      <c r="BS18" s="1080"/>
      <c r="BT18" s="1080"/>
      <c r="BU18" s="1080"/>
      <c r="BV18" s="1080"/>
      <c r="BW18" s="1080"/>
      <c r="BX18" s="1080"/>
      <c r="BY18" s="1080"/>
      <c r="BZ18" s="1080"/>
      <c r="CA18" s="1080"/>
      <c r="CB18" s="1080"/>
      <c r="CC18" s="1080"/>
      <c r="CD18" s="1080"/>
      <c r="CE18" s="1080"/>
      <c r="CF18" s="1080"/>
      <c r="CG18" s="1080"/>
      <c r="CH18" s="1080"/>
      <c r="CI18" s="1080"/>
      <c r="CJ18" s="1080"/>
      <c r="CK18" s="1080"/>
      <c r="CL18" s="1080"/>
      <c r="CM18" s="1080"/>
      <c r="CN18" s="1080"/>
      <c r="CO18" s="1080"/>
      <c r="CP18" s="1080"/>
      <c r="CQ18" s="1080"/>
      <c r="CR18" s="1080"/>
      <c r="CS18" s="1080"/>
      <c r="CT18" s="1080"/>
      <c r="CU18" s="1080"/>
      <c r="CV18" s="1080"/>
      <c r="CW18" s="1080"/>
      <c r="CX18" s="1080"/>
      <c r="CY18" s="1080"/>
      <c r="CZ18" s="1080"/>
      <c r="DA18" s="1080"/>
      <c r="DB18" s="1080"/>
      <c r="DC18" s="1080"/>
      <c r="DD18" s="1080"/>
      <c r="DE18" s="1080"/>
    </row>
    <row r="19" spans="1:109" ht="13.2" x14ac:dyDescent="0.2">
      <c r="DD19" s="90"/>
      <c r="DE19" s="90"/>
    </row>
    <row r="20" spans="1:109" ht="13.2" x14ac:dyDescent="0.2">
      <c r="DD20" s="90"/>
      <c r="DE20" s="90"/>
    </row>
    <row r="21" spans="1:109" ht="17.25" customHeight="1" x14ac:dyDescent="0.2">
      <c r="B21" s="1081"/>
      <c r="C21" s="86"/>
      <c r="D21" s="86"/>
      <c r="E21" s="86"/>
      <c r="F21" s="86"/>
      <c r="G21" s="86"/>
      <c r="H21" s="86"/>
      <c r="I21" s="86"/>
      <c r="J21" s="86"/>
      <c r="K21" s="86"/>
      <c r="L21" s="86"/>
      <c r="M21" s="86"/>
      <c r="N21" s="1082"/>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1082"/>
      <c r="AU21" s="86"/>
      <c r="AV21" s="86"/>
      <c r="AW21" s="86"/>
      <c r="AX21" s="86"/>
      <c r="AY21" s="86"/>
      <c r="AZ21" s="86"/>
      <c r="BA21" s="86"/>
      <c r="BB21" s="86"/>
      <c r="BC21" s="86"/>
      <c r="BD21" s="86"/>
      <c r="BE21" s="86"/>
      <c r="BF21" s="1082"/>
      <c r="BG21" s="86"/>
      <c r="BH21" s="86"/>
      <c r="BI21" s="86"/>
      <c r="BJ21" s="86"/>
      <c r="BK21" s="86"/>
      <c r="BL21" s="86"/>
      <c r="BM21" s="86"/>
      <c r="BN21" s="86"/>
      <c r="BO21" s="86"/>
      <c r="BP21" s="86"/>
      <c r="BQ21" s="86"/>
      <c r="BR21" s="1082"/>
      <c r="BS21" s="86"/>
      <c r="BT21" s="86"/>
      <c r="BU21" s="86"/>
      <c r="BV21" s="86"/>
      <c r="BW21" s="86"/>
      <c r="BX21" s="86"/>
      <c r="BY21" s="86"/>
      <c r="BZ21" s="86"/>
      <c r="CA21" s="86"/>
      <c r="CB21" s="86"/>
      <c r="CC21" s="86"/>
      <c r="CD21" s="1082"/>
      <c r="CE21" s="86"/>
      <c r="CF21" s="86"/>
      <c r="CG21" s="86"/>
      <c r="CH21" s="86"/>
      <c r="CI21" s="86"/>
      <c r="CJ21" s="86"/>
      <c r="CK21" s="86"/>
      <c r="CL21" s="86"/>
      <c r="CM21" s="86"/>
      <c r="CN21" s="86"/>
      <c r="CO21" s="86"/>
      <c r="CP21" s="1082"/>
      <c r="CQ21" s="86"/>
      <c r="CR21" s="86"/>
      <c r="CS21" s="86"/>
      <c r="CT21" s="86"/>
      <c r="CU21" s="86"/>
      <c r="CV21" s="86"/>
      <c r="CW21" s="86"/>
      <c r="CX21" s="86"/>
      <c r="CY21" s="86"/>
      <c r="CZ21" s="86"/>
      <c r="DA21" s="86"/>
      <c r="DB21" s="1082"/>
      <c r="DC21" s="86"/>
      <c r="DD21" s="160"/>
      <c r="DE21" s="90"/>
    </row>
    <row r="22" spans="1:109" ht="17.25" customHeight="1" x14ac:dyDescent="0.2">
      <c r="B22" s="80"/>
    </row>
    <row r="23" spans="1:109" ht="13.2" x14ac:dyDescent="0.2">
      <c r="B23" s="80"/>
    </row>
    <row r="24" spans="1:109" ht="13.2" x14ac:dyDescent="0.2">
      <c r="B24" s="80"/>
    </row>
    <row r="25" spans="1:109" ht="13.2" x14ac:dyDescent="0.2">
      <c r="B25" s="80"/>
    </row>
    <row r="26" spans="1:109" ht="13.2" x14ac:dyDescent="0.2">
      <c r="B26" s="80"/>
    </row>
    <row r="27" spans="1:109" ht="13.2" x14ac:dyDescent="0.2">
      <c r="B27" s="80"/>
    </row>
    <row r="28" spans="1:109" ht="13.2" x14ac:dyDescent="0.2">
      <c r="B28" s="80"/>
    </row>
    <row r="29" spans="1:109" ht="13.2" x14ac:dyDescent="0.2">
      <c r="B29" s="80"/>
    </row>
    <row r="30" spans="1:109" ht="13.2" x14ac:dyDescent="0.2">
      <c r="B30" s="80"/>
    </row>
    <row r="31" spans="1:109" ht="13.2" x14ac:dyDescent="0.2">
      <c r="B31" s="80"/>
    </row>
    <row r="32" spans="1:109" ht="13.2" x14ac:dyDescent="0.2">
      <c r="B32" s="80"/>
    </row>
    <row r="33" spans="2:109" ht="13.2" x14ac:dyDescent="0.2">
      <c r="B33" s="80"/>
    </row>
    <row r="34" spans="2:109" ht="13.2" x14ac:dyDescent="0.2">
      <c r="B34" s="80"/>
    </row>
    <row r="35" spans="2:109" ht="13.2" x14ac:dyDescent="0.2">
      <c r="B35" s="80"/>
    </row>
    <row r="36" spans="2:109" ht="13.2" x14ac:dyDescent="0.2">
      <c r="B36" s="80"/>
    </row>
    <row r="37" spans="2:109" ht="13.2" x14ac:dyDescent="0.2">
      <c r="B37" s="80"/>
    </row>
    <row r="38" spans="2:109" ht="13.2" x14ac:dyDescent="0.2">
      <c r="B38" s="80"/>
    </row>
    <row r="39" spans="2:109" ht="13.2"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2" x14ac:dyDescent="0.2">
      <c r="B40" s="1083"/>
      <c r="DD40" s="1083"/>
      <c r="DE40" s="90"/>
    </row>
    <row r="41" spans="2:109" ht="16.2" x14ac:dyDescent="0.2">
      <c r="B41" s="82" t="s">
        <v>531</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2" x14ac:dyDescent="0.2">
      <c r="B42" s="80"/>
      <c r="G42" s="1084"/>
      <c r="I42" s="1085"/>
      <c r="J42" s="1085"/>
      <c r="K42" s="1085"/>
      <c r="AM42" s="1084"/>
      <c r="AN42" s="1084" t="s">
        <v>532</v>
      </c>
      <c r="AP42" s="1085"/>
      <c r="AQ42" s="1085"/>
      <c r="AR42" s="1085"/>
      <c r="AY42" s="1084"/>
      <c r="BA42" s="1085"/>
      <c r="BB42" s="1085"/>
      <c r="BC42" s="1085"/>
      <c r="BK42" s="1084"/>
      <c r="BM42" s="1085"/>
      <c r="BN42" s="1085"/>
      <c r="BO42" s="1085"/>
      <c r="BW42" s="1084"/>
      <c r="BY42" s="1085"/>
      <c r="BZ42" s="1085"/>
      <c r="CA42" s="1085"/>
      <c r="CI42" s="1084"/>
      <c r="CK42" s="1085"/>
      <c r="CL42" s="1085"/>
      <c r="CM42" s="1085"/>
      <c r="CU42" s="1084"/>
      <c r="CW42" s="1085"/>
      <c r="CX42" s="1085"/>
      <c r="CY42" s="1085"/>
    </row>
    <row r="43" spans="2:109" ht="13.5" customHeight="1" x14ac:dyDescent="0.2">
      <c r="B43" s="80"/>
      <c r="AN43" s="1086" t="s">
        <v>533</v>
      </c>
      <c r="AO43" s="1087"/>
      <c r="AP43" s="1087"/>
      <c r="AQ43" s="1087"/>
      <c r="AR43" s="1087"/>
      <c r="AS43" s="1087"/>
      <c r="AT43" s="1087"/>
      <c r="AU43" s="1087"/>
      <c r="AV43" s="1087"/>
      <c r="AW43" s="1087"/>
      <c r="AX43" s="1087"/>
      <c r="AY43" s="1087"/>
      <c r="AZ43" s="1087"/>
      <c r="BA43" s="1087"/>
      <c r="BB43" s="1087"/>
      <c r="BC43" s="1087"/>
      <c r="BD43" s="1087"/>
      <c r="BE43" s="1087"/>
      <c r="BF43" s="1087"/>
      <c r="BG43" s="1087"/>
      <c r="BH43" s="1087"/>
      <c r="BI43" s="1087"/>
      <c r="BJ43" s="1087"/>
      <c r="BK43" s="1087"/>
      <c r="BL43" s="1087"/>
      <c r="BM43" s="1087"/>
      <c r="BN43" s="1087"/>
      <c r="BO43" s="1087"/>
      <c r="BP43" s="1087"/>
      <c r="BQ43" s="1087"/>
      <c r="BR43" s="1087"/>
      <c r="BS43" s="1087"/>
      <c r="BT43" s="1087"/>
      <c r="BU43" s="1087"/>
      <c r="BV43" s="1087"/>
      <c r="BW43" s="1087"/>
      <c r="BX43" s="1087"/>
      <c r="BY43" s="1087"/>
      <c r="BZ43" s="1087"/>
      <c r="CA43" s="1087"/>
      <c r="CB43" s="1087"/>
      <c r="CC43" s="1087"/>
      <c r="CD43" s="1087"/>
      <c r="CE43" s="1087"/>
      <c r="CF43" s="1087"/>
      <c r="CG43" s="1087"/>
      <c r="CH43" s="1087"/>
      <c r="CI43" s="1087"/>
      <c r="CJ43" s="1087"/>
      <c r="CK43" s="1087"/>
      <c r="CL43" s="1087"/>
      <c r="CM43" s="1087"/>
      <c r="CN43" s="1087"/>
      <c r="CO43" s="1087"/>
      <c r="CP43" s="1087"/>
      <c r="CQ43" s="1087"/>
      <c r="CR43" s="1087"/>
      <c r="CS43" s="1087"/>
      <c r="CT43" s="1087"/>
      <c r="CU43" s="1087"/>
      <c r="CV43" s="1087"/>
      <c r="CW43" s="1087"/>
      <c r="CX43" s="1087"/>
      <c r="CY43" s="1087"/>
      <c r="CZ43" s="1087"/>
      <c r="DA43" s="1087"/>
      <c r="DB43" s="1087"/>
      <c r="DC43" s="1088"/>
    </row>
    <row r="44" spans="2:109" ht="13.2" x14ac:dyDescent="0.2">
      <c r="B44" s="80"/>
      <c r="AN44" s="1089"/>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1"/>
    </row>
    <row r="45" spans="2:109" ht="13.2" x14ac:dyDescent="0.2">
      <c r="B45" s="80"/>
      <c r="AN45" s="1089"/>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1"/>
    </row>
    <row r="46" spans="2:109" ht="13.2" x14ac:dyDescent="0.2">
      <c r="B46" s="80"/>
      <c r="AN46" s="1089"/>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1"/>
    </row>
    <row r="47" spans="2:109" ht="13.2" x14ac:dyDescent="0.2">
      <c r="B47" s="80"/>
      <c r="AN47" s="1092"/>
      <c r="AO47" s="1093"/>
      <c r="AP47" s="1093"/>
      <c r="AQ47" s="1093"/>
      <c r="AR47" s="1093"/>
      <c r="AS47" s="1093"/>
      <c r="AT47" s="1093"/>
      <c r="AU47" s="1093"/>
      <c r="AV47" s="1093"/>
      <c r="AW47" s="1093"/>
      <c r="AX47" s="1093"/>
      <c r="AY47" s="1093"/>
      <c r="AZ47" s="1093"/>
      <c r="BA47" s="1093"/>
      <c r="BB47" s="1093"/>
      <c r="BC47" s="1093"/>
      <c r="BD47" s="1093"/>
      <c r="BE47" s="1093"/>
      <c r="BF47" s="1093"/>
      <c r="BG47" s="1093"/>
      <c r="BH47" s="1093"/>
      <c r="BI47" s="1093"/>
      <c r="BJ47" s="1093"/>
      <c r="BK47" s="1093"/>
      <c r="BL47" s="1093"/>
      <c r="BM47" s="1093"/>
      <c r="BN47" s="1093"/>
      <c r="BO47" s="1093"/>
      <c r="BP47" s="1093"/>
      <c r="BQ47" s="1093"/>
      <c r="BR47" s="1093"/>
      <c r="BS47" s="1093"/>
      <c r="BT47" s="1093"/>
      <c r="BU47" s="1093"/>
      <c r="BV47" s="1093"/>
      <c r="BW47" s="1093"/>
      <c r="BX47" s="1093"/>
      <c r="BY47" s="1093"/>
      <c r="BZ47" s="1093"/>
      <c r="CA47" s="1093"/>
      <c r="CB47" s="1093"/>
      <c r="CC47" s="1093"/>
      <c r="CD47" s="1093"/>
      <c r="CE47" s="1093"/>
      <c r="CF47" s="1093"/>
      <c r="CG47" s="1093"/>
      <c r="CH47" s="1093"/>
      <c r="CI47" s="1093"/>
      <c r="CJ47" s="1093"/>
      <c r="CK47" s="1093"/>
      <c r="CL47" s="1093"/>
      <c r="CM47" s="1093"/>
      <c r="CN47" s="1093"/>
      <c r="CO47" s="1093"/>
      <c r="CP47" s="1093"/>
      <c r="CQ47" s="1093"/>
      <c r="CR47" s="1093"/>
      <c r="CS47" s="1093"/>
      <c r="CT47" s="1093"/>
      <c r="CU47" s="1093"/>
      <c r="CV47" s="1093"/>
      <c r="CW47" s="1093"/>
      <c r="CX47" s="1093"/>
      <c r="CY47" s="1093"/>
      <c r="CZ47" s="1093"/>
      <c r="DA47" s="1093"/>
      <c r="DB47" s="1093"/>
      <c r="DC47" s="1094"/>
    </row>
    <row r="48" spans="2:109" ht="13.2" x14ac:dyDescent="0.2">
      <c r="B48" s="80"/>
      <c r="H48" s="1095"/>
      <c r="I48" s="1095"/>
      <c r="J48" s="1095"/>
      <c r="AN48" s="1095"/>
      <c r="AO48" s="1095"/>
      <c r="AP48" s="1095"/>
      <c r="AZ48" s="1095"/>
      <c r="BA48" s="1095"/>
      <c r="BB48" s="1095"/>
      <c r="BL48" s="1095"/>
      <c r="BM48" s="1095"/>
      <c r="BN48" s="1095"/>
      <c r="BX48" s="1095"/>
      <c r="BY48" s="1095"/>
      <c r="BZ48" s="1095"/>
      <c r="CJ48" s="1095"/>
      <c r="CK48" s="1095"/>
      <c r="CL48" s="1095"/>
      <c r="CV48" s="1095"/>
      <c r="CW48" s="1095"/>
      <c r="CX48" s="1095"/>
    </row>
    <row r="49" spans="1:109" ht="13.2" x14ac:dyDescent="0.2">
      <c r="B49" s="80"/>
      <c r="AN49" s="90" t="s">
        <v>534</v>
      </c>
    </row>
    <row r="50" spans="1:109" ht="13.2" x14ac:dyDescent="0.2">
      <c r="B50" s="80"/>
      <c r="G50" s="1096"/>
      <c r="H50" s="1096"/>
      <c r="I50" s="1096"/>
      <c r="J50" s="1096"/>
      <c r="K50" s="1097"/>
      <c r="L50" s="1097"/>
      <c r="M50" s="1098"/>
      <c r="N50" s="1098"/>
      <c r="AN50" s="1099"/>
      <c r="AO50" s="1100"/>
      <c r="AP50" s="1100"/>
      <c r="AQ50" s="1100"/>
      <c r="AR50" s="1100"/>
      <c r="AS50" s="1100"/>
      <c r="AT50" s="1100"/>
      <c r="AU50" s="1100"/>
      <c r="AV50" s="1100"/>
      <c r="AW50" s="1100"/>
      <c r="AX50" s="1100"/>
      <c r="AY50" s="1100"/>
      <c r="AZ50" s="1100"/>
      <c r="BA50" s="1100"/>
      <c r="BB50" s="1100"/>
      <c r="BC50" s="1100"/>
      <c r="BD50" s="1100"/>
      <c r="BE50" s="1100"/>
      <c r="BF50" s="1100"/>
      <c r="BG50" s="1100"/>
      <c r="BH50" s="1100"/>
      <c r="BI50" s="1100"/>
      <c r="BJ50" s="1100"/>
      <c r="BK50" s="1100"/>
      <c r="BL50" s="1100"/>
      <c r="BM50" s="1100"/>
      <c r="BN50" s="1100"/>
      <c r="BO50" s="1101"/>
      <c r="BP50" s="1102" t="s">
        <v>206</v>
      </c>
      <c r="BQ50" s="1102"/>
      <c r="BR50" s="1102"/>
      <c r="BS50" s="1102"/>
      <c r="BT50" s="1102"/>
      <c r="BU50" s="1102"/>
      <c r="BV50" s="1102"/>
      <c r="BW50" s="1102"/>
      <c r="BX50" s="1102" t="s">
        <v>521</v>
      </c>
      <c r="BY50" s="1102"/>
      <c r="BZ50" s="1102"/>
      <c r="CA50" s="1102"/>
      <c r="CB50" s="1102"/>
      <c r="CC50" s="1102"/>
      <c r="CD50" s="1102"/>
      <c r="CE50" s="1102"/>
      <c r="CF50" s="1102" t="s">
        <v>128</v>
      </c>
      <c r="CG50" s="1102"/>
      <c r="CH50" s="1102"/>
      <c r="CI50" s="1102"/>
      <c r="CJ50" s="1102"/>
      <c r="CK50" s="1102"/>
      <c r="CL50" s="1102"/>
      <c r="CM50" s="1102"/>
      <c r="CN50" s="1102" t="s">
        <v>314</v>
      </c>
      <c r="CO50" s="1102"/>
      <c r="CP50" s="1102"/>
      <c r="CQ50" s="1102"/>
      <c r="CR50" s="1102"/>
      <c r="CS50" s="1102"/>
      <c r="CT50" s="1102"/>
      <c r="CU50" s="1102"/>
      <c r="CV50" s="1102" t="s">
        <v>56</v>
      </c>
      <c r="CW50" s="1102"/>
      <c r="CX50" s="1102"/>
      <c r="CY50" s="1102"/>
      <c r="CZ50" s="1102"/>
      <c r="DA50" s="1102"/>
      <c r="DB50" s="1102"/>
      <c r="DC50" s="1102"/>
    </row>
    <row r="51" spans="1:109" ht="13.5" customHeight="1" x14ac:dyDescent="0.2">
      <c r="B51" s="80"/>
      <c r="G51" s="1103"/>
      <c r="H51" s="1103"/>
      <c r="I51" s="1104"/>
      <c r="J51" s="1104"/>
      <c r="K51" s="1105"/>
      <c r="L51" s="1105"/>
      <c r="M51" s="1105"/>
      <c r="N51" s="1105"/>
      <c r="AM51" s="1095"/>
      <c r="AN51" s="1106" t="s">
        <v>535</v>
      </c>
      <c r="AO51" s="1106"/>
      <c r="AP51" s="1106"/>
      <c r="AQ51" s="1106"/>
      <c r="AR51" s="1106"/>
      <c r="AS51" s="1106"/>
      <c r="AT51" s="1106"/>
      <c r="AU51" s="1106"/>
      <c r="AV51" s="1106"/>
      <c r="AW51" s="1106"/>
      <c r="AX51" s="1106"/>
      <c r="AY51" s="1106"/>
      <c r="AZ51" s="1106"/>
      <c r="BA51" s="1106"/>
      <c r="BB51" s="1106" t="s">
        <v>536</v>
      </c>
      <c r="BC51" s="1106"/>
      <c r="BD51" s="1106"/>
      <c r="BE51" s="1106"/>
      <c r="BF51" s="1106"/>
      <c r="BG51" s="1106"/>
      <c r="BH51" s="1106"/>
      <c r="BI51" s="1106"/>
      <c r="BJ51" s="1106"/>
      <c r="BK51" s="1106"/>
      <c r="BL51" s="1106"/>
      <c r="BM51" s="1106"/>
      <c r="BN51" s="1106"/>
      <c r="BO51" s="1106"/>
      <c r="BP51" s="1107"/>
      <c r="BQ51" s="1107"/>
      <c r="BR51" s="1107"/>
      <c r="BS51" s="1107"/>
      <c r="BT51" s="1107"/>
      <c r="BU51" s="1107"/>
      <c r="BV51" s="1107"/>
      <c r="BW51" s="1107"/>
      <c r="BX51" s="1107"/>
      <c r="BY51" s="1107"/>
      <c r="BZ51" s="1107"/>
      <c r="CA51" s="1107"/>
      <c r="CB51" s="1107"/>
      <c r="CC51" s="1107"/>
      <c r="CD51" s="1107"/>
      <c r="CE51" s="1107"/>
      <c r="CF51" s="1107"/>
      <c r="CG51" s="1107"/>
      <c r="CH51" s="1107"/>
      <c r="CI51" s="1107"/>
      <c r="CJ51" s="1107"/>
      <c r="CK51" s="1107"/>
      <c r="CL51" s="1107"/>
      <c r="CM51" s="1107"/>
      <c r="CN51" s="1107"/>
      <c r="CO51" s="1107"/>
      <c r="CP51" s="1107"/>
      <c r="CQ51" s="1107"/>
      <c r="CR51" s="1107"/>
      <c r="CS51" s="1107"/>
      <c r="CT51" s="1107"/>
      <c r="CU51" s="1107"/>
      <c r="CV51" s="1107"/>
      <c r="CW51" s="1107"/>
      <c r="CX51" s="1107"/>
      <c r="CY51" s="1107"/>
      <c r="CZ51" s="1107"/>
      <c r="DA51" s="1107"/>
      <c r="DB51" s="1107"/>
      <c r="DC51" s="1107"/>
    </row>
    <row r="52" spans="1:109" ht="13.2" x14ac:dyDescent="0.2">
      <c r="B52" s="80"/>
      <c r="G52" s="1103"/>
      <c r="H52" s="1103"/>
      <c r="I52" s="1104"/>
      <c r="J52" s="1104"/>
      <c r="K52" s="1105"/>
      <c r="L52" s="1105"/>
      <c r="M52" s="1105"/>
      <c r="N52" s="1105"/>
      <c r="AM52" s="1095"/>
      <c r="AN52" s="1106"/>
      <c r="AO52" s="1106"/>
      <c r="AP52" s="1106"/>
      <c r="AQ52" s="1106"/>
      <c r="AR52" s="1106"/>
      <c r="AS52" s="1106"/>
      <c r="AT52" s="1106"/>
      <c r="AU52" s="1106"/>
      <c r="AV52" s="1106"/>
      <c r="AW52" s="1106"/>
      <c r="AX52" s="1106"/>
      <c r="AY52" s="1106"/>
      <c r="AZ52" s="1106"/>
      <c r="BA52" s="1106"/>
      <c r="BB52" s="1106"/>
      <c r="BC52" s="1106"/>
      <c r="BD52" s="1106"/>
      <c r="BE52" s="1106"/>
      <c r="BF52" s="1106"/>
      <c r="BG52" s="1106"/>
      <c r="BH52" s="1106"/>
      <c r="BI52" s="1106"/>
      <c r="BJ52" s="1106"/>
      <c r="BK52" s="1106"/>
      <c r="BL52" s="1106"/>
      <c r="BM52" s="1106"/>
      <c r="BN52" s="1106"/>
      <c r="BO52" s="1106"/>
      <c r="BP52" s="1107"/>
      <c r="BQ52" s="1107"/>
      <c r="BR52" s="1107"/>
      <c r="BS52" s="1107"/>
      <c r="BT52" s="1107"/>
      <c r="BU52" s="1107"/>
      <c r="BV52" s="1107"/>
      <c r="BW52" s="1107"/>
      <c r="BX52" s="1107"/>
      <c r="BY52" s="1107"/>
      <c r="BZ52" s="1107"/>
      <c r="CA52" s="1107"/>
      <c r="CB52" s="1107"/>
      <c r="CC52" s="1107"/>
      <c r="CD52" s="1107"/>
      <c r="CE52" s="1107"/>
      <c r="CF52" s="1107"/>
      <c r="CG52" s="1107"/>
      <c r="CH52" s="1107"/>
      <c r="CI52" s="1107"/>
      <c r="CJ52" s="1107"/>
      <c r="CK52" s="1107"/>
      <c r="CL52" s="1107"/>
      <c r="CM52" s="1107"/>
      <c r="CN52" s="1107"/>
      <c r="CO52" s="1107"/>
      <c r="CP52" s="1107"/>
      <c r="CQ52" s="1107"/>
      <c r="CR52" s="1107"/>
      <c r="CS52" s="1107"/>
      <c r="CT52" s="1107"/>
      <c r="CU52" s="1107"/>
      <c r="CV52" s="1107"/>
      <c r="CW52" s="1107"/>
      <c r="CX52" s="1107"/>
      <c r="CY52" s="1107"/>
      <c r="CZ52" s="1107"/>
      <c r="DA52" s="1107"/>
      <c r="DB52" s="1107"/>
      <c r="DC52" s="1107"/>
    </row>
    <row r="53" spans="1:109" ht="13.2" x14ac:dyDescent="0.2">
      <c r="A53" s="1085"/>
      <c r="B53" s="80"/>
      <c r="G53" s="1103"/>
      <c r="H53" s="1103"/>
      <c r="I53" s="1096"/>
      <c r="J53" s="1096"/>
      <c r="K53" s="1105"/>
      <c r="L53" s="1105"/>
      <c r="M53" s="1105"/>
      <c r="N53" s="1105"/>
      <c r="AM53" s="1095"/>
      <c r="AN53" s="1106"/>
      <c r="AO53" s="1106"/>
      <c r="AP53" s="1106"/>
      <c r="AQ53" s="1106"/>
      <c r="AR53" s="1106"/>
      <c r="AS53" s="1106"/>
      <c r="AT53" s="1106"/>
      <c r="AU53" s="1106"/>
      <c r="AV53" s="1106"/>
      <c r="AW53" s="1106"/>
      <c r="AX53" s="1106"/>
      <c r="AY53" s="1106"/>
      <c r="AZ53" s="1106"/>
      <c r="BA53" s="1106"/>
      <c r="BB53" s="1106" t="s">
        <v>537</v>
      </c>
      <c r="BC53" s="1106"/>
      <c r="BD53" s="1106"/>
      <c r="BE53" s="1106"/>
      <c r="BF53" s="1106"/>
      <c r="BG53" s="1106"/>
      <c r="BH53" s="1106"/>
      <c r="BI53" s="1106"/>
      <c r="BJ53" s="1106"/>
      <c r="BK53" s="1106"/>
      <c r="BL53" s="1106"/>
      <c r="BM53" s="1106"/>
      <c r="BN53" s="1106"/>
      <c r="BO53" s="1106"/>
      <c r="BP53" s="1107">
        <v>62.4</v>
      </c>
      <c r="BQ53" s="1107"/>
      <c r="BR53" s="1107"/>
      <c r="BS53" s="1107"/>
      <c r="BT53" s="1107"/>
      <c r="BU53" s="1107"/>
      <c r="BV53" s="1107"/>
      <c r="BW53" s="1107"/>
      <c r="BX53" s="1107">
        <v>60.7</v>
      </c>
      <c r="BY53" s="1107"/>
      <c r="BZ53" s="1107"/>
      <c r="CA53" s="1107"/>
      <c r="CB53" s="1107"/>
      <c r="CC53" s="1107"/>
      <c r="CD53" s="1107"/>
      <c r="CE53" s="1107"/>
      <c r="CF53" s="1107">
        <v>62.3</v>
      </c>
      <c r="CG53" s="1107"/>
      <c r="CH53" s="1107"/>
      <c r="CI53" s="1107"/>
      <c r="CJ53" s="1107"/>
      <c r="CK53" s="1107"/>
      <c r="CL53" s="1107"/>
      <c r="CM53" s="1107"/>
      <c r="CN53" s="1107">
        <v>64</v>
      </c>
      <c r="CO53" s="1107"/>
      <c r="CP53" s="1107"/>
      <c r="CQ53" s="1107"/>
      <c r="CR53" s="1107"/>
      <c r="CS53" s="1107"/>
      <c r="CT53" s="1107"/>
      <c r="CU53" s="1107"/>
      <c r="CV53" s="1107">
        <v>65.3</v>
      </c>
      <c r="CW53" s="1107"/>
      <c r="CX53" s="1107"/>
      <c r="CY53" s="1107"/>
      <c r="CZ53" s="1107"/>
      <c r="DA53" s="1107"/>
      <c r="DB53" s="1107"/>
      <c r="DC53" s="1107"/>
    </row>
    <row r="54" spans="1:109" ht="13.2" x14ac:dyDescent="0.2">
      <c r="A54" s="1085"/>
      <c r="B54" s="80"/>
      <c r="G54" s="1103"/>
      <c r="H54" s="1103"/>
      <c r="I54" s="1096"/>
      <c r="J54" s="1096"/>
      <c r="K54" s="1105"/>
      <c r="L54" s="1105"/>
      <c r="M54" s="1105"/>
      <c r="N54" s="1105"/>
      <c r="AM54" s="1095"/>
      <c r="AN54" s="1106"/>
      <c r="AO54" s="1106"/>
      <c r="AP54" s="1106"/>
      <c r="AQ54" s="1106"/>
      <c r="AR54" s="1106"/>
      <c r="AS54" s="1106"/>
      <c r="AT54" s="1106"/>
      <c r="AU54" s="1106"/>
      <c r="AV54" s="1106"/>
      <c r="AW54" s="1106"/>
      <c r="AX54" s="1106"/>
      <c r="AY54" s="1106"/>
      <c r="AZ54" s="1106"/>
      <c r="BA54" s="1106"/>
      <c r="BB54" s="1106"/>
      <c r="BC54" s="1106"/>
      <c r="BD54" s="1106"/>
      <c r="BE54" s="1106"/>
      <c r="BF54" s="1106"/>
      <c r="BG54" s="1106"/>
      <c r="BH54" s="1106"/>
      <c r="BI54" s="1106"/>
      <c r="BJ54" s="1106"/>
      <c r="BK54" s="1106"/>
      <c r="BL54" s="1106"/>
      <c r="BM54" s="1106"/>
      <c r="BN54" s="1106"/>
      <c r="BO54" s="1106"/>
      <c r="BP54" s="1107"/>
      <c r="BQ54" s="1107"/>
      <c r="BR54" s="1107"/>
      <c r="BS54" s="1107"/>
      <c r="BT54" s="1107"/>
      <c r="BU54" s="1107"/>
      <c r="BV54" s="1107"/>
      <c r="BW54" s="1107"/>
      <c r="BX54" s="1107"/>
      <c r="BY54" s="1107"/>
      <c r="BZ54" s="1107"/>
      <c r="CA54" s="1107"/>
      <c r="CB54" s="1107"/>
      <c r="CC54" s="1107"/>
      <c r="CD54" s="1107"/>
      <c r="CE54" s="1107"/>
      <c r="CF54" s="1107"/>
      <c r="CG54" s="1107"/>
      <c r="CH54" s="1107"/>
      <c r="CI54" s="1107"/>
      <c r="CJ54" s="1107"/>
      <c r="CK54" s="1107"/>
      <c r="CL54" s="1107"/>
      <c r="CM54" s="1107"/>
      <c r="CN54" s="1107"/>
      <c r="CO54" s="1107"/>
      <c r="CP54" s="1107"/>
      <c r="CQ54" s="1107"/>
      <c r="CR54" s="1107"/>
      <c r="CS54" s="1107"/>
      <c r="CT54" s="1107"/>
      <c r="CU54" s="1107"/>
      <c r="CV54" s="1107"/>
      <c r="CW54" s="1107"/>
      <c r="CX54" s="1107"/>
      <c r="CY54" s="1107"/>
      <c r="CZ54" s="1107"/>
      <c r="DA54" s="1107"/>
      <c r="DB54" s="1107"/>
      <c r="DC54" s="1107"/>
    </row>
    <row r="55" spans="1:109" ht="13.2" x14ac:dyDescent="0.2">
      <c r="A55" s="1085"/>
      <c r="B55" s="80"/>
      <c r="G55" s="1096"/>
      <c r="H55" s="1096"/>
      <c r="I55" s="1096"/>
      <c r="J55" s="1096"/>
      <c r="K55" s="1105"/>
      <c r="L55" s="1105"/>
      <c r="M55" s="1105"/>
      <c r="N55" s="1105"/>
      <c r="AN55" s="1102" t="s">
        <v>538</v>
      </c>
      <c r="AO55" s="1102"/>
      <c r="AP55" s="1102"/>
      <c r="AQ55" s="1102"/>
      <c r="AR55" s="1102"/>
      <c r="AS55" s="1102"/>
      <c r="AT55" s="1102"/>
      <c r="AU55" s="1102"/>
      <c r="AV55" s="1102"/>
      <c r="AW55" s="1102"/>
      <c r="AX55" s="1102"/>
      <c r="AY55" s="1102"/>
      <c r="AZ55" s="1102"/>
      <c r="BA55" s="1102"/>
      <c r="BB55" s="1106" t="s">
        <v>536</v>
      </c>
      <c r="BC55" s="1106"/>
      <c r="BD55" s="1106"/>
      <c r="BE55" s="1106"/>
      <c r="BF55" s="1106"/>
      <c r="BG55" s="1106"/>
      <c r="BH55" s="1106"/>
      <c r="BI55" s="1106"/>
      <c r="BJ55" s="1106"/>
      <c r="BK55" s="1106"/>
      <c r="BL55" s="1106"/>
      <c r="BM55" s="1106"/>
      <c r="BN55" s="1106"/>
      <c r="BO55" s="1106"/>
      <c r="BP55" s="1107">
        <v>13.7</v>
      </c>
      <c r="BQ55" s="1107"/>
      <c r="BR55" s="1107"/>
      <c r="BS55" s="1107"/>
      <c r="BT55" s="1107"/>
      <c r="BU55" s="1107"/>
      <c r="BV55" s="1107"/>
      <c r="BW55" s="1107"/>
      <c r="BX55" s="1107">
        <v>6.9</v>
      </c>
      <c r="BY55" s="1107"/>
      <c r="BZ55" s="1107"/>
      <c r="CA55" s="1107"/>
      <c r="CB55" s="1107"/>
      <c r="CC55" s="1107"/>
      <c r="CD55" s="1107"/>
      <c r="CE55" s="1107"/>
      <c r="CF55" s="1107">
        <v>0</v>
      </c>
      <c r="CG55" s="1107"/>
      <c r="CH55" s="1107"/>
      <c r="CI55" s="1107"/>
      <c r="CJ55" s="1107"/>
      <c r="CK55" s="1107"/>
      <c r="CL55" s="1107"/>
      <c r="CM55" s="1107"/>
      <c r="CN55" s="1107">
        <v>0</v>
      </c>
      <c r="CO55" s="1107"/>
      <c r="CP55" s="1107"/>
      <c r="CQ55" s="1107"/>
      <c r="CR55" s="1107"/>
      <c r="CS55" s="1107"/>
      <c r="CT55" s="1107"/>
      <c r="CU55" s="1107"/>
      <c r="CV55" s="1107">
        <v>0</v>
      </c>
      <c r="CW55" s="1107"/>
      <c r="CX55" s="1107"/>
      <c r="CY55" s="1107"/>
      <c r="CZ55" s="1107"/>
      <c r="DA55" s="1107"/>
      <c r="DB55" s="1107"/>
      <c r="DC55" s="1107"/>
    </row>
    <row r="56" spans="1:109" ht="13.2" x14ac:dyDescent="0.2">
      <c r="A56" s="1085"/>
      <c r="B56" s="80"/>
      <c r="G56" s="1096"/>
      <c r="H56" s="1096"/>
      <c r="I56" s="1096"/>
      <c r="J56" s="1096"/>
      <c r="K56" s="1105"/>
      <c r="L56" s="1105"/>
      <c r="M56" s="1105"/>
      <c r="N56" s="1105"/>
      <c r="AN56" s="1102"/>
      <c r="AO56" s="1102"/>
      <c r="AP56" s="1102"/>
      <c r="AQ56" s="1102"/>
      <c r="AR56" s="1102"/>
      <c r="AS56" s="1102"/>
      <c r="AT56" s="1102"/>
      <c r="AU56" s="1102"/>
      <c r="AV56" s="1102"/>
      <c r="AW56" s="1102"/>
      <c r="AX56" s="1102"/>
      <c r="AY56" s="1102"/>
      <c r="AZ56" s="1102"/>
      <c r="BA56" s="1102"/>
      <c r="BB56" s="1106"/>
      <c r="BC56" s="1106"/>
      <c r="BD56" s="1106"/>
      <c r="BE56" s="1106"/>
      <c r="BF56" s="1106"/>
      <c r="BG56" s="1106"/>
      <c r="BH56" s="1106"/>
      <c r="BI56" s="1106"/>
      <c r="BJ56" s="1106"/>
      <c r="BK56" s="1106"/>
      <c r="BL56" s="1106"/>
      <c r="BM56" s="1106"/>
      <c r="BN56" s="1106"/>
      <c r="BO56" s="1106"/>
      <c r="BP56" s="1107"/>
      <c r="BQ56" s="1107"/>
      <c r="BR56" s="1107"/>
      <c r="BS56" s="1107"/>
      <c r="BT56" s="1107"/>
      <c r="BU56" s="1107"/>
      <c r="BV56" s="1107"/>
      <c r="BW56" s="1107"/>
      <c r="BX56" s="1107"/>
      <c r="BY56" s="1107"/>
      <c r="BZ56" s="1107"/>
      <c r="CA56" s="1107"/>
      <c r="CB56" s="1107"/>
      <c r="CC56" s="1107"/>
      <c r="CD56" s="1107"/>
      <c r="CE56" s="1107"/>
      <c r="CF56" s="1107"/>
      <c r="CG56" s="1107"/>
      <c r="CH56" s="1107"/>
      <c r="CI56" s="1107"/>
      <c r="CJ56" s="1107"/>
      <c r="CK56" s="1107"/>
      <c r="CL56" s="1107"/>
      <c r="CM56" s="1107"/>
      <c r="CN56" s="1107"/>
      <c r="CO56" s="1107"/>
      <c r="CP56" s="1107"/>
      <c r="CQ56" s="1107"/>
      <c r="CR56" s="1107"/>
      <c r="CS56" s="1107"/>
      <c r="CT56" s="1107"/>
      <c r="CU56" s="1107"/>
      <c r="CV56" s="1107"/>
      <c r="CW56" s="1107"/>
      <c r="CX56" s="1107"/>
      <c r="CY56" s="1107"/>
      <c r="CZ56" s="1107"/>
      <c r="DA56" s="1107"/>
      <c r="DB56" s="1107"/>
      <c r="DC56" s="1107"/>
    </row>
    <row r="57" spans="1:109" s="1085" customFormat="1" ht="13.2" x14ac:dyDescent="0.2">
      <c r="B57" s="1108"/>
      <c r="G57" s="1096"/>
      <c r="H57" s="1096"/>
      <c r="I57" s="1109"/>
      <c r="J57" s="1109"/>
      <c r="K57" s="1105"/>
      <c r="L57" s="1105"/>
      <c r="M57" s="1105"/>
      <c r="N57" s="1105"/>
      <c r="AM57" s="90"/>
      <c r="AN57" s="1102"/>
      <c r="AO57" s="1102"/>
      <c r="AP57" s="1102"/>
      <c r="AQ57" s="1102"/>
      <c r="AR57" s="1102"/>
      <c r="AS57" s="1102"/>
      <c r="AT57" s="1102"/>
      <c r="AU57" s="1102"/>
      <c r="AV57" s="1102"/>
      <c r="AW57" s="1102"/>
      <c r="AX57" s="1102"/>
      <c r="AY57" s="1102"/>
      <c r="AZ57" s="1102"/>
      <c r="BA57" s="1102"/>
      <c r="BB57" s="1106" t="s">
        <v>537</v>
      </c>
      <c r="BC57" s="1106"/>
      <c r="BD57" s="1106"/>
      <c r="BE57" s="1106"/>
      <c r="BF57" s="1106"/>
      <c r="BG57" s="1106"/>
      <c r="BH57" s="1106"/>
      <c r="BI57" s="1106"/>
      <c r="BJ57" s="1106"/>
      <c r="BK57" s="1106"/>
      <c r="BL57" s="1106"/>
      <c r="BM57" s="1106"/>
      <c r="BN57" s="1106"/>
      <c r="BO57" s="1106"/>
      <c r="BP57" s="1107">
        <v>62</v>
      </c>
      <c r="BQ57" s="1107"/>
      <c r="BR57" s="1107"/>
      <c r="BS57" s="1107"/>
      <c r="BT57" s="1107"/>
      <c r="BU57" s="1107"/>
      <c r="BV57" s="1107"/>
      <c r="BW57" s="1107"/>
      <c r="BX57" s="1107">
        <v>62.9</v>
      </c>
      <c r="BY57" s="1107"/>
      <c r="BZ57" s="1107"/>
      <c r="CA57" s="1107"/>
      <c r="CB57" s="1107"/>
      <c r="CC57" s="1107"/>
      <c r="CD57" s="1107"/>
      <c r="CE57" s="1107"/>
      <c r="CF57" s="1107">
        <v>63.3</v>
      </c>
      <c r="CG57" s="1107"/>
      <c r="CH57" s="1107"/>
      <c r="CI57" s="1107"/>
      <c r="CJ57" s="1107"/>
      <c r="CK57" s="1107"/>
      <c r="CL57" s="1107"/>
      <c r="CM57" s="1107"/>
      <c r="CN57" s="1107">
        <v>64.400000000000006</v>
      </c>
      <c r="CO57" s="1107"/>
      <c r="CP57" s="1107"/>
      <c r="CQ57" s="1107"/>
      <c r="CR57" s="1107"/>
      <c r="CS57" s="1107"/>
      <c r="CT57" s="1107"/>
      <c r="CU57" s="1107"/>
      <c r="CV57" s="1107">
        <v>65.2</v>
      </c>
      <c r="CW57" s="1107"/>
      <c r="CX57" s="1107"/>
      <c r="CY57" s="1107"/>
      <c r="CZ57" s="1107"/>
      <c r="DA57" s="1107"/>
      <c r="DB57" s="1107"/>
      <c r="DC57" s="1107"/>
      <c r="DD57" s="1110"/>
      <c r="DE57" s="1108"/>
    </row>
    <row r="58" spans="1:109" s="1085" customFormat="1" ht="13.2" x14ac:dyDescent="0.2">
      <c r="A58" s="90"/>
      <c r="B58" s="1108"/>
      <c r="G58" s="1096"/>
      <c r="H58" s="1096"/>
      <c r="I58" s="1109"/>
      <c r="J58" s="1109"/>
      <c r="K58" s="1105"/>
      <c r="L58" s="1105"/>
      <c r="M58" s="1105"/>
      <c r="N58" s="1105"/>
      <c r="AM58" s="90"/>
      <c r="AN58" s="1102"/>
      <c r="AO58" s="1102"/>
      <c r="AP58" s="1102"/>
      <c r="AQ58" s="1102"/>
      <c r="AR58" s="1102"/>
      <c r="AS58" s="1102"/>
      <c r="AT58" s="1102"/>
      <c r="AU58" s="1102"/>
      <c r="AV58" s="1102"/>
      <c r="AW58" s="1102"/>
      <c r="AX58" s="1102"/>
      <c r="AY58" s="1102"/>
      <c r="AZ58" s="1102"/>
      <c r="BA58" s="1102"/>
      <c r="BB58" s="1106"/>
      <c r="BC58" s="1106"/>
      <c r="BD58" s="1106"/>
      <c r="BE58" s="1106"/>
      <c r="BF58" s="1106"/>
      <c r="BG58" s="1106"/>
      <c r="BH58" s="1106"/>
      <c r="BI58" s="1106"/>
      <c r="BJ58" s="1106"/>
      <c r="BK58" s="1106"/>
      <c r="BL58" s="1106"/>
      <c r="BM58" s="1106"/>
      <c r="BN58" s="1106"/>
      <c r="BO58" s="1106"/>
      <c r="BP58" s="1107"/>
      <c r="BQ58" s="1107"/>
      <c r="BR58" s="1107"/>
      <c r="BS58" s="1107"/>
      <c r="BT58" s="1107"/>
      <c r="BU58" s="1107"/>
      <c r="BV58" s="1107"/>
      <c r="BW58" s="1107"/>
      <c r="BX58" s="1107"/>
      <c r="BY58" s="1107"/>
      <c r="BZ58" s="1107"/>
      <c r="CA58" s="1107"/>
      <c r="CB58" s="1107"/>
      <c r="CC58" s="1107"/>
      <c r="CD58" s="1107"/>
      <c r="CE58" s="1107"/>
      <c r="CF58" s="1107"/>
      <c r="CG58" s="1107"/>
      <c r="CH58" s="1107"/>
      <c r="CI58" s="1107"/>
      <c r="CJ58" s="1107"/>
      <c r="CK58" s="1107"/>
      <c r="CL58" s="1107"/>
      <c r="CM58" s="1107"/>
      <c r="CN58" s="1107"/>
      <c r="CO58" s="1107"/>
      <c r="CP58" s="1107"/>
      <c r="CQ58" s="1107"/>
      <c r="CR58" s="1107"/>
      <c r="CS58" s="1107"/>
      <c r="CT58" s="1107"/>
      <c r="CU58" s="1107"/>
      <c r="CV58" s="1107"/>
      <c r="CW58" s="1107"/>
      <c r="CX58" s="1107"/>
      <c r="CY58" s="1107"/>
      <c r="CZ58" s="1107"/>
      <c r="DA58" s="1107"/>
      <c r="DB58" s="1107"/>
      <c r="DC58" s="1107"/>
      <c r="DD58" s="1110"/>
      <c r="DE58" s="1108"/>
    </row>
    <row r="59" spans="1:109" s="1085" customFormat="1" ht="13.2" x14ac:dyDescent="0.2">
      <c r="A59" s="90"/>
      <c r="B59" s="1108"/>
      <c r="K59" s="1111"/>
      <c r="L59" s="1111"/>
      <c r="M59" s="1111"/>
      <c r="N59" s="1111"/>
      <c r="AQ59" s="1111"/>
      <c r="AR59" s="1111"/>
      <c r="AS59" s="1111"/>
      <c r="AT59" s="1111"/>
      <c r="BC59" s="1111"/>
      <c r="BD59" s="1111"/>
      <c r="BE59" s="1111"/>
      <c r="BF59" s="1111"/>
      <c r="BO59" s="1111"/>
      <c r="BP59" s="1111"/>
      <c r="BQ59" s="1111"/>
      <c r="BR59" s="1111"/>
      <c r="CA59" s="1111"/>
      <c r="CB59" s="1111"/>
      <c r="CC59" s="1111"/>
      <c r="CD59" s="1111"/>
      <c r="CM59" s="1111"/>
      <c r="CN59" s="1111"/>
      <c r="CO59" s="1111"/>
      <c r="CP59" s="1111"/>
      <c r="CY59" s="1111"/>
      <c r="CZ59" s="1111"/>
      <c r="DA59" s="1111"/>
      <c r="DB59" s="1111"/>
      <c r="DC59" s="1111"/>
      <c r="DD59" s="1110"/>
      <c r="DE59" s="1108"/>
    </row>
    <row r="60" spans="1:109" s="1085" customFormat="1" ht="13.2" x14ac:dyDescent="0.2">
      <c r="A60" s="90"/>
      <c r="B60" s="1108"/>
      <c r="K60" s="1111"/>
      <c r="L60" s="1111"/>
      <c r="M60" s="1111"/>
      <c r="N60" s="1111"/>
      <c r="AQ60" s="1111"/>
      <c r="AR60" s="1111"/>
      <c r="AS60" s="1111"/>
      <c r="AT60" s="1111"/>
      <c r="BC60" s="1111"/>
      <c r="BD60" s="1111"/>
      <c r="BE60" s="1111"/>
      <c r="BF60" s="1111"/>
      <c r="BO60" s="1111"/>
      <c r="BP60" s="1111"/>
      <c r="BQ60" s="1111"/>
      <c r="BR60" s="1111"/>
      <c r="CA60" s="1111"/>
      <c r="CB60" s="1111"/>
      <c r="CC60" s="1111"/>
      <c r="CD60" s="1111"/>
      <c r="CM60" s="1111"/>
      <c r="CN60" s="1111"/>
      <c r="CO60" s="1111"/>
      <c r="CP60" s="1111"/>
      <c r="CY60" s="1111"/>
      <c r="CZ60" s="1111"/>
      <c r="DA60" s="1111"/>
      <c r="DB60" s="1111"/>
      <c r="DC60" s="1111"/>
      <c r="DD60" s="1110"/>
      <c r="DE60" s="1108"/>
    </row>
    <row r="61" spans="1:109" s="1085" customFormat="1" ht="13.2" x14ac:dyDescent="0.2">
      <c r="A61" s="90"/>
      <c r="B61" s="1112"/>
      <c r="C61" s="1113"/>
      <c r="D61" s="1113"/>
      <c r="E61" s="1113"/>
      <c r="F61" s="1113"/>
      <c r="G61" s="1113"/>
      <c r="H61" s="1113"/>
      <c r="I61" s="1113"/>
      <c r="J61" s="1113"/>
      <c r="K61" s="1113"/>
      <c r="L61" s="1113"/>
      <c r="M61" s="1114"/>
      <c r="N61" s="1114"/>
      <c r="O61" s="1113"/>
      <c r="P61" s="1113"/>
      <c r="Q61" s="1113"/>
      <c r="R61" s="1113"/>
      <c r="S61" s="1113"/>
      <c r="T61" s="1113"/>
      <c r="U61" s="1113"/>
      <c r="V61" s="1113"/>
      <c r="W61" s="1113"/>
      <c r="X61" s="1113"/>
      <c r="Y61" s="1113"/>
      <c r="Z61" s="1113"/>
      <c r="AA61" s="1113"/>
      <c r="AB61" s="1113"/>
      <c r="AC61" s="1113"/>
      <c r="AD61" s="1113"/>
      <c r="AE61" s="1113"/>
      <c r="AF61" s="1113"/>
      <c r="AG61" s="1113"/>
      <c r="AH61" s="1113"/>
      <c r="AI61" s="1113"/>
      <c r="AJ61" s="1113"/>
      <c r="AK61" s="1113"/>
      <c r="AL61" s="1113"/>
      <c r="AM61" s="1113"/>
      <c r="AN61" s="1113"/>
      <c r="AO61" s="1113"/>
      <c r="AP61" s="1113"/>
      <c r="AQ61" s="1113"/>
      <c r="AR61" s="1113"/>
      <c r="AS61" s="1114"/>
      <c r="AT61" s="1114"/>
      <c r="AU61" s="1113"/>
      <c r="AV61" s="1113"/>
      <c r="AW61" s="1113"/>
      <c r="AX61" s="1113"/>
      <c r="AY61" s="1113"/>
      <c r="AZ61" s="1113"/>
      <c r="BA61" s="1113"/>
      <c r="BB61" s="1113"/>
      <c r="BC61" s="1113"/>
      <c r="BD61" s="1113"/>
      <c r="BE61" s="1114"/>
      <c r="BF61" s="1114"/>
      <c r="BG61" s="1113"/>
      <c r="BH61" s="1113"/>
      <c r="BI61" s="1113"/>
      <c r="BJ61" s="1113"/>
      <c r="BK61" s="1113"/>
      <c r="BL61" s="1113"/>
      <c r="BM61" s="1113"/>
      <c r="BN61" s="1113"/>
      <c r="BO61" s="1113"/>
      <c r="BP61" s="1113"/>
      <c r="BQ61" s="1114"/>
      <c r="BR61" s="1114"/>
      <c r="BS61" s="1113"/>
      <c r="BT61" s="1113"/>
      <c r="BU61" s="1113"/>
      <c r="BV61" s="1113"/>
      <c r="BW61" s="1113"/>
      <c r="BX61" s="1113"/>
      <c r="BY61" s="1113"/>
      <c r="BZ61" s="1113"/>
      <c r="CA61" s="1113"/>
      <c r="CB61" s="1113"/>
      <c r="CC61" s="1114"/>
      <c r="CD61" s="1114"/>
      <c r="CE61" s="1113"/>
      <c r="CF61" s="1113"/>
      <c r="CG61" s="1113"/>
      <c r="CH61" s="1113"/>
      <c r="CI61" s="1113"/>
      <c r="CJ61" s="1113"/>
      <c r="CK61" s="1113"/>
      <c r="CL61" s="1113"/>
      <c r="CM61" s="1113"/>
      <c r="CN61" s="1113"/>
      <c r="CO61" s="1114"/>
      <c r="CP61" s="1114"/>
      <c r="CQ61" s="1113"/>
      <c r="CR61" s="1113"/>
      <c r="CS61" s="1113"/>
      <c r="CT61" s="1113"/>
      <c r="CU61" s="1113"/>
      <c r="CV61" s="1113"/>
      <c r="CW61" s="1113"/>
      <c r="CX61" s="1113"/>
      <c r="CY61" s="1113"/>
      <c r="CZ61" s="1113"/>
      <c r="DA61" s="1114"/>
      <c r="DB61" s="1114"/>
      <c r="DC61" s="1114"/>
      <c r="DD61" s="1115"/>
      <c r="DE61" s="1108"/>
    </row>
    <row r="62" spans="1:109" ht="13.2" x14ac:dyDescent="0.2">
      <c r="B62" s="1083"/>
      <c r="C62" s="1083"/>
      <c r="D62" s="1083"/>
      <c r="E62" s="1083"/>
      <c r="F62" s="1083"/>
      <c r="G62" s="1083"/>
      <c r="H62" s="1083"/>
      <c r="I62" s="1083"/>
      <c r="J62" s="1083"/>
      <c r="K62" s="1083"/>
      <c r="L62" s="1083"/>
      <c r="M62" s="1083"/>
      <c r="N62" s="1083"/>
      <c r="O62" s="1083"/>
      <c r="P62" s="1083"/>
      <c r="Q62" s="1083"/>
      <c r="R62" s="1083"/>
      <c r="S62" s="1083"/>
      <c r="T62" s="1083"/>
      <c r="U62" s="1083"/>
      <c r="V62" s="1083"/>
      <c r="W62" s="1083"/>
      <c r="X62" s="1083"/>
      <c r="Y62" s="1083"/>
      <c r="Z62" s="1083"/>
      <c r="AA62" s="1083"/>
      <c r="AB62" s="1083"/>
      <c r="AC62" s="1083"/>
      <c r="AD62" s="1083"/>
      <c r="AE62" s="1083"/>
      <c r="AF62" s="1083"/>
      <c r="AG62" s="1083"/>
      <c r="AH62" s="1083"/>
      <c r="AI62" s="1083"/>
      <c r="AJ62" s="1083"/>
      <c r="AK62" s="1083"/>
      <c r="AL62" s="1083"/>
      <c r="AM62" s="1083"/>
      <c r="AN62" s="1083"/>
      <c r="AO62" s="1083"/>
      <c r="AP62" s="1083"/>
      <c r="AQ62" s="1083"/>
      <c r="AR62" s="1083"/>
      <c r="AS62" s="1083"/>
      <c r="AT62" s="1083"/>
      <c r="AU62" s="1083"/>
      <c r="AV62" s="1083"/>
      <c r="AW62" s="1083"/>
      <c r="AX62" s="1083"/>
      <c r="AY62" s="1083"/>
      <c r="AZ62" s="1083"/>
      <c r="BA62" s="1083"/>
      <c r="BB62" s="1083"/>
      <c r="BC62" s="1083"/>
      <c r="BD62" s="1083"/>
      <c r="BE62" s="1083"/>
      <c r="BF62" s="1083"/>
      <c r="BG62" s="1083"/>
      <c r="BH62" s="1083"/>
      <c r="BI62" s="1083"/>
      <c r="BJ62" s="1083"/>
      <c r="BK62" s="1083"/>
      <c r="BL62" s="1083"/>
      <c r="BM62" s="1083"/>
      <c r="BN62" s="1083"/>
      <c r="BO62" s="1083"/>
      <c r="BP62" s="1083"/>
      <c r="BQ62" s="1083"/>
      <c r="BR62" s="1083"/>
      <c r="BS62" s="1083"/>
      <c r="BT62" s="1083"/>
      <c r="BU62" s="1083"/>
      <c r="BV62" s="1083"/>
      <c r="BW62" s="1083"/>
      <c r="BX62" s="1083"/>
      <c r="BY62" s="1083"/>
      <c r="BZ62" s="1083"/>
      <c r="CA62" s="1083"/>
      <c r="CB62" s="1083"/>
      <c r="CC62" s="1083"/>
      <c r="CD62" s="1083"/>
      <c r="CE62" s="1083"/>
      <c r="CF62" s="1083"/>
      <c r="CG62" s="1083"/>
      <c r="CH62" s="1083"/>
      <c r="CI62" s="1083"/>
      <c r="CJ62" s="1083"/>
      <c r="CK62" s="1083"/>
      <c r="CL62" s="1083"/>
      <c r="CM62" s="1083"/>
      <c r="CN62" s="1083"/>
      <c r="CO62" s="1083"/>
      <c r="CP62" s="1083"/>
      <c r="CQ62" s="1083"/>
      <c r="CR62" s="1083"/>
      <c r="CS62" s="1083"/>
      <c r="CT62" s="1083"/>
      <c r="CU62" s="1083"/>
      <c r="CV62" s="1083"/>
      <c r="CW62" s="1083"/>
      <c r="CX62" s="1083"/>
      <c r="CY62" s="1083"/>
      <c r="CZ62" s="1083"/>
      <c r="DA62" s="1083"/>
      <c r="DB62" s="1083"/>
      <c r="DC62" s="1083"/>
      <c r="DD62" s="1083"/>
      <c r="DE62" s="90"/>
    </row>
    <row r="63" spans="1:109" ht="16.2" x14ac:dyDescent="0.2">
      <c r="B63" s="88" t="s">
        <v>539</v>
      </c>
    </row>
    <row r="64" spans="1:109" ht="13.2" x14ac:dyDescent="0.2">
      <c r="B64" s="80"/>
      <c r="G64" s="1084"/>
      <c r="N64" s="1116"/>
      <c r="AM64" s="1084"/>
      <c r="AN64" s="1084" t="s">
        <v>532</v>
      </c>
      <c r="AP64" s="1085"/>
      <c r="AQ64" s="1085"/>
      <c r="AR64" s="1085"/>
      <c r="AY64" s="1084"/>
      <c r="BA64" s="1085"/>
      <c r="BB64" s="1085"/>
      <c r="BC64" s="1085"/>
      <c r="BK64" s="1084"/>
      <c r="BM64" s="1085"/>
      <c r="BN64" s="1085"/>
      <c r="BO64" s="1085"/>
      <c r="BW64" s="1084"/>
      <c r="BY64" s="1085"/>
      <c r="BZ64" s="1085"/>
      <c r="CA64" s="1085"/>
      <c r="CI64" s="1084"/>
      <c r="CK64" s="1085"/>
      <c r="CL64" s="1085"/>
      <c r="CM64" s="1085"/>
      <c r="CU64" s="1084"/>
      <c r="CW64" s="1085"/>
      <c r="CX64" s="1085"/>
      <c r="CY64" s="1085"/>
    </row>
    <row r="65" spans="2:107" ht="13.2" x14ac:dyDescent="0.2">
      <c r="B65" s="80"/>
      <c r="AN65" s="1086" t="s">
        <v>540</v>
      </c>
      <c r="AO65" s="1087"/>
      <c r="AP65" s="1087"/>
      <c r="AQ65" s="1087"/>
      <c r="AR65" s="1087"/>
      <c r="AS65" s="1087"/>
      <c r="AT65" s="1087"/>
      <c r="AU65" s="1087"/>
      <c r="AV65" s="1087"/>
      <c r="AW65" s="1087"/>
      <c r="AX65" s="1087"/>
      <c r="AY65" s="1087"/>
      <c r="AZ65" s="1087"/>
      <c r="BA65" s="1087"/>
      <c r="BB65" s="1087"/>
      <c r="BC65" s="1087"/>
      <c r="BD65" s="1087"/>
      <c r="BE65" s="1087"/>
      <c r="BF65" s="1087"/>
      <c r="BG65" s="1087"/>
      <c r="BH65" s="1087"/>
      <c r="BI65" s="1087"/>
      <c r="BJ65" s="1087"/>
      <c r="BK65" s="1087"/>
      <c r="BL65" s="1087"/>
      <c r="BM65" s="1087"/>
      <c r="BN65" s="1087"/>
      <c r="BO65" s="1087"/>
      <c r="BP65" s="1087"/>
      <c r="BQ65" s="1087"/>
      <c r="BR65" s="1087"/>
      <c r="BS65" s="1087"/>
      <c r="BT65" s="1087"/>
      <c r="BU65" s="1087"/>
      <c r="BV65" s="1087"/>
      <c r="BW65" s="1087"/>
      <c r="BX65" s="1087"/>
      <c r="BY65" s="1087"/>
      <c r="BZ65" s="1087"/>
      <c r="CA65" s="1087"/>
      <c r="CB65" s="1087"/>
      <c r="CC65" s="1087"/>
      <c r="CD65" s="1087"/>
      <c r="CE65" s="1087"/>
      <c r="CF65" s="1087"/>
      <c r="CG65" s="1087"/>
      <c r="CH65" s="1087"/>
      <c r="CI65" s="1087"/>
      <c r="CJ65" s="1087"/>
      <c r="CK65" s="1087"/>
      <c r="CL65" s="1087"/>
      <c r="CM65" s="1087"/>
      <c r="CN65" s="1087"/>
      <c r="CO65" s="1087"/>
      <c r="CP65" s="1087"/>
      <c r="CQ65" s="1087"/>
      <c r="CR65" s="1087"/>
      <c r="CS65" s="1087"/>
      <c r="CT65" s="1087"/>
      <c r="CU65" s="1087"/>
      <c r="CV65" s="1087"/>
      <c r="CW65" s="1087"/>
      <c r="CX65" s="1087"/>
      <c r="CY65" s="1087"/>
      <c r="CZ65" s="1087"/>
      <c r="DA65" s="1087"/>
      <c r="DB65" s="1087"/>
      <c r="DC65" s="1088"/>
    </row>
    <row r="66" spans="2:107" ht="13.2" x14ac:dyDescent="0.2">
      <c r="B66" s="80"/>
      <c r="AN66" s="1089"/>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1"/>
    </row>
    <row r="67" spans="2:107" ht="13.2" x14ac:dyDescent="0.2">
      <c r="B67" s="80"/>
      <c r="AN67" s="1089"/>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1"/>
    </row>
    <row r="68" spans="2:107" ht="13.2" x14ac:dyDescent="0.2">
      <c r="B68" s="80"/>
      <c r="AN68" s="1089"/>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1"/>
    </row>
    <row r="69" spans="2:107" ht="13.2" x14ac:dyDescent="0.2">
      <c r="B69" s="80"/>
      <c r="AN69" s="1092"/>
      <c r="AO69" s="1093"/>
      <c r="AP69" s="1093"/>
      <c r="AQ69" s="1093"/>
      <c r="AR69" s="1093"/>
      <c r="AS69" s="1093"/>
      <c r="AT69" s="1093"/>
      <c r="AU69" s="1093"/>
      <c r="AV69" s="1093"/>
      <c r="AW69" s="1093"/>
      <c r="AX69" s="1093"/>
      <c r="AY69" s="1093"/>
      <c r="AZ69" s="1093"/>
      <c r="BA69" s="1093"/>
      <c r="BB69" s="1093"/>
      <c r="BC69" s="1093"/>
      <c r="BD69" s="1093"/>
      <c r="BE69" s="1093"/>
      <c r="BF69" s="1093"/>
      <c r="BG69" s="1093"/>
      <c r="BH69" s="1093"/>
      <c r="BI69" s="1093"/>
      <c r="BJ69" s="1093"/>
      <c r="BK69" s="1093"/>
      <c r="BL69" s="1093"/>
      <c r="BM69" s="1093"/>
      <c r="BN69" s="1093"/>
      <c r="BO69" s="1093"/>
      <c r="BP69" s="1093"/>
      <c r="BQ69" s="1093"/>
      <c r="BR69" s="1093"/>
      <c r="BS69" s="1093"/>
      <c r="BT69" s="1093"/>
      <c r="BU69" s="1093"/>
      <c r="BV69" s="1093"/>
      <c r="BW69" s="1093"/>
      <c r="BX69" s="1093"/>
      <c r="BY69" s="1093"/>
      <c r="BZ69" s="1093"/>
      <c r="CA69" s="1093"/>
      <c r="CB69" s="1093"/>
      <c r="CC69" s="1093"/>
      <c r="CD69" s="1093"/>
      <c r="CE69" s="1093"/>
      <c r="CF69" s="1093"/>
      <c r="CG69" s="1093"/>
      <c r="CH69" s="1093"/>
      <c r="CI69" s="1093"/>
      <c r="CJ69" s="1093"/>
      <c r="CK69" s="1093"/>
      <c r="CL69" s="1093"/>
      <c r="CM69" s="1093"/>
      <c r="CN69" s="1093"/>
      <c r="CO69" s="1093"/>
      <c r="CP69" s="1093"/>
      <c r="CQ69" s="1093"/>
      <c r="CR69" s="1093"/>
      <c r="CS69" s="1093"/>
      <c r="CT69" s="1093"/>
      <c r="CU69" s="1093"/>
      <c r="CV69" s="1093"/>
      <c r="CW69" s="1093"/>
      <c r="CX69" s="1093"/>
      <c r="CY69" s="1093"/>
      <c r="CZ69" s="1093"/>
      <c r="DA69" s="1093"/>
      <c r="DB69" s="1093"/>
      <c r="DC69" s="1094"/>
    </row>
    <row r="70" spans="2:107" ht="13.2" x14ac:dyDescent="0.2">
      <c r="B70" s="80"/>
      <c r="H70" s="1117"/>
      <c r="I70" s="1117"/>
      <c r="J70" s="1118"/>
      <c r="K70" s="1118"/>
      <c r="L70" s="1119"/>
      <c r="M70" s="1118"/>
      <c r="N70" s="1119"/>
      <c r="AN70" s="1095"/>
      <c r="AO70" s="1095"/>
      <c r="AP70" s="1095"/>
      <c r="AZ70" s="1095"/>
      <c r="BA70" s="1095"/>
      <c r="BB70" s="1095"/>
      <c r="BL70" s="1095"/>
      <c r="BM70" s="1095"/>
      <c r="BN70" s="1095"/>
      <c r="BX70" s="1095"/>
      <c r="BY70" s="1095"/>
      <c r="BZ70" s="1095"/>
      <c r="CJ70" s="1095"/>
      <c r="CK70" s="1095"/>
      <c r="CL70" s="1095"/>
      <c r="CV70" s="1095"/>
      <c r="CW70" s="1095"/>
      <c r="CX70" s="1095"/>
    </row>
    <row r="71" spans="2:107" ht="13.2" x14ac:dyDescent="0.2">
      <c r="B71" s="80"/>
      <c r="G71" s="1120"/>
      <c r="I71" s="1121"/>
      <c r="J71" s="1118"/>
      <c r="K71" s="1118"/>
      <c r="L71" s="1119"/>
      <c r="M71" s="1118"/>
      <c r="N71" s="1119"/>
      <c r="AM71" s="1120"/>
      <c r="AN71" s="90" t="s">
        <v>534</v>
      </c>
    </row>
    <row r="72" spans="2:107" ht="13.2" x14ac:dyDescent="0.2">
      <c r="B72" s="80"/>
      <c r="G72" s="1096"/>
      <c r="H72" s="1096"/>
      <c r="I72" s="1096"/>
      <c r="J72" s="1096"/>
      <c r="K72" s="1097"/>
      <c r="L72" s="1097"/>
      <c r="M72" s="1098"/>
      <c r="N72" s="1098"/>
      <c r="AN72" s="1099"/>
      <c r="AO72" s="1100"/>
      <c r="AP72" s="1100"/>
      <c r="AQ72" s="1100"/>
      <c r="AR72" s="1100"/>
      <c r="AS72" s="1100"/>
      <c r="AT72" s="1100"/>
      <c r="AU72" s="1100"/>
      <c r="AV72" s="1100"/>
      <c r="AW72" s="1100"/>
      <c r="AX72" s="1100"/>
      <c r="AY72" s="1100"/>
      <c r="AZ72" s="1100"/>
      <c r="BA72" s="1100"/>
      <c r="BB72" s="1100"/>
      <c r="BC72" s="1100"/>
      <c r="BD72" s="1100"/>
      <c r="BE72" s="1100"/>
      <c r="BF72" s="1100"/>
      <c r="BG72" s="1100"/>
      <c r="BH72" s="1100"/>
      <c r="BI72" s="1100"/>
      <c r="BJ72" s="1100"/>
      <c r="BK72" s="1100"/>
      <c r="BL72" s="1100"/>
      <c r="BM72" s="1100"/>
      <c r="BN72" s="1100"/>
      <c r="BO72" s="1101"/>
      <c r="BP72" s="1102" t="s">
        <v>206</v>
      </c>
      <c r="BQ72" s="1102"/>
      <c r="BR72" s="1102"/>
      <c r="BS72" s="1102"/>
      <c r="BT72" s="1102"/>
      <c r="BU72" s="1102"/>
      <c r="BV72" s="1102"/>
      <c r="BW72" s="1102"/>
      <c r="BX72" s="1102" t="s">
        <v>521</v>
      </c>
      <c r="BY72" s="1102"/>
      <c r="BZ72" s="1102"/>
      <c r="CA72" s="1102"/>
      <c r="CB72" s="1102"/>
      <c r="CC72" s="1102"/>
      <c r="CD72" s="1102"/>
      <c r="CE72" s="1102"/>
      <c r="CF72" s="1102" t="s">
        <v>128</v>
      </c>
      <c r="CG72" s="1102"/>
      <c r="CH72" s="1102"/>
      <c r="CI72" s="1102"/>
      <c r="CJ72" s="1102"/>
      <c r="CK72" s="1102"/>
      <c r="CL72" s="1102"/>
      <c r="CM72" s="1102"/>
      <c r="CN72" s="1102" t="s">
        <v>314</v>
      </c>
      <c r="CO72" s="1102"/>
      <c r="CP72" s="1102"/>
      <c r="CQ72" s="1102"/>
      <c r="CR72" s="1102"/>
      <c r="CS72" s="1102"/>
      <c r="CT72" s="1102"/>
      <c r="CU72" s="1102"/>
      <c r="CV72" s="1102" t="s">
        <v>56</v>
      </c>
      <c r="CW72" s="1102"/>
      <c r="CX72" s="1102"/>
      <c r="CY72" s="1102"/>
      <c r="CZ72" s="1102"/>
      <c r="DA72" s="1102"/>
      <c r="DB72" s="1102"/>
      <c r="DC72" s="1102"/>
    </row>
    <row r="73" spans="2:107" ht="13.2" x14ac:dyDescent="0.2">
      <c r="B73" s="80"/>
      <c r="G73" s="1103"/>
      <c r="H73" s="1103"/>
      <c r="I73" s="1103"/>
      <c r="J73" s="1103"/>
      <c r="K73" s="1122"/>
      <c r="L73" s="1122"/>
      <c r="M73" s="1122"/>
      <c r="N73" s="1122"/>
      <c r="AM73" s="1095"/>
      <c r="AN73" s="1106" t="s">
        <v>535</v>
      </c>
      <c r="AO73" s="1106"/>
      <c r="AP73" s="1106"/>
      <c r="AQ73" s="1106"/>
      <c r="AR73" s="1106"/>
      <c r="AS73" s="1106"/>
      <c r="AT73" s="1106"/>
      <c r="AU73" s="1106"/>
      <c r="AV73" s="1106"/>
      <c r="AW73" s="1106"/>
      <c r="AX73" s="1106"/>
      <c r="AY73" s="1106"/>
      <c r="AZ73" s="1106"/>
      <c r="BA73" s="1106"/>
      <c r="BB73" s="1106" t="s">
        <v>536</v>
      </c>
      <c r="BC73" s="1106"/>
      <c r="BD73" s="1106"/>
      <c r="BE73" s="1106"/>
      <c r="BF73" s="1106"/>
      <c r="BG73" s="1106"/>
      <c r="BH73" s="1106"/>
      <c r="BI73" s="1106"/>
      <c r="BJ73" s="1106"/>
      <c r="BK73" s="1106"/>
      <c r="BL73" s="1106"/>
      <c r="BM73" s="1106"/>
      <c r="BN73" s="1106"/>
      <c r="BO73" s="1106"/>
      <c r="BP73" s="1107"/>
      <c r="BQ73" s="1107"/>
      <c r="BR73" s="1107"/>
      <c r="BS73" s="1107"/>
      <c r="BT73" s="1107"/>
      <c r="BU73" s="1107"/>
      <c r="BV73" s="1107"/>
      <c r="BW73" s="1107"/>
      <c r="BX73" s="1107"/>
      <c r="BY73" s="1107"/>
      <c r="BZ73" s="1107"/>
      <c r="CA73" s="1107"/>
      <c r="CB73" s="1107"/>
      <c r="CC73" s="1107"/>
      <c r="CD73" s="1107"/>
      <c r="CE73" s="1107"/>
      <c r="CF73" s="1107"/>
      <c r="CG73" s="1107"/>
      <c r="CH73" s="1107"/>
      <c r="CI73" s="1107"/>
      <c r="CJ73" s="1107"/>
      <c r="CK73" s="1107"/>
      <c r="CL73" s="1107"/>
      <c r="CM73" s="1107"/>
      <c r="CN73" s="1107"/>
      <c r="CO73" s="1107"/>
      <c r="CP73" s="1107"/>
      <c r="CQ73" s="1107"/>
      <c r="CR73" s="1107"/>
      <c r="CS73" s="1107"/>
      <c r="CT73" s="1107"/>
      <c r="CU73" s="1107"/>
      <c r="CV73" s="1107"/>
      <c r="CW73" s="1107"/>
      <c r="CX73" s="1107"/>
      <c r="CY73" s="1107"/>
      <c r="CZ73" s="1107"/>
      <c r="DA73" s="1107"/>
      <c r="DB73" s="1107"/>
      <c r="DC73" s="1107"/>
    </row>
    <row r="74" spans="2:107" ht="13.2" x14ac:dyDescent="0.2">
      <c r="B74" s="80"/>
      <c r="G74" s="1103"/>
      <c r="H74" s="1103"/>
      <c r="I74" s="1103"/>
      <c r="J74" s="1103"/>
      <c r="K74" s="1122"/>
      <c r="L74" s="1122"/>
      <c r="M74" s="1122"/>
      <c r="N74" s="1122"/>
      <c r="AM74" s="1095"/>
      <c r="AN74" s="1106"/>
      <c r="AO74" s="1106"/>
      <c r="AP74" s="1106"/>
      <c r="AQ74" s="1106"/>
      <c r="AR74" s="1106"/>
      <c r="AS74" s="1106"/>
      <c r="AT74" s="1106"/>
      <c r="AU74" s="1106"/>
      <c r="AV74" s="1106"/>
      <c r="AW74" s="1106"/>
      <c r="AX74" s="1106"/>
      <c r="AY74" s="1106"/>
      <c r="AZ74" s="1106"/>
      <c r="BA74" s="1106"/>
      <c r="BB74" s="1106"/>
      <c r="BC74" s="1106"/>
      <c r="BD74" s="1106"/>
      <c r="BE74" s="1106"/>
      <c r="BF74" s="1106"/>
      <c r="BG74" s="1106"/>
      <c r="BH74" s="1106"/>
      <c r="BI74" s="1106"/>
      <c r="BJ74" s="1106"/>
      <c r="BK74" s="1106"/>
      <c r="BL74" s="1106"/>
      <c r="BM74" s="1106"/>
      <c r="BN74" s="1106"/>
      <c r="BO74" s="1106"/>
      <c r="BP74" s="1107"/>
      <c r="BQ74" s="1107"/>
      <c r="BR74" s="1107"/>
      <c r="BS74" s="1107"/>
      <c r="BT74" s="1107"/>
      <c r="BU74" s="1107"/>
      <c r="BV74" s="1107"/>
      <c r="BW74" s="1107"/>
      <c r="BX74" s="1107"/>
      <c r="BY74" s="1107"/>
      <c r="BZ74" s="1107"/>
      <c r="CA74" s="1107"/>
      <c r="CB74" s="1107"/>
      <c r="CC74" s="1107"/>
      <c r="CD74" s="1107"/>
      <c r="CE74" s="1107"/>
      <c r="CF74" s="1107"/>
      <c r="CG74" s="1107"/>
      <c r="CH74" s="1107"/>
      <c r="CI74" s="1107"/>
      <c r="CJ74" s="1107"/>
      <c r="CK74" s="1107"/>
      <c r="CL74" s="1107"/>
      <c r="CM74" s="1107"/>
      <c r="CN74" s="1107"/>
      <c r="CO74" s="1107"/>
      <c r="CP74" s="1107"/>
      <c r="CQ74" s="1107"/>
      <c r="CR74" s="1107"/>
      <c r="CS74" s="1107"/>
      <c r="CT74" s="1107"/>
      <c r="CU74" s="1107"/>
      <c r="CV74" s="1107"/>
      <c r="CW74" s="1107"/>
      <c r="CX74" s="1107"/>
      <c r="CY74" s="1107"/>
      <c r="CZ74" s="1107"/>
      <c r="DA74" s="1107"/>
      <c r="DB74" s="1107"/>
      <c r="DC74" s="1107"/>
    </row>
    <row r="75" spans="2:107" ht="13.2" x14ac:dyDescent="0.2">
      <c r="B75" s="80"/>
      <c r="G75" s="1103"/>
      <c r="H75" s="1103"/>
      <c r="I75" s="1096"/>
      <c r="J75" s="1096"/>
      <c r="K75" s="1105"/>
      <c r="L75" s="1105"/>
      <c r="M75" s="1105"/>
      <c r="N75" s="1105"/>
      <c r="AM75" s="1095"/>
      <c r="AN75" s="1106"/>
      <c r="AO75" s="1106"/>
      <c r="AP75" s="1106"/>
      <c r="AQ75" s="1106"/>
      <c r="AR75" s="1106"/>
      <c r="AS75" s="1106"/>
      <c r="AT75" s="1106"/>
      <c r="AU75" s="1106"/>
      <c r="AV75" s="1106"/>
      <c r="AW75" s="1106"/>
      <c r="AX75" s="1106"/>
      <c r="AY75" s="1106"/>
      <c r="AZ75" s="1106"/>
      <c r="BA75" s="1106"/>
      <c r="BB75" s="1106" t="s">
        <v>541</v>
      </c>
      <c r="BC75" s="1106"/>
      <c r="BD75" s="1106"/>
      <c r="BE75" s="1106"/>
      <c r="BF75" s="1106"/>
      <c r="BG75" s="1106"/>
      <c r="BH75" s="1106"/>
      <c r="BI75" s="1106"/>
      <c r="BJ75" s="1106"/>
      <c r="BK75" s="1106"/>
      <c r="BL75" s="1106"/>
      <c r="BM75" s="1106"/>
      <c r="BN75" s="1106"/>
      <c r="BO75" s="1106"/>
      <c r="BP75" s="1107">
        <v>6.2</v>
      </c>
      <c r="BQ75" s="1107"/>
      <c r="BR75" s="1107"/>
      <c r="BS75" s="1107"/>
      <c r="BT75" s="1107"/>
      <c r="BU75" s="1107"/>
      <c r="BV75" s="1107"/>
      <c r="BW75" s="1107"/>
      <c r="BX75" s="1107">
        <v>5.5</v>
      </c>
      <c r="BY75" s="1107"/>
      <c r="BZ75" s="1107"/>
      <c r="CA75" s="1107"/>
      <c r="CB75" s="1107"/>
      <c r="CC75" s="1107"/>
      <c r="CD75" s="1107"/>
      <c r="CE75" s="1107"/>
      <c r="CF75" s="1107">
        <v>4.5</v>
      </c>
      <c r="CG75" s="1107"/>
      <c r="CH75" s="1107"/>
      <c r="CI75" s="1107"/>
      <c r="CJ75" s="1107"/>
      <c r="CK75" s="1107"/>
      <c r="CL75" s="1107"/>
      <c r="CM75" s="1107"/>
      <c r="CN75" s="1107">
        <v>4.2</v>
      </c>
      <c r="CO75" s="1107"/>
      <c r="CP75" s="1107"/>
      <c r="CQ75" s="1107"/>
      <c r="CR75" s="1107"/>
      <c r="CS75" s="1107"/>
      <c r="CT75" s="1107"/>
      <c r="CU75" s="1107"/>
      <c r="CV75" s="1107">
        <v>4.2</v>
      </c>
      <c r="CW75" s="1107"/>
      <c r="CX75" s="1107"/>
      <c r="CY75" s="1107"/>
      <c r="CZ75" s="1107"/>
      <c r="DA75" s="1107"/>
      <c r="DB75" s="1107"/>
      <c r="DC75" s="1107"/>
    </row>
    <row r="76" spans="2:107" ht="13.2" x14ac:dyDescent="0.2">
      <c r="B76" s="80"/>
      <c r="G76" s="1103"/>
      <c r="H76" s="1103"/>
      <c r="I76" s="1096"/>
      <c r="J76" s="1096"/>
      <c r="K76" s="1105"/>
      <c r="L76" s="1105"/>
      <c r="M76" s="1105"/>
      <c r="N76" s="1105"/>
      <c r="AM76" s="1095"/>
      <c r="AN76" s="1106"/>
      <c r="AO76" s="1106"/>
      <c r="AP76" s="1106"/>
      <c r="AQ76" s="1106"/>
      <c r="AR76" s="1106"/>
      <c r="AS76" s="1106"/>
      <c r="AT76" s="1106"/>
      <c r="AU76" s="1106"/>
      <c r="AV76" s="1106"/>
      <c r="AW76" s="1106"/>
      <c r="AX76" s="1106"/>
      <c r="AY76" s="1106"/>
      <c r="AZ76" s="1106"/>
      <c r="BA76" s="1106"/>
      <c r="BB76" s="1106"/>
      <c r="BC76" s="1106"/>
      <c r="BD76" s="1106"/>
      <c r="BE76" s="1106"/>
      <c r="BF76" s="1106"/>
      <c r="BG76" s="1106"/>
      <c r="BH76" s="1106"/>
      <c r="BI76" s="1106"/>
      <c r="BJ76" s="1106"/>
      <c r="BK76" s="1106"/>
      <c r="BL76" s="1106"/>
      <c r="BM76" s="1106"/>
      <c r="BN76" s="1106"/>
      <c r="BO76" s="1106"/>
      <c r="BP76" s="1107"/>
      <c r="BQ76" s="1107"/>
      <c r="BR76" s="1107"/>
      <c r="BS76" s="1107"/>
      <c r="BT76" s="1107"/>
      <c r="BU76" s="1107"/>
      <c r="BV76" s="1107"/>
      <c r="BW76" s="1107"/>
      <c r="BX76" s="1107"/>
      <c r="BY76" s="1107"/>
      <c r="BZ76" s="1107"/>
      <c r="CA76" s="1107"/>
      <c r="CB76" s="1107"/>
      <c r="CC76" s="1107"/>
      <c r="CD76" s="1107"/>
      <c r="CE76" s="1107"/>
      <c r="CF76" s="1107"/>
      <c r="CG76" s="1107"/>
      <c r="CH76" s="1107"/>
      <c r="CI76" s="1107"/>
      <c r="CJ76" s="1107"/>
      <c r="CK76" s="1107"/>
      <c r="CL76" s="1107"/>
      <c r="CM76" s="1107"/>
      <c r="CN76" s="1107"/>
      <c r="CO76" s="1107"/>
      <c r="CP76" s="1107"/>
      <c r="CQ76" s="1107"/>
      <c r="CR76" s="1107"/>
      <c r="CS76" s="1107"/>
      <c r="CT76" s="1107"/>
      <c r="CU76" s="1107"/>
      <c r="CV76" s="1107"/>
      <c r="CW76" s="1107"/>
      <c r="CX76" s="1107"/>
      <c r="CY76" s="1107"/>
      <c r="CZ76" s="1107"/>
      <c r="DA76" s="1107"/>
      <c r="DB76" s="1107"/>
      <c r="DC76" s="1107"/>
    </row>
    <row r="77" spans="2:107" ht="13.2" x14ac:dyDescent="0.2">
      <c r="B77" s="80"/>
      <c r="G77" s="1096"/>
      <c r="H77" s="1096"/>
      <c r="I77" s="1096"/>
      <c r="J77" s="1096"/>
      <c r="K77" s="1122"/>
      <c r="L77" s="1122"/>
      <c r="M77" s="1122"/>
      <c r="N77" s="1122"/>
      <c r="AN77" s="1102" t="s">
        <v>538</v>
      </c>
      <c r="AO77" s="1102"/>
      <c r="AP77" s="1102"/>
      <c r="AQ77" s="1102"/>
      <c r="AR77" s="1102"/>
      <c r="AS77" s="1102"/>
      <c r="AT77" s="1102"/>
      <c r="AU77" s="1102"/>
      <c r="AV77" s="1102"/>
      <c r="AW77" s="1102"/>
      <c r="AX77" s="1102"/>
      <c r="AY77" s="1102"/>
      <c r="AZ77" s="1102"/>
      <c r="BA77" s="1102"/>
      <c r="BB77" s="1106" t="s">
        <v>536</v>
      </c>
      <c r="BC77" s="1106"/>
      <c r="BD77" s="1106"/>
      <c r="BE77" s="1106"/>
      <c r="BF77" s="1106"/>
      <c r="BG77" s="1106"/>
      <c r="BH77" s="1106"/>
      <c r="BI77" s="1106"/>
      <c r="BJ77" s="1106"/>
      <c r="BK77" s="1106"/>
      <c r="BL77" s="1106"/>
      <c r="BM77" s="1106"/>
      <c r="BN77" s="1106"/>
      <c r="BO77" s="1106"/>
      <c r="BP77" s="1107">
        <v>13.7</v>
      </c>
      <c r="BQ77" s="1107"/>
      <c r="BR77" s="1107"/>
      <c r="BS77" s="1107"/>
      <c r="BT77" s="1107"/>
      <c r="BU77" s="1107"/>
      <c r="BV77" s="1107"/>
      <c r="BW77" s="1107"/>
      <c r="BX77" s="1107">
        <v>6.9</v>
      </c>
      <c r="BY77" s="1107"/>
      <c r="BZ77" s="1107"/>
      <c r="CA77" s="1107"/>
      <c r="CB77" s="1107"/>
      <c r="CC77" s="1107"/>
      <c r="CD77" s="1107"/>
      <c r="CE77" s="1107"/>
      <c r="CF77" s="1107">
        <v>0</v>
      </c>
      <c r="CG77" s="1107"/>
      <c r="CH77" s="1107"/>
      <c r="CI77" s="1107"/>
      <c r="CJ77" s="1107"/>
      <c r="CK77" s="1107"/>
      <c r="CL77" s="1107"/>
      <c r="CM77" s="1107"/>
      <c r="CN77" s="1107">
        <v>0</v>
      </c>
      <c r="CO77" s="1107"/>
      <c r="CP77" s="1107"/>
      <c r="CQ77" s="1107"/>
      <c r="CR77" s="1107"/>
      <c r="CS77" s="1107"/>
      <c r="CT77" s="1107"/>
      <c r="CU77" s="1107"/>
      <c r="CV77" s="1107">
        <v>0</v>
      </c>
      <c r="CW77" s="1107"/>
      <c r="CX77" s="1107"/>
      <c r="CY77" s="1107"/>
      <c r="CZ77" s="1107"/>
      <c r="DA77" s="1107"/>
      <c r="DB77" s="1107"/>
      <c r="DC77" s="1107"/>
    </row>
    <row r="78" spans="2:107" ht="13.2" x14ac:dyDescent="0.2">
      <c r="B78" s="80"/>
      <c r="G78" s="1096"/>
      <c r="H78" s="1096"/>
      <c r="I78" s="1096"/>
      <c r="J78" s="1096"/>
      <c r="K78" s="1122"/>
      <c r="L78" s="1122"/>
      <c r="M78" s="1122"/>
      <c r="N78" s="1122"/>
      <c r="AN78" s="1102"/>
      <c r="AO78" s="1102"/>
      <c r="AP78" s="1102"/>
      <c r="AQ78" s="1102"/>
      <c r="AR78" s="1102"/>
      <c r="AS78" s="1102"/>
      <c r="AT78" s="1102"/>
      <c r="AU78" s="1102"/>
      <c r="AV78" s="1102"/>
      <c r="AW78" s="1102"/>
      <c r="AX78" s="1102"/>
      <c r="AY78" s="1102"/>
      <c r="AZ78" s="1102"/>
      <c r="BA78" s="1102"/>
      <c r="BB78" s="1106"/>
      <c r="BC78" s="1106"/>
      <c r="BD78" s="1106"/>
      <c r="BE78" s="1106"/>
      <c r="BF78" s="1106"/>
      <c r="BG78" s="1106"/>
      <c r="BH78" s="1106"/>
      <c r="BI78" s="1106"/>
      <c r="BJ78" s="1106"/>
      <c r="BK78" s="1106"/>
      <c r="BL78" s="1106"/>
      <c r="BM78" s="1106"/>
      <c r="BN78" s="1106"/>
      <c r="BO78" s="1106"/>
      <c r="BP78" s="1107"/>
      <c r="BQ78" s="1107"/>
      <c r="BR78" s="1107"/>
      <c r="BS78" s="1107"/>
      <c r="BT78" s="1107"/>
      <c r="BU78" s="1107"/>
      <c r="BV78" s="1107"/>
      <c r="BW78" s="1107"/>
      <c r="BX78" s="1107"/>
      <c r="BY78" s="1107"/>
      <c r="BZ78" s="1107"/>
      <c r="CA78" s="1107"/>
      <c r="CB78" s="1107"/>
      <c r="CC78" s="1107"/>
      <c r="CD78" s="1107"/>
      <c r="CE78" s="1107"/>
      <c r="CF78" s="1107"/>
      <c r="CG78" s="1107"/>
      <c r="CH78" s="1107"/>
      <c r="CI78" s="1107"/>
      <c r="CJ78" s="1107"/>
      <c r="CK78" s="1107"/>
      <c r="CL78" s="1107"/>
      <c r="CM78" s="1107"/>
      <c r="CN78" s="1107"/>
      <c r="CO78" s="1107"/>
      <c r="CP78" s="1107"/>
      <c r="CQ78" s="1107"/>
      <c r="CR78" s="1107"/>
      <c r="CS78" s="1107"/>
      <c r="CT78" s="1107"/>
      <c r="CU78" s="1107"/>
      <c r="CV78" s="1107"/>
      <c r="CW78" s="1107"/>
      <c r="CX78" s="1107"/>
      <c r="CY78" s="1107"/>
      <c r="CZ78" s="1107"/>
      <c r="DA78" s="1107"/>
      <c r="DB78" s="1107"/>
      <c r="DC78" s="1107"/>
    </row>
    <row r="79" spans="2:107" ht="13.2" x14ac:dyDescent="0.2">
      <c r="B79" s="80"/>
      <c r="G79" s="1096"/>
      <c r="H79" s="1096"/>
      <c r="I79" s="1109"/>
      <c r="J79" s="1109"/>
      <c r="K79" s="1123"/>
      <c r="L79" s="1123"/>
      <c r="M79" s="1123"/>
      <c r="N79" s="1123"/>
      <c r="AN79" s="1102"/>
      <c r="AO79" s="1102"/>
      <c r="AP79" s="1102"/>
      <c r="AQ79" s="1102"/>
      <c r="AR79" s="1102"/>
      <c r="AS79" s="1102"/>
      <c r="AT79" s="1102"/>
      <c r="AU79" s="1102"/>
      <c r="AV79" s="1102"/>
      <c r="AW79" s="1102"/>
      <c r="AX79" s="1102"/>
      <c r="AY79" s="1102"/>
      <c r="AZ79" s="1102"/>
      <c r="BA79" s="1102"/>
      <c r="BB79" s="1106" t="s">
        <v>541</v>
      </c>
      <c r="BC79" s="1106"/>
      <c r="BD79" s="1106"/>
      <c r="BE79" s="1106"/>
      <c r="BF79" s="1106"/>
      <c r="BG79" s="1106"/>
      <c r="BH79" s="1106"/>
      <c r="BI79" s="1106"/>
      <c r="BJ79" s="1106"/>
      <c r="BK79" s="1106"/>
      <c r="BL79" s="1106"/>
      <c r="BM79" s="1106"/>
      <c r="BN79" s="1106"/>
      <c r="BO79" s="1106"/>
      <c r="BP79" s="1107">
        <v>7.9</v>
      </c>
      <c r="BQ79" s="1107"/>
      <c r="BR79" s="1107"/>
      <c r="BS79" s="1107"/>
      <c r="BT79" s="1107"/>
      <c r="BU79" s="1107"/>
      <c r="BV79" s="1107"/>
      <c r="BW79" s="1107"/>
      <c r="BX79" s="1107">
        <v>8</v>
      </c>
      <c r="BY79" s="1107"/>
      <c r="BZ79" s="1107"/>
      <c r="CA79" s="1107"/>
      <c r="CB79" s="1107"/>
      <c r="CC79" s="1107"/>
      <c r="CD79" s="1107"/>
      <c r="CE79" s="1107"/>
      <c r="CF79" s="1107">
        <v>8</v>
      </c>
      <c r="CG79" s="1107"/>
      <c r="CH79" s="1107"/>
      <c r="CI79" s="1107"/>
      <c r="CJ79" s="1107"/>
      <c r="CK79" s="1107"/>
      <c r="CL79" s="1107"/>
      <c r="CM79" s="1107"/>
      <c r="CN79" s="1107">
        <v>8.1</v>
      </c>
      <c r="CO79" s="1107"/>
      <c r="CP79" s="1107"/>
      <c r="CQ79" s="1107"/>
      <c r="CR79" s="1107"/>
      <c r="CS79" s="1107"/>
      <c r="CT79" s="1107"/>
      <c r="CU79" s="1107"/>
      <c r="CV79" s="1107">
        <v>8.1</v>
      </c>
      <c r="CW79" s="1107"/>
      <c r="CX79" s="1107"/>
      <c r="CY79" s="1107"/>
      <c r="CZ79" s="1107"/>
      <c r="DA79" s="1107"/>
      <c r="DB79" s="1107"/>
      <c r="DC79" s="1107"/>
    </row>
    <row r="80" spans="2:107" ht="13.2" x14ac:dyDescent="0.2">
      <c r="B80" s="80"/>
      <c r="G80" s="1096"/>
      <c r="H80" s="1096"/>
      <c r="I80" s="1109"/>
      <c r="J80" s="1109"/>
      <c r="K80" s="1123"/>
      <c r="L80" s="1123"/>
      <c r="M80" s="1123"/>
      <c r="N80" s="1123"/>
      <c r="AN80" s="1102"/>
      <c r="AO80" s="1102"/>
      <c r="AP80" s="1102"/>
      <c r="AQ80" s="1102"/>
      <c r="AR80" s="1102"/>
      <c r="AS80" s="1102"/>
      <c r="AT80" s="1102"/>
      <c r="AU80" s="1102"/>
      <c r="AV80" s="1102"/>
      <c r="AW80" s="1102"/>
      <c r="AX80" s="1102"/>
      <c r="AY80" s="1102"/>
      <c r="AZ80" s="1102"/>
      <c r="BA80" s="1102"/>
      <c r="BB80" s="1106"/>
      <c r="BC80" s="1106"/>
      <c r="BD80" s="1106"/>
      <c r="BE80" s="1106"/>
      <c r="BF80" s="1106"/>
      <c r="BG80" s="1106"/>
      <c r="BH80" s="1106"/>
      <c r="BI80" s="1106"/>
      <c r="BJ80" s="1106"/>
      <c r="BK80" s="1106"/>
      <c r="BL80" s="1106"/>
      <c r="BM80" s="1106"/>
      <c r="BN80" s="1106"/>
      <c r="BO80" s="1106"/>
      <c r="BP80" s="1107"/>
      <c r="BQ80" s="1107"/>
      <c r="BR80" s="1107"/>
      <c r="BS80" s="1107"/>
      <c r="BT80" s="1107"/>
      <c r="BU80" s="1107"/>
      <c r="BV80" s="1107"/>
      <c r="BW80" s="1107"/>
      <c r="BX80" s="1107"/>
      <c r="BY80" s="1107"/>
      <c r="BZ80" s="1107"/>
      <c r="CA80" s="1107"/>
      <c r="CB80" s="1107"/>
      <c r="CC80" s="1107"/>
      <c r="CD80" s="1107"/>
      <c r="CE80" s="1107"/>
      <c r="CF80" s="1107"/>
      <c r="CG80" s="1107"/>
      <c r="CH80" s="1107"/>
      <c r="CI80" s="1107"/>
      <c r="CJ80" s="1107"/>
      <c r="CK80" s="1107"/>
      <c r="CL80" s="1107"/>
      <c r="CM80" s="1107"/>
      <c r="CN80" s="1107"/>
      <c r="CO80" s="1107"/>
      <c r="CP80" s="1107"/>
      <c r="CQ80" s="1107"/>
      <c r="CR80" s="1107"/>
      <c r="CS80" s="1107"/>
      <c r="CT80" s="1107"/>
      <c r="CU80" s="1107"/>
      <c r="CV80" s="1107"/>
      <c r="CW80" s="1107"/>
      <c r="CX80" s="1107"/>
      <c r="CY80" s="1107"/>
      <c r="CZ80" s="1107"/>
      <c r="DA80" s="1107"/>
      <c r="DB80" s="1107"/>
      <c r="DC80" s="1107"/>
    </row>
    <row r="81" spans="2:109" ht="13.2" x14ac:dyDescent="0.2">
      <c r="B81" s="80"/>
    </row>
    <row r="82" spans="2:109" ht="16.2" x14ac:dyDescent="0.2">
      <c r="B82" s="80"/>
      <c r="K82" s="1124"/>
      <c r="L82" s="1124"/>
      <c r="M82" s="1124"/>
      <c r="N82" s="1124"/>
      <c r="AQ82" s="1124"/>
      <c r="AR82" s="1124"/>
      <c r="AS82" s="1124"/>
      <c r="AT82" s="1124"/>
      <c r="BC82" s="1124"/>
      <c r="BD82" s="1124"/>
      <c r="BE82" s="1124"/>
      <c r="BF82" s="1124"/>
      <c r="BO82" s="1124"/>
      <c r="BP82" s="1124"/>
      <c r="BQ82" s="1124"/>
      <c r="BR82" s="1124"/>
      <c r="CA82" s="1124"/>
      <c r="CB82" s="1124"/>
      <c r="CC82" s="1124"/>
      <c r="CD82" s="1124"/>
      <c r="CM82" s="1124"/>
      <c r="CN82" s="1124"/>
      <c r="CO82" s="1124"/>
      <c r="CP82" s="1124"/>
      <c r="CY82" s="1124"/>
      <c r="CZ82" s="1124"/>
      <c r="DA82" s="1124"/>
      <c r="DB82" s="1124"/>
      <c r="DC82" s="1124"/>
    </row>
    <row r="83" spans="2:109" ht="13.2"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2" x14ac:dyDescent="0.2">
      <c r="DD84" s="90"/>
      <c r="DE84" s="90"/>
    </row>
    <row r="85" spans="2:109" ht="13.2" x14ac:dyDescent="0.2">
      <c r="DD85" s="90"/>
      <c r="DE85" s="90"/>
    </row>
  </sheetData>
  <sheetProtection algorithmName="SHA-512" hashValue="Bgm1/9EXz1FS1K9GD8HbbL568+VqvXnqhqQuQ7fXeuI42Wz6PsGKzCop58muO+SzviXwPa2mFdSJmB3Up9Redw==" saltValue="M78jSXc8QCYbgFoEwHQLTw==" spinCount="100000" sheet="1" objects="1" scenarios="1" formatCells="0"/>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45"/>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B15B6-2EE6-4442-82C2-11BE9CFF19E0}">
  <sheetPr>
    <pageSetUpPr fitToPage="1"/>
  </sheetPr>
  <dimension ref="A1:DR125"/>
  <sheetViews>
    <sheetView showGridLines="0" zoomScaleSheetLayoutView="70"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2" x14ac:dyDescent="0.2">
      <c r="S2" s="78"/>
      <c r="AH2" s="78"/>
    </row>
    <row r="3" spans="1: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2" x14ac:dyDescent="0.2"/>
    <row r="5" spans="1:34" ht="13.2" x14ac:dyDescent="0.2"/>
    <row r="6" spans="1:34" ht="13.2" x14ac:dyDescent="0.2"/>
    <row r="7" spans="1:34" ht="13.2" x14ac:dyDescent="0.2"/>
    <row r="8" spans="1:34" ht="13.2" x14ac:dyDescent="0.2"/>
    <row r="9" spans="1:34" ht="13.2" x14ac:dyDescent="0.2">
      <c r="AH9" s="78"/>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502</v>
      </c>
    </row>
  </sheetData>
  <sheetProtection algorithmName="SHA-512" hashValue="xMZESFImPv7ZkfuYufrRsa4aiJ7fF2HSPD3yCMTXBshGXrMJIlpFTpNSZieN1vrOURSxXCxp0rDJEgg5FX+kvg==" saltValue="+xsxWQO8/p1wVmzF6I9ZVQ==" spinCount="100000" sheet="1" objects="1" scenarios="1"/>
  <phoneticPr fontId="45"/>
  <printOptions horizontalCentered="1" verticalCentered="1"/>
  <pageMargins left="0" right="0" top="0.19685039370078741" bottom="0" header="0.39370078740157483" footer="0"/>
  <pageSetup paperSize="9" scale="37"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AD43D-910D-48B9-8D09-D2C8D234841B}">
  <sheetPr>
    <pageSetUpPr fitToPage="1"/>
  </sheetPr>
  <dimension ref="A1:DR125"/>
  <sheetViews>
    <sheetView showGridLines="0" zoomScaleSheetLayoutView="55"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2" x14ac:dyDescent="0.2">
      <c r="S2" s="78"/>
      <c r="AH2" s="78"/>
    </row>
    <row r="3" spans="2: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2" x14ac:dyDescent="0.2"/>
    <row r="5" spans="2:34" ht="13.2" x14ac:dyDescent="0.2"/>
    <row r="6" spans="2:34" ht="13.2" x14ac:dyDescent="0.2"/>
    <row r="7" spans="2:34" ht="13.2" x14ac:dyDescent="0.2"/>
    <row r="8" spans="2:34" ht="13.2" x14ac:dyDescent="0.2"/>
    <row r="9" spans="2:34" ht="13.2" x14ac:dyDescent="0.2">
      <c r="AH9" s="78"/>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c r="AG59" s="78"/>
      <c r="AH59" s="78"/>
    </row>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502</v>
      </c>
    </row>
  </sheetData>
  <sheetProtection algorithmName="SHA-512" hashValue="fKl+Za9WjR0hBU6Vju8VwmdACH3+KkTyIx8LFFSKqbtQXv3KUpAYGKqs7j0wBp49rPG1ioqnsLbDPm5lCRRG5g==" saltValue="CbprlPg4dSKMphU4KzaiJg==" spinCount="100000" sheet="1" objects="1" scenarios="1"/>
  <phoneticPr fontId="45"/>
  <printOptions horizontalCentered="1" verticalCentered="1"/>
  <pageMargins left="0" right="0" top="0.19685039370078741" bottom="0" header="0.39370078740157483" footer="0"/>
  <pageSetup paperSize="9" scale="37"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291" customWidth="1"/>
    <col min="2" max="8" width="13.33203125" style="291" customWidth="1"/>
    <col min="9" max="16384" width="11.109375" style="291"/>
  </cols>
  <sheetData>
    <row r="1" spans="1:8" x14ac:dyDescent="0.2">
      <c r="A1" s="96"/>
      <c r="B1" s="102"/>
      <c r="C1" s="106"/>
      <c r="D1" s="112"/>
      <c r="E1" s="122"/>
      <c r="F1" s="122"/>
      <c r="G1" s="122"/>
      <c r="H1" s="156"/>
    </row>
    <row r="2" spans="1:8" x14ac:dyDescent="0.2">
      <c r="A2" s="97"/>
      <c r="B2" s="103"/>
      <c r="C2" s="298"/>
      <c r="D2" s="113" t="s">
        <v>79</v>
      </c>
      <c r="E2" s="123"/>
      <c r="F2" s="306" t="s">
        <v>97</v>
      </c>
      <c r="G2" s="147"/>
      <c r="H2" s="157"/>
    </row>
    <row r="3" spans="1:8" x14ac:dyDescent="0.2">
      <c r="A3" s="113" t="s">
        <v>517</v>
      </c>
      <c r="B3" s="105"/>
      <c r="C3" s="299"/>
      <c r="D3" s="302">
        <v>51302</v>
      </c>
      <c r="E3" s="304"/>
      <c r="F3" s="307">
        <v>117234</v>
      </c>
      <c r="G3" s="309"/>
      <c r="H3" s="312"/>
    </row>
    <row r="4" spans="1:8" x14ac:dyDescent="0.2">
      <c r="A4" s="98"/>
      <c r="B4" s="104"/>
      <c r="C4" s="300"/>
      <c r="D4" s="303">
        <v>46192</v>
      </c>
      <c r="E4" s="305"/>
      <c r="F4" s="308">
        <v>59796</v>
      </c>
      <c r="G4" s="310"/>
      <c r="H4" s="313"/>
    </row>
    <row r="5" spans="1:8" x14ac:dyDescent="0.2">
      <c r="A5" s="113" t="s">
        <v>298</v>
      </c>
      <c r="B5" s="105"/>
      <c r="C5" s="299"/>
      <c r="D5" s="302">
        <v>59797</v>
      </c>
      <c r="E5" s="304"/>
      <c r="F5" s="307">
        <v>97758</v>
      </c>
      <c r="G5" s="309"/>
      <c r="H5" s="312"/>
    </row>
    <row r="6" spans="1:8" x14ac:dyDescent="0.2">
      <c r="A6" s="98"/>
      <c r="B6" s="104"/>
      <c r="C6" s="300"/>
      <c r="D6" s="303">
        <v>54239</v>
      </c>
      <c r="E6" s="305"/>
      <c r="F6" s="308">
        <v>45946</v>
      </c>
      <c r="G6" s="310"/>
      <c r="H6" s="313"/>
    </row>
    <row r="7" spans="1:8" x14ac:dyDescent="0.2">
      <c r="A7" s="113" t="s">
        <v>289</v>
      </c>
      <c r="B7" s="105"/>
      <c r="C7" s="299"/>
      <c r="D7" s="302">
        <v>21133</v>
      </c>
      <c r="E7" s="304"/>
      <c r="F7" s="307">
        <v>91338</v>
      </c>
      <c r="G7" s="309"/>
      <c r="H7" s="312"/>
    </row>
    <row r="8" spans="1:8" x14ac:dyDescent="0.2">
      <c r="A8" s="98"/>
      <c r="B8" s="104"/>
      <c r="C8" s="300"/>
      <c r="D8" s="303">
        <v>15143</v>
      </c>
      <c r="E8" s="305"/>
      <c r="F8" s="308">
        <v>43989</v>
      </c>
      <c r="G8" s="310"/>
      <c r="H8" s="313"/>
    </row>
    <row r="9" spans="1:8" x14ac:dyDescent="0.2">
      <c r="A9" s="113" t="s">
        <v>52</v>
      </c>
      <c r="B9" s="105"/>
      <c r="C9" s="299"/>
      <c r="D9" s="302">
        <v>19256</v>
      </c>
      <c r="E9" s="304"/>
      <c r="F9" s="307">
        <v>103975</v>
      </c>
      <c r="G9" s="309"/>
      <c r="H9" s="312"/>
    </row>
    <row r="10" spans="1:8" x14ac:dyDescent="0.2">
      <c r="A10" s="98"/>
      <c r="B10" s="104"/>
      <c r="C10" s="300"/>
      <c r="D10" s="303">
        <v>14792</v>
      </c>
      <c r="E10" s="305"/>
      <c r="F10" s="308">
        <v>52698</v>
      </c>
      <c r="G10" s="310"/>
      <c r="H10" s="313"/>
    </row>
    <row r="11" spans="1:8" x14ac:dyDescent="0.2">
      <c r="A11" s="113" t="s">
        <v>519</v>
      </c>
      <c r="B11" s="105"/>
      <c r="C11" s="299"/>
      <c r="D11" s="302">
        <v>30378</v>
      </c>
      <c r="E11" s="304"/>
      <c r="F11" s="307">
        <v>112678</v>
      </c>
      <c r="G11" s="309"/>
      <c r="H11" s="312"/>
    </row>
    <row r="12" spans="1:8" x14ac:dyDescent="0.2">
      <c r="A12" s="98"/>
      <c r="B12" s="104"/>
      <c r="C12" s="301"/>
      <c r="D12" s="303">
        <v>24401</v>
      </c>
      <c r="E12" s="305"/>
      <c r="F12" s="308">
        <v>55165</v>
      </c>
      <c r="G12" s="310"/>
      <c r="H12" s="313"/>
    </row>
    <row r="13" spans="1:8" x14ac:dyDescent="0.2">
      <c r="A13" s="113"/>
      <c r="B13" s="105"/>
      <c r="C13" s="299"/>
      <c r="D13" s="302">
        <v>36373</v>
      </c>
      <c r="E13" s="304"/>
      <c r="F13" s="307">
        <v>104597</v>
      </c>
      <c r="G13" s="311"/>
      <c r="H13" s="312"/>
    </row>
    <row r="14" spans="1:8" x14ac:dyDescent="0.2">
      <c r="A14" s="98"/>
      <c r="B14" s="104"/>
      <c r="C14" s="300"/>
      <c r="D14" s="303">
        <v>30953</v>
      </c>
      <c r="E14" s="305"/>
      <c r="F14" s="308">
        <v>51519</v>
      </c>
      <c r="G14" s="310"/>
      <c r="H14" s="313"/>
    </row>
    <row r="17" spans="1:11" x14ac:dyDescent="0.2">
      <c r="A17" s="291" t="s">
        <v>99</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101</v>
      </c>
      <c r="B19" s="292">
        <f>ROUND(VALUE(SUBSTITUTE(実質収支比率等に係る経年分析!F$48,"▲","-")),2)</f>
        <v>1.65</v>
      </c>
      <c r="C19" s="292">
        <f>ROUND(VALUE(SUBSTITUTE(実質収支比率等に係る経年分析!G$48,"▲","-")),2)</f>
        <v>5.16</v>
      </c>
      <c r="D19" s="292">
        <f>ROUND(VALUE(SUBSTITUTE(実質収支比率等に係る経年分析!H$48,"▲","-")),2)</f>
        <v>4.6500000000000004</v>
      </c>
      <c r="E19" s="292">
        <f>ROUND(VALUE(SUBSTITUTE(実質収支比率等に係る経年分析!I$48,"▲","-")),2)</f>
        <v>4.74</v>
      </c>
      <c r="F19" s="292">
        <f>ROUND(VALUE(SUBSTITUTE(実質収支比率等に係る経年分析!J$48,"▲","-")),2)</f>
        <v>0.13</v>
      </c>
    </row>
    <row r="20" spans="1:11" x14ac:dyDescent="0.2">
      <c r="A20" s="292" t="s">
        <v>100</v>
      </c>
      <c r="B20" s="292">
        <f>ROUND(VALUE(SUBSTITUTE(実質収支比率等に係る経年分析!F$47,"▲","-")),2)</f>
        <v>41.49</v>
      </c>
      <c r="C20" s="292">
        <f>ROUND(VALUE(SUBSTITUTE(実質収支比率等に係る経年分析!G$47,"▲","-")),2)</f>
        <v>39.71</v>
      </c>
      <c r="D20" s="292">
        <f>ROUND(VALUE(SUBSTITUTE(実質収支比率等に係る経年分析!H$47,"▲","-")),2)</f>
        <v>41.71</v>
      </c>
      <c r="E20" s="292">
        <f>ROUND(VALUE(SUBSTITUTE(実質収支比率等に係る経年分析!I$47,"▲","-")),2)</f>
        <v>45.25</v>
      </c>
      <c r="F20" s="292">
        <f>ROUND(VALUE(SUBSTITUTE(実質収支比率等に係る経年分析!J$47,"▲","-")),2)</f>
        <v>46.32</v>
      </c>
    </row>
    <row r="21" spans="1:11" x14ac:dyDescent="0.2">
      <c r="A21" s="292" t="s">
        <v>36</v>
      </c>
      <c r="B21" s="292">
        <f>IF(ISNUMBER(VALUE(SUBSTITUTE(実質収支比率等に係る経年分析!F$49,"▲","-"))),ROUND(VALUE(SUBSTITUTE(実質収支比率等に係る経年分析!F$49,"▲","-")),2),NA())</f>
        <v>-2.99</v>
      </c>
      <c r="C21" s="292">
        <f>IF(ISNUMBER(VALUE(SUBSTITUTE(実質収支比率等に係る経年分析!G$49,"▲","-"))),ROUND(VALUE(SUBSTITUTE(実質収支比率等に係る経年分析!G$49,"▲","-")),2),NA())</f>
        <v>4.4000000000000004</v>
      </c>
      <c r="D21" s="292">
        <f>IF(ISNUMBER(VALUE(SUBSTITUTE(実質収支比率等に係る経年分析!H$49,"▲","-"))),ROUND(VALUE(SUBSTITUTE(実質収支比率等に係る経年分析!H$49,"▲","-")),2),NA())</f>
        <v>2.12</v>
      </c>
      <c r="E21" s="292">
        <f>IF(ISNUMBER(VALUE(SUBSTITUTE(実質収支比率等に係る経年分析!I$49,"▲","-"))),ROUND(VALUE(SUBSTITUTE(実質収支比率等に係る経年分析!I$49,"▲","-")),2),NA())</f>
        <v>2.38</v>
      </c>
      <c r="F21" s="292">
        <f>IF(ISNUMBER(VALUE(SUBSTITUTE(実質収支比率等に係る経年分析!J$49,"▲","-"))),ROUND(VALUE(SUBSTITUTE(実質収支比率等に係る経年分析!J$49,"▲","-")),2),NA())</f>
        <v>-2.09</v>
      </c>
    </row>
    <row r="24" spans="1:11" x14ac:dyDescent="0.2">
      <c r="A24" s="291" t="s">
        <v>19</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102</v>
      </c>
      <c r="C26" s="293" t="s">
        <v>42</v>
      </c>
      <c r="D26" s="293" t="s">
        <v>102</v>
      </c>
      <c r="E26" s="293" t="s">
        <v>42</v>
      </c>
      <c r="F26" s="293" t="s">
        <v>102</v>
      </c>
      <c r="G26" s="293" t="s">
        <v>42</v>
      </c>
      <c r="H26" s="293" t="s">
        <v>102</v>
      </c>
      <c r="I26" s="293" t="s">
        <v>42</v>
      </c>
      <c r="J26" s="293" t="s">
        <v>102</v>
      </c>
      <c r="K26" s="293" t="s">
        <v>42</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#VALUE!</v>
      </c>
      <c r="C27" s="293" t="e">
        <f>IF(ROUND(VALUE(SUBSTITUTE(連結実質赤字比率に係る赤字・黒字の構成分析!F$43,"▲","-")),2)&gt;=0,ABS(ROUND(VALUE(SUBSTITUTE(連結実質赤字比率に係る赤字・黒字の構成分析!F$43,"▲","-")),2)),NA())</f>
        <v>#VALUE!</v>
      </c>
      <c r="D27" s="293" t="e">
        <f>IF(ROUND(VALUE(SUBSTITUTE(連結実質赤字比率に係る赤字・黒字の構成分析!G$43,"▲","-")),2)&lt;0,ABS(ROUND(VALUE(SUBSTITUTE(連結実質赤字比率に係る赤字・黒字の構成分析!G$43,"▲","-")),2)),NA())</f>
        <v>#VALUE!</v>
      </c>
      <c r="E27" s="293" t="e">
        <f>IF(ROUND(VALUE(SUBSTITUTE(連結実質赤字比率に係る赤字・黒字の構成分析!G$43,"▲","-")),2)&gt;=0,ABS(ROUND(VALUE(SUBSTITUTE(連結実質赤字比率に係る赤字・黒字の構成分析!G$43,"▲","-")),2)),NA())</f>
        <v>#VALUE!</v>
      </c>
      <c r="F27" s="293" t="e">
        <f>IF(ROUND(VALUE(SUBSTITUTE(連結実質赤字比率に係る赤字・黒字の構成分析!H$43,"▲","-")),2)&lt;0,ABS(ROUND(VALUE(SUBSTITUTE(連結実質赤字比率に係る赤字・黒字の構成分析!H$43,"▲","-")),2)),NA())</f>
        <v>#VALUE!</v>
      </c>
      <c r="G27" s="293" t="e">
        <f>IF(ROUND(VALUE(SUBSTITUTE(連結実質赤字比率に係る赤字・黒字の構成分析!H$43,"▲","-")),2)&gt;=0,ABS(ROUND(VALUE(SUBSTITUTE(連結実質赤字比率に係る赤字・黒字の構成分析!H$43,"▲","-")),2)),NA())</f>
        <v>#VALUE!</v>
      </c>
      <c r="H27" s="293" t="e">
        <f>IF(ROUND(VALUE(SUBSTITUTE(連結実質赤字比率に係る赤字・黒字の構成分析!I$43,"▲","-")),2)&lt;0,ABS(ROUND(VALUE(SUBSTITUTE(連結実質赤字比率に係る赤字・黒字の構成分析!I$43,"▲","-")),2)),NA())</f>
        <v>#VALUE!</v>
      </c>
      <c r="I27" s="293" t="e">
        <f>IF(ROUND(VALUE(SUBSTITUTE(連結実質赤字比率に係る赤字・黒字の構成分析!I$43,"▲","-")),2)&gt;=0,ABS(ROUND(VALUE(SUBSTITUTE(連結実質赤字比率に係る赤字・黒字の構成分析!I$43,"▲","-")),2)),NA())</f>
        <v>#VALUE!</v>
      </c>
      <c r="J27" s="293" t="e">
        <f>IF(ROUND(VALUE(SUBSTITUTE(連結実質赤字比率に係る赤字・黒字の構成分析!J$43,"▲","-")),2)&lt;0,ABS(ROUND(VALUE(SUBSTITUTE(連結実質赤字比率に係る赤字・黒字の構成分析!J$43,"▲","-")),2)),NA())</f>
        <v>#VALUE!</v>
      </c>
      <c r="K27" s="293" t="e">
        <f>IF(ROUND(VALUE(SUBSTITUTE(連結実質赤字比率に係る赤字・黒字の構成分析!J$43,"▲","-")),2)&gt;=0,ABS(ROUND(VALUE(SUBSTITUTE(連結実質赤字比率に係る赤字・黒字の構成分析!J$43,"▲","-")),2)),NA())</f>
        <v>#VALUE!</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e">
        <f>IF(連結実質赤字比率に係る赤字・黒字の構成分析!C$41="",NA(),連結実質赤字比率に係る赤字・黒字の構成分析!C$41)</f>
        <v>#N/A</v>
      </c>
      <c r="B29" s="293" t="e">
        <f>IF(ROUND(VALUE(SUBSTITUTE(連結実質赤字比率に係る赤字・黒字の構成分析!F$41,"▲","-")),2)&lt;0,ABS(ROUND(VALUE(SUBSTITUTE(連結実質赤字比率に係る赤字・黒字の構成分析!F$41,"▲","-")),2)),NA())</f>
        <v>#VALUE!</v>
      </c>
      <c r="C29" s="293" t="e">
        <f>IF(ROUND(VALUE(SUBSTITUTE(連結実質赤字比率に係る赤字・黒字の構成分析!F$41,"▲","-")),2)&gt;=0,ABS(ROUND(VALUE(SUBSTITUTE(連結実質赤字比率に係る赤字・黒字の構成分析!F$41,"▲","-")),2)),NA())</f>
        <v>#VALUE!</v>
      </c>
      <c r="D29" s="293" t="e">
        <f>IF(ROUND(VALUE(SUBSTITUTE(連結実質赤字比率に係る赤字・黒字の構成分析!G$41,"▲","-")),2)&lt;0,ABS(ROUND(VALUE(SUBSTITUTE(連結実質赤字比率に係る赤字・黒字の構成分析!G$41,"▲","-")),2)),NA())</f>
        <v>#VALUE!</v>
      </c>
      <c r="E29" s="293" t="e">
        <f>IF(ROUND(VALUE(SUBSTITUTE(連結実質赤字比率に係る赤字・黒字の構成分析!G$41,"▲","-")),2)&gt;=0,ABS(ROUND(VALUE(SUBSTITUTE(連結実質赤字比率に係る赤字・黒字の構成分析!G$41,"▲","-")),2)),NA())</f>
        <v>#VALUE!</v>
      </c>
      <c r="F29" s="293" t="e">
        <f>IF(ROUND(VALUE(SUBSTITUTE(連結実質赤字比率に係る赤字・黒字の構成分析!H$41,"▲","-")),2)&lt;0,ABS(ROUND(VALUE(SUBSTITUTE(連結実質赤字比率に係る赤字・黒字の構成分析!H$41,"▲","-")),2)),NA())</f>
        <v>#VALUE!</v>
      </c>
      <c r="G29" s="293" t="e">
        <f>IF(ROUND(VALUE(SUBSTITUTE(連結実質赤字比率に係る赤字・黒字の構成分析!H$41,"▲","-")),2)&gt;=0,ABS(ROUND(VALUE(SUBSTITUTE(連結実質赤字比率に係る赤字・黒字の構成分析!H$41,"▲","-")),2)),NA())</f>
        <v>#VALUE!</v>
      </c>
      <c r="H29" s="293" t="e">
        <f>IF(ROUND(VALUE(SUBSTITUTE(連結実質赤字比率に係る赤字・黒字の構成分析!I$41,"▲","-")),2)&lt;0,ABS(ROUND(VALUE(SUBSTITUTE(連結実質赤字比率に係る赤字・黒字の構成分析!I$41,"▲","-")),2)),NA())</f>
        <v>#VALUE!</v>
      </c>
      <c r="I29" s="293" t="e">
        <f>IF(ROUND(VALUE(SUBSTITUTE(連結実質赤字比率に係る赤字・黒字の構成分析!I$41,"▲","-")),2)&gt;=0,ABS(ROUND(VALUE(SUBSTITUTE(連結実質赤字比率に係る赤字・黒字の構成分析!I$41,"▲","-")),2)),NA())</f>
        <v>#VALUE!</v>
      </c>
      <c r="J29" s="293" t="e">
        <f>IF(ROUND(VALUE(SUBSTITUTE(連結実質赤字比率に係る赤字・黒字の構成分析!J$41,"▲","-")),2)&lt;0,ABS(ROUND(VALUE(SUBSTITUTE(連結実質赤字比率に係る赤字・黒字の構成分析!J$41,"▲","-")),2)),NA())</f>
        <v>#VALUE!</v>
      </c>
      <c r="K29" s="293" t="e">
        <f>IF(ROUND(VALUE(SUBSTITUTE(連結実質赤字比率に係る赤字・黒字の構成分析!J$41,"▲","-")),2)&gt;=0,ABS(ROUND(VALUE(SUBSTITUTE(連結実質赤字比率に係る赤字・黒字の構成分析!J$41,"▲","-")),2)),NA())</f>
        <v>#VALUE!</v>
      </c>
    </row>
    <row r="30" spans="1:11" x14ac:dyDescent="0.2">
      <c r="A30" s="293" t="e">
        <f>IF(連結実質赤字比率に係る赤字・黒字の構成分析!C$40="",NA(),連結実質赤字比率に係る赤字・黒字の構成分析!C$40)</f>
        <v>#N/A</v>
      </c>
      <c r="B30" s="293" t="e">
        <f>IF(ROUND(VALUE(SUBSTITUTE(連結実質赤字比率に係る赤字・黒字の構成分析!F$40,"▲","-")),2)&lt;0,ABS(ROUND(VALUE(SUBSTITUTE(連結実質赤字比率に係る赤字・黒字の構成分析!F$40,"▲","-")),2)),NA())</f>
        <v>#VALUE!</v>
      </c>
      <c r="C30" s="293" t="e">
        <f>IF(ROUND(VALUE(SUBSTITUTE(連結実質赤字比率に係る赤字・黒字の構成分析!F$40,"▲","-")),2)&gt;=0,ABS(ROUND(VALUE(SUBSTITUTE(連結実質赤字比率に係る赤字・黒字の構成分析!F$40,"▲","-")),2)),NA())</f>
        <v>#VALUE!</v>
      </c>
      <c r="D30" s="293" t="e">
        <f>IF(ROUND(VALUE(SUBSTITUTE(連結実質赤字比率に係る赤字・黒字の構成分析!G$40,"▲","-")),2)&lt;0,ABS(ROUND(VALUE(SUBSTITUTE(連結実質赤字比率に係る赤字・黒字の構成分析!G$40,"▲","-")),2)),NA())</f>
        <v>#VALUE!</v>
      </c>
      <c r="E30" s="293" t="e">
        <f>IF(ROUND(VALUE(SUBSTITUTE(連結実質赤字比率に係る赤字・黒字の構成分析!G$40,"▲","-")),2)&gt;=0,ABS(ROUND(VALUE(SUBSTITUTE(連結実質赤字比率に係る赤字・黒字の構成分析!G$40,"▲","-")),2)),NA())</f>
        <v>#VALUE!</v>
      </c>
      <c r="F30" s="293" t="e">
        <f>IF(ROUND(VALUE(SUBSTITUTE(連結実質赤字比率に係る赤字・黒字の構成分析!H$40,"▲","-")),2)&lt;0,ABS(ROUND(VALUE(SUBSTITUTE(連結実質赤字比率に係る赤字・黒字の構成分析!H$40,"▲","-")),2)),NA())</f>
        <v>#VALUE!</v>
      </c>
      <c r="G30" s="293" t="e">
        <f>IF(ROUND(VALUE(SUBSTITUTE(連結実質赤字比率に係る赤字・黒字の構成分析!H$40,"▲","-")),2)&gt;=0,ABS(ROUND(VALUE(SUBSTITUTE(連結実質赤字比率に係る赤字・黒字の構成分析!H$40,"▲","-")),2)),NA())</f>
        <v>#VALUE!</v>
      </c>
      <c r="H30" s="293" t="e">
        <f>IF(ROUND(VALUE(SUBSTITUTE(連結実質赤字比率に係る赤字・黒字の構成分析!I$40,"▲","-")),2)&lt;0,ABS(ROUND(VALUE(SUBSTITUTE(連結実質赤字比率に係る赤字・黒字の構成分析!I$40,"▲","-")),2)),NA())</f>
        <v>#VALUE!</v>
      </c>
      <c r="I30" s="293" t="e">
        <f>IF(ROUND(VALUE(SUBSTITUTE(連結実質赤字比率に係る赤字・黒字の構成分析!I$40,"▲","-")),2)&gt;=0,ABS(ROUND(VALUE(SUBSTITUTE(連結実質赤字比率に係る赤字・黒字の構成分析!I$40,"▲","-")),2)),NA())</f>
        <v>#VALUE!</v>
      </c>
      <c r="J30" s="293" t="e">
        <f>IF(ROUND(VALUE(SUBSTITUTE(連結実質赤字比率に係る赤字・黒字の構成分析!J$40,"▲","-")),2)&lt;0,ABS(ROUND(VALUE(SUBSTITUTE(連結実質赤字比率に係る赤字・黒字の構成分析!J$40,"▲","-")),2)),NA())</f>
        <v>#VALUE!</v>
      </c>
      <c r="K30" s="293" t="e">
        <f>IF(ROUND(VALUE(SUBSTITUTE(連結実質赤字比率に係る赤字・黒字の構成分析!J$40,"▲","-")),2)&gt;=0,ABS(ROUND(VALUE(SUBSTITUTE(連結実質赤字比率に係る赤字・黒字の構成分析!J$40,"▲","-")),2)),NA())</f>
        <v>#VALUE!</v>
      </c>
    </row>
    <row r="31" spans="1:11" x14ac:dyDescent="0.2">
      <c r="A31" s="293" t="e">
        <f>IF(連結実質赤字比率に係る赤字・黒字の構成分析!C$39="",NA(),連結実質赤字比率に係る赤字・黒字の構成分析!C$39)</f>
        <v>#N/A</v>
      </c>
      <c r="B31" s="293" t="e">
        <f>IF(ROUND(VALUE(SUBSTITUTE(連結実質赤字比率に係る赤字・黒字の構成分析!F$39,"▲","-")),2)&lt;0,ABS(ROUND(VALUE(SUBSTITUTE(連結実質赤字比率に係る赤字・黒字の構成分析!F$39,"▲","-")),2)),NA())</f>
        <v>#VALUE!</v>
      </c>
      <c r="C31" s="293" t="e">
        <f>IF(ROUND(VALUE(SUBSTITUTE(連結実質赤字比率に係る赤字・黒字の構成分析!F$39,"▲","-")),2)&gt;=0,ABS(ROUND(VALUE(SUBSTITUTE(連結実質赤字比率に係る赤字・黒字の構成分析!F$39,"▲","-")),2)),NA())</f>
        <v>#VALUE!</v>
      </c>
      <c r="D31" s="293" t="e">
        <f>IF(ROUND(VALUE(SUBSTITUTE(連結実質赤字比率に係る赤字・黒字の構成分析!G$39,"▲","-")),2)&lt;0,ABS(ROUND(VALUE(SUBSTITUTE(連結実質赤字比率に係る赤字・黒字の構成分析!G$39,"▲","-")),2)),NA())</f>
        <v>#VALUE!</v>
      </c>
      <c r="E31" s="293" t="e">
        <f>IF(ROUND(VALUE(SUBSTITUTE(連結実質赤字比率に係る赤字・黒字の構成分析!G$39,"▲","-")),2)&gt;=0,ABS(ROUND(VALUE(SUBSTITUTE(連結実質赤字比率に係る赤字・黒字の構成分析!G$39,"▲","-")),2)),NA())</f>
        <v>#VALUE!</v>
      </c>
      <c r="F31" s="293" t="e">
        <f>IF(ROUND(VALUE(SUBSTITUTE(連結実質赤字比率に係る赤字・黒字の構成分析!H$39,"▲","-")),2)&lt;0,ABS(ROUND(VALUE(SUBSTITUTE(連結実質赤字比率に係る赤字・黒字の構成分析!H$39,"▲","-")),2)),NA())</f>
        <v>#VALUE!</v>
      </c>
      <c r="G31" s="293" t="e">
        <f>IF(ROUND(VALUE(SUBSTITUTE(連結実質赤字比率に係る赤字・黒字の構成分析!H$39,"▲","-")),2)&gt;=0,ABS(ROUND(VALUE(SUBSTITUTE(連結実質赤字比率に係る赤字・黒字の構成分析!H$39,"▲","-")),2)),NA())</f>
        <v>#VALUE!</v>
      </c>
      <c r="H31" s="293" t="e">
        <f>IF(ROUND(VALUE(SUBSTITUTE(連結実質赤字比率に係る赤字・黒字の構成分析!I$39,"▲","-")),2)&lt;0,ABS(ROUND(VALUE(SUBSTITUTE(連結実質赤字比率に係る赤字・黒字の構成分析!I$39,"▲","-")),2)),NA())</f>
        <v>#VALUE!</v>
      </c>
      <c r="I31" s="293" t="e">
        <f>IF(ROUND(VALUE(SUBSTITUTE(連結実質赤字比率に係る赤字・黒字の構成分析!I$39,"▲","-")),2)&gt;=0,ABS(ROUND(VALUE(SUBSTITUTE(連結実質赤字比率に係る赤字・黒字の構成分析!I$39,"▲","-")),2)),NA())</f>
        <v>#VALUE!</v>
      </c>
      <c r="J31" s="293" t="e">
        <f>IF(ROUND(VALUE(SUBSTITUTE(連結実質赤字比率に係る赤字・黒字の構成分析!J$39,"▲","-")),2)&lt;0,ABS(ROUND(VALUE(SUBSTITUTE(連結実質赤字比率に係る赤字・黒字の構成分析!J$39,"▲","-")),2)),NA())</f>
        <v>#VALUE!</v>
      </c>
      <c r="K31" s="293" t="e">
        <f>IF(ROUND(VALUE(SUBSTITUTE(連結実質赤字比率に係る赤字・黒字の構成分析!J$39,"▲","-")),2)&gt;=0,ABS(ROUND(VALUE(SUBSTITUTE(連結実質赤字比率に係る赤字・黒字の構成分析!J$39,"▲","-")),2)),NA())</f>
        <v>#VALUE!</v>
      </c>
    </row>
    <row r="32" spans="1:11" x14ac:dyDescent="0.2">
      <c r="A32" s="293" t="str">
        <f>IF(連結実質赤字比率に係る赤字・黒字の構成分析!C$38="",NA(),連結実質赤字比率に係る赤字・黒字の構成分析!C$38)</f>
        <v>一般会計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1.65</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5.15</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4.6500000000000004</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4.7300000000000004</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0.12</v>
      </c>
    </row>
    <row r="33" spans="1:16" x14ac:dyDescent="0.2">
      <c r="A33" s="293" t="str">
        <f>IF(連結実質赤字比率に係る赤字・黒字の構成分析!C$37="",NA(),連結実質赤字比率に係る赤字・黒字の構成分析!C$37)</f>
        <v>介護保険特別会計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1.18</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1.97</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1.1200000000000001</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0.33</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0.17</v>
      </c>
    </row>
    <row r="34" spans="1:16" x14ac:dyDescent="0.2">
      <c r="A34" s="293" t="str">
        <f>IF(連結実質赤字比率に係る赤字・黒字の構成分析!C$36="",NA(),連結実質赤字比率に係る赤字・黒字の構成分析!C$36)</f>
        <v>後期高齢者医療特別会計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0.21</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0.19</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0.32</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0.28000000000000003</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0.34</v>
      </c>
    </row>
    <row r="35" spans="1:16" x14ac:dyDescent="0.2">
      <c r="A35" s="293" t="str">
        <f>IF(連結実質赤字比率に係る赤字・黒字の構成分析!C$35="",NA(),連結実質赤字比率に係る赤字・黒字の構成分析!C$35)</f>
        <v>国民健康保険特別会計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0.42</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0.59</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0.83</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0.72</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0.55000000000000004</v>
      </c>
    </row>
    <row r="36" spans="1:16" x14ac:dyDescent="0.2">
      <c r="A36" s="293" t="str">
        <f>IF(連結実質赤字比率に係る赤字・黒字の構成分析!C$34="",NA(),連結実質赤字比率に係る赤字・黒字の構成分析!C$34)</f>
        <v>下水道事業会計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0.09</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0.08</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0.02</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0.21</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0.68</v>
      </c>
    </row>
    <row r="39" spans="1:16" x14ac:dyDescent="0.2">
      <c r="A39" s="291" t="s">
        <v>103</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20</v>
      </c>
      <c r="C41" s="294"/>
      <c r="D41" s="294" t="s">
        <v>105</v>
      </c>
      <c r="E41" s="294" t="s">
        <v>20</v>
      </c>
      <c r="F41" s="294"/>
      <c r="G41" s="294" t="s">
        <v>105</v>
      </c>
      <c r="H41" s="294" t="s">
        <v>20</v>
      </c>
      <c r="I41" s="294"/>
      <c r="J41" s="294" t="s">
        <v>105</v>
      </c>
      <c r="K41" s="294" t="s">
        <v>20</v>
      </c>
      <c r="L41" s="294"/>
      <c r="M41" s="294" t="s">
        <v>105</v>
      </c>
      <c r="N41" s="294" t="s">
        <v>20</v>
      </c>
      <c r="O41" s="294"/>
      <c r="P41" s="294" t="s">
        <v>105</v>
      </c>
    </row>
    <row r="42" spans="1:16" x14ac:dyDescent="0.2">
      <c r="A42" s="294" t="s">
        <v>88</v>
      </c>
      <c r="B42" s="294"/>
      <c r="C42" s="294"/>
      <c r="D42" s="294">
        <f>'実質公債費比率（分子）の構造'!K$52</f>
        <v>405</v>
      </c>
      <c r="E42" s="294"/>
      <c r="F42" s="294"/>
      <c r="G42" s="294">
        <f>'実質公債費比率（分子）の構造'!L$52</f>
        <v>402</v>
      </c>
      <c r="H42" s="294"/>
      <c r="I42" s="294"/>
      <c r="J42" s="294">
        <f>'実質公債費比率（分子）の構造'!M$52</f>
        <v>398</v>
      </c>
      <c r="K42" s="294"/>
      <c r="L42" s="294"/>
      <c r="M42" s="294">
        <f>'実質公債費比率（分子）の構造'!N$52</f>
        <v>385</v>
      </c>
      <c r="N42" s="294"/>
      <c r="O42" s="294"/>
      <c r="P42" s="294">
        <f>'実質公債費比率（分子）の構造'!O$52</f>
        <v>371</v>
      </c>
    </row>
    <row r="43" spans="1:16" x14ac:dyDescent="0.2">
      <c r="A43" s="294" t="s">
        <v>31</v>
      </c>
      <c r="B43" s="294" t="str">
        <f>'実質公債費比率（分子）の構造'!K$51</f>
        <v>-</v>
      </c>
      <c r="C43" s="294"/>
      <c r="D43" s="294"/>
      <c r="E43" s="294" t="str">
        <f>'実質公債費比率（分子）の構造'!L$51</f>
        <v>-</v>
      </c>
      <c r="F43" s="294"/>
      <c r="G43" s="294"/>
      <c r="H43" s="294" t="str">
        <f>'実質公債費比率（分子）の構造'!M$51</f>
        <v>-</v>
      </c>
      <c r="I43" s="294"/>
      <c r="J43" s="294"/>
      <c r="K43" s="294" t="str">
        <f>'実質公債費比率（分子）の構造'!N$51</f>
        <v>-</v>
      </c>
      <c r="L43" s="294"/>
      <c r="M43" s="294"/>
      <c r="N43" s="294" t="str">
        <f>'実質公債費比率（分子）の構造'!O$51</f>
        <v>-</v>
      </c>
      <c r="O43" s="294"/>
      <c r="P43" s="294"/>
    </row>
    <row r="44" spans="1:16" x14ac:dyDescent="0.2">
      <c r="A44" s="294" t="s">
        <v>30</v>
      </c>
      <c r="B44" s="294" t="str">
        <f>'実質公債費比率（分子）の構造'!K$50</f>
        <v>-</v>
      </c>
      <c r="C44" s="294"/>
      <c r="D44" s="294"/>
      <c r="E44" s="294" t="str">
        <f>'実質公債費比率（分子）の構造'!L$50</f>
        <v>-</v>
      </c>
      <c r="F44" s="294"/>
      <c r="G44" s="294"/>
      <c r="H44" s="294" t="str">
        <f>'実質公債費比率（分子）の構造'!M$50</f>
        <v>-</v>
      </c>
      <c r="I44" s="294"/>
      <c r="J44" s="294"/>
      <c r="K44" s="294" t="str">
        <f>'実質公債費比率（分子）の構造'!N$50</f>
        <v>-</v>
      </c>
      <c r="L44" s="294"/>
      <c r="M44" s="294"/>
      <c r="N44" s="294" t="str">
        <f>'実質公債費比率（分子）の構造'!O$50</f>
        <v>-</v>
      </c>
      <c r="O44" s="294"/>
      <c r="P44" s="294"/>
    </row>
    <row r="45" spans="1:16" x14ac:dyDescent="0.2">
      <c r="A45" s="294" t="s">
        <v>28</v>
      </c>
      <c r="B45" s="294">
        <f>'実質公債費比率（分子）の構造'!K$49</f>
        <v>0</v>
      </c>
      <c r="C45" s="294"/>
      <c r="D45" s="294"/>
      <c r="E45" s="294">
        <f>'実質公債費比率（分子）の構造'!L$49</f>
        <v>0</v>
      </c>
      <c r="F45" s="294"/>
      <c r="G45" s="294"/>
      <c r="H45" s="294">
        <f>'実質公債費比率（分子）の構造'!M$49</f>
        <v>5</v>
      </c>
      <c r="I45" s="294"/>
      <c r="J45" s="294"/>
      <c r="K45" s="294">
        <f>'実質公債費比率（分子）の構造'!N$49</f>
        <v>10</v>
      </c>
      <c r="L45" s="294"/>
      <c r="M45" s="294"/>
      <c r="N45" s="294">
        <f>'実質公債費比率（分子）の構造'!O$49</f>
        <v>41</v>
      </c>
      <c r="O45" s="294"/>
      <c r="P45" s="294"/>
    </row>
    <row r="46" spans="1:16" x14ac:dyDescent="0.2">
      <c r="A46" s="294" t="s">
        <v>24</v>
      </c>
      <c r="B46" s="294">
        <f>'実質公債費比率（分子）の構造'!K$48</f>
        <v>120</v>
      </c>
      <c r="C46" s="294"/>
      <c r="D46" s="294"/>
      <c r="E46" s="294">
        <f>'実質公債費比率（分子）の構造'!L$48</f>
        <v>109</v>
      </c>
      <c r="F46" s="294"/>
      <c r="G46" s="294"/>
      <c r="H46" s="294">
        <f>'実質公債費比率（分子）の構造'!M$48</f>
        <v>98</v>
      </c>
      <c r="I46" s="294"/>
      <c r="J46" s="294"/>
      <c r="K46" s="294">
        <f>'実質公債費比率（分子）の構造'!N$48</f>
        <v>100</v>
      </c>
      <c r="L46" s="294"/>
      <c r="M46" s="294"/>
      <c r="N46" s="294">
        <f>'実質公債費比率（分子）の構造'!O$48</f>
        <v>95</v>
      </c>
      <c r="O46" s="294"/>
      <c r="P46" s="294"/>
    </row>
    <row r="47" spans="1:16" x14ac:dyDescent="0.2">
      <c r="A47" s="294" t="s">
        <v>26</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106</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22</v>
      </c>
      <c r="B49" s="294">
        <f>'実質公債費比率（分子）の構造'!K$45</f>
        <v>431</v>
      </c>
      <c r="C49" s="294"/>
      <c r="D49" s="294"/>
      <c r="E49" s="294">
        <f>'実質公債費比率（分子）の構造'!L$45</f>
        <v>440</v>
      </c>
      <c r="F49" s="294"/>
      <c r="G49" s="294"/>
      <c r="H49" s="294">
        <f>'実質公債費比率（分子）の構造'!M$45</f>
        <v>417</v>
      </c>
      <c r="I49" s="294"/>
      <c r="J49" s="294"/>
      <c r="K49" s="294">
        <f>'実質公債費比率（分子）の構造'!N$45</f>
        <v>407</v>
      </c>
      <c r="L49" s="294"/>
      <c r="M49" s="294"/>
      <c r="N49" s="294">
        <f>'実質公債費比率（分子）の構造'!O$45</f>
        <v>383</v>
      </c>
      <c r="O49" s="294"/>
      <c r="P49" s="294"/>
    </row>
    <row r="50" spans="1:16" x14ac:dyDescent="0.2">
      <c r="A50" s="294" t="s">
        <v>44</v>
      </c>
      <c r="B50" s="294" t="e">
        <f>NA()</f>
        <v>#N/A</v>
      </c>
      <c r="C50" s="294">
        <f>IF(ISNUMBER('実質公債費比率（分子）の構造'!K$53),'実質公債費比率（分子）の構造'!K$53,NA())</f>
        <v>146</v>
      </c>
      <c r="D50" s="294" t="e">
        <f>NA()</f>
        <v>#N/A</v>
      </c>
      <c r="E50" s="294" t="e">
        <f>NA()</f>
        <v>#N/A</v>
      </c>
      <c r="F50" s="294">
        <f>IF(ISNUMBER('実質公債費比率（分子）の構造'!L$53),'実質公債費比率（分子）の構造'!L$53,NA())</f>
        <v>147</v>
      </c>
      <c r="G50" s="294" t="e">
        <f>NA()</f>
        <v>#N/A</v>
      </c>
      <c r="H50" s="294" t="e">
        <f>NA()</f>
        <v>#N/A</v>
      </c>
      <c r="I50" s="294">
        <f>IF(ISNUMBER('実質公債費比率（分子）の構造'!M$53),'実質公債費比率（分子）の構造'!M$53,NA())</f>
        <v>122</v>
      </c>
      <c r="J50" s="294" t="e">
        <f>NA()</f>
        <v>#N/A</v>
      </c>
      <c r="K50" s="294" t="e">
        <f>NA()</f>
        <v>#N/A</v>
      </c>
      <c r="L50" s="294">
        <f>IF(ISNUMBER('実質公債費比率（分子）の構造'!N$53),'実質公債費比率（分子）の構造'!N$53,NA())</f>
        <v>132</v>
      </c>
      <c r="M50" s="294" t="e">
        <f>NA()</f>
        <v>#N/A</v>
      </c>
      <c r="N50" s="294" t="e">
        <f>NA()</f>
        <v>#N/A</v>
      </c>
      <c r="O50" s="294">
        <f>IF(ISNUMBER('実質公債費比率（分子）の構造'!O$53),'実質公債費比率（分子）の構造'!O$53,NA())</f>
        <v>148</v>
      </c>
      <c r="P50" s="294" t="e">
        <f>NA()</f>
        <v>#N/A</v>
      </c>
    </row>
    <row r="53" spans="1:16" x14ac:dyDescent="0.2">
      <c r="A53" s="291" t="s">
        <v>107</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109</v>
      </c>
      <c r="C55" s="293"/>
      <c r="D55" s="293" t="s">
        <v>110</v>
      </c>
      <c r="E55" s="293" t="s">
        <v>109</v>
      </c>
      <c r="F55" s="293"/>
      <c r="G55" s="293" t="s">
        <v>110</v>
      </c>
      <c r="H55" s="293" t="s">
        <v>109</v>
      </c>
      <c r="I55" s="293"/>
      <c r="J55" s="293" t="s">
        <v>110</v>
      </c>
      <c r="K55" s="293" t="s">
        <v>109</v>
      </c>
      <c r="L55" s="293"/>
      <c r="M55" s="293" t="s">
        <v>110</v>
      </c>
      <c r="N55" s="293" t="s">
        <v>109</v>
      </c>
      <c r="O55" s="293"/>
      <c r="P55" s="293" t="s">
        <v>110</v>
      </c>
    </row>
    <row r="56" spans="1:16" x14ac:dyDescent="0.2">
      <c r="A56" s="293" t="s">
        <v>34</v>
      </c>
      <c r="B56" s="293"/>
      <c r="C56" s="293"/>
      <c r="D56" s="293">
        <f>'将来負担比率（分子）の構造'!I$52</f>
        <v>4184</v>
      </c>
      <c r="E56" s="293"/>
      <c r="F56" s="293"/>
      <c r="G56" s="293">
        <f>'将来負担比率（分子）の構造'!J$52</f>
        <v>4183</v>
      </c>
      <c r="H56" s="293"/>
      <c r="I56" s="293"/>
      <c r="J56" s="293">
        <f>'将来負担比率（分子）の構造'!K$52</f>
        <v>3954</v>
      </c>
      <c r="K56" s="293"/>
      <c r="L56" s="293"/>
      <c r="M56" s="293">
        <f>'将来負担比率（分子）の構造'!L$52</f>
        <v>3818</v>
      </c>
      <c r="N56" s="293"/>
      <c r="O56" s="293"/>
      <c r="P56" s="293">
        <f>'将来負担比率（分子）の構造'!M$52</f>
        <v>3621</v>
      </c>
    </row>
    <row r="57" spans="1:16" x14ac:dyDescent="0.2">
      <c r="A57" s="293" t="s">
        <v>85</v>
      </c>
      <c r="B57" s="293"/>
      <c r="C57" s="293"/>
      <c r="D57" s="293" t="str">
        <f>'将来負担比率（分子）の構造'!I$51</f>
        <v>-</v>
      </c>
      <c r="E57" s="293"/>
      <c r="F57" s="293"/>
      <c r="G57" s="293" t="str">
        <f>'将来負担比率（分子）の構造'!J$51</f>
        <v>-</v>
      </c>
      <c r="H57" s="293"/>
      <c r="I57" s="293"/>
      <c r="J57" s="293" t="str">
        <f>'将来負担比率（分子）の構造'!K$51</f>
        <v>-</v>
      </c>
      <c r="K57" s="293"/>
      <c r="L57" s="293"/>
      <c r="M57" s="293" t="str">
        <f>'将来負担比率（分子）の構造'!L$51</f>
        <v>-</v>
      </c>
      <c r="N57" s="293"/>
      <c r="O57" s="293"/>
      <c r="P57" s="293" t="str">
        <f>'将来負担比率（分子）の構造'!M$51</f>
        <v>-</v>
      </c>
    </row>
    <row r="58" spans="1:16" x14ac:dyDescent="0.2">
      <c r="A58" s="293" t="s">
        <v>68</v>
      </c>
      <c r="B58" s="293"/>
      <c r="C58" s="293"/>
      <c r="D58" s="293">
        <f>'将来負担比率（分子）の構造'!I$50</f>
        <v>2907</v>
      </c>
      <c r="E58" s="293"/>
      <c r="F58" s="293"/>
      <c r="G58" s="293">
        <f>'将来負担比率（分子）の構造'!J$50</f>
        <v>2832</v>
      </c>
      <c r="H58" s="293"/>
      <c r="I58" s="293"/>
      <c r="J58" s="293">
        <f>'将来負担比率（分子）の構造'!K$50</f>
        <v>3454</v>
      </c>
      <c r="K58" s="293"/>
      <c r="L58" s="293"/>
      <c r="M58" s="293">
        <f>'将来負担比率（分子）の構造'!L$50</f>
        <v>3768</v>
      </c>
      <c r="N58" s="293"/>
      <c r="O58" s="293"/>
      <c r="P58" s="293">
        <f>'将来負担比率（分子）の構造'!M$50</f>
        <v>4096</v>
      </c>
    </row>
    <row r="59" spans="1:16" x14ac:dyDescent="0.2">
      <c r="A59" s="293" t="s">
        <v>29</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5</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75</v>
      </c>
      <c r="B61" s="293" t="str">
        <f>'将来負担比率（分子）の構造'!I$46</f>
        <v>-</v>
      </c>
      <c r="C61" s="293"/>
      <c r="D61" s="293"/>
      <c r="E61" s="293" t="str">
        <f>'将来負担比率（分子）の構造'!J$46</f>
        <v>-</v>
      </c>
      <c r="F61" s="293"/>
      <c r="G61" s="293"/>
      <c r="H61" s="293" t="str">
        <f>'将来負担比率（分子）の構造'!K$46</f>
        <v>-</v>
      </c>
      <c r="I61" s="293"/>
      <c r="J61" s="293"/>
      <c r="K61" s="293" t="str">
        <f>'将来負担比率（分子）の構造'!L$46</f>
        <v>-</v>
      </c>
      <c r="L61" s="293"/>
      <c r="M61" s="293"/>
      <c r="N61" s="293" t="str">
        <f>'将来負担比率（分子）の構造'!M$46</f>
        <v>-</v>
      </c>
      <c r="O61" s="293"/>
      <c r="P61" s="293"/>
    </row>
    <row r="62" spans="1:16" x14ac:dyDescent="0.2">
      <c r="A62" s="293" t="s">
        <v>71</v>
      </c>
      <c r="B62" s="293">
        <f>'将来負担比率（分子）の構造'!I$45</f>
        <v>849</v>
      </c>
      <c r="C62" s="293"/>
      <c r="D62" s="293"/>
      <c r="E62" s="293">
        <f>'将来負担比率（分子）の構造'!J$45</f>
        <v>862</v>
      </c>
      <c r="F62" s="293"/>
      <c r="G62" s="293"/>
      <c r="H62" s="293">
        <f>'将来負担比率（分子）の構造'!K$45</f>
        <v>872</v>
      </c>
      <c r="I62" s="293"/>
      <c r="J62" s="293"/>
      <c r="K62" s="293">
        <f>'将来負担比率（分子）の構造'!L$45</f>
        <v>861</v>
      </c>
      <c r="L62" s="293"/>
      <c r="M62" s="293"/>
      <c r="N62" s="293">
        <f>'将来負担比率（分子）の構造'!M$45</f>
        <v>838</v>
      </c>
      <c r="O62" s="293"/>
      <c r="P62" s="293"/>
    </row>
    <row r="63" spans="1:16" x14ac:dyDescent="0.2">
      <c r="A63" s="293" t="s">
        <v>2</v>
      </c>
      <c r="B63" s="293">
        <f>'将来負担比率（分子）の構造'!I$44</f>
        <v>55</v>
      </c>
      <c r="C63" s="293"/>
      <c r="D63" s="293"/>
      <c r="E63" s="293">
        <f>'将来負担比率（分子）の構造'!J$44</f>
        <v>146</v>
      </c>
      <c r="F63" s="293"/>
      <c r="G63" s="293"/>
      <c r="H63" s="293">
        <f>'将来負担比率（分子）の構造'!K$44</f>
        <v>145</v>
      </c>
      <c r="I63" s="293"/>
      <c r="J63" s="293"/>
      <c r="K63" s="293">
        <f>'将来負担比率（分子）の構造'!L$44</f>
        <v>145</v>
      </c>
      <c r="L63" s="293"/>
      <c r="M63" s="293"/>
      <c r="N63" s="293">
        <f>'将来負担比率（分子）の構造'!M$44</f>
        <v>391</v>
      </c>
      <c r="O63" s="293"/>
      <c r="P63" s="293"/>
    </row>
    <row r="64" spans="1:16" x14ac:dyDescent="0.2">
      <c r="A64" s="293" t="s">
        <v>8</v>
      </c>
      <c r="B64" s="293">
        <f>'将来負担比率（分子）の構造'!I$43</f>
        <v>1041</v>
      </c>
      <c r="C64" s="293"/>
      <c r="D64" s="293"/>
      <c r="E64" s="293">
        <f>'将来負担比率（分子）の構造'!J$43</f>
        <v>833</v>
      </c>
      <c r="F64" s="293"/>
      <c r="G64" s="293"/>
      <c r="H64" s="293">
        <f>'将来負担比率（分子）の構造'!K$43</f>
        <v>641</v>
      </c>
      <c r="I64" s="293"/>
      <c r="J64" s="293"/>
      <c r="K64" s="293">
        <f>'将来負担比率（分子）の構造'!L$43</f>
        <v>615</v>
      </c>
      <c r="L64" s="293"/>
      <c r="M64" s="293"/>
      <c r="N64" s="293">
        <f>'将来負担比率（分子）の構造'!M$43</f>
        <v>593</v>
      </c>
      <c r="O64" s="293"/>
      <c r="P64" s="293"/>
    </row>
    <row r="65" spans="1:16" x14ac:dyDescent="0.2">
      <c r="A65" s="293" t="s">
        <v>69</v>
      </c>
      <c r="B65" s="293" t="str">
        <f>'将来負担比率（分子）の構造'!I$42</f>
        <v>-</v>
      </c>
      <c r="C65" s="293"/>
      <c r="D65" s="293"/>
      <c r="E65" s="293" t="str">
        <f>'将来負担比率（分子）の構造'!J$42</f>
        <v>-</v>
      </c>
      <c r="F65" s="293"/>
      <c r="G65" s="293"/>
      <c r="H65" s="293" t="str">
        <f>'将来負担比率（分子）の構造'!K$42</f>
        <v>-</v>
      </c>
      <c r="I65" s="293"/>
      <c r="J65" s="293"/>
      <c r="K65" s="293" t="str">
        <f>'将来負担比率（分子）の構造'!L$42</f>
        <v>-</v>
      </c>
      <c r="L65" s="293"/>
      <c r="M65" s="293"/>
      <c r="N65" s="293" t="str">
        <f>'将来負担比率（分子）の構造'!M$42</f>
        <v>-</v>
      </c>
      <c r="O65" s="293"/>
      <c r="P65" s="293"/>
    </row>
    <row r="66" spans="1:16" x14ac:dyDescent="0.2">
      <c r="A66" s="293" t="s">
        <v>67</v>
      </c>
      <c r="B66" s="293">
        <f>'将来負担比率（分子）の構造'!I$41</f>
        <v>4319</v>
      </c>
      <c r="C66" s="293"/>
      <c r="D66" s="293"/>
      <c r="E66" s="293">
        <f>'将来負担比率（分子）の構造'!J$41</f>
        <v>4417</v>
      </c>
      <c r="F66" s="293"/>
      <c r="G66" s="293"/>
      <c r="H66" s="293">
        <f>'将来負担比率（分子）の構造'!K$41</f>
        <v>4211</v>
      </c>
      <c r="I66" s="293"/>
      <c r="J66" s="293"/>
      <c r="K66" s="293">
        <f>'将来負担比率（分子）の構造'!L$41</f>
        <v>3985</v>
      </c>
      <c r="L66" s="293"/>
      <c r="M66" s="293"/>
      <c r="N66" s="293">
        <f>'将来負担比率（分子）の構造'!M$41</f>
        <v>3798</v>
      </c>
      <c r="O66" s="293"/>
      <c r="P66" s="293"/>
    </row>
    <row r="67" spans="1:16" x14ac:dyDescent="0.2">
      <c r="A67" s="293" t="s">
        <v>89</v>
      </c>
      <c r="B67" s="293" t="e">
        <f>NA()</f>
        <v>#N/A</v>
      </c>
      <c r="C67" s="293">
        <f>IF(ISNUMBER('将来負担比率（分子）の構造'!I$53),IF('将来負担比率（分子）の構造'!I$53&lt;0,0,'将来負担比率（分子）の構造'!I$53),NA())</f>
        <v>0</v>
      </c>
      <c r="D67" s="293" t="e">
        <f>NA()</f>
        <v>#N/A</v>
      </c>
      <c r="E67" s="293" t="e">
        <f>NA()</f>
        <v>#N/A</v>
      </c>
      <c r="F67" s="293">
        <f>IF(ISNUMBER('将来負担比率（分子）の構造'!J$53),IF('将来負担比率（分子）の構造'!J$53&lt;0,0,'将来負担比率（分子）の構造'!J$53),NA())</f>
        <v>0</v>
      </c>
      <c r="G67" s="293" t="e">
        <f>NA()</f>
        <v>#N/A</v>
      </c>
      <c r="H67" s="293" t="e">
        <f>NA()</f>
        <v>#N/A</v>
      </c>
      <c r="I67" s="293">
        <f>IF(ISNUMBER('将来負担比率（分子）の構造'!K$53),IF('将来負担比率（分子）の構造'!K$53&lt;0,0,'将来負担比率（分子）の構造'!K$53),NA())</f>
        <v>0</v>
      </c>
      <c r="J67" s="293" t="e">
        <f>NA()</f>
        <v>#N/A</v>
      </c>
      <c r="K67" s="293" t="e">
        <f>NA()</f>
        <v>#N/A</v>
      </c>
      <c r="L67" s="293">
        <f>IF(ISNUMBER('将来負担比率（分子）の構造'!L$53),IF('将来負担比率（分子）の構造'!L$53&lt;0,0,'将来負担比率（分子）の構造'!L$53),NA())</f>
        <v>0</v>
      </c>
      <c r="M67" s="293" t="e">
        <f>NA()</f>
        <v>#N/A</v>
      </c>
      <c r="N67" s="293" t="e">
        <f>NA()</f>
        <v>#N/A</v>
      </c>
      <c r="O67" s="293">
        <f>IF(ISNUMBER('将来負担比率（分子）の構造'!M$53),IF('将来負担比率（分子）の構造'!M$53&lt;0,0,'将来負担比率（分子）の構造'!M$53),NA())</f>
        <v>0</v>
      </c>
      <c r="P67" s="293" t="e">
        <f>NA()</f>
        <v>#N/A</v>
      </c>
    </row>
    <row r="70" spans="1:16" x14ac:dyDescent="0.2">
      <c r="A70" s="296" t="s">
        <v>112</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114</v>
      </c>
      <c r="B72" s="297">
        <f>基金残高に係る経年分析!F55</f>
        <v>1488</v>
      </c>
      <c r="C72" s="297">
        <f>基金残高に係る経年分析!G55</f>
        <v>1572</v>
      </c>
      <c r="D72" s="297">
        <f>基金残高に係る経年分析!H55</f>
        <v>1657</v>
      </c>
    </row>
    <row r="73" spans="1:16" x14ac:dyDescent="0.2">
      <c r="A73" s="295" t="s">
        <v>116</v>
      </c>
      <c r="B73" s="297">
        <f>基金残高に係る経年分析!F56</f>
        <v>136</v>
      </c>
      <c r="C73" s="297">
        <f>基金残高に係る経年分析!G56</f>
        <v>154</v>
      </c>
      <c r="D73" s="297">
        <f>基金残高に係る経年分析!H56</f>
        <v>168</v>
      </c>
    </row>
    <row r="74" spans="1:16" x14ac:dyDescent="0.2">
      <c r="A74" s="295" t="s">
        <v>117</v>
      </c>
      <c r="B74" s="297">
        <f>基金残高に係る経年分析!F57</f>
        <v>1471</v>
      </c>
      <c r="C74" s="297">
        <f>基金残高に係る経年分析!G57</f>
        <v>1669</v>
      </c>
      <c r="D74" s="297">
        <f>基金残高に係る経年分析!H57</f>
        <v>1889</v>
      </c>
    </row>
  </sheetData>
  <sheetProtection algorithmName="SHA-512" hashValue="QqBa6pF2NOBKK2QKYh2Ws9R0SZgcQtxWIbomuN81DM8kLXVqnu4ihHzD9Ys/8sBK3/WtNjAT/oVgOX4MFJM1pA==" saltValue="HxGRvS+7SX99aRNvoAS1xg=="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竹中　治良</cp:lastModifiedBy>
  <dcterms:created xsi:type="dcterms:W3CDTF">2026-02-23T07:45:18Z</dcterms:created>
  <dcterms:modified xsi:type="dcterms:W3CDTF">2026-09-25T08:11:20Z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2026-03-12T04:18:20Z</vt:filetime>
  </property>
</Properties>
</file>