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58E7C7B3-69E7-4C18-9498-936AD386FC2C}"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c r="DG42" i="10"/>
  <c r="CQ42" i="10"/>
  <c r="CO42" i="10"/>
  <c r="BY42" i="10"/>
  <c r="BW42" i="10"/>
  <c r="BE42" i="10"/>
  <c r="AM42" i="10"/>
  <c r="U42" i="10"/>
  <c r="E42" i="10"/>
  <c r="C42" i="10"/>
  <c r="DG41" i="10"/>
  <c r="CQ41" i="10"/>
  <c r="CO41" i="10"/>
  <c r="BY41" i="10"/>
  <c r="BW41" i="10"/>
  <c r="BE41" i="10"/>
  <c r="AM41" i="10"/>
  <c r="U41" i="10"/>
  <c r="E41" i="10"/>
  <c r="C41" i="10"/>
  <c r="DG40" i="10"/>
  <c r="CQ40" i="10"/>
  <c r="CO40" i="10"/>
  <c r="BY40" i="10"/>
  <c r="BW40" i="10"/>
  <c r="BE40" i="10"/>
  <c r="AM40" i="10"/>
  <c r="U40" i="10"/>
  <c r="E40" i="10"/>
  <c r="C40" i="10"/>
  <c r="DG39" i="10"/>
  <c r="CQ39" i="10"/>
  <c r="CO39" i="10"/>
  <c r="BY39" i="10"/>
  <c r="BE39" i="10"/>
  <c r="AM39" i="10"/>
  <c r="U39" i="10"/>
  <c r="E39" i="10"/>
  <c r="C39" i="10"/>
  <c r="DG38" i="10"/>
  <c r="CQ38" i="10"/>
  <c r="CO38" i="10"/>
  <c r="BY38" i="10"/>
  <c r="BE38" i="10"/>
  <c r="AM38" i="10"/>
  <c r="U38" i="10"/>
  <c r="E38" i="10"/>
  <c r="C38" i="10"/>
  <c r="DG37" i="10"/>
  <c r="CQ37" i="10"/>
  <c r="CO37" i="10"/>
  <c r="BY37" i="10"/>
  <c r="BE37" i="10"/>
  <c r="AM37" i="10"/>
  <c r="U37" i="10"/>
  <c r="E37" i="10"/>
  <c r="C37" i="10"/>
  <c r="DG36" i="10"/>
  <c r="CQ36" i="10"/>
  <c r="CO36" i="10"/>
  <c r="BY36" i="10"/>
  <c r="BE36" i="10"/>
  <c r="AM36" i="10"/>
  <c r="W36" i="10"/>
  <c r="E36" i="10"/>
  <c r="C36" i="10"/>
  <c r="DG35" i="10"/>
  <c r="CQ35" i="10"/>
  <c r="CO35" i="10"/>
  <c r="BY35" i="10"/>
  <c r="BE35" i="10"/>
  <c r="AM35" i="10"/>
  <c r="W35" i="10"/>
  <c r="E35" i="10"/>
  <c r="C35" i="10"/>
  <c r="DG34" i="10"/>
  <c r="CQ34" i="10"/>
  <c r="CO34" i="10"/>
  <c r="BY34" i="10"/>
  <c r="BE34" i="10"/>
  <c r="AO34" i="10"/>
  <c r="W34" i="10"/>
  <c r="E34" i="10"/>
  <c r="C34" i="10"/>
  <c r="U34" i="10" l="1"/>
  <c r="U35" i="10" l="1"/>
  <c r="U36" i="10" s="1"/>
  <c r="AM34" i="10"/>
  <c r="BW34" i="10" s="1"/>
  <c r="BW35" i="10" s="1"/>
  <c r="BW36" i="10" s="1"/>
  <c r="BW37" i="10" s="1"/>
  <c r="BW38" i="10" s="1"/>
  <c r="BW39" i="10" s="1"/>
</calcChain>
</file>

<file path=xl/sharedStrings.xml><?xml version="1.0" encoding="utf-8"?>
<sst xmlns="http://schemas.openxmlformats.org/spreadsheetml/2006/main" count="1146" uniqueCount="543">
  <si>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</si>
  <si>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</si>
  <si>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</si>
  <si>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</si>
  <si>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区分</t>
    <rPh sb="0" eb="2">
      <t>クブン</t>
    </rPh>
    <phoneticPr fontId="5"/>
  </si>
  <si>
    <t>徴収率
(％)</t>
    <rPh sb="0" eb="2">
      <t>チョウシュウ</t>
    </rPh>
    <rPh sb="2" eb="3">
      <t>リツ</t>
    </rPh>
    <phoneticPr fontId="5"/>
  </si>
  <si>
    <t>(Ｂ)</t>
  </si>
  <si>
    <t>（参考）</t>
    <rPh sb="1" eb="3">
      <t>サンコウ</t>
    </rPh>
    <phoneticPr fontId="5"/>
  </si>
  <si>
    <t>第2次</t>
    <rPh sb="0" eb="1">
      <t>ダイ</t>
    </rPh>
    <rPh sb="2" eb="3">
      <t>ジ</t>
    </rPh>
    <phoneticPr fontId="5"/>
  </si>
  <si>
    <t>実質収支額</t>
    <rPh sb="0" eb="2">
      <t>ジッシツ</t>
    </rPh>
    <rPh sb="2" eb="4">
      <t>シュウシ</t>
    </rPh>
    <rPh sb="4" eb="5">
      <t>ガク</t>
    </rPh>
    <phoneticPr fontId="5"/>
  </si>
  <si>
    <t>令和2年国調(人)</t>
    <rPh sb="3" eb="4">
      <t>ネン</t>
    </rPh>
    <rPh sb="4" eb="5">
      <t>コク</t>
    </rPh>
    <rPh sb="5" eb="6">
      <t>チョウ</t>
    </rPh>
    <phoneticPr fontId="5"/>
  </si>
  <si>
    <t>会計</t>
    <rPh sb="0" eb="2">
      <t>カイケイ</t>
    </rPh>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</si>
  <si>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</si>
  <si>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</si>
  <si>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実質公債費比率（分子）の構造</t>
  </si>
  <si>
    <t>実質単年度収支</t>
    <rPh sb="0" eb="2">
      <t>ジッシツ</t>
    </rPh>
    <rPh sb="2" eb="5">
      <t>タンネンド</t>
    </rPh>
    <rPh sb="5" eb="7">
      <t>シュウシ</t>
    </rPh>
    <phoneticPr fontId="5"/>
  </si>
  <si>
    <t>年度</t>
    <rPh sb="0" eb="2">
      <t>ネンド</t>
    </rPh>
    <phoneticPr fontId="5"/>
  </si>
  <si>
    <t>手数料</t>
  </si>
  <si>
    <t>人口</t>
    <rPh sb="0" eb="2">
      <t>ジンコウ</t>
    </rPh>
    <phoneticPr fontId="5"/>
  </si>
  <si>
    <t>（百万円）</t>
    <rPh sb="1" eb="2">
      <t>ヒャク</t>
    </rPh>
    <rPh sb="2" eb="4">
      <t>マンエン</t>
    </rPh>
    <phoneticPr fontId="5"/>
  </si>
  <si>
    <t>分子の構造</t>
    <rPh sb="0" eb="2">
      <t>ブンシ</t>
    </rPh>
    <rPh sb="3" eb="5">
      <t>コウゾウ</t>
    </rPh>
    <phoneticPr fontId="5"/>
  </si>
  <si>
    <t>元利償還金</t>
  </si>
  <si>
    <t>実質収支比率等に係る経年分析</t>
  </si>
  <si>
    <t>介護保険特別会計</t>
  </si>
  <si>
    <t>元利償還金等(A)</t>
  </si>
  <si>
    <t>（百万円）</t>
  </si>
  <si>
    <t>　補助費等</t>
    <rPh sb="1" eb="3">
      <t>ホジョ</t>
    </rPh>
    <rPh sb="3" eb="4">
      <t>ヒ</t>
    </rPh>
    <rPh sb="4" eb="5">
      <t>トウ</t>
    </rPh>
    <phoneticPr fontId="5"/>
  </si>
  <si>
    <t>減債基金積立不足算定額※2</t>
  </si>
  <si>
    <t>海釣り公園管理基金</t>
    <rPh sb="0" eb="2">
      <t>ウミヅ</t>
    </rPh>
    <rPh sb="3" eb="5">
      <t>コウエン</t>
    </rPh>
    <rPh sb="5" eb="7">
      <t>カンリ</t>
    </rPh>
    <rPh sb="7" eb="9">
      <t>キキン</t>
    </rPh>
    <phoneticPr fontId="5"/>
  </si>
  <si>
    <t>実質公債費比率
（(Ａ)－((Ｂ)＋(Ｄ))）／（(Ｃ)－(Ｄ)）×１００</t>
    <rPh sb="0" eb="2">
      <t>ジッシツ</t>
    </rPh>
    <rPh sb="2" eb="4">
      <t>コウサイ</t>
    </rPh>
    <rPh sb="4" eb="5">
      <t>ヒ</t>
    </rPh>
    <rPh sb="5" eb="7">
      <t>ヒリツ</t>
    </rPh>
    <phoneticPr fontId="5"/>
  </si>
  <si>
    <t>減債基金積立不足算定額</t>
  </si>
  <si>
    <t>依頼土地の買い戻しに係るもの</t>
    <rPh sb="0" eb="2">
      <t>イライ</t>
    </rPh>
    <rPh sb="2" eb="4">
      <t>トチ</t>
    </rPh>
    <rPh sb="5" eb="6">
      <t>カ</t>
    </rPh>
    <rPh sb="7" eb="8">
      <t>モド</t>
    </rPh>
    <rPh sb="10" eb="11">
      <t>カカ</t>
    </rPh>
    <phoneticPr fontId="5"/>
  </si>
  <si>
    <t>満期一括償還地方債に係る年度割相当額</t>
  </si>
  <si>
    <t>一部事務組合等の起こした地方債に充てたと認められる
補助金又は負担金</t>
  </si>
  <si>
    <t>臨時職員</t>
    <rPh sb="0" eb="2">
      <t>リンジ</t>
    </rPh>
    <rPh sb="2" eb="4">
      <t>ショクイン</t>
    </rPh>
    <phoneticPr fontId="5"/>
  </si>
  <si>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</si>
  <si>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5"/>
  </si>
  <si>
    <t>将来負担額(A)</t>
  </si>
  <si>
    <t>財政調整基金残高</t>
  </si>
  <si>
    <t>対比（差引）</t>
    <rPh sb="0" eb="2">
      <t>タイヒ</t>
    </rPh>
    <rPh sb="3" eb="5">
      <t>サシヒキ</t>
    </rPh>
    <phoneticPr fontId="5"/>
  </si>
  <si>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</si>
  <si>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</si>
  <si>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一時借入金の利子</t>
  </si>
  <si>
    <t>利子割交付金</t>
  </si>
  <si>
    <t>基準財政需要額算入見込額</t>
  </si>
  <si>
    <t>令和5年度(千円･％)</t>
    <rPh sb="0" eb="2">
      <t>レイワ</t>
    </rPh>
    <rPh sb="4" eb="5">
      <t>ド</t>
    </rPh>
    <rPh sb="6" eb="8">
      <t>センエン</t>
    </rPh>
    <phoneticPr fontId="5"/>
  </si>
  <si>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</si>
  <si>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</si>
  <si>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t>
  </si>
  <si>
    <t>(注釈)</t>
    <rPh sb="1" eb="2">
      <t>チュウ</t>
    </rPh>
    <rPh sb="2" eb="3">
      <t>シャク</t>
    </rPh>
    <phoneticPr fontId="5"/>
  </si>
  <si>
    <t>(A)－(B)</t>
  </si>
  <si>
    <t>当該団体
からの
補助金</t>
  </si>
  <si>
    <t>国有提供交付金(特別区財調交付金)</t>
  </si>
  <si>
    <t>実質公債費比率の分子</t>
  </si>
  <si>
    <t>一般職員等(※6)</t>
    <rPh sb="0" eb="2">
      <t>イッパン</t>
    </rPh>
    <rPh sb="2" eb="4">
      <t>ショクイン</t>
    </rPh>
    <rPh sb="4" eb="5">
      <t>トウ</t>
    </rPh>
    <phoneticPr fontId="5"/>
  </si>
  <si>
    <t>※ 減債基金積立不足算定額=(C)×(１－(D)/(E))</t>
  </si>
  <si>
    <t>人口密度 (人/k㎡)</t>
    <rPh sb="0" eb="2">
      <t>ジンコウ</t>
    </rPh>
    <rPh sb="2" eb="4">
      <t>ミツド</t>
    </rPh>
    <phoneticPr fontId="5"/>
  </si>
  <si>
    <t>一般会計等に係る地方債の現在高</t>
  </si>
  <si>
    <t>将来負担比率</t>
    <rPh sb="0" eb="2">
      <t>ショウライ</t>
    </rPh>
    <rPh sb="2" eb="4">
      <t>フタン</t>
    </rPh>
    <rPh sb="4" eb="6">
      <t>ヒリツ</t>
    </rPh>
    <phoneticPr fontId="35"/>
  </si>
  <si>
    <t>減債基金
積立状況等（注）</t>
    <rPh sb="0" eb="2">
      <t>ゲンサイ</t>
    </rPh>
    <rPh sb="2" eb="4">
      <t>キキン</t>
    </rPh>
    <rPh sb="5" eb="7">
      <t>ツミタテ</t>
    </rPh>
    <rPh sb="7" eb="9">
      <t>ジョウキョウ</t>
    </rPh>
    <rPh sb="9" eb="10">
      <t>トウ</t>
    </rPh>
    <rPh sb="10" eb="13">
      <t>チュウ</t>
    </rPh>
    <phoneticPr fontId="5"/>
  </si>
  <si>
    <t>PFI事業に係るもの</t>
    <rPh sb="3" eb="5">
      <t>ジギョウ</t>
    </rPh>
    <rPh sb="6" eb="7">
      <t>カカ</t>
    </rPh>
    <phoneticPr fontId="33"/>
  </si>
  <si>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</si>
  <si>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</si>
  <si>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</si>
  <si>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黒字額</t>
    <rPh sb="0" eb="2">
      <t>クロジ</t>
    </rPh>
    <rPh sb="2" eb="3">
      <t>ガク</t>
    </rPh>
    <phoneticPr fontId="36"/>
  </si>
  <si>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</si>
  <si>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</si>
  <si>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</si>
  <si>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債務負担行為に基づく支出予定額</t>
  </si>
  <si>
    <t>単年度収支</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</si>
  <si>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</si>
  <si>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</si>
  <si>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</si>
  <si>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</si>
  <si>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</si>
  <si>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</si>
  <si>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</si>
  <si>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</si>
  <si>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</si>
  <si>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</si>
  <si>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</si>
  <si>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5"/>
  </si>
  <si>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</si>
  <si>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</si>
  <si>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</si>
  <si>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5"/>
  </si>
  <si>
    <t>組合等連結実質赤字額負担見込額</t>
  </si>
  <si>
    <t>商工費</t>
  </si>
  <si>
    <t>充当可能財源等(B)</t>
  </si>
  <si>
    <t>充当可能基金</t>
  </si>
  <si>
    <t>事業会計の一覧</t>
    <rPh sb="0" eb="2">
      <t>ジギョウ</t>
    </rPh>
    <rPh sb="2" eb="4">
      <t>カイケイ</t>
    </rPh>
    <phoneticPr fontId="5"/>
  </si>
  <si>
    <t>充当可能特定歳入</t>
  </si>
  <si>
    <t>第3次</t>
    <rPh sb="0" eb="1">
      <t>ダイ</t>
    </rPh>
    <rPh sb="2" eb="3">
      <t>ジ</t>
    </rPh>
    <phoneticPr fontId="5"/>
  </si>
  <si>
    <t>（百万円）</t>
    <rPh sb="1" eb="4">
      <t>ヒャクマンエン</t>
    </rPh>
    <phoneticPr fontId="5"/>
  </si>
  <si>
    <t>内訳</t>
    <rPh sb="0" eb="2">
      <t>ウチワケ</t>
    </rPh>
    <phoneticPr fontId="33"/>
  </si>
  <si>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</si>
  <si>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</si>
  <si>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</si>
  <si>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</si>
  <si>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</si>
  <si>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</si>
  <si>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</si>
  <si>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</si>
  <si>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岬町</t>
  </si>
  <si>
    <t>　法定普通税</t>
  </si>
  <si>
    <t>基金残高合計</t>
    <rPh sb="0" eb="2">
      <t>キキン</t>
    </rPh>
    <rPh sb="2" eb="4">
      <t>ザンダカ</t>
    </rPh>
    <rPh sb="4" eb="6">
      <t>ゴウケイ</t>
    </rPh>
    <phoneticPr fontId="5"/>
  </si>
  <si>
    <t>基準財政需要額</t>
  </si>
  <si>
    <t>組合等名</t>
  </si>
  <si>
    <t>実質単年度収支</t>
    <rPh sb="0" eb="2">
      <t>ジッシツ</t>
    </rPh>
    <rPh sb="2" eb="5">
      <t>タンネンド</t>
    </rPh>
    <rPh sb="5" eb="7">
      <t>シュウシ</t>
    </rPh>
    <phoneticPr fontId="36"/>
  </si>
  <si>
    <t>令和2年国調</t>
    <rPh sb="0" eb="2">
      <t>レイワ</t>
    </rPh>
    <rPh sb="3" eb="4">
      <t>ネン</t>
    </rPh>
    <rPh sb="4" eb="5">
      <t>コク</t>
    </rPh>
    <rPh sb="5" eb="6">
      <t>チョウ</t>
    </rPh>
    <phoneticPr fontId="5"/>
  </si>
  <si>
    <t>赤字額</t>
    <rPh sb="0" eb="2">
      <t>アカジ</t>
    </rPh>
    <rPh sb="2" eb="3">
      <t>ガク</t>
    </rPh>
    <phoneticPr fontId="36"/>
  </si>
  <si>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</si>
  <si>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</si>
  <si>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</si>
  <si>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算入公債費等</t>
    <rPh sb="0" eb="2">
      <t>サンニュウ</t>
    </rPh>
    <rPh sb="2" eb="6">
      <t>コウサイヒトウ</t>
    </rPh>
    <phoneticPr fontId="36"/>
  </si>
  <si>
    <t>連結実質赤字比率</t>
    <rPh sb="0" eb="2">
      <t>レンケツ</t>
    </rPh>
    <rPh sb="2" eb="4">
      <t>ジッシツ</t>
    </rPh>
    <rPh sb="4" eb="6">
      <t>アカジ</t>
    </rPh>
    <rPh sb="6" eb="8">
      <t>ヒリツ</t>
    </rPh>
    <phoneticPr fontId="35"/>
  </si>
  <si>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</si>
  <si>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</si>
  <si>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</si>
  <si>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</si>
  <si>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</si>
  <si>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</si>
  <si>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</si>
  <si>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</si>
  <si>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</si>
  <si>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</si>
  <si>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</si>
  <si>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</si>
  <si>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その他特定目的基金</t>
  </si>
  <si>
    <t>令和6年度　財政状況資料集</t>
  </si>
  <si>
    <t>首都</t>
    <rPh sb="0" eb="2">
      <t>シュト</t>
    </rPh>
    <phoneticPr fontId="5"/>
  </si>
  <si>
    <t>総括表（市町村）</t>
    <rPh sb="0" eb="2">
      <t>ソウカツ</t>
    </rPh>
    <rPh sb="2" eb="3">
      <t>ヒョウ</t>
    </rPh>
    <rPh sb="4" eb="7">
      <t>シチョウソン</t>
    </rPh>
    <phoneticPr fontId="5"/>
  </si>
  <si>
    <t>いわゆる五省協定等に係るもの</t>
    <rPh sb="4" eb="6">
      <t>ゴショウ</t>
    </rPh>
    <rPh sb="6" eb="9">
      <t>キョウテイトウ</t>
    </rPh>
    <rPh sb="10" eb="11">
      <t>カカ</t>
    </rPh>
    <phoneticPr fontId="33"/>
  </si>
  <si>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</si>
  <si>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</si>
  <si>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 R04</t>
  </si>
  <si>
    <t>大阪府</t>
  </si>
  <si>
    <t>　新型コロナウイルス感染症対策地方税減収補塡特別交付金</t>
  </si>
  <si>
    <t>市町村類型</t>
  </si>
  <si>
    <t>地方道路公社に係る将来負担額</t>
    <rPh sb="0" eb="2">
      <t>チホウ</t>
    </rPh>
    <rPh sb="2" eb="4">
      <t>ドウロ</t>
    </rPh>
    <rPh sb="4" eb="6">
      <t>コウシャ</t>
    </rPh>
    <rPh sb="7" eb="8">
      <t>カカ</t>
    </rPh>
    <rPh sb="9" eb="11">
      <t>ショウライ</t>
    </rPh>
    <rPh sb="11" eb="14">
      <t>フタンガク</t>
    </rPh>
    <phoneticPr fontId="33"/>
  </si>
  <si>
    <t>Ⅲ－２</t>
  </si>
  <si>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</si>
  <si>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</si>
  <si>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</si>
  <si>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</si>
  <si>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</si>
  <si>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</si>
  <si>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</si>
  <si>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</si>
  <si>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</si>
  <si>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実質収支比率</t>
    <rPh sb="0" eb="2">
      <t>ジッシツ</t>
    </rPh>
    <rPh sb="2" eb="4">
      <t>シュウシ</t>
    </rPh>
    <rPh sb="4" eb="6">
      <t>ヒリツ</t>
    </rPh>
    <phoneticPr fontId="5"/>
  </si>
  <si>
    <t>準元利償還金</t>
    <rPh sb="0" eb="1">
      <t>ジュン</t>
    </rPh>
    <rPh sb="1" eb="3">
      <t>ガンリ</t>
    </rPh>
    <rPh sb="3" eb="6">
      <t>ショウカンキン</t>
    </rPh>
    <phoneticPr fontId="33"/>
  </si>
  <si>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</si>
  <si>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</si>
  <si>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</si>
  <si>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純固定資産税</t>
    <rPh sb="0" eb="1">
      <t>ジュン</t>
    </rPh>
    <rPh sb="1" eb="3">
      <t>コテイ</t>
    </rPh>
    <rPh sb="3" eb="6">
      <t>シサンゼイ</t>
    </rPh>
    <phoneticPr fontId="5"/>
  </si>
  <si>
    <t>市町村名</t>
    <rPh sb="0" eb="3">
      <t>シチョウソン</t>
    </rPh>
    <rPh sb="3" eb="4">
      <t>メイ</t>
    </rPh>
    <phoneticPr fontId="5"/>
  </si>
  <si>
    <t>　　うち一部事務組合負担金</t>
  </si>
  <si>
    <t>地方交付税種地</t>
    <rPh sb="0" eb="2">
      <t>チホウ</t>
    </rPh>
    <rPh sb="2" eb="5">
      <t>コウフゼイ</t>
    </rPh>
    <rPh sb="5" eb="6">
      <t>シュ</t>
    </rPh>
    <rPh sb="6" eb="7">
      <t>チ</t>
    </rPh>
    <phoneticPr fontId="5"/>
  </si>
  <si>
    <t>2-4</t>
  </si>
  <si>
    <t>歳入歳出差引</t>
  </si>
  <si>
    <t>会計名</t>
    <rPh sb="0" eb="2">
      <t>カイケイ</t>
    </rPh>
    <rPh sb="2" eb="3">
      <t>メイ</t>
    </rPh>
    <phoneticPr fontId="5"/>
  </si>
  <si>
    <t>(Ｅ)</t>
  </si>
  <si>
    <t>　　(※1)</t>
  </si>
  <si>
    <t>翌年度に繰越すべき財源</t>
  </si>
  <si>
    <t>標準財政規模</t>
    <rPh sb="0" eb="2">
      <t>ヒョウジュン</t>
    </rPh>
    <rPh sb="2" eb="4">
      <t>ザイセイ</t>
    </rPh>
    <rPh sb="4" eb="6">
      <t>キボ</t>
    </rPh>
    <phoneticPr fontId="5"/>
  </si>
  <si>
    <t>内訳</t>
    <rPh sb="0" eb="2">
      <t>ウチワケ</t>
    </rPh>
    <phoneticPr fontId="5"/>
  </si>
  <si>
    <t>近畿</t>
    <rPh sb="0" eb="2">
      <t>キンキ</t>
    </rPh>
    <phoneticPr fontId="5"/>
  </si>
  <si>
    <t>(Ｃ)－(Ｄ)</t>
  </si>
  <si>
    <t>庁舎整備基金</t>
    <rPh sb="0" eb="2">
      <t>チョウシャ</t>
    </rPh>
    <rPh sb="2" eb="4">
      <t>セイビ</t>
    </rPh>
    <rPh sb="4" eb="6">
      <t>キキン</t>
    </rPh>
    <phoneticPr fontId="5"/>
  </si>
  <si>
    <t>○</t>
  </si>
  <si>
    <t>参考</t>
    <rPh sb="0" eb="2">
      <t>サンコウ</t>
    </rPh>
    <phoneticPr fontId="5"/>
  </si>
  <si>
    <t>実質収支</t>
  </si>
  <si>
    <t>財政力指数</t>
    <rPh sb="0" eb="3">
      <t>ザイセイリョク</t>
    </rPh>
    <rPh sb="3" eb="5">
      <t>シスウ</t>
    </rPh>
    <phoneticPr fontId="5"/>
  </si>
  <si>
    <r>
      <t>産業構造</t>
    </r>
    <r>
      <rPr>
        <sz val="9"/>
        <color indexed="8"/>
        <rFont val="ＭＳ ゴシック"/>
        <family val="3"/>
        <charset val="128"/>
      </rPr>
      <t xml:space="preserve"> (※5)</t>
    </r>
    <rPh sb="0" eb="2">
      <t>サンギョウ</t>
    </rPh>
    <rPh sb="2" eb="4">
      <t>コウゾウ</t>
    </rPh>
    <phoneticPr fontId="5"/>
  </si>
  <si>
    <t>歳入</t>
    <rPh sb="0" eb="2">
      <t>サイニュウ</t>
    </rPh>
    <phoneticPr fontId="33"/>
  </si>
  <si>
    <t>中部</t>
    <rPh sb="0" eb="2">
      <t>チュウブ</t>
    </rPh>
    <phoneticPr fontId="5"/>
  </si>
  <si>
    <t>職員数
(人)</t>
    <rPh sb="0" eb="3">
      <t>ショクインスウ</t>
    </rPh>
    <phoneticPr fontId="5"/>
  </si>
  <si>
    <t>平成27年国調(人)</t>
    <rPh sb="4" eb="5">
      <t>ネン</t>
    </rPh>
    <rPh sb="5" eb="6">
      <t>コク</t>
    </rPh>
    <rPh sb="6" eb="7">
      <t>チョウ</t>
    </rPh>
    <phoneticPr fontId="5"/>
  </si>
  <si>
    <t>一部事務組合等</t>
    <rPh sb="0" eb="2">
      <t>イチブ</t>
    </rPh>
    <rPh sb="2" eb="4">
      <t>ジム</t>
    </rPh>
    <rPh sb="4" eb="6">
      <t>クミアイ</t>
    </rPh>
    <rPh sb="6" eb="7">
      <t>トウ</t>
    </rPh>
    <phoneticPr fontId="5"/>
  </si>
  <si>
    <t>過疎</t>
    <rPh sb="0" eb="2">
      <t>カソ</t>
    </rPh>
    <phoneticPr fontId="5"/>
  </si>
  <si>
    <t>一般会計等の一覧</t>
  </si>
  <si>
    <t>積立金</t>
  </si>
  <si>
    <t>令和6年度</t>
    <rPh sb="0" eb="2">
      <t>レイワ</t>
    </rPh>
    <rPh sb="3" eb="5">
      <t>ネンド</t>
    </rPh>
    <phoneticPr fontId="5"/>
  </si>
  <si>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</si>
  <si>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</si>
  <si>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5"/>
  </si>
  <si>
    <t>歳出合計</t>
  </si>
  <si>
    <t>決算額 (A)</t>
    <rPh sb="0" eb="2">
      <t>ケッサン</t>
    </rPh>
    <rPh sb="2" eb="3">
      <t>ガク</t>
    </rPh>
    <phoneticPr fontId="5"/>
  </si>
  <si>
    <t>-7.5</t>
  </si>
  <si>
    <t>純資産又は
正味財産</t>
  </si>
  <si>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</si>
  <si>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</si>
  <si>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</si>
  <si>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</si>
  <si>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</si>
  <si>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</si>
  <si>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住民基本台帳人口
 (※7)</t>
    <rPh sb="0" eb="2">
      <t>ジュウミン</t>
    </rPh>
    <rPh sb="2" eb="4">
      <t>キホン</t>
    </rPh>
    <rPh sb="4" eb="6">
      <t>ダイチョウ</t>
    </rPh>
    <rPh sb="6" eb="8">
      <t>ジンコウ</t>
    </rPh>
    <phoneticPr fontId="5"/>
  </si>
  <si>
    <t>将来負担比率　　（千円・％）</t>
    <rPh sb="0" eb="2">
      <t>ショウライ</t>
    </rPh>
    <rPh sb="2" eb="4">
      <t>フタン</t>
    </rPh>
    <phoneticPr fontId="5"/>
  </si>
  <si>
    <t>令07.01.01(人)</t>
    <rPh sb="0" eb="1">
      <t>レイ</t>
    </rPh>
    <phoneticPr fontId="5"/>
  </si>
  <si>
    <t>平成27年国調</t>
    <rPh sb="4" eb="5">
      <t>ネン</t>
    </rPh>
    <rPh sb="5" eb="6">
      <t>コク</t>
    </rPh>
    <rPh sb="6" eb="7">
      <t>チョウ</t>
    </rPh>
    <phoneticPr fontId="5"/>
  </si>
  <si>
    <t xml:space="preserve">組合等負担等見込額 </t>
    <rPh sb="0" eb="2">
      <t>クミアイ</t>
    </rPh>
    <rPh sb="2" eb="3">
      <t>トウ</t>
    </rPh>
    <rPh sb="3" eb="5">
      <t>フタン</t>
    </rPh>
    <rPh sb="5" eb="6">
      <t>トウ</t>
    </rPh>
    <rPh sb="6" eb="9">
      <t>ミコミガク</t>
    </rPh>
    <phoneticPr fontId="33"/>
  </si>
  <si>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</si>
  <si>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</si>
  <si>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</si>
  <si>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5"/>
  </si>
  <si>
    <t>　連結実質赤字比率</t>
    <rPh sb="1" eb="3">
      <t>レンケツ</t>
    </rPh>
    <rPh sb="3" eb="5">
      <t>ジッシツ</t>
    </rPh>
    <rPh sb="5" eb="7">
      <t>アカジ</t>
    </rPh>
    <rPh sb="7" eb="9">
      <t>ヒリツ</t>
    </rPh>
    <phoneticPr fontId="5"/>
  </si>
  <si>
    <t>大阪府後期高齢者医療広域連合（後期高齢者医療特別会計）</t>
    <rPh sb="0" eb="3">
      <t>オオサカフ</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5"/>
  </si>
  <si>
    <t>うち日本人(人)</t>
  </si>
  <si>
    <r>
      <t>資金不足比率 (※</t>
    </r>
    <r>
      <rPr>
        <sz val="9"/>
        <color indexed="8"/>
        <rFont val="ＭＳ ゴシック"/>
        <family val="3"/>
        <charset val="128"/>
      </rPr>
      <t>4)</t>
    </r>
  </si>
  <si>
    <t>第1次</t>
    <rPh sb="0" eb="1">
      <t>ダイ</t>
    </rPh>
    <rPh sb="2" eb="3">
      <t>ジ</t>
    </rPh>
    <phoneticPr fontId="5"/>
  </si>
  <si>
    <t>指数表選定</t>
    <rPh sb="0" eb="2">
      <t>シスウ</t>
    </rPh>
    <rPh sb="2" eb="3">
      <t>ヒョウ</t>
    </rPh>
    <rPh sb="3" eb="5">
      <t>センテイ</t>
    </rPh>
    <phoneticPr fontId="5"/>
  </si>
  <si>
    <t xml:space="preserve">充当可能基金 </t>
    <rPh sb="0" eb="2">
      <t>ジュウトウ</t>
    </rPh>
    <rPh sb="2" eb="4">
      <t>カノウ</t>
    </rPh>
    <rPh sb="4" eb="6">
      <t>キキン</t>
    </rPh>
    <phoneticPr fontId="33"/>
  </si>
  <si>
    <t>実質単年度収支</t>
  </si>
  <si>
    <t>　　軽自動車税</t>
  </si>
  <si>
    <t>　実質公債費比率</t>
    <rPh sb="1" eb="3">
      <t>ジッシツ</t>
    </rPh>
    <rPh sb="3" eb="6">
      <t>コウサイヒ</t>
    </rPh>
    <rPh sb="6" eb="8">
      <t>ヒリツ</t>
    </rPh>
    <phoneticPr fontId="5"/>
  </si>
  <si>
    <t>令06.01.01(人)</t>
  </si>
  <si>
    <t>　住宅借入金等特別税額控除減収補塡特例交付金</t>
  </si>
  <si>
    <t>　将来負担比率</t>
    <rPh sb="1" eb="3">
      <t>ショウライ</t>
    </rPh>
    <rPh sb="3" eb="5">
      <t>フタン</t>
    </rPh>
    <rPh sb="5" eb="7">
      <t>ヒリツ</t>
    </rPh>
    <phoneticPr fontId="5"/>
  </si>
  <si>
    <t>　扶助費</t>
  </si>
  <si>
    <t>　うち、健全化法施行規則附則第三条に係る負担見込額</t>
  </si>
  <si>
    <t>基準財政収入額</t>
  </si>
  <si>
    <t>後期高齢者医療特別会計</t>
  </si>
  <si>
    <t>増減率  (％)</t>
    <rPh sb="0" eb="2">
      <t>ゾウゲン</t>
    </rPh>
    <rPh sb="2" eb="3">
      <t>リツ</t>
    </rPh>
    <phoneticPr fontId="5"/>
  </si>
  <si>
    <t>労働費</t>
  </si>
  <si>
    <t>-1.5</t>
  </si>
  <si>
    <t>-2.0</t>
  </si>
  <si>
    <t>資金不足
比率</t>
    <rPh sb="0" eb="2">
      <t>シキン</t>
    </rPh>
    <rPh sb="2" eb="4">
      <t>フソク</t>
    </rPh>
    <rPh sb="5" eb="7">
      <t>ヒリツ</t>
    </rPh>
    <phoneticPr fontId="5"/>
  </si>
  <si>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</si>
  <si>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</si>
  <si>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7"/>
  </si>
  <si>
    <t>歳入一般財源等</t>
    <rPh sb="0" eb="2">
      <t>サイニュウ</t>
    </rPh>
    <rPh sb="2" eb="4">
      <t>イッパン</t>
    </rPh>
    <rPh sb="4" eb="6">
      <t>ザイゲン</t>
    </rPh>
    <rPh sb="6" eb="7">
      <t>トウ</t>
    </rPh>
    <phoneticPr fontId="37"/>
  </si>
  <si>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</si>
  <si>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</si>
  <si>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世帯数 (世帯)</t>
    <rPh sb="0" eb="3">
      <t>セタイスウ</t>
    </rPh>
    <phoneticPr fontId="5"/>
  </si>
  <si>
    <t>令和6年度</t>
    <rPh sb="0" eb="2">
      <t>レイワ</t>
    </rPh>
    <rPh sb="3" eb="5">
      <t>ネンド</t>
    </rPh>
    <phoneticPr fontId="35"/>
  </si>
  <si>
    <t>(Ｃ)</t>
  </si>
  <si>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</si>
  <si>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</si>
  <si>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</si>
  <si>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</si>
  <si>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</si>
  <si>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当該団体
からの
出資金</t>
  </si>
  <si>
    <t>給料月額
(百円)</t>
    <rPh sb="0" eb="2">
      <t>キュウリョウ</t>
    </rPh>
    <rPh sb="2" eb="3">
      <t>ツキ</t>
    </rPh>
    <rPh sb="3" eb="4">
      <t>ガク</t>
    </rPh>
    <rPh sb="6" eb="8">
      <t>ヒャクエン</t>
    </rPh>
    <phoneticPr fontId="5"/>
  </si>
  <si>
    <t>地方債現在高</t>
  </si>
  <si>
    <t>・計</t>
  </si>
  <si>
    <t>資金剰余額
/不足額
（実質収支）</t>
  </si>
  <si>
    <t>　うち公的資金</t>
    <rPh sb="3" eb="5">
      <t>コウテキ</t>
    </rPh>
    <phoneticPr fontId="5"/>
  </si>
  <si>
    <t>市区町村長</t>
    <rPh sb="0" eb="2">
      <t>シク</t>
    </rPh>
    <rPh sb="2" eb="4">
      <t>チョウソン</t>
    </rPh>
    <rPh sb="4" eb="5">
      <t>チョウ</t>
    </rPh>
    <phoneticPr fontId="5"/>
  </si>
  <si>
    <t>計</t>
    <rPh sb="0" eb="1">
      <t>ケイ</t>
    </rPh>
    <phoneticPr fontId="5"/>
  </si>
  <si>
    <t>一般職員</t>
    <rPh sb="0" eb="2">
      <t>イッパン</t>
    </rPh>
    <rPh sb="2" eb="4">
      <t>ショクイン</t>
    </rPh>
    <phoneticPr fontId="5"/>
  </si>
  <si>
    <t>地方債現在高（臨時財政対策債除き）</t>
  </si>
  <si>
    <t>目的税</t>
  </si>
  <si>
    <t>副市区町村長</t>
    <rPh sb="0" eb="1">
      <t>フク</t>
    </rPh>
    <rPh sb="1" eb="3">
      <t>シク</t>
    </rPh>
    <rPh sb="3" eb="5">
      <t>チョウソン</t>
    </rPh>
    <rPh sb="5" eb="6">
      <t>チョウ</t>
    </rPh>
    <phoneticPr fontId="5"/>
  </si>
  <si>
    <t>R05</t>
  </si>
  <si>
    <t>経常一般財源等</t>
    <rPh sb="0" eb="2">
      <t>ケイジョウ</t>
    </rPh>
    <rPh sb="2" eb="4">
      <t>イッパン</t>
    </rPh>
    <rPh sb="4" eb="7">
      <t>ザイゲントウ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</si>
  <si>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</si>
  <si>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</si>
  <si>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</si>
  <si>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</si>
  <si>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</si>
  <si>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</si>
  <si>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</si>
  <si>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</si>
  <si>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土地開発基金現在高</t>
    <rPh sb="0" eb="2">
      <t>トチ</t>
    </rPh>
    <rPh sb="2" eb="4">
      <t>カイハツ</t>
    </rPh>
    <rPh sb="4" eb="6">
      <t>キキン</t>
    </rPh>
    <rPh sb="6" eb="8">
      <t>ゲンザイ</t>
    </rPh>
    <rPh sb="8" eb="9">
      <t>タカ</t>
    </rPh>
    <phoneticPr fontId="37"/>
  </si>
  <si>
    <t>議会副議長</t>
    <rPh sb="0" eb="2">
      <t>ギカイ</t>
    </rPh>
    <rPh sb="2" eb="3">
      <t>フク</t>
    </rPh>
    <rPh sb="3" eb="5">
      <t>ギチョウ</t>
    </rPh>
    <phoneticPr fontId="5"/>
  </si>
  <si>
    <t>積立金
現在高</t>
    <rPh sb="4" eb="7">
      <t>ゲンザイダカ</t>
    </rPh>
    <phoneticPr fontId="37"/>
  </si>
  <si>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</si>
  <si>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</si>
  <si>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</si>
  <si>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</si>
  <si>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</si>
  <si>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</si>
  <si>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</si>
  <si>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</si>
  <si>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</si>
  <si>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</si>
  <si>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</si>
  <si>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</si>
  <si>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将来負担の状況</t>
  </si>
  <si>
    <t>地方公社・第三セクター等一覧</t>
    <rPh sb="0" eb="2">
      <t>チホウ</t>
    </rPh>
    <rPh sb="2" eb="4">
      <t>コウシャ</t>
    </rPh>
    <rPh sb="5" eb="6">
      <t>ダイ</t>
    </rPh>
    <rPh sb="6" eb="7">
      <t>３</t>
    </rPh>
    <rPh sb="11" eb="12">
      <t>トウ</t>
    </rPh>
    <rPh sb="12" eb="14">
      <t>イチラン</t>
    </rPh>
    <phoneticPr fontId="5"/>
  </si>
  <si>
    <t>会計名</t>
  </si>
  <si>
    <t>項番</t>
    <rPh sb="0" eb="2">
      <t>コウバン</t>
    </rPh>
    <phoneticPr fontId="5"/>
  </si>
  <si>
    <t>　前年度繰上充用金</t>
  </si>
  <si>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</si>
  <si>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</si>
  <si>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</si>
  <si>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</si>
  <si>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収入済額</t>
    <rPh sb="0" eb="2">
      <t>シュウニュウ</t>
    </rPh>
    <rPh sb="2" eb="3">
      <t>スミ</t>
    </rPh>
    <rPh sb="3" eb="4">
      <t>ガク</t>
    </rPh>
    <phoneticPr fontId="5"/>
  </si>
  <si>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</si>
  <si>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</si>
  <si>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</si>
  <si>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</si>
  <si>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</si>
  <si>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5"/>
  </si>
  <si>
    <t>※7：人口については、調査対象年度の1月1日現在の住民基本台帳に登載されている人口に基づいている。</t>
    <rPh sb="13" eb="15">
      <t>タイショウ</t>
    </rPh>
    <rPh sb="27" eb="29">
      <t>キホン</t>
    </rPh>
    <rPh sb="42" eb="43">
      <t>モト</t>
    </rPh>
    <phoneticPr fontId="39"/>
  </si>
  <si>
    <t>充当一般財源等</t>
  </si>
  <si>
    <t>※8：職員の状況については、調査対象年度の地方公務員給与実態調査に基づいている。</t>
  </si>
  <si>
    <t>令和6年度</t>
  </si>
  <si>
    <t>大阪広域水道企業団（工業用水道事業会計）</t>
    <rPh sb="0" eb="2">
      <t>オオサカ</t>
    </rPh>
    <rPh sb="2" eb="4">
      <t>コウイキ</t>
    </rPh>
    <rPh sb="4" eb="6">
      <t>スイドウ</t>
    </rPh>
    <rPh sb="6" eb="8">
      <t>キギョウ</t>
    </rPh>
    <rPh sb="8" eb="9">
      <t>ダン</t>
    </rPh>
    <rPh sb="10" eb="13">
      <t>コウギョウヨウ</t>
    </rPh>
    <rPh sb="13" eb="15">
      <t>スイドウ</t>
    </rPh>
    <rPh sb="15" eb="17">
      <t>ジギョウ</t>
    </rPh>
    <rPh sb="17" eb="19">
      <t>カイケイ</t>
    </rPh>
    <phoneticPr fontId="5"/>
  </si>
  <si>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</si>
  <si>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</si>
  <si>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大阪府岬町</t>
  </si>
  <si>
    <t>(1) 普通会計の状況（市町村）</t>
    <rPh sb="4" eb="6">
      <t>フツウ</t>
    </rPh>
    <rPh sb="6" eb="8">
      <t>カイケイ</t>
    </rPh>
    <rPh sb="9" eb="11">
      <t>ジョウキョウ</t>
    </rPh>
    <rPh sb="12" eb="15">
      <t>シチョウソン</t>
    </rPh>
    <phoneticPr fontId="5"/>
  </si>
  <si>
    <t>一般会計等（純計）</t>
    <rPh sb="0" eb="2">
      <t>イッパン</t>
    </rPh>
    <rPh sb="2" eb="4">
      <t>カイケイ</t>
    </rPh>
    <rPh sb="4" eb="5">
      <t>トウ</t>
    </rPh>
    <rPh sb="6" eb="8">
      <t>ジュンケイ</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</si>
  <si>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</si>
  <si>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</si>
  <si>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</si>
  <si>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</si>
  <si>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地方税</t>
  </si>
  <si>
    <t>決算額</t>
    <rPh sb="0" eb="2">
      <t>ケッサン</t>
    </rPh>
    <rPh sb="2" eb="3">
      <t>ガク</t>
    </rPh>
    <phoneticPr fontId="5"/>
  </si>
  <si>
    <t>▲退職金</t>
    <rPh sb="1" eb="3">
      <t>タイショク</t>
    </rPh>
    <rPh sb="3" eb="4">
      <t>キン</t>
    </rPh>
    <phoneticPr fontId="5"/>
  </si>
  <si>
    <t>構成比</t>
    <rPh sb="0" eb="3">
      <t>コウセイヒ</t>
    </rPh>
    <phoneticPr fontId="5"/>
  </si>
  <si>
    <t>使用料</t>
  </si>
  <si>
    <t>区分</t>
  </si>
  <si>
    <t>　うち利子</t>
  </si>
  <si>
    <t>超過課税分</t>
    <rPh sb="0" eb="2">
      <t>チョウカ</t>
    </rPh>
    <rPh sb="2" eb="4">
      <t>カゼイ</t>
    </rPh>
    <rPh sb="4" eb="5">
      <t>ブン</t>
    </rPh>
    <phoneticPr fontId="5"/>
  </si>
  <si>
    <t>目的別歳出の状況（単位 千円・％）</t>
  </si>
  <si>
    <t>普通税</t>
    <rPh sb="0" eb="2">
      <t>フツウ</t>
    </rPh>
    <rPh sb="2" eb="3">
      <t>ゼイ</t>
    </rPh>
    <phoneticPr fontId="40"/>
  </si>
  <si>
    <t>軽油引取税交付金</t>
  </si>
  <si>
    <t xml:space="preserve"> R03</t>
  </si>
  <si>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</si>
  <si>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</si>
  <si>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</si>
  <si>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</si>
  <si>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</si>
  <si>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</si>
  <si>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</si>
  <si>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</si>
  <si>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</si>
  <si>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</si>
  <si>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民生費</t>
  </si>
  <si>
    <t>株式等譲渡所得割交付金</t>
    <rPh sb="0" eb="2">
      <t>カブシキ</t>
    </rPh>
    <rPh sb="2" eb="3">
      <t>トウ</t>
    </rPh>
    <rPh sb="3" eb="5">
      <t>ジョウト</t>
    </rPh>
    <rPh sb="5" eb="7">
      <t>ショトク</t>
    </rPh>
    <rPh sb="7" eb="8">
      <t>ワリ</t>
    </rPh>
    <rPh sb="8" eb="11">
      <t>コウフキン</t>
    </rPh>
    <phoneticPr fontId="40"/>
  </si>
  <si>
    <t>被保険者数(人)</t>
  </si>
  <si>
    <t>　　　所得割</t>
  </si>
  <si>
    <t>類似団体平均</t>
    <rPh sb="0" eb="2">
      <t>ルイジ</t>
    </rPh>
    <rPh sb="2" eb="4">
      <t>ダンタイ</t>
    </rPh>
    <rPh sb="4" eb="6">
      <t>ヘイキン</t>
    </rPh>
    <phoneticPr fontId="5"/>
  </si>
  <si>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</si>
  <si>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</si>
  <si>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</si>
  <si>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</si>
  <si>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</si>
  <si>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</si>
  <si>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</si>
  <si>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</si>
  <si>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</si>
  <si>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</si>
  <si>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</si>
  <si>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</si>
  <si>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</si>
  <si>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</si>
  <si>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</si>
  <si>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</si>
  <si>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</si>
  <si>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</si>
  <si>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</si>
  <si>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6"/>
  </si>
  <si>
    <t>　　特別土地保有税</t>
  </si>
  <si>
    <t>企業債
（地方債）
現在高</t>
  </si>
  <si>
    <t>公債費</t>
  </si>
  <si>
    <t>諸支出金</t>
    <rPh sb="3" eb="4">
      <t>キン</t>
    </rPh>
    <phoneticPr fontId="37"/>
  </si>
  <si>
    <t>　定額減税減収補塡特例交付金</t>
  </si>
  <si>
    <t>失業対策事業費</t>
  </si>
  <si>
    <t>前年度繰上充用金</t>
  </si>
  <si>
    <t>　法定目的税</t>
  </si>
  <si>
    <t>経常損益</t>
  </si>
  <si>
    <t>　　入湯税</t>
  </si>
  <si>
    <t>　　事業所税</t>
  </si>
  <si>
    <t>　投資・出資金・貸付金</t>
  </si>
  <si>
    <t>性質別歳出の状況（単位 千円・％）</t>
    <rPh sb="0" eb="2">
      <t>セイシツ</t>
    </rPh>
    <phoneticPr fontId="5"/>
  </si>
  <si>
    <t>決算額</t>
  </si>
  <si>
    <t>市町村民税</t>
    <rPh sb="0" eb="3">
      <t>シチョウソン</t>
    </rPh>
    <rPh sb="3" eb="4">
      <t>ミン</t>
    </rPh>
    <rPh sb="4" eb="5">
      <t>ゼイ</t>
    </rPh>
    <phoneticPr fontId="5"/>
  </si>
  <si>
    <t>繰越金</t>
  </si>
  <si>
    <t>構成比</t>
  </si>
  <si>
    <t>公営企業会計等</t>
    <rPh sb="0" eb="2">
      <t>コウエイ</t>
    </rPh>
    <rPh sb="2" eb="4">
      <t>キギョウ</t>
    </rPh>
    <rPh sb="4" eb="6">
      <t>カイケイ</t>
    </rPh>
    <rPh sb="6" eb="7">
      <t>トウ</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</si>
  <si>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</si>
  <si>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経常経費充当一般財源等</t>
  </si>
  <si>
    <t>経常収支比率</t>
    <rPh sb="0" eb="2">
      <t>ケイジョウ</t>
    </rPh>
    <rPh sb="2" eb="4">
      <t>シュウシ</t>
    </rPh>
    <rPh sb="4" eb="6">
      <t>ヒリツ</t>
    </rPh>
    <phoneticPr fontId="35"/>
  </si>
  <si>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</si>
  <si>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</si>
  <si>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</si>
  <si>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</si>
  <si>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</si>
  <si>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</si>
  <si>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</si>
  <si>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</si>
  <si>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5"/>
  </si>
  <si>
    <t>合計</t>
  </si>
  <si>
    <t>他会計等
からの
繰入金</t>
  </si>
  <si>
    <t>令和5年度</t>
    <rPh sb="0" eb="2">
      <t>レイワ</t>
    </rPh>
    <rPh sb="4" eb="5">
      <t>ド</t>
    </rPh>
    <phoneticPr fontId="5"/>
  </si>
  <si>
    <t>　うち元金</t>
  </si>
  <si>
    <t>現年</t>
    <rPh sb="0" eb="1">
      <t>ゲン</t>
    </rPh>
    <rPh sb="1" eb="2">
      <t>ネン</t>
    </rPh>
    <phoneticPr fontId="5"/>
  </si>
  <si>
    <t>都道府県支出金</t>
  </si>
  <si>
    <t>一時借入金利子</t>
  </si>
  <si>
    <t>国営土地改良事業に係るもの</t>
    <rPh sb="0" eb="2">
      <t>コクエイ</t>
    </rPh>
    <rPh sb="2" eb="4">
      <t>トチ</t>
    </rPh>
    <rPh sb="4" eb="6">
      <t>カイリョウ</t>
    </rPh>
    <rPh sb="6" eb="8">
      <t>ジギョウ</t>
    </rPh>
    <rPh sb="9" eb="10">
      <t>カカ</t>
    </rPh>
    <phoneticPr fontId="33"/>
  </si>
  <si>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</si>
  <si>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</si>
  <si>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</si>
  <si>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</si>
  <si>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</si>
  <si>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</si>
  <si>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</si>
  <si>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</si>
  <si>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維持補修費</t>
  </si>
  <si>
    <t>森林総合研究所等が行う事業に係るもの</t>
  </si>
  <si>
    <t>実質収支</t>
    <rPh sb="0" eb="2">
      <t>ジッシツ</t>
    </rPh>
    <rPh sb="2" eb="4">
      <t>シュウシ</t>
    </rPh>
    <phoneticPr fontId="5"/>
  </si>
  <si>
    <t>下水道</t>
  </si>
  <si>
    <t>再差引収支</t>
    <rPh sb="0" eb="1">
      <t>サイ</t>
    </rPh>
    <rPh sb="1" eb="3">
      <t>サシヒキ</t>
    </rPh>
    <rPh sb="3" eb="5">
      <t>シュウシ</t>
    </rPh>
    <phoneticPr fontId="5"/>
  </si>
  <si>
    <t>大阪府後期高齢者医療広域連合（一般会計）</t>
    <rPh sb="0" eb="3">
      <t>オオサカフ</t>
    </rPh>
    <rPh sb="3" eb="5">
      <t>コウキ</t>
    </rPh>
    <rPh sb="5" eb="8">
      <t>コウレイシャ</t>
    </rPh>
    <rPh sb="8" eb="10">
      <t>イリョウ</t>
    </rPh>
    <rPh sb="10" eb="12">
      <t>コウイキ</t>
    </rPh>
    <rPh sb="12" eb="14">
      <t>レンゴウ</t>
    </rPh>
    <rPh sb="15" eb="17">
      <t>イッパン</t>
    </rPh>
    <rPh sb="17" eb="19">
      <t>カイケイ</t>
    </rPh>
    <phoneticPr fontId="5"/>
  </si>
  <si>
    <t>財政再生基準</t>
  </si>
  <si>
    <t>地方債</t>
  </si>
  <si>
    <t>加入世帯数(世帯)</t>
  </si>
  <si>
    <t>　繰出金</t>
  </si>
  <si>
    <t>　うち減収補塡債(特例分)</t>
    <rPh sb="4" eb="5">
      <t>シュウ</t>
    </rPh>
    <rPh sb="9" eb="10">
      <t>トク</t>
    </rPh>
    <rPh sb="10" eb="11">
      <t>レイ</t>
    </rPh>
    <rPh sb="11" eb="12">
      <t>ブン</t>
    </rPh>
    <phoneticPr fontId="36"/>
  </si>
  <si>
    <t>工業用水道</t>
  </si>
  <si>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</si>
  <si>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</si>
  <si>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</si>
  <si>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</si>
  <si>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うち臨時財政対策債</t>
  </si>
  <si>
    <t>歳入合計</t>
  </si>
  <si>
    <t>交通</t>
  </si>
  <si>
    <t>対比（％）</t>
    <rPh sb="0" eb="2">
      <t>タイヒ</t>
    </rPh>
    <phoneticPr fontId="5"/>
  </si>
  <si>
    <t>被保険者
1人当り</t>
  </si>
  <si>
    <t>保険税(料)収入額</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</si>
  <si>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</si>
  <si>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</si>
  <si>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</si>
  <si>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</si>
  <si>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</si>
  <si>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</si>
  <si>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</si>
  <si>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5"/>
  </si>
  <si>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</si>
  <si>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</si>
  <si>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</si>
  <si>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</si>
  <si>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</si>
  <si>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</si>
  <si>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</si>
  <si>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</si>
  <si>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</si>
  <si>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</si>
  <si>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当該団体
からの
貸付金</t>
  </si>
  <si>
    <t>一部事務組合等名</t>
    <rPh sb="0" eb="2">
      <t>イチブ</t>
    </rPh>
    <rPh sb="2" eb="4">
      <t>ジム</t>
    </rPh>
    <rPh sb="4" eb="6">
      <t>クミアイ</t>
    </rPh>
    <rPh sb="6" eb="7">
      <t>トウ</t>
    </rPh>
    <rPh sb="7" eb="8">
      <t>メイ</t>
    </rPh>
    <phoneticPr fontId="33"/>
  </si>
  <si>
    <t>地方独立行政法人に係る将来負担額</t>
  </si>
  <si>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</si>
  <si>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</si>
  <si>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5"/>
  </si>
  <si>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</si>
  <si>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</si>
  <si>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</si>
  <si>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</si>
  <si>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</si>
  <si>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</si>
  <si>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</si>
  <si>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</si>
  <si>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国民健康保険特別会計</t>
  </si>
  <si>
    <t>法適用企業</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</si>
  <si>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</si>
  <si>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</si>
  <si>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</si>
  <si>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</si>
  <si>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</si>
  <si>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</si>
  <si>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</si>
  <si>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</si>
  <si>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令和5年度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</si>
  <si>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</si>
  <si>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分母比</t>
    <rPh sb="0" eb="2">
      <t>ブンボ</t>
    </rPh>
    <rPh sb="2" eb="3">
      <t>ヒ</t>
    </rPh>
    <phoneticPr fontId="5"/>
  </si>
  <si>
    <t>岬ゆめ・みらい基金</t>
    <rPh sb="0" eb="1">
      <t>ミサキ</t>
    </rPh>
    <rPh sb="7" eb="9">
      <t>キキン</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</si>
  <si>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</si>
  <si>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</si>
  <si>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</si>
  <si>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充当可能
財源等</t>
    <rPh sb="0" eb="2">
      <t>ジュウトウ</t>
    </rPh>
    <rPh sb="2" eb="3">
      <t>カ</t>
    </rPh>
    <rPh sb="3" eb="4">
      <t>ノウ</t>
    </rPh>
    <rPh sb="5" eb="8">
      <t>ザイゲントウ</t>
    </rPh>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</si>
  <si>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</si>
  <si>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</si>
  <si>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</si>
  <si>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</si>
  <si>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</si>
  <si>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</si>
  <si>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</si>
  <si>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</si>
  <si>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</si>
  <si>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</si>
  <si>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</si>
  <si>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その他の会計</t>
  </si>
  <si>
    <t>公社・
三セク等</t>
    <rPh sb="0" eb="2">
      <t>コウシャ</t>
    </rPh>
    <rPh sb="4" eb="5">
      <t>サン</t>
    </rPh>
    <rPh sb="7" eb="8">
      <t>トウ</t>
    </rPh>
    <phoneticPr fontId="5"/>
  </si>
  <si>
    <t>当該団体(円)</t>
    <rPh sb="0" eb="2">
      <t>トウガイ</t>
    </rPh>
    <rPh sb="2" eb="4">
      <t>ダンタイ</t>
    </rPh>
    <rPh sb="5" eb="6">
      <t>エン</t>
    </rPh>
    <phoneticPr fontId="5"/>
  </si>
  <si>
    <t>増減率(%)(A)</t>
    <rPh sb="0" eb="3">
      <t>ゾウゲンリツ</t>
    </rPh>
    <phoneticPr fontId="5"/>
  </si>
  <si>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</si>
  <si>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</si>
  <si>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</si>
  <si>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</si>
  <si>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</si>
  <si>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</si>
  <si>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</si>
  <si>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</si>
  <si>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</si>
  <si>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</si>
  <si>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</si>
  <si>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</si>
  <si>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</si>
  <si>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1"/>
  </si>
  <si>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</si>
  <si>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</si>
  <si>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2"/>
  </si>
  <si>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</si>
  <si>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</si>
  <si>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</si>
  <si>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</si>
  <si>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</si>
  <si>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</si>
  <si>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</si>
  <si>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(A)-(B)</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</si>
  <si>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</si>
  <si>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</si>
  <si>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</si>
  <si>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</si>
  <si>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</si>
  <si>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</si>
  <si>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</si>
  <si>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R06</t>
  </si>
  <si>
    <t>▲ 6.89</t>
  </si>
  <si>
    <t>▲ 3.01</t>
  </si>
  <si>
    <t>▲ 0.54</t>
  </si>
  <si>
    <t>▲ 0.51</t>
  </si>
  <si>
    <t>その他会計（赤字）</t>
  </si>
  <si>
    <t>泉州南消防組合</t>
    <rPh sb="0" eb="2">
      <t>センシュウ</t>
    </rPh>
    <rPh sb="2" eb="3">
      <t>ミナミ</t>
    </rPh>
    <rPh sb="3" eb="5">
      <t>ショウボウ</t>
    </rPh>
    <rPh sb="5" eb="7">
      <t>クミアイ</t>
    </rPh>
    <phoneticPr fontId="5"/>
  </si>
  <si>
    <t>大阪広域水道企業団水道事業会計（水道用水供給事業）</t>
    <rPh sb="0" eb="2">
      <t>オオサカ</t>
    </rPh>
    <rPh sb="2" eb="4">
      <t>コウイキ</t>
    </rPh>
    <rPh sb="4" eb="6">
      <t>スイドウ</t>
    </rPh>
    <rPh sb="6" eb="8">
      <t>キギョウ</t>
    </rPh>
    <rPh sb="8" eb="9">
      <t>ダン</t>
    </rPh>
    <rPh sb="9" eb="11">
      <t>スイドウ</t>
    </rPh>
    <rPh sb="11" eb="13">
      <t>ジギョウ</t>
    </rPh>
    <rPh sb="13" eb="15">
      <t>カイケイ</t>
    </rPh>
    <rPh sb="16" eb="18">
      <t>スイドウ</t>
    </rPh>
    <rPh sb="18" eb="19">
      <t>ヨウ</t>
    </rPh>
    <rPh sb="19" eb="20">
      <t>スイ</t>
    </rPh>
    <rPh sb="20" eb="22">
      <t>キョウキュウ</t>
    </rPh>
    <rPh sb="22" eb="24">
      <t>ジギョウ</t>
    </rPh>
    <phoneticPr fontId="5"/>
  </si>
  <si>
    <t>大阪広域水道企業団水道事業会計（市町村域水道事業）岬水道事業</t>
    <rPh sb="0" eb="2">
      <t>オオサカ</t>
    </rPh>
    <rPh sb="2" eb="4">
      <t>コウイキ</t>
    </rPh>
    <rPh sb="4" eb="6">
      <t>スイドウ</t>
    </rPh>
    <rPh sb="6" eb="8">
      <t>キギョウ</t>
    </rPh>
    <rPh sb="8" eb="9">
      <t>ダン</t>
    </rPh>
    <rPh sb="9" eb="11">
      <t>スイドウ</t>
    </rPh>
    <rPh sb="11" eb="13">
      <t>ジギョウ</t>
    </rPh>
    <rPh sb="13" eb="15">
      <t>カイケイ</t>
    </rPh>
    <rPh sb="16" eb="19">
      <t>シチョウソン</t>
    </rPh>
    <rPh sb="19" eb="20">
      <t>イキ</t>
    </rPh>
    <rPh sb="20" eb="22">
      <t>スイドウ</t>
    </rPh>
    <rPh sb="22" eb="24">
      <t>ジギョウ</t>
    </rPh>
    <rPh sb="25" eb="26">
      <t>ミサキ</t>
    </rPh>
    <rPh sb="26" eb="28">
      <t>スイドウ</t>
    </rPh>
    <rPh sb="28" eb="30">
      <t>ジギョウ</t>
    </rPh>
    <phoneticPr fontId="5"/>
  </si>
  <si>
    <t>多奈川地区多目的公園管理基金</t>
    <rPh sb="0" eb="3">
      <t>タナガワ</t>
    </rPh>
    <rPh sb="3" eb="5">
      <t>チク</t>
    </rPh>
    <rPh sb="5" eb="8">
      <t>タモクテキ</t>
    </rPh>
    <rPh sb="8" eb="10">
      <t>コウエン</t>
    </rPh>
    <rPh sb="10" eb="12">
      <t>カンリ</t>
    </rPh>
    <rPh sb="12" eb="14">
      <t>キキン</t>
    </rPh>
    <phoneticPr fontId="5"/>
  </si>
  <si>
    <t>公共施設整備基金</t>
    <rPh sb="0" eb="2">
      <t>コウキョウ</t>
    </rPh>
    <rPh sb="2" eb="4">
      <t>シセツ</t>
    </rPh>
    <rPh sb="4" eb="6">
      <t>セイビ</t>
    </rPh>
    <rPh sb="6" eb="8">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</si>
  <si>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</si>
  <si>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</si>
  <si>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一般会計地方債残高の減少や、財政調整基金の増加等による充当可能基金の増加の影響等により、令和５年度に比べ6.6ポイント改善しているが、類似団体と比べても依然として高い水準にある。また、有形固定資産減価償却率についても、類似団体内平均と比較するとやや高い水準となった。今後についても、岬町公共施設等総合管理計画に基づき、老朽化対策に積極的に取り組んでいく。</t>
    <rPh sb="13" eb="15">
      <t>イッパン</t>
    </rPh>
    <rPh sb="15" eb="17">
      <t>カイケイ</t>
    </rPh>
    <rPh sb="17" eb="20">
      <t>チホウサイ</t>
    </rPh>
    <rPh sb="20" eb="22">
      <t>ザンダカ</t>
    </rPh>
    <rPh sb="23" eb="25">
      <t>ゲンショウ</t>
    </rPh>
    <rPh sb="31" eb="33">
      <t>キキン</t>
    </rPh>
    <rPh sb="34" eb="36">
      <t>ゾウカ</t>
    </rPh>
    <rPh sb="36" eb="37">
      <t>ナド</t>
    </rPh>
    <rPh sb="47" eb="49">
      <t>ゾウカ</t>
    </rPh>
    <rPh sb="52" eb="53">
      <t>ナド</t>
    </rPh>
    <rPh sb="72" eb="74">
      <t>カイゼン</t>
    </rPh>
    <rPh sb="89" eb="91">
      <t>イゼン</t>
    </rPh>
    <rPh sb="137" eb="138">
      <t>タカ</t>
    </rPh>
    <phoneticPr fontId="5"/>
  </si>
  <si>
    <t>(　参考　）</t>
    <rPh sb="2" eb="4">
      <t>サンコウ</t>
    </rPh>
    <phoneticPr fontId="5"/>
  </si>
  <si>
    <t>当該団体値</t>
    <rPh sb="0" eb="2">
      <t>トウガイ</t>
    </rPh>
    <rPh sb="2" eb="4">
      <t>ダンタイ</t>
    </rPh>
    <rPh sb="4" eb="5">
      <t>アタイ</t>
    </rPh>
    <phoneticPr fontId="5"/>
  </si>
  <si>
    <t>将来負担比率</t>
  </si>
  <si>
    <t>有形固定資産減価償却率</t>
  </si>
  <si>
    <t>類似団体内平均値</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</si>
  <si>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</si>
  <si>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類似団体内平均を大きく上回っているが、前年度に引き続き公営企業等繰入見込額が減少していることに加え、財政調整基金を取り崩すことなく積立を行ったことで、充当可能基金が増加したこと等の影響で前年度に比べ6.6%改善となった。また、実質公債費比率は、過去に発行した地方債の償還により、類似団体内平均値を大きく上回っている。しかし、中学校増改築整備事業の償還終了に伴い事業費補正により基準財政需要額に算入されていた公債費が減少したことや、令和２年度に発行した猶予特例債の償還が終了したこと等の影響で、前年度に比べ0.6ポイント改善し11.0％となっている。依然として、地方債の償還が大きな財政負担となっていることから、今後とも、新規事業の実施にあたっては、地方債発行を最小限に抑えつつ、企業誘致等による税収増を図ることで地方債に依存しない財政運営に努める。</t>
    <rPh sb="56" eb="57">
      <t>クワ</t>
    </rPh>
    <rPh sb="59" eb="61">
      <t>ザイセイ</t>
    </rPh>
    <rPh sb="61" eb="63">
      <t>チョウセイ</t>
    </rPh>
    <rPh sb="63" eb="65">
      <t>キキン</t>
    </rPh>
    <rPh sb="66" eb="67">
      <t>ト</t>
    </rPh>
    <rPh sb="68" eb="69">
      <t>クズ</t>
    </rPh>
    <rPh sb="74" eb="76">
      <t>ツミタテ</t>
    </rPh>
    <rPh sb="77" eb="78">
      <t>オコナ</t>
    </rPh>
    <rPh sb="91" eb="93">
      <t>ゾウカ</t>
    </rPh>
    <rPh sb="97" eb="98">
      <t>ナド</t>
    </rPh>
    <rPh sb="99" eb="101">
      <t>エイキョウ</t>
    </rPh>
    <rPh sb="112" eb="114">
      <t>カイゼン</t>
    </rPh>
    <rPh sb="224" eb="226">
      <t>レイワ</t>
    </rPh>
    <rPh sb="227" eb="229">
      <t>ネンド</t>
    </rPh>
    <rPh sb="230" eb="232">
      <t>ハッコウ</t>
    </rPh>
    <rPh sb="234" eb="236">
      <t>ユウヨ</t>
    </rPh>
    <rPh sb="236" eb="239">
      <t>トクレイサイ</t>
    </rPh>
    <rPh sb="268" eb="270">
      <t>カイゼン</t>
    </rPh>
    <phoneticPr fontId="5"/>
  </si>
  <si>
    <t>実質公債費比率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</si>
</sst>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7"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color theme="1"/>
      <name val="ＭＳ Ｐゴシック"/>
      <family val="3"/>
    </font>
    <font>
      <sz val="6"/>
      <name val="ＭＳ Ｐゴシック"/>
      <family val="3"/>
      <charset val="128"/>
    </font>
    <font>
      <sz val="14"/>
      <color theme="1"/>
      <name val="ＭＳ Ｐ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alignment vertical="center"/>
    </xf>
  </cellStyleXfs>
  <cellXfs count="1128">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49" fontId="6"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9" applyFont="1" applyBorder="1">
      <alignment vertical="center"/>
    </xf>
    <xf numFmtId="0" fontId="10" fillId="0" borderId="35" xfId="9" applyFont="1" applyBorder="1">
      <alignment vertical="center"/>
    </xf>
    <xf numFmtId="0" fontId="10"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10" fillId="0" borderId="23" xfId="9" applyFont="1" applyBorder="1">
      <alignment vertical="center"/>
    </xf>
    <xf numFmtId="0" fontId="10" fillId="0" borderId="16" xfId="9" applyFont="1" applyBorder="1">
      <alignment vertical="center"/>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1" fillId="0" borderId="35" xfId="9" applyFont="1" applyBorder="1">
      <alignment vertical="center"/>
    </xf>
    <xf numFmtId="0" fontId="11"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9"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lignment horizontal="left" vertical="center" wrapText="1"/>
    </xf>
    <xf numFmtId="0" fontId="9" fillId="0" borderId="58" xfId="9" applyFont="1" applyBorder="1" applyAlignment="1">
      <alignment horizontal="left" vertical="center" wrapText="1"/>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78" fontId="2" fillId="0" borderId="70"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80" fontId="2" fillId="0" borderId="69" xfId="4" applyNumberFormat="1" applyFont="1" applyBorder="1" applyAlignment="1">
      <alignment horizontal="righ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14" xfId="4" applyNumberFormat="1" applyBorder="1" applyAlignment="1">
      <alignment horizontal="right" vertical="center" shrinkToFit="1"/>
    </xf>
    <xf numFmtId="180" fontId="3" fillId="0" borderId="66"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0" fontId="17" fillId="3" borderId="20" xfId="12" applyFont="1" applyFill="1" applyBorder="1" applyAlignment="1">
      <alignment horizontal="left" vertical="center"/>
    </xf>
    <xf numFmtId="0" fontId="17" fillId="3" borderId="20" xfId="12" applyFont="1" applyFill="1" applyBorder="1">
      <alignment vertical="center"/>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97" xfId="11"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184" fontId="17" fillId="0" borderId="101" xfId="12" applyNumberFormat="1" applyFont="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12" xfId="12"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0" fontId="17" fillId="3" borderId="123" xfId="12"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0" fontId="17" fillId="3" borderId="19" xfId="12" applyFont="1" applyFill="1" applyBorder="1" applyAlignment="1">
      <alignment horizontal="left" vertical="center" wrapText="1"/>
    </xf>
    <xf numFmtId="0" fontId="17" fillId="3" borderId="0" xfId="12" applyFont="1" applyFill="1" applyAlignment="1">
      <alignment horizontal="left" vertical="center"/>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8" xfId="12" applyFont="1" applyFill="1" applyBorder="1" applyAlignment="1">
      <alignment horizontal="left" vertical="center"/>
    </xf>
    <xf numFmtId="0" fontId="17" fillId="3" borderId="14" xfId="12" applyFont="1" applyFill="1" applyBorder="1" applyAlignment="1">
      <alignment horizontal="lef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0" fontId="17" fillId="3" borderId="42"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7" fillId="3" borderId="35" xfId="12" applyFont="1" applyFill="1" applyBorder="1" applyAlignment="1">
      <alignment horizontal="center" vertical="center" wrapTex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0" fontId="18" fillId="3" borderId="37" xfId="12" applyFont="1" applyFill="1" applyBorder="1" applyAlignment="1">
      <alignment horizontal="center" vertical="center"/>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0" fontId="17" fillId="3" borderId="30"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0" fontId="17" fillId="3" borderId="39"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3" xfId="12" applyFont="1" applyFill="1" applyBorder="1">
      <alignment vertical="center"/>
    </xf>
    <xf numFmtId="0" fontId="17" fillId="3" borderId="17"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11" xfId="12" applyFont="1" applyFill="1" applyBorder="1" applyAlignment="1">
      <alignment horizontal="center"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0" fontId="0" fillId="3" borderId="0" xfId="1" applyFont="1" applyFill="1" applyAlignment="1">
      <alignment vertical="center"/>
    </xf>
    <xf numFmtId="0" fontId="1" fillId="3" borderId="0" xfId="1" applyFill="1" applyAlignment="1" applyProtection="1">
      <alignment vertical="center"/>
      <protection hidden="1"/>
    </xf>
    <xf numFmtId="0" fontId="1" fillId="3" borderId="0" xfId="1" applyFill="1" applyAlignment="1">
      <alignment vertical="center"/>
    </xf>
    <xf numFmtId="0" fontId="3" fillId="0" borderId="30" xfId="19" applyFont="1" applyBorder="1">
      <alignment vertical="center"/>
    </xf>
    <xf numFmtId="189" fontId="3" fillId="0" borderId="23" xfId="19" applyNumberFormat="1" applyFont="1" applyBorder="1">
      <alignment vertical="center"/>
    </xf>
    <xf numFmtId="0" fontId="3" fillId="0" borderId="35" xfId="19" applyFont="1" applyBorder="1">
      <alignment vertical="center"/>
    </xf>
    <xf numFmtId="178" fontId="0" fillId="0" borderId="0" xfId="19" applyNumberFormat="1" applyFont="1">
      <alignment vertical="center"/>
    </xf>
    <xf numFmtId="178" fontId="3" fillId="0" borderId="0" xfId="19" applyNumberFormat="1" applyFont="1">
      <alignment vertical="center"/>
    </xf>
    <xf numFmtId="0" fontId="3" fillId="0" borderId="30" xfId="19" applyFont="1" applyBorder="1" applyAlignment="1" applyProtection="1">
      <alignment horizontal="left" vertical="top" wrapText="1"/>
      <protection locked="0"/>
    </xf>
    <xf numFmtId="0" fontId="3" fillId="0" borderId="23" xfId="19" applyFont="1" applyBorder="1" applyAlignment="1" applyProtection="1">
      <alignment horizontal="left" vertical="top" wrapText="1"/>
      <protection locked="0"/>
    </xf>
    <xf numFmtId="0" fontId="3" fillId="0" borderId="16" xfId="19" applyFont="1" applyBorder="1" applyAlignment="1" applyProtection="1">
      <alignment horizontal="left" vertical="top" wrapText="1"/>
      <protection locked="0"/>
    </xf>
    <xf numFmtId="0" fontId="3" fillId="0" borderId="42" xfId="19" applyFont="1" applyBorder="1" applyAlignment="1" applyProtection="1">
      <alignment horizontal="left" vertical="top" wrapText="1"/>
      <protection locked="0"/>
    </xf>
    <xf numFmtId="0" fontId="3" fillId="0" borderId="0" xfId="19" applyFont="1" applyAlignment="1" applyProtection="1">
      <alignment horizontal="left" vertical="top" wrapText="1"/>
      <protection locked="0"/>
    </xf>
    <xf numFmtId="0" fontId="3" fillId="0" borderId="14" xfId="19" applyFont="1" applyBorder="1" applyAlignment="1" applyProtection="1">
      <alignment horizontal="left" vertical="top" wrapText="1"/>
      <protection locked="0"/>
    </xf>
    <xf numFmtId="0" fontId="3" fillId="0" borderId="31" xfId="19" applyFont="1" applyBorder="1" applyAlignment="1" applyProtection="1">
      <alignment horizontal="left" vertical="top" wrapText="1"/>
      <protection locked="0"/>
    </xf>
    <xf numFmtId="0" fontId="3" fillId="0" borderId="34" xfId="19" applyFont="1" applyBorder="1" applyAlignment="1" applyProtection="1">
      <alignment horizontal="left" vertical="top" wrapText="1"/>
      <protection locked="0"/>
    </xf>
    <xf numFmtId="0" fontId="3" fillId="0" borderId="15" xfId="19" applyFont="1" applyBorder="1" applyAlignment="1" applyProtection="1">
      <alignment horizontal="left" vertical="top" wrapText="1"/>
      <protection locked="0"/>
    </xf>
    <xf numFmtId="187" fontId="3" fillId="3" borderId="0" xfId="18" applyNumberFormat="1" applyFont="1" applyFill="1" applyAlignment="1">
      <alignment vertical="center" wrapText="1"/>
    </xf>
    <xf numFmtId="0" fontId="3" fillId="0" borderId="0" xfId="19" applyFont="1" applyAlignment="1">
      <alignment horizontal="center" vertical="center"/>
    </xf>
    <xf numFmtId="49" fontId="3" fillId="3" borderId="0" xfId="18" applyNumberFormat="1" applyFont="1" applyFill="1" applyAlignment="1">
      <alignment horizontal="center" vertical="center" wrapText="1"/>
    </xf>
    <xf numFmtId="49" fontId="3" fillId="3" borderId="0" xfId="18" applyNumberFormat="1" applyFont="1" applyFill="1" applyAlignment="1">
      <alignment horizontal="center" vertical="center"/>
    </xf>
    <xf numFmtId="0" fontId="3" fillId="0" borderId="32" xfId="19" applyFont="1" applyBorder="1" applyAlignment="1">
      <alignment horizontal="center" vertical="center"/>
    </xf>
    <xf numFmtId="0" fontId="3" fillId="0" borderId="35" xfId="19" applyFont="1" applyBorder="1" applyAlignment="1">
      <alignment horizontal="center" vertical="center"/>
    </xf>
    <xf numFmtId="0" fontId="3" fillId="0" borderId="37" xfId="19" applyFont="1" applyBorder="1" applyAlignment="1">
      <alignment horizontal="center" vertical="center"/>
    </xf>
    <xf numFmtId="0" fontId="3" fillId="0" borderId="74" xfId="19" applyFont="1" applyBorder="1" applyAlignment="1">
      <alignment horizontal="center" vertical="center"/>
    </xf>
    <xf numFmtId="187" fontId="3" fillId="3" borderId="0" xfId="18" applyNumberFormat="1" applyFont="1" applyFill="1" applyAlignment="1">
      <alignment horizontal="center" vertical="center" wrapText="1"/>
    </xf>
    <xf numFmtId="187" fontId="3" fillId="0" borderId="0" xfId="18" applyNumberFormat="1" applyFont="1" applyAlignment="1">
      <alignment horizontal="center" vertical="center" wrapText="1"/>
    </xf>
    <xf numFmtId="184" fontId="3" fillId="3" borderId="0" xfId="18" applyNumberFormat="1" applyFont="1" applyFill="1" applyAlignment="1">
      <alignment horizontal="center" vertical="center"/>
    </xf>
    <xf numFmtId="187" fontId="3" fillId="3" borderId="74" xfId="18" applyNumberFormat="1" applyFont="1" applyFill="1" applyBorder="1" applyAlignment="1">
      <alignment horizontal="center" vertical="center" wrapText="1"/>
    </xf>
    <xf numFmtId="184" fontId="3" fillId="3" borderId="74" xfId="18" applyNumberFormat="1" applyFont="1" applyFill="1" applyBorder="1" applyAlignment="1">
      <alignment horizontal="center" vertical="center"/>
    </xf>
    <xf numFmtId="178" fontId="3" fillId="0" borderId="42" xfId="19" applyNumberFormat="1" applyFont="1" applyBorder="1">
      <alignment vertical="center"/>
    </xf>
    <xf numFmtId="178" fontId="1" fillId="0" borderId="0" xfId="19" applyNumberFormat="1" applyAlignment="1">
      <alignment horizontal="center" vertical="center"/>
    </xf>
    <xf numFmtId="178" fontId="3" fillId="0" borderId="14" xfId="19" applyNumberFormat="1" applyFont="1" applyBorder="1">
      <alignment vertical="center"/>
    </xf>
    <xf numFmtId="191" fontId="3" fillId="0" borderId="0" xfId="19" applyNumberFormat="1" applyFont="1">
      <alignment vertical="center"/>
    </xf>
    <xf numFmtId="178" fontId="3" fillId="0" borderId="31" xfId="19" applyNumberFormat="1" applyFont="1" applyBorder="1">
      <alignment vertical="center"/>
    </xf>
    <xf numFmtId="178" fontId="3" fillId="0" borderId="34" xfId="19" applyNumberFormat="1" applyFont="1" applyBorder="1">
      <alignment vertical="center"/>
    </xf>
    <xf numFmtId="189" fontId="3" fillId="0" borderId="34" xfId="19" applyNumberFormat="1" applyFont="1" applyBorder="1">
      <alignment vertical="center"/>
    </xf>
    <xf numFmtId="178" fontId="3" fillId="0" borderId="15" xfId="19" applyNumberFormat="1" applyFont="1" applyBorder="1">
      <alignment vertical="center"/>
    </xf>
    <xf numFmtId="189" fontId="3" fillId="0" borderId="0" xfId="18" applyNumberFormat="1" applyFont="1">
      <alignment vertical="center"/>
    </xf>
    <xf numFmtId="178" fontId="1" fillId="0" borderId="0" xfId="13" applyNumberFormat="1" applyAlignment="1">
      <alignment vertical="center"/>
    </xf>
    <xf numFmtId="183" fontId="1" fillId="0" borderId="0" xfId="14" applyNumberFormat="1" applyAlignment="1">
      <alignment horizontal="right" vertical="center"/>
    </xf>
    <xf numFmtId="184" fontId="1" fillId="0" borderId="0" xfId="14" applyNumberFormat="1" applyAlignment="1">
      <alignment horizontal="right" vertical="center"/>
    </xf>
    <xf numFmtId="178" fontId="3" fillId="3" borderId="0" xfId="19" applyNumberFormat="1" applyFont="1" applyFill="1" applyAlignment="1">
      <alignment vertical="center" wrapText="1"/>
    </xf>
    <xf numFmtId="178" fontId="1" fillId="0" borderId="0" xfId="19" applyNumberFormat="1" applyAlignment="1">
      <alignment horizontal="center" vertical="center"/>
    </xf>
    <xf numFmtId="184" fontId="3" fillId="3" borderId="0" xfId="18" applyNumberFormat="1" applyFont="1" applyFill="1" applyAlignment="1">
      <alignment horizontal="center" vertical="center" wrapText="1"/>
    </xf>
    <xf numFmtId="184" fontId="3" fillId="0" borderId="0" xfId="19" applyNumberFormat="1" applyFont="1" applyAlignment="1">
      <alignment horizontal="center" vertical="center"/>
    </xf>
    <xf numFmtId="0" fontId="46" fillId="0" borderId="0" xfId="20" applyFont="1">
      <alignmen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0" xr:uid="{2A64A889-B860-431C-B7CD-BA685116EA32}"/>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5C39-49C9-B98E-D5896FCB4C3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63463</c:v>
                </c:pt>
                <c:pt idx="1">
                  <c:v>35138</c:v>
                </c:pt>
                <c:pt idx="2">
                  <c:v>42552</c:v>
                </c:pt>
                <c:pt idx="3">
                  <c:v>45552</c:v>
                </c:pt>
                <c:pt idx="4">
                  <c:v>26805</c:v>
                </c:pt>
              </c:numCache>
            </c:numRef>
          </c:val>
          <c:smooth val="0"/>
          <c:extLst>
            <c:ext xmlns:c16="http://schemas.microsoft.com/office/drawing/2014/chart" uri="{C3380CC4-5D6E-409C-BE32-E72D297353CC}">
              <c16:uniqueId val="{00000001-5C39-49C9-B98E-D5896FCB4C34}"/>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16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1.5</c:v>
                </c:pt>
                <c:pt idx="1">
                  <c:v>1.53</c:v>
                </c:pt>
                <c:pt idx="2">
                  <c:v>1.7</c:v>
                </c:pt>
                <c:pt idx="3">
                  <c:v>1.77</c:v>
                </c:pt>
                <c:pt idx="4">
                  <c:v>1.84</c:v>
                </c:pt>
              </c:numCache>
            </c:numRef>
          </c:val>
          <c:extLst>
            <c:ext xmlns:c16="http://schemas.microsoft.com/office/drawing/2014/chart" uri="{C3380CC4-5D6E-409C-BE32-E72D297353CC}">
              <c16:uniqueId val="{00000000-2E3A-4DAC-BED8-73CED27547F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16.43</c:v>
                </c:pt>
                <c:pt idx="1">
                  <c:v>17.77</c:v>
                </c:pt>
                <c:pt idx="2">
                  <c:v>11.52</c:v>
                </c:pt>
                <c:pt idx="3">
                  <c:v>8.31</c:v>
                </c:pt>
                <c:pt idx="4">
                  <c:v>10.18</c:v>
                </c:pt>
              </c:numCache>
            </c:numRef>
          </c:val>
          <c:extLst>
            <c:ext xmlns:c16="http://schemas.microsoft.com/office/drawing/2014/chart" uri="{C3380CC4-5D6E-409C-BE32-E72D297353CC}">
              <c16:uniqueId val="{00000001-2E3A-4DAC-BED8-73CED27547F2}"/>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1.24</c:v>
                </c:pt>
                <c:pt idx="1">
                  <c:v>2.13</c:v>
                </c:pt>
                <c:pt idx="2">
                  <c:v>-6.89</c:v>
                </c:pt>
                <c:pt idx="3">
                  <c:v>-3.01</c:v>
                </c:pt>
                <c:pt idx="4">
                  <c:v>2</c:v>
                </c:pt>
              </c:numCache>
            </c:numRef>
          </c:val>
          <c:smooth val="0"/>
          <c:extLst>
            <c:ext xmlns:c16="http://schemas.microsoft.com/office/drawing/2014/chart" uri="{C3380CC4-5D6E-409C-BE32-E72D297353CC}">
              <c16:uniqueId val="{00000002-2E3A-4DAC-BED8-73CED27547F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1.32</c:v>
                </c:pt>
                <c:pt idx="8">
                  <c:v>0</c:v>
                </c:pt>
                <c:pt idx="9">
                  <c:v>0</c:v>
                </c:pt>
              </c:numCache>
            </c:numRef>
          </c:val>
          <c:extLst>
            <c:ext xmlns:c16="http://schemas.microsoft.com/office/drawing/2014/chart" uri="{C3380CC4-5D6E-409C-BE32-E72D297353CC}">
              <c16:uniqueId val="{00000000-7512-49CC-A287-90B479F64EF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512-49CC-A287-90B479F64EF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512-49CC-A287-90B479F64EF6}"/>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7512-49CC-A287-90B479F64EF6}"/>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7512-49CC-A287-90B479F64EF6}"/>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0.11</c:v>
                </c:pt>
                <c:pt idx="2">
                  <c:v>#N/A</c:v>
                </c:pt>
                <c:pt idx="3">
                  <c:v>7.0000000000000007E-2</c:v>
                </c:pt>
                <c:pt idx="4">
                  <c:v>#N/A</c:v>
                </c:pt>
                <c:pt idx="5">
                  <c:v>0.14000000000000001</c:v>
                </c:pt>
                <c:pt idx="6">
                  <c:v>#N/A</c:v>
                </c:pt>
                <c:pt idx="7">
                  <c:v>0.11</c:v>
                </c:pt>
                <c:pt idx="8">
                  <c:v>#N/A</c:v>
                </c:pt>
                <c:pt idx="9">
                  <c:v>0.13</c:v>
                </c:pt>
              </c:numCache>
            </c:numRef>
          </c:val>
          <c:extLst>
            <c:ext xmlns:c16="http://schemas.microsoft.com/office/drawing/2014/chart" uri="{C3380CC4-5D6E-409C-BE32-E72D297353CC}">
              <c16:uniqueId val="{00000005-7512-49CC-A287-90B479F64EF6}"/>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0.31</c:v>
                </c:pt>
              </c:numCache>
            </c:numRef>
          </c:val>
          <c:extLst>
            <c:ext xmlns:c16="http://schemas.microsoft.com/office/drawing/2014/chart" uri="{C3380CC4-5D6E-409C-BE32-E72D297353CC}">
              <c16:uniqueId val="{00000006-7512-49CC-A287-90B479F64EF6}"/>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1.52</c:v>
                </c:pt>
                <c:pt idx="2">
                  <c:v>#N/A</c:v>
                </c:pt>
                <c:pt idx="3">
                  <c:v>1.91</c:v>
                </c:pt>
                <c:pt idx="4">
                  <c:v>#N/A</c:v>
                </c:pt>
                <c:pt idx="5">
                  <c:v>1.57</c:v>
                </c:pt>
                <c:pt idx="6">
                  <c:v>#N/A</c:v>
                </c:pt>
                <c:pt idx="7">
                  <c:v>1.68</c:v>
                </c:pt>
                <c:pt idx="8">
                  <c:v>#N/A</c:v>
                </c:pt>
                <c:pt idx="9">
                  <c:v>1.6</c:v>
                </c:pt>
              </c:numCache>
            </c:numRef>
          </c:val>
          <c:extLst>
            <c:ext xmlns:c16="http://schemas.microsoft.com/office/drawing/2014/chart" uri="{C3380CC4-5D6E-409C-BE32-E72D297353CC}">
              <c16:uniqueId val="{00000007-7512-49CC-A287-90B479F64EF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1.49</c:v>
                </c:pt>
                <c:pt idx="2">
                  <c:v>#N/A</c:v>
                </c:pt>
                <c:pt idx="3">
                  <c:v>1.52</c:v>
                </c:pt>
                <c:pt idx="4">
                  <c:v>#N/A</c:v>
                </c:pt>
                <c:pt idx="5">
                  <c:v>1.69</c:v>
                </c:pt>
                <c:pt idx="6">
                  <c:v>#N/A</c:v>
                </c:pt>
                <c:pt idx="7">
                  <c:v>1.76</c:v>
                </c:pt>
                <c:pt idx="8">
                  <c:v>#N/A</c:v>
                </c:pt>
                <c:pt idx="9">
                  <c:v>1.83</c:v>
                </c:pt>
              </c:numCache>
            </c:numRef>
          </c:val>
          <c:extLst>
            <c:ext xmlns:c16="http://schemas.microsoft.com/office/drawing/2014/chart" uri="{C3380CC4-5D6E-409C-BE32-E72D297353CC}">
              <c16:uniqueId val="{00000008-7512-49CC-A287-90B479F64EF6}"/>
            </c:ext>
          </c:extLst>
        </c:ser>
        <c:ser>
          <c:idx val="9"/>
          <c:order val="9"/>
          <c:tx>
            <c:strRef>
              <c:f>データシート!$A$36</c:f>
              <c:strCache>
                <c:ptCount val="1"/>
                <c:pt idx="0">
                  <c:v>国民健康保険特別会計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c:v>
                </c:pt>
                <c:pt idx="2">
                  <c:v>#N/A</c:v>
                </c:pt>
                <c:pt idx="3">
                  <c:v>0</c:v>
                </c:pt>
                <c:pt idx="4">
                  <c:v>#N/A</c:v>
                </c:pt>
                <c:pt idx="5">
                  <c:v>0.01</c:v>
                </c:pt>
                <c:pt idx="6">
                  <c:v>0.54</c:v>
                </c:pt>
                <c:pt idx="7">
                  <c:v>#N/A</c:v>
                </c:pt>
                <c:pt idx="8">
                  <c:v>0.51</c:v>
                </c:pt>
                <c:pt idx="9">
                  <c:v>#N/A</c:v>
                </c:pt>
              </c:numCache>
            </c:numRef>
          </c:val>
          <c:extLst>
            <c:ext xmlns:c16="http://schemas.microsoft.com/office/drawing/2014/chart" uri="{C3380CC4-5D6E-409C-BE32-E72D297353CC}">
              <c16:uniqueId val="{00000009-7512-49CC-A287-90B479F64EF6}"/>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573</c:v>
                </c:pt>
                <c:pt idx="5">
                  <c:v>714</c:v>
                </c:pt>
                <c:pt idx="8">
                  <c:v>516</c:v>
                </c:pt>
                <c:pt idx="11">
                  <c:v>514</c:v>
                </c:pt>
                <c:pt idx="14">
                  <c:v>463</c:v>
                </c:pt>
              </c:numCache>
            </c:numRef>
          </c:val>
          <c:extLst>
            <c:ext xmlns:c16="http://schemas.microsoft.com/office/drawing/2014/chart" uri="{C3380CC4-5D6E-409C-BE32-E72D297353CC}">
              <c16:uniqueId val="{00000000-D08E-42D5-B3A5-1CA76FE5C34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08E-42D5-B3A5-1CA76FE5C34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08E-42D5-B3A5-1CA76FE5C34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23</c:v>
                </c:pt>
                <c:pt idx="3">
                  <c:v>24</c:v>
                </c:pt>
                <c:pt idx="6">
                  <c:v>20</c:v>
                </c:pt>
                <c:pt idx="9">
                  <c:v>20</c:v>
                </c:pt>
                <c:pt idx="12">
                  <c:v>20</c:v>
                </c:pt>
              </c:numCache>
            </c:numRef>
          </c:val>
          <c:extLst>
            <c:ext xmlns:c16="http://schemas.microsoft.com/office/drawing/2014/chart" uri="{C3380CC4-5D6E-409C-BE32-E72D297353CC}">
              <c16:uniqueId val="{00000003-D08E-42D5-B3A5-1CA76FE5C34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259</c:v>
                </c:pt>
                <c:pt idx="3">
                  <c:v>270</c:v>
                </c:pt>
                <c:pt idx="6">
                  <c:v>273</c:v>
                </c:pt>
                <c:pt idx="9">
                  <c:v>265</c:v>
                </c:pt>
                <c:pt idx="12">
                  <c:v>143</c:v>
                </c:pt>
              </c:numCache>
            </c:numRef>
          </c:val>
          <c:extLst>
            <c:ext xmlns:c16="http://schemas.microsoft.com/office/drawing/2014/chart" uri="{C3380CC4-5D6E-409C-BE32-E72D297353CC}">
              <c16:uniqueId val="{00000004-D08E-42D5-B3A5-1CA76FE5C34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08E-42D5-B3A5-1CA76FE5C34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08E-42D5-B3A5-1CA76FE5C34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697</c:v>
                </c:pt>
                <c:pt idx="3">
                  <c:v>887</c:v>
                </c:pt>
                <c:pt idx="6">
                  <c:v>695</c:v>
                </c:pt>
                <c:pt idx="9">
                  <c:v>705</c:v>
                </c:pt>
                <c:pt idx="12">
                  <c:v>694</c:v>
                </c:pt>
              </c:numCache>
            </c:numRef>
          </c:val>
          <c:extLst>
            <c:ext xmlns:c16="http://schemas.microsoft.com/office/drawing/2014/chart" uri="{C3380CC4-5D6E-409C-BE32-E72D297353CC}">
              <c16:uniqueId val="{00000007-D08E-42D5-B3A5-1CA76FE5C34F}"/>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406</c:v>
                </c:pt>
                <c:pt idx="2">
                  <c:v>#N/A</c:v>
                </c:pt>
                <c:pt idx="3">
                  <c:v>#N/A</c:v>
                </c:pt>
                <c:pt idx="4">
                  <c:v>467</c:v>
                </c:pt>
                <c:pt idx="5">
                  <c:v>#N/A</c:v>
                </c:pt>
                <c:pt idx="6">
                  <c:v>#N/A</c:v>
                </c:pt>
                <c:pt idx="7">
                  <c:v>472</c:v>
                </c:pt>
                <c:pt idx="8">
                  <c:v>#N/A</c:v>
                </c:pt>
                <c:pt idx="9">
                  <c:v>#N/A</c:v>
                </c:pt>
                <c:pt idx="10">
                  <c:v>476</c:v>
                </c:pt>
                <c:pt idx="11">
                  <c:v>#N/A</c:v>
                </c:pt>
                <c:pt idx="12">
                  <c:v>#N/A</c:v>
                </c:pt>
                <c:pt idx="13">
                  <c:v>394</c:v>
                </c:pt>
                <c:pt idx="14">
                  <c:v>#N/A</c:v>
                </c:pt>
              </c:numCache>
            </c:numRef>
          </c:val>
          <c:smooth val="0"/>
          <c:extLst>
            <c:ext xmlns:c16="http://schemas.microsoft.com/office/drawing/2014/chart" uri="{C3380CC4-5D6E-409C-BE32-E72D297353CC}">
              <c16:uniqueId val="{00000008-D08E-42D5-B3A5-1CA76FE5C34F}"/>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6267</c:v>
                </c:pt>
                <c:pt idx="5">
                  <c:v>6067</c:v>
                </c:pt>
                <c:pt idx="8">
                  <c:v>5899</c:v>
                </c:pt>
                <c:pt idx="11">
                  <c:v>5685</c:v>
                </c:pt>
                <c:pt idx="14">
                  <c:v>5377</c:v>
                </c:pt>
              </c:numCache>
            </c:numRef>
          </c:val>
          <c:extLst>
            <c:ext xmlns:c16="http://schemas.microsoft.com/office/drawing/2014/chart" uri="{C3380CC4-5D6E-409C-BE32-E72D297353CC}">
              <c16:uniqueId val="{00000000-5B37-408E-9A25-0639D190B98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165</c:v>
                </c:pt>
                <c:pt idx="5">
                  <c:v>0</c:v>
                </c:pt>
                <c:pt idx="8">
                  <c:v>0</c:v>
                </c:pt>
                <c:pt idx="11">
                  <c:v>0</c:v>
                </c:pt>
                <c:pt idx="14">
                  <c:v>0</c:v>
                </c:pt>
              </c:numCache>
            </c:numRef>
          </c:val>
          <c:extLst>
            <c:ext xmlns:c16="http://schemas.microsoft.com/office/drawing/2014/chart" uri="{C3380CC4-5D6E-409C-BE32-E72D297353CC}">
              <c16:uniqueId val="{00000001-5B37-408E-9A25-0639D190B98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1616</c:v>
                </c:pt>
                <c:pt idx="5">
                  <c:v>1610</c:v>
                </c:pt>
                <c:pt idx="8">
                  <c:v>1261</c:v>
                </c:pt>
                <c:pt idx="11">
                  <c:v>1063</c:v>
                </c:pt>
                <c:pt idx="14">
                  <c:v>1131</c:v>
                </c:pt>
              </c:numCache>
            </c:numRef>
          </c:val>
          <c:extLst>
            <c:ext xmlns:c16="http://schemas.microsoft.com/office/drawing/2014/chart" uri="{C3380CC4-5D6E-409C-BE32-E72D297353CC}">
              <c16:uniqueId val="{00000002-5B37-408E-9A25-0639D190B98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B37-408E-9A25-0639D190B98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B37-408E-9A25-0639D190B98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B37-408E-9A25-0639D190B98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980</c:v>
                </c:pt>
                <c:pt idx="3">
                  <c:v>926</c:v>
                </c:pt>
                <c:pt idx="6">
                  <c:v>853</c:v>
                </c:pt>
                <c:pt idx="9">
                  <c:v>912</c:v>
                </c:pt>
                <c:pt idx="12">
                  <c:v>898</c:v>
                </c:pt>
              </c:numCache>
            </c:numRef>
          </c:val>
          <c:extLst>
            <c:ext xmlns:c16="http://schemas.microsoft.com/office/drawing/2014/chart" uri="{C3380CC4-5D6E-409C-BE32-E72D297353CC}">
              <c16:uniqueId val="{00000006-5B37-408E-9A25-0639D190B98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168</c:v>
                </c:pt>
                <c:pt idx="3">
                  <c:v>140</c:v>
                </c:pt>
                <c:pt idx="6">
                  <c:v>109</c:v>
                </c:pt>
                <c:pt idx="9">
                  <c:v>93</c:v>
                </c:pt>
                <c:pt idx="12">
                  <c:v>91</c:v>
                </c:pt>
              </c:numCache>
            </c:numRef>
          </c:val>
          <c:extLst>
            <c:ext xmlns:c16="http://schemas.microsoft.com/office/drawing/2014/chart" uri="{C3380CC4-5D6E-409C-BE32-E72D297353CC}">
              <c16:uniqueId val="{00000007-5B37-408E-9A25-0639D190B98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3051</c:v>
                </c:pt>
                <c:pt idx="3">
                  <c:v>2936</c:v>
                </c:pt>
                <c:pt idx="6">
                  <c:v>2844</c:v>
                </c:pt>
                <c:pt idx="9">
                  <c:v>2791</c:v>
                </c:pt>
                <c:pt idx="12">
                  <c:v>2783</c:v>
                </c:pt>
              </c:numCache>
            </c:numRef>
          </c:val>
          <c:extLst>
            <c:ext xmlns:c16="http://schemas.microsoft.com/office/drawing/2014/chart" uri="{C3380CC4-5D6E-409C-BE32-E72D297353CC}">
              <c16:uniqueId val="{00000008-5B37-408E-9A25-0639D190B98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B37-408E-9A25-0639D190B98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8171</c:v>
                </c:pt>
                <c:pt idx="3">
                  <c:v>7871</c:v>
                </c:pt>
                <c:pt idx="6">
                  <c:v>7586</c:v>
                </c:pt>
                <c:pt idx="9">
                  <c:v>7284</c:v>
                </c:pt>
                <c:pt idx="12">
                  <c:v>6878</c:v>
                </c:pt>
              </c:numCache>
            </c:numRef>
          </c:val>
          <c:extLst>
            <c:ext xmlns:c16="http://schemas.microsoft.com/office/drawing/2014/chart" uri="{C3380CC4-5D6E-409C-BE32-E72D297353CC}">
              <c16:uniqueId val="{0000000A-5B37-408E-9A25-0639D190B98E}"/>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4323</c:v>
                </c:pt>
                <c:pt idx="2">
                  <c:v>#N/A</c:v>
                </c:pt>
                <c:pt idx="3">
                  <c:v>#N/A</c:v>
                </c:pt>
                <c:pt idx="4">
                  <c:v>4195</c:v>
                </c:pt>
                <c:pt idx="5">
                  <c:v>#N/A</c:v>
                </c:pt>
                <c:pt idx="6">
                  <c:v>#N/A</c:v>
                </c:pt>
                <c:pt idx="7">
                  <c:v>4232</c:v>
                </c:pt>
                <c:pt idx="8">
                  <c:v>#N/A</c:v>
                </c:pt>
                <c:pt idx="9">
                  <c:v>#N/A</c:v>
                </c:pt>
                <c:pt idx="10">
                  <c:v>4332</c:v>
                </c:pt>
                <c:pt idx="11">
                  <c:v>#N/A</c:v>
                </c:pt>
                <c:pt idx="12">
                  <c:v>#N/A</c:v>
                </c:pt>
                <c:pt idx="13">
                  <c:v>4142</c:v>
                </c:pt>
                <c:pt idx="14">
                  <c:v>#N/A</c:v>
                </c:pt>
              </c:numCache>
            </c:numRef>
          </c:val>
          <c:smooth val="0"/>
          <c:extLst>
            <c:ext xmlns:c16="http://schemas.microsoft.com/office/drawing/2014/chart" uri="{C3380CC4-5D6E-409C-BE32-E72D297353CC}">
              <c16:uniqueId val="{0000000B-5B37-408E-9A25-0639D190B98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520</c:v>
                </c:pt>
                <c:pt idx="1">
                  <c:v>379</c:v>
                </c:pt>
                <c:pt idx="2">
                  <c:v>467</c:v>
                </c:pt>
              </c:numCache>
            </c:numRef>
          </c:val>
          <c:extLst>
            <c:ext xmlns:c16="http://schemas.microsoft.com/office/drawing/2014/chart" uri="{C3380CC4-5D6E-409C-BE32-E72D297353CC}">
              <c16:uniqueId val="{00000000-5FA8-4615-9DA4-CE264821D14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38</c:v>
                </c:pt>
                <c:pt idx="1">
                  <c:v>38</c:v>
                </c:pt>
                <c:pt idx="2">
                  <c:v>38</c:v>
                </c:pt>
              </c:numCache>
            </c:numRef>
          </c:val>
          <c:extLst>
            <c:ext xmlns:c16="http://schemas.microsoft.com/office/drawing/2014/chart" uri="{C3380CC4-5D6E-409C-BE32-E72D297353CC}">
              <c16:uniqueId val="{00000001-5FA8-4615-9DA4-CE264821D14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514</c:v>
                </c:pt>
                <c:pt idx="1">
                  <c:v>456</c:v>
                </c:pt>
                <c:pt idx="2">
                  <c:v>446</c:v>
                </c:pt>
              </c:numCache>
            </c:numRef>
          </c:val>
          <c:extLst>
            <c:ext xmlns:c16="http://schemas.microsoft.com/office/drawing/2014/chart" uri="{C3380CC4-5D6E-409C-BE32-E72D297353CC}">
              <c16:uniqueId val="{00000002-5FA8-4615-9DA4-CE264821D14F}"/>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16B8-4687-B948-8A2EE22BF9D4}"/>
              </c:ext>
            </c:extLst>
          </c:dPt>
          <c:dPt>
            <c:idx val="1"/>
            <c:bubble3D val="0"/>
            <c:extLst>
              <c:ext xmlns:c16="http://schemas.microsoft.com/office/drawing/2014/chart" uri="{C3380CC4-5D6E-409C-BE32-E72D297353CC}">
                <c16:uniqueId val="{00000001-16B8-4687-B948-8A2EE22BF9D4}"/>
              </c:ext>
            </c:extLst>
          </c:dPt>
          <c:dPt>
            <c:idx val="2"/>
            <c:bubble3D val="0"/>
            <c:extLst>
              <c:ext xmlns:c16="http://schemas.microsoft.com/office/drawing/2014/chart" uri="{C3380CC4-5D6E-409C-BE32-E72D297353CC}">
                <c16:uniqueId val="{00000002-16B8-4687-B948-8A2EE22BF9D4}"/>
              </c:ext>
            </c:extLst>
          </c:dPt>
          <c:dPt>
            <c:idx val="3"/>
            <c:bubble3D val="0"/>
            <c:extLst>
              <c:ext xmlns:c16="http://schemas.microsoft.com/office/drawing/2014/chart" uri="{C3380CC4-5D6E-409C-BE32-E72D297353CC}">
                <c16:uniqueId val="{00000003-16B8-4687-B948-8A2EE22BF9D4}"/>
              </c:ext>
            </c:extLst>
          </c:dPt>
          <c:dPt>
            <c:idx val="4"/>
            <c:bubble3D val="0"/>
            <c:extLst>
              <c:ext xmlns:c16="http://schemas.microsoft.com/office/drawing/2014/chart" uri="{C3380CC4-5D6E-409C-BE32-E72D297353CC}">
                <c16:uniqueId val="{00000004-16B8-4687-B948-8A2EE22BF9D4}"/>
              </c:ext>
            </c:extLst>
          </c:dPt>
          <c:dPt>
            <c:idx val="8"/>
            <c:bubble3D val="0"/>
            <c:extLst>
              <c:ext xmlns:c16="http://schemas.microsoft.com/office/drawing/2014/chart" uri="{C3380CC4-5D6E-409C-BE32-E72D297353CC}">
                <c16:uniqueId val="{00000005-16B8-4687-B948-8A2EE22BF9D4}"/>
              </c:ext>
            </c:extLst>
          </c:dPt>
          <c:dPt>
            <c:idx val="16"/>
            <c:bubble3D val="0"/>
            <c:extLst>
              <c:ext xmlns:c16="http://schemas.microsoft.com/office/drawing/2014/chart" uri="{C3380CC4-5D6E-409C-BE32-E72D297353CC}">
                <c16:uniqueId val="{00000006-16B8-4687-B948-8A2EE22BF9D4}"/>
              </c:ext>
            </c:extLst>
          </c:dPt>
          <c:dPt>
            <c:idx val="24"/>
            <c:bubble3D val="0"/>
            <c:extLst>
              <c:ext xmlns:c16="http://schemas.microsoft.com/office/drawing/2014/chart" uri="{C3380CC4-5D6E-409C-BE32-E72D297353CC}">
                <c16:uniqueId val="{00000007-16B8-4687-B948-8A2EE22BF9D4}"/>
              </c:ext>
            </c:extLst>
          </c:dPt>
          <c:dPt>
            <c:idx val="32"/>
            <c:bubble3D val="0"/>
            <c:extLst>
              <c:ext xmlns:c16="http://schemas.microsoft.com/office/drawing/2014/chart" uri="{C3380CC4-5D6E-409C-BE32-E72D297353CC}">
                <c16:uniqueId val="{00000008-16B8-4687-B948-8A2EE22BF9D4}"/>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16B8-4687-B948-8A2EE22BF9D4}"/>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16B8-4687-B948-8A2EE22BF9D4}"/>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16B8-4687-B948-8A2EE22BF9D4}"/>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16B8-4687-B948-8A2EE22BF9D4}"/>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16B8-4687-B948-8A2EE22BF9D4}"/>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16B8-4687-B948-8A2EE22BF9D4}"/>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16B8-4687-B948-8A2EE22BF9D4}"/>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16B8-4687-B948-8A2EE22BF9D4}"/>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16B8-4687-B948-8A2EE22BF9D4}"/>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64.7</c:v>
                </c:pt>
                <c:pt idx="8">
                  <c:v>66.400000000000006</c:v>
                </c:pt>
                <c:pt idx="16">
                  <c:v>62.9</c:v>
                </c:pt>
                <c:pt idx="24">
                  <c:v>63.8</c:v>
                </c:pt>
                <c:pt idx="32">
                  <c:v>67.599999999999994</c:v>
                </c:pt>
              </c:numCache>
            </c:numRef>
          </c:xVal>
          <c:yVal>
            <c:numRef>
              <c:f>公会計指標分析・財政指標組合せ分析表!$BP$51:$DC$51</c:f>
              <c:numCache>
                <c:formatCode>#,##0.0;"▲ "#,##0.0</c:formatCode>
                <c:ptCount val="40"/>
                <c:pt idx="0">
                  <c:v>109.9</c:v>
                </c:pt>
                <c:pt idx="8">
                  <c:v>100.9</c:v>
                </c:pt>
                <c:pt idx="16">
                  <c:v>105.8</c:v>
                </c:pt>
                <c:pt idx="24">
                  <c:v>107</c:v>
                </c:pt>
                <c:pt idx="32">
                  <c:v>100.4</c:v>
                </c:pt>
              </c:numCache>
            </c:numRef>
          </c:yVal>
          <c:smooth val="0"/>
          <c:extLst>
            <c:ext xmlns:c16="http://schemas.microsoft.com/office/drawing/2014/chart" uri="{C3380CC4-5D6E-409C-BE32-E72D297353CC}">
              <c16:uniqueId val="{00000009-16B8-4687-B948-8A2EE22BF9D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16B8-4687-B948-8A2EE22BF9D4}"/>
              </c:ext>
            </c:extLst>
          </c:dPt>
          <c:dPt>
            <c:idx val="1"/>
            <c:bubble3D val="0"/>
            <c:extLst>
              <c:ext xmlns:c16="http://schemas.microsoft.com/office/drawing/2014/chart" uri="{C3380CC4-5D6E-409C-BE32-E72D297353CC}">
                <c16:uniqueId val="{0000000B-16B8-4687-B948-8A2EE22BF9D4}"/>
              </c:ext>
            </c:extLst>
          </c:dPt>
          <c:dPt>
            <c:idx val="2"/>
            <c:bubble3D val="0"/>
            <c:extLst>
              <c:ext xmlns:c16="http://schemas.microsoft.com/office/drawing/2014/chart" uri="{C3380CC4-5D6E-409C-BE32-E72D297353CC}">
                <c16:uniqueId val="{0000000C-16B8-4687-B948-8A2EE22BF9D4}"/>
              </c:ext>
            </c:extLst>
          </c:dPt>
          <c:dPt>
            <c:idx val="3"/>
            <c:bubble3D val="0"/>
            <c:extLst>
              <c:ext xmlns:c16="http://schemas.microsoft.com/office/drawing/2014/chart" uri="{C3380CC4-5D6E-409C-BE32-E72D297353CC}">
                <c16:uniqueId val="{0000000D-16B8-4687-B948-8A2EE22BF9D4}"/>
              </c:ext>
            </c:extLst>
          </c:dPt>
          <c:dPt>
            <c:idx val="4"/>
            <c:bubble3D val="0"/>
            <c:extLst>
              <c:ext xmlns:c16="http://schemas.microsoft.com/office/drawing/2014/chart" uri="{C3380CC4-5D6E-409C-BE32-E72D297353CC}">
                <c16:uniqueId val="{0000000E-16B8-4687-B948-8A2EE22BF9D4}"/>
              </c:ext>
            </c:extLst>
          </c:dPt>
          <c:dPt>
            <c:idx val="8"/>
            <c:bubble3D val="0"/>
            <c:extLst>
              <c:ext xmlns:c16="http://schemas.microsoft.com/office/drawing/2014/chart" uri="{C3380CC4-5D6E-409C-BE32-E72D297353CC}">
                <c16:uniqueId val="{0000000F-16B8-4687-B948-8A2EE22BF9D4}"/>
              </c:ext>
            </c:extLst>
          </c:dPt>
          <c:dPt>
            <c:idx val="16"/>
            <c:bubble3D val="0"/>
            <c:extLst>
              <c:ext xmlns:c16="http://schemas.microsoft.com/office/drawing/2014/chart" uri="{C3380CC4-5D6E-409C-BE32-E72D297353CC}">
                <c16:uniqueId val="{00000010-16B8-4687-B948-8A2EE22BF9D4}"/>
              </c:ext>
            </c:extLst>
          </c:dPt>
          <c:dPt>
            <c:idx val="24"/>
            <c:bubble3D val="0"/>
            <c:extLst>
              <c:ext xmlns:c16="http://schemas.microsoft.com/office/drawing/2014/chart" uri="{C3380CC4-5D6E-409C-BE32-E72D297353CC}">
                <c16:uniqueId val="{00000011-16B8-4687-B948-8A2EE22BF9D4}"/>
              </c:ext>
            </c:extLst>
          </c:dPt>
          <c:dPt>
            <c:idx val="32"/>
            <c:bubble3D val="0"/>
            <c:extLst>
              <c:ext xmlns:c16="http://schemas.microsoft.com/office/drawing/2014/chart" uri="{C3380CC4-5D6E-409C-BE32-E72D297353CC}">
                <c16:uniqueId val="{00000012-16B8-4687-B948-8A2EE22BF9D4}"/>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16B8-4687-B948-8A2EE22BF9D4}"/>
                </c:ext>
              </c:extLst>
            </c:dLbl>
            <c:dLbl>
              <c:idx val="1"/>
              <c:delete val="1"/>
              <c:extLst>
                <c:ext xmlns:c15="http://schemas.microsoft.com/office/drawing/2012/chart" uri="{CE6537A1-D6FC-4f65-9D91-7224C49458BB}"/>
                <c:ext xmlns:c16="http://schemas.microsoft.com/office/drawing/2014/chart" uri="{C3380CC4-5D6E-409C-BE32-E72D297353CC}">
                  <c16:uniqueId val="{0000000B-16B8-4687-B948-8A2EE22BF9D4}"/>
                </c:ext>
              </c:extLst>
            </c:dLbl>
            <c:dLbl>
              <c:idx val="2"/>
              <c:delete val="1"/>
              <c:extLst>
                <c:ext xmlns:c15="http://schemas.microsoft.com/office/drawing/2012/chart" uri="{CE6537A1-D6FC-4f65-9D91-7224C49458BB}"/>
                <c:ext xmlns:c16="http://schemas.microsoft.com/office/drawing/2014/chart" uri="{C3380CC4-5D6E-409C-BE32-E72D297353CC}">
                  <c16:uniqueId val="{0000000C-16B8-4687-B948-8A2EE22BF9D4}"/>
                </c:ext>
              </c:extLst>
            </c:dLbl>
            <c:dLbl>
              <c:idx val="3"/>
              <c:delete val="1"/>
              <c:extLst>
                <c:ext xmlns:c15="http://schemas.microsoft.com/office/drawing/2012/chart" uri="{CE6537A1-D6FC-4f65-9D91-7224C49458BB}"/>
                <c:ext xmlns:c16="http://schemas.microsoft.com/office/drawing/2014/chart" uri="{C3380CC4-5D6E-409C-BE32-E72D297353CC}">
                  <c16:uniqueId val="{0000000D-16B8-4687-B948-8A2EE22BF9D4}"/>
                </c:ext>
              </c:extLst>
            </c:dLbl>
            <c:dLbl>
              <c:idx val="4"/>
              <c:delete val="1"/>
              <c:extLst>
                <c:ext xmlns:c15="http://schemas.microsoft.com/office/drawing/2012/chart" uri="{CE6537A1-D6FC-4f65-9D91-7224C49458BB}"/>
                <c:ext xmlns:c16="http://schemas.microsoft.com/office/drawing/2014/chart" uri="{C3380CC4-5D6E-409C-BE32-E72D297353CC}">
                  <c16:uniqueId val="{0000000E-16B8-4687-B948-8A2EE22BF9D4}"/>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16B8-4687-B948-8A2EE22BF9D4}"/>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16B8-4687-B948-8A2EE22BF9D4}"/>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16B8-4687-B948-8A2EE22BF9D4}"/>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16B8-4687-B948-8A2EE22BF9D4}"/>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16B8-4687-B948-8A2EE22BF9D4}"/>
            </c:ext>
          </c:extLst>
        </c:ser>
        <c:dLbls>
          <c:showLegendKey val="0"/>
          <c:showVal val="1"/>
          <c:showCatName val="0"/>
          <c:showSerName val="0"/>
          <c:showPercent val="0"/>
          <c:showBubbleSize val="0"/>
        </c:dLbls>
        <c:axId val="3"/>
        <c:axId val="2"/>
      </c:scatterChart>
      <c:valAx>
        <c:axId val="3"/>
        <c:scaling>
          <c:orientation val="maxMin"/>
          <c:max val="68"/>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4254884806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30"/>
          <c:min val="-3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10877806940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0255-4D13-9798-7E7A06818A1F}"/>
              </c:ext>
            </c:extLst>
          </c:dPt>
          <c:dPt>
            <c:idx val="1"/>
            <c:bubble3D val="0"/>
            <c:extLst>
              <c:ext xmlns:c16="http://schemas.microsoft.com/office/drawing/2014/chart" uri="{C3380CC4-5D6E-409C-BE32-E72D297353CC}">
                <c16:uniqueId val="{00000001-0255-4D13-9798-7E7A06818A1F}"/>
              </c:ext>
            </c:extLst>
          </c:dPt>
          <c:dPt>
            <c:idx val="2"/>
            <c:bubble3D val="0"/>
            <c:extLst>
              <c:ext xmlns:c16="http://schemas.microsoft.com/office/drawing/2014/chart" uri="{C3380CC4-5D6E-409C-BE32-E72D297353CC}">
                <c16:uniqueId val="{00000002-0255-4D13-9798-7E7A06818A1F}"/>
              </c:ext>
            </c:extLst>
          </c:dPt>
          <c:dPt>
            <c:idx val="3"/>
            <c:bubble3D val="0"/>
            <c:extLst>
              <c:ext xmlns:c16="http://schemas.microsoft.com/office/drawing/2014/chart" uri="{C3380CC4-5D6E-409C-BE32-E72D297353CC}">
                <c16:uniqueId val="{00000003-0255-4D13-9798-7E7A06818A1F}"/>
              </c:ext>
            </c:extLst>
          </c:dPt>
          <c:dPt>
            <c:idx val="4"/>
            <c:bubble3D val="0"/>
            <c:extLst>
              <c:ext xmlns:c16="http://schemas.microsoft.com/office/drawing/2014/chart" uri="{C3380CC4-5D6E-409C-BE32-E72D297353CC}">
                <c16:uniqueId val="{00000004-0255-4D13-9798-7E7A06818A1F}"/>
              </c:ext>
            </c:extLst>
          </c:dPt>
          <c:dPt>
            <c:idx val="8"/>
            <c:bubble3D val="0"/>
            <c:extLst>
              <c:ext xmlns:c16="http://schemas.microsoft.com/office/drawing/2014/chart" uri="{C3380CC4-5D6E-409C-BE32-E72D297353CC}">
                <c16:uniqueId val="{00000005-0255-4D13-9798-7E7A06818A1F}"/>
              </c:ext>
            </c:extLst>
          </c:dPt>
          <c:dPt>
            <c:idx val="16"/>
            <c:bubble3D val="0"/>
            <c:extLst>
              <c:ext xmlns:c16="http://schemas.microsoft.com/office/drawing/2014/chart" uri="{C3380CC4-5D6E-409C-BE32-E72D297353CC}">
                <c16:uniqueId val="{00000006-0255-4D13-9798-7E7A06818A1F}"/>
              </c:ext>
            </c:extLst>
          </c:dPt>
          <c:dPt>
            <c:idx val="24"/>
            <c:bubble3D val="0"/>
            <c:extLst>
              <c:ext xmlns:c16="http://schemas.microsoft.com/office/drawing/2014/chart" uri="{C3380CC4-5D6E-409C-BE32-E72D297353CC}">
                <c16:uniqueId val="{00000007-0255-4D13-9798-7E7A06818A1F}"/>
              </c:ext>
            </c:extLst>
          </c:dPt>
          <c:dPt>
            <c:idx val="32"/>
            <c:bubble3D val="0"/>
            <c:extLst>
              <c:ext xmlns:c16="http://schemas.microsoft.com/office/drawing/2014/chart" uri="{C3380CC4-5D6E-409C-BE32-E72D297353CC}">
                <c16:uniqueId val="{00000008-0255-4D13-9798-7E7A06818A1F}"/>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0255-4D13-9798-7E7A06818A1F}"/>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255-4D13-9798-7E7A06818A1F}"/>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255-4D13-9798-7E7A06818A1F}"/>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255-4D13-9798-7E7A06818A1F}"/>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255-4D13-9798-7E7A06818A1F}"/>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0255-4D13-9798-7E7A06818A1F}"/>
                </c:ext>
              </c:extLst>
            </c:dLbl>
            <c:dLbl>
              <c:idx val="16"/>
              <c:layout>
                <c:manualLayout>
                  <c:x val="-3.6429687715380618E-2"/>
                  <c:y val="-5.6643676617757238E-2"/>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0255-4D13-9798-7E7A06818A1F}"/>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0255-4D13-9798-7E7A06818A1F}"/>
                </c:ext>
              </c:extLst>
            </c:dLbl>
            <c:dLbl>
              <c:idx val="32"/>
              <c:layout>
                <c:manualLayout>
                  <c:x val="-2.6710997734770616E-2"/>
                  <c:y val="-6.8189275070261318E-2"/>
                </c:manualLayout>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0255-4D13-9798-7E7A06818A1F}"/>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10.6</c:v>
                </c:pt>
                <c:pt idx="8">
                  <c:v>10.5</c:v>
                </c:pt>
                <c:pt idx="16">
                  <c:v>11.1</c:v>
                </c:pt>
                <c:pt idx="24">
                  <c:v>11.6</c:v>
                </c:pt>
                <c:pt idx="32">
                  <c:v>11</c:v>
                </c:pt>
              </c:numCache>
            </c:numRef>
          </c:xVal>
          <c:yVal>
            <c:numRef>
              <c:f>公会計指標分析・財政指標組合せ分析表!$BP$73:$DC$73</c:f>
              <c:numCache>
                <c:formatCode>#,##0.0;"▲ "#,##0.0</c:formatCode>
                <c:ptCount val="40"/>
                <c:pt idx="0">
                  <c:v>109.9</c:v>
                </c:pt>
                <c:pt idx="8">
                  <c:v>100.9</c:v>
                </c:pt>
                <c:pt idx="16">
                  <c:v>105.8</c:v>
                </c:pt>
                <c:pt idx="24">
                  <c:v>107</c:v>
                </c:pt>
                <c:pt idx="32">
                  <c:v>100.4</c:v>
                </c:pt>
              </c:numCache>
            </c:numRef>
          </c:yVal>
          <c:smooth val="0"/>
          <c:extLst>
            <c:ext xmlns:c16="http://schemas.microsoft.com/office/drawing/2014/chart" uri="{C3380CC4-5D6E-409C-BE32-E72D297353CC}">
              <c16:uniqueId val="{00000009-0255-4D13-9798-7E7A06818A1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0255-4D13-9798-7E7A06818A1F}"/>
              </c:ext>
            </c:extLst>
          </c:dPt>
          <c:dPt>
            <c:idx val="1"/>
            <c:bubble3D val="0"/>
            <c:extLst>
              <c:ext xmlns:c16="http://schemas.microsoft.com/office/drawing/2014/chart" uri="{C3380CC4-5D6E-409C-BE32-E72D297353CC}">
                <c16:uniqueId val="{0000000B-0255-4D13-9798-7E7A06818A1F}"/>
              </c:ext>
            </c:extLst>
          </c:dPt>
          <c:dPt>
            <c:idx val="2"/>
            <c:bubble3D val="0"/>
            <c:extLst>
              <c:ext xmlns:c16="http://schemas.microsoft.com/office/drawing/2014/chart" uri="{C3380CC4-5D6E-409C-BE32-E72D297353CC}">
                <c16:uniqueId val="{0000000C-0255-4D13-9798-7E7A06818A1F}"/>
              </c:ext>
            </c:extLst>
          </c:dPt>
          <c:dPt>
            <c:idx val="3"/>
            <c:bubble3D val="0"/>
            <c:extLst>
              <c:ext xmlns:c16="http://schemas.microsoft.com/office/drawing/2014/chart" uri="{C3380CC4-5D6E-409C-BE32-E72D297353CC}">
                <c16:uniqueId val="{0000000D-0255-4D13-9798-7E7A06818A1F}"/>
              </c:ext>
            </c:extLst>
          </c:dPt>
          <c:dPt>
            <c:idx val="4"/>
            <c:bubble3D val="0"/>
            <c:extLst>
              <c:ext xmlns:c16="http://schemas.microsoft.com/office/drawing/2014/chart" uri="{C3380CC4-5D6E-409C-BE32-E72D297353CC}">
                <c16:uniqueId val="{0000000E-0255-4D13-9798-7E7A06818A1F}"/>
              </c:ext>
            </c:extLst>
          </c:dPt>
          <c:dPt>
            <c:idx val="8"/>
            <c:bubble3D val="0"/>
            <c:extLst>
              <c:ext xmlns:c16="http://schemas.microsoft.com/office/drawing/2014/chart" uri="{C3380CC4-5D6E-409C-BE32-E72D297353CC}">
                <c16:uniqueId val="{0000000F-0255-4D13-9798-7E7A06818A1F}"/>
              </c:ext>
            </c:extLst>
          </c:dPt>
          <c:dPt>
            <c:idx val="16"/>
            <c:bubble3D val="0"/>
            <c:extLst>
              <c:ext xmlns:c16="http://schemas.microsoft.com/office/drawing/2014/chart" uri="{C3380CC4-5D6E-409C-BE32-E72D297353CC}">
                <c16:uniqueId val="{00000010-0255-4D13-9798-7E7A06818A1F}"/>
              </c:ext>
            </c:extLst>
          </c:dPt>
          <c:dPt>
            <c:idx val="24"/>
            <c:bubble3D val="0"/>
            <c:extLst>
              <c:ext xmlns:c16="http://schemas.microsoft.com/office/drawing/2014/chart" uri="{C3380CC4-5D6E-409C-BE32-E72D297353CC}">
                <c16:uniqueId val="{00000011-0255-4D13-9798-7E7A06818A1F}"/>
              </c:ext>
            </c:extLst>
          </c:dPt>
          <c:dPt>
            <c:idx val="32"/>
            <c:bubble3D val="0"/>
            <c:extLst>
              <c:ext xmlns:c16="http://schemas.microsoft.com/office/drawing/2014/chart" uri="{C3380CC4-5D6E-409C-BE32-E72D297353CC}">
                <c16:uniqueId val="{00000012-0255-4D13-9798-7E7A06818A1F}"/>
              </c:ext>
            </c:extLst>
          </c:dPt>
          <c:dLbls>
            <c:dLbl>
              <c:idx val="0"/>
              <c:layout>
                <c:manualLayout>
                  <c:x val="0"/>
                  <c:y val="1.4301595923575914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0255-4D13-9798-7E7A06818A1F}"/>
                </c:ext>
              </c:extLst>
            </c:dLbl>
            <c:dLbl>
              <c:idx val="1"/>
              <c:delete val="1"/>
              <c:extLst>
                <c:ext xmlns:c15="http://schemas.microsoft.com/office/drawing/2012/chart" uri="{CE6537A1-D6FC-4f65-9D91-7224C49458BB}"/>
                <c:ext xmlns:c16="http://schemas.microsoft.com/office/drawing/2014/chart" uri="{C3380CC4-5D6E-409C-BE32-E72D297353CC}">
                  <c16:uniqueId val="{0000000B-0255-4D13-9798-7E7A06818A1F}"/>
                </c:ext>
              </c:extLst>
            </c:dLbl>
            <c:dLbl>
              <c:idx val="2"/>
              <c:delete val="1"/>
              <c:extLst>
                <c:ext xmlns:c15="http://schemas.microsoft.com/office/drawing/2012/chart" uri="{CE6537A1-D6FC-4f65-9D91-7224C49458BB}"/>
                <c:ext xmlns:c16="http://schemas.microsoft.com/office/drawing/2014/chart" uri="{C3380CC4-5D6E-409C-BE32-E72D297353CC}">
                  <c16:uniqueId val="{0000000C-0255-4D13-9798-7E7A06818A1F}"/>
                </c:ext>
              </c:extLst>
            </c:dLbl>
            <c:dLbl>
              <c:idx val="3"/>
              <c:delete val="1"/>
              <c:extLst>
                <c:ext xmlns:c15="http://schemas.microsoft.com/office/drawing/2012/chart" uri="{CE6537A1-D6FC-4f65-9D91-7224C49458BB}"/>
                <c:ext xmlns:c16="http://schemas.microsoft.com/office/drawing/2014/chart" uri="{C3380CC4-5D6E-409C-BE32-E72D297353CC}">
                  <c16:uniqueId val="{0000000D-0255-4D13-9798-7E7A06818A1F}"/>
                </c:ext>
              </c:extLst>
            </c:dLbl>
            <c:dLbl>
              <c:idx val="4"/>
              <c:delete val="1"/>
              <c:extLst>
                <c:ext xmlns:c15="http://schemas.microsoft.com/office/drawing/2012/chart" uri="{CE6537A1-D6FC-4f65-9D91-7224C49458BB}"/>
                <c:ext xmlns:c16="http://schemas.microsoft.com/office/drawing/2014/chart" uri="{C3380CC4-5D6E-409C-BE32-E72D297353CC}">
                  <c16:uniqueId val="{0000000E-0255-4D13-9798-7E7A06818A1F}"/>
                </c:ext>
              </c:extLst>
            </c:dLbl>
            <c:dLbl>
              <c:idx val="8"/>
              <c:layout>
                <c:manualLayout>
                  <c:x val="0"/>
                  <c:y val="2.2947009638285137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0255-4D13-9798-7E7A06818A1F}"/>
                </c:ext>
              </c:extLst>
            </c:dLbl>
            <c:dLbl>
              <c:idx val="16"/>
              <c:layout>
                <c:manualLayout>
                  <c:x val="0"/>
                  <c:y val="-4.1857632027245573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0255-4D13-9798-7E7A06818A1F}"/>
                </c:ext>
              </c:extLst>
            </c:dLbl>
            <c:dLbl>
              <c:idx val="24"/>
              <c:layout>
                <c:manualLayout>
                  <c:x val="0"/>
                  <c:y val="-1.6615613186319402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0255-4D13-9798-7E7A06818A1F}"/>
                </c:ext>
              </c:extLst>
            </c:dLbl>
            <c:dLbl>
              <c:idx val="32"/>
              <c:layout>
                <c:manualLayout>
                  <c:x val="0"/>
                  <c:y val="2.122583835819675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0255-4D13-9798-7E7A06818A1F}"/>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0255-4D13-9798-7E7A06818A1F}"/>
            </c:ext>
          </c:extLst>
        </c:ser>
        <c:dLbls>
          <c:showLegendKey val="0"/>
          <c:showVal val="1"/>
          <c:showCatName val="0"/>
          <c:showSerName val="0"/>
          <c:showPercent val="0"/>
          <c:showBubbleSize val="0"/>
        </c:dLbls>
        <c:axId val="3"/>
        <c:axId val="2"/>
      </c:scatterChart>
      <c:valAx>
        <c:axId val="3"/>
        <c:scaling>
          <c:orientation val="maxMin"/>
          <c:max val="12"/>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3431297676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30"/>
          <c:min val="-3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6456780695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大阪府岬町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14,295
14,014
49.18
8,303,262
8,213,853
84,337
4,585,006
6,877,940</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11.0
100.4</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146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4892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019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084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084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[0.44]</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人口減少や全国平均を上回る高齢化率（令和7年3月末</a:t>
          </a:r>
          <a:r>
            <a:rPr kumimoji="1" lang="en-US" altLang="ja-JP" sz="1300">
              <a:solidFill>
                <a:sysClr val="windowText" lastClr="000000"/>
              </a:solidFill>
              <a:latin typeface="ＭＳ Ｐゴシック"/>
              <a:ea typeface="ＭＳ Ｐゴシック"/>
            </a:rPr>
            <a:t>40.7</a:t>
          </a:r>
          <a:r>
            <a:rPr kumimoji="1" lang="ja-JP" altLang="en-US" sz="1300">
              <a:solidFill>
                <a:sysClr val="windowText" lastClr="000000"/>
              </a:solidFill>
              <a:latin typeface="ＭＳ Ｐゴシック"/>
              <a:ea typeface="ＭＳ Ｐゴシック"/>
            </a:rPr>
            <a:t>％）に加え、町内に中心となる産業がないこと等により、財政基盤が弱く、全国平均を下回っている。今後は、町内への更なる企業誘致により税収増を図るとともに、「岬町行財政集中改革計画（第４次集中改革プラン）」による取組みを通じて歳出削減を行うことで財政基盤の強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32385</xdr:rowOff>
    </xdr:from>
    <xdr:ext cx="762000" cy="248920"/>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3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73660</xdr:rowOff>
    </xdr:from>
    <xdr:ext cx="762000" cy="259080"/>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42</xdr:row>
      <xdr:rowOff>86360</xdr:rowOff>
    </xdr:from>
    <xdr:to>
      <xdr:col>27</xdr:col>
      <xdr:colOff>184150</xdr:colOff>
      <xdr:row>42</xdr:row>
      <xdr:rowOff>86360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72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114935</xdr:rowOff>
    </xdr:from>
    <xdr:ext cx="762000" cy="259080"/>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0190"/>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26035</xdr:rowOff>
    </xdr:from>
    <xdr:ext cx="762000" cy="259080"/>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67310</xdr:rowOff>
    </xdr:from>
    <xdr:ext cx="762000" cy="259080"/>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109220</xdr:rowOff>
    </xdr:from>
    <xdr:ext cx="762000" cy="251460"/>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85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59055</xdr:rowOff>
    </xdr:from>
    <xdr:to>
      <xdr:col>23</xdr:col>
      <xdr:colOff>133350</xdr:colOff>
      <xdr:row>44</xdr:row>
      <xdr:rowOff>144780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1255"/>
          <a:ext cx="0" cy="14573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116840</xdr:rowOff>
    </xdr:from>
    <xdr:ext cx="762000" cy="259080"/>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0.20</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144780</xdr:rowOff>
    </xdr:from>
    <xdr:to>
      <xdr:col>24</xdr:col>
      <xdr:colOff>12700</xdr:colOff>
      <xdr:row>44</xdr:row>
      <xdr:rowOff>144780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145415</xdr:rowOff>
    </xdr:from>
    <xdr:ext cx="762000" cy="24955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7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59055</xdr:rowOff>
    </xdr:from>
    <xdr:to>
      <xdr:col>24</xdr:col>
      <xdr:colOff>12700</xdr:colOff>
      <xdr:row>36</xdr:row>
      <xdr:rowOff>59055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1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65405</xdr:rowOff>
    </xdr:from>
    <xdr:to>
      <xdr:col>23</xdr:col>
      <xdr:colOff>133350</xdr:colOff>
      <xdr:row>43</xdr:row>
      <xdr:rowOff>74930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43775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167640</xdr:rowOff>
    </xdr:from>
    <xdr:ext cx="762000" cy="250190"/>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36854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43</xdr:row>
      <xdr:rowOff>24130</xdr:rowOff>
    </xdr:from>
    <xdr:to>
      <xdr:col>23</xdr:col>
      <xdr:colOff>184150</xdr:colOff>
      <xdr:row>43</xdr:row>
      <xdr:rowOff>125730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45085</xdr:rowOff>
    </xdr:from>
    <xdr:to>
      <xdr:col>19</xdr:col>
      <xdr:colOff>133350</xdr:colOff>
      <xdr:row>43</xdr:row>
      <xdr:rowOff>65405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41743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34290</xdr:rowOff>
    </xdr:from>
    <xdr:to>
      <xdr:col>19</xdr:col>
      <xdr:colOff>184150</xdr:colOff>
      <xdr:row>43</xdr:row>
      <xdr:rowOff>135890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120650</xdr:rowOff>
    </xdr:from>
    <xdr:ext cx="736600" cy="251460"/>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9300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24765</xdr:rowOff>
    </xdr:from>
    <xdr:to>
      <xdr:col>15</xdr:col>
      <xdr:colOff>82550</xdr:colOff>
      <xdr:row>43</xdr:row>
      <xdr:rowOff>45085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39711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34290</xdr:rowOff>
    </xdr:from>
    <xdr:to>
      <xdr:col>15</xdr:col>
      <xdr:colOff>133350</xdr:colOff>
      <xdr:row>43</xdr:row>
      <xdr:rowOff>135890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120650</xdr:rowOff>
    </xdr:from>
    <xdr:ext cx="762000" cy="25146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930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5080</xdr:rowOff>
    </xdr:from>
    <xdr:to>
      <xdr:col>11</xdr:col>
      <xdr:colOff>31750</xdr:colOff>
      <xdr:row>43</xdr:row>
      <xdr:rowOff>24765</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37743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24130</xdr:rowOff>
    </xdr:from>
    <xdr:to>
      <xdr:col>11</xdr:col>
      <xdr:colOff>82550</xdr:colOff>
      <xdr:row>43</xdr:row>
      <xdr:rowOff>125730</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110490</xdr:rowOff>
    </xdr:from>
    <xdr:ext cx="762000" cy="25019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4828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43</xdr:row>
      <xdr:rowOff>4445</xdr:rowOff>
    </xdr:from>
    <xdr:to>
      <xdr:col>7</xdr:col>
      <xdr:colOff>31750</xdr:colOff>
      <xdr:row>43</xdr:row>
      <xdr:rowOff>106045</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90805</xdr:rowOff>
    </xdr:from>
    <xdr:ext cx="762000" cy="2584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463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24130</xdr:rowOff>
    </xdr:from>
    <xdr:to>
      <xdr:col>23</xdr:col>
      <xdr:colOff>184150</xdr:colOff>
      <xdr:row>43</xdr:row>
      <xdr:rowOff>125730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39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40640</xdr:rowOff>
    </xdr:from>
    <xdr:ext cx="762000" cy="251460"/>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2415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14605</xdr:rowOff>
    </xdr:from>
    <xdr:to>
      <xdr:col>19</xdr:col>
      <xdr:colOff>184150</xdr:colOff>
      <xdr:row>43</xdr:row>
      <xdr:rowOff>116205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38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126365</xdr:rowOff>
    </xdr:from>
    <xdr:ext cx="736600" cy="259080"/>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1558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42</xdr:row>
      <xdr:rowOff>166370</xdr:rowOff>
    </xdr:from>
    <xdr:to>
      <xdr:col>15</xdr:col>
      <xdr:colOff>133350</xdr:colOff>
      <xdr:row>43</xdr:row>
      <xdr:rowOff>95885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3672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106045</xdr:rowOff>
    </xdr:from>
    <xdr:ext cx="762000" cy="259080"/>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135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42</xdr:row>
      <xdr:rowOff>145415</xdr:rowOff>
    </xdr:from>
    <xdr:to>
      <xdr:col>11</xdr:col>
      <xdr:colOff>82550</xdr:colOff>
      <xdr:row>43</xdr:row>
      <xdr:rowOff>75565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34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86360</xdr:rowOff>
    </xdr:from>
    <xdr:ext cx="762000" cy="251460"/>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1158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125730</xdr:rowOff>
    </xdr:from>
    <xdr:to>
      <xdr:col>7</xdr:col>
      <xdr:colOff>31750</xdr:colOff>
      <xdr:row>43</xdr:row>
      <xdr:rowOff>55880</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32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66040</xdr:rowOff>
    </xdr:from>
    <xdr:ext cx="762000" cy="24892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09549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0840" cy="353060"/>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55" y="9163050"/>
          <a:ext cx="164084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[94.5%]</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50">
              <a:solidFill>
                <a:sysClr val="windowText" lastClr="000000"/>
              </a:solidFill>
              <a:latin typeface="ＭＳ Ｐゴシック"/>
              <a:ea typeface="ＭＳ Ｐゴシック"/>
            </a:rPr>
            <a:t>　令和6年度は、経常経費充当一般財源の増加幅以上に経常一般財源が増加したことから、経常収支比率が</a:t>
          </a:r>
          <a:r>
            <a:rPr kumimoji="1" lang="en-US" altLang="ja-JP" sz="1250">
              <a:solidFill>
                <a:sysClr val="windowText" lastClr="000000"/>
              </a:solidFill>
              <a:latin typeface="ＭＳ Ｐゴシック"/>
              <a:ea typeface="ＭＳ Ｐゴシック"/>
            </a:rPr>
            <a:t>0.1</a:t>
          </a:r>
          <a:r>
            <a:rPr kumimoji="1" lang="ja-JP" altLang="en-US" sz="1250">
              <a:solidFill>
                <a:sysClr val="windowText" lastClr="000000"/>
              </a:solidFill>
              <a:latin typeface="ＭＳ Ｐゴシック"/>
              <a:ea typeface="ＭＳ Ｐゴシック"/>
            </a:rPr>
            <a:t>ポイント改善している。経常収支比率が改善した要因としては、普通地方交付税が増加したこと等が挙げられる。</a:t>
          </a:r>
        </a:p>
        <a:p>
          <a:r>
            <a:rPr kumimoji="1" lang="ja-JP" altLang="en-US" sz="1250">
              <a:solidFill>
                <a:sysClr val="windowText" lastClr="000000"/>
              </a:solidFill>
              <a:latin typeface="ＭＳ Ｐゴシック"/>
              <a:ea typeface="ＭＳ Ｐゴシック"/>
            </a:rPr>
            <a:t>　依然として類似団体内平均値を上回っているため、今後は、人件費の削減、新発債の抑制による公債費の削減、下水道事業への繰出金の抑制など、「岬町行財政集中改革計画（第４次集中改革プラン）」による取組みを通じて経常経費の削減に努めることで財政構造の弾力性の確保を図る。</a:t>
          </a:r>
        </a:p>
      </xdr:txBody>
    </xdr:sp>
    <xdr:clientData/>
  </xdr:twoCellAnchor>
  <xdr:oneCellAnchor>
    <xdr:from>
      <xdr:col>3</xdr:col>
      <xdr:colOff>95250</xdr:colOff>
      <xdr:row>54</xdr:row>
      <xdr:rowOff>139700</xdr:rowOff>
    </xdr:from>
    <xdr:ext cx="298450" cy="22542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1460"/>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48920"/>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80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082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2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70485</xdr:rowOff>
    </xdr:from>
    <xdr:to>
      <xdr:col>23</xdr:col>
      <xdr:colOff>133350</xdr:colOff>
      <xdr:row>67</xdr:row>
      <xdr:rowOff>107950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585"/>
          <a:ext cx="0" cy="1580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80010</xdr:rowOff>
    </xdr:from>
    <xdr:ext cx="762000" cy="259080"/>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107950</xdr:rowOff>
    </xdr:from>
    <xdr:to>
      <xdr:col>24</xdr:col>
      <xdr:colOff>12700</xdr:colOff>
      <xdr:row>67</xdr:row>
      <xdr:rowOff>107950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156845</xdr:rowOff>
    </xdr:from>
    <xdr:ext cx="762000" cy="24955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0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60.6</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70485</xdr:rowOff>
    </xdr:from>
    <xdr:to>
      <xdr:col>24</xdr:col>
      <xdr:colOff>12700</xdr:colOff>
      <xdr:row>58</xdr:row>
      <xdr:rowOff>70485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62230</xdr:rowOff>
    </xdr:from>
    <xdr:to>
      <xdr:col>23</xdr:col>
      <xdr:colOff>133350</xdr:colOff>
      <xdr:row>66</xdr:row>
      <xdr:rowOff>66675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37793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158115</xdr:rowOff>
    </xdr:from>
    <xdr:ext cx="762000" cy="248920"/>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59465"/>
          <a:ext cx="7620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64</xdr:row>
      <xdr:rowOff>141605</xdr:rowOff>
    </xdr:from>
    <xdr:to>
      <xdr:col>23</xdr:col>
      <xdr:colOff>184150</xdr:colOff>
      <xdr:row>65</xdr:row>
      <xdr:rowOff>71755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66675</xdr:rowOff>
    </xdr:from>
    <xdr:to>
      <xdr:col>19</xdr:col>
      <xdr:colOff>133350</xdr:colOff>
      <xdr:row>66</xdr:row>
      <xdr:rowOff>78740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3225800" y="1138237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141605</xdr:rowOff>
    </xdr:from>
    <xdr:to>
      <xdr:col>19</xdr:col>
      <xdr:colOff>184150</xdr:colOff>
      <xdr:row>65</xdr:row>
      <xdr:rowOff>71755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81915</xdr:rowOff>
    </xdr:from>
    <xdr:ext cx="736600" cy="259080"/>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2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66</xdr:row>
      <xdr:rowOff>70485</xdr:rowOff>
    </xdr:from>
    <xdr:to>
      <xdr:col>15</xdr:col>
      <xdr:colOff>82550</xdr:colOff>
      <xdr:row>66</xdr:row>
      <xdr:rowOff>78740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38618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13335</xdr:rowOff>
    </xdr:from>
    <xdr:ext cx="762000" cy="25908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14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66</xdr:row>
      <xdr:rowOff>70485</xdr:rowOff>
    </xdr:from>
    <xdr:to>
      <xdr:col>11</xdr:col>
      <xdr:colOff>31750</xdr:colOff>
      <xdr:row>66</xdr:row>
      <xdr:rowOff>78740</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38618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115570</xdr:rowOff>
    </xdr:from>
    <xdr:to>
      <xdr:col>11</xdr:col>
      <xdr:colOff>82550</xdr:colOff>
      <xdr:row>64</xdr:row>
      <xdr:rowOff>45720</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55880</xdr:rowOff>
    </xdr:from>
    <xdr:ext cx="762000" cy="25908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5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97790</xdr:rowOff>
    </xdr:from>
    <xdr:ext cx="762000" cy="25146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8991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4892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4892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48920"/>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4892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48920"/>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66</xdr:row>
      <xdr:rowOff>11430</xdr:rowOff>
    </xdr:from>
    <xdr:to>
      <xdr:col>23</xdr:col>
      <xdr:colOff>184150</xdr:colOff>
      <xdr:row>66</xdr:row>
      <xdr:rowOff>113030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32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154940</xdr:rowOff>
    </xdr:from>
    <xdr:ext cx="762000" cy="251460"/>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2991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66</xdr:row>
      <xdr:rowOff>15875</xdr:rowOff>
    </xdr:from>
    <xdr:to>
      <xdr:col>19</xdr:col>
      <xdr:colOff>184150</xdr:colOff>
      <xdr:row>66</xdr:row>
      <xdr:rowOff>117475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33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102235</xdr:rowOff>
    </xdr:from>
    <xdr:ext cx="736600" cy="2584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41793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66</xdr:row>
      <xdr:rowOff>27940</xdr:rowOff>
    </xdr:from>
    <xdr:to>
      <xdr:col>15</xdr:col>
      <xdr:colOff>133350</xdr:colOff>
      <xdr:row>66</xdr:row>
      <xdr:rowOff>129540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34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114300</xdr:rowOff>
    </xdr:from>
    <xdr:ext cx="762000" cy="259080"/>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430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66</xdr:row>
      <xdr:rowOff>19685</xdr:rowOff>
    </xdr:from>
    <xdr:to>
      <xdr:col>11</xdr:col>
      <xdr:colOff>82550</xdr:colOff>
      <xdr:row>66</xdr:row>
      <xdr:rowOff>121285</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33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106045</xdr:rowOff>
    </xdr:from>
    <xdr:ext cx="762000" cy="259080"/>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4217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66</xdr:row>
      <xdr:rowOff>27940</xdr:rowOff>
    </xdr:from>
    <xdr:to>
      <xdr:col>7</xdr:col>
      <xdr:colOff>31750</xdr:colOff>
      <xdr:row>66</xdr:row>
      <xdr:rowOff>129540</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34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114300</xdr:rowOff>
    </xdr:from>
    <xdr:ext cx="762000" cy="259080"/>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430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0840" cy="358775"/>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090" y="12973050"/>
          <a:ext cx="164084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[232,814</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38/68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151,421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全国平均及び大阪府平均に比べ高くなっているのは、人口減少が続いていることに加え、ごみ処理・し尿処理業務を直営で行っていること等が主な要因である。今後は、行財政改革を推進し民間でも実施可能な部分については、積極的に民間委託を推進することで経費の節減を図る。併せて、職員の新規採用の抑制、事務事業の見直し等を徹底し、より一層のコスト削減を図る。</a:t>
          </a:r>
        </a:p>
      </xdr:txBody>
    </xdr:sp>
    <xdr:clientData/>
  </xdr:twoCellAnchor>
  <xdr:oneCellAnchor>
    <xdr:from>
      <xdr:col>3</xdr:col>
      <xdr:colOff>95250</xdr:colOff>
      <xdr:row>77</xdr:row>
      <xdr:rowOff>6350</xdr:rowOff>
    </xdr:from>
    <xdr:ext cx="349885" cy="217170"/>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4955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1460"/>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163195</xdr:rowOff>
    </xdr:from>
    <xdr:to>
      <xdr:col>23</xdr:col>
      <xdr:colOff>133350</xdr:colOff>
      <xdr:row>88</xdr:row>
      <xdr:rowOff>29845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45"/>
          <a:ext cx="0" cy="10668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1905</xdr:rowOff>
    </xdr:from>
    <xdr:ext cx="762000" cy="259080"/>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654,753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29845</xdr:rowOff>
    </xdr:from>
    <xdr:to>
      <xdr:col>24</xdr:col>
      <xdr:colOff>12700</xdr:colOff>
      <xdr:row>88</xdr:row>
      <xdr:rowOff>29845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78105</xdr:rowOff>
    </xdr:from>
    <xdr:ext cx="762000" cy="248920"/>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0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124,319</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163195</xdr:rowOff>
    </xdr:from>
    <xdr:to>
      <xdr:col>24</xdr:col>
      <xdr:colOff>12700</xdr:colOff>
      <xdr:row>81</xdr:row>
      <xdr:rowOff>163195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22860</xdr:rowOff>
    </xdr:from>
    <xdr:to>
      <xdr:col>23</xdr:col>
      <xdr:colOff>133350</xdr:colOff>
      <xdr:row>83</xdr:row>
      <xdr:rowOff>38735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53210"/>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136525</xdr:rowOff>
    </xdr:from>
    <xdr:ext cx="762000" cy="2584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9542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235,447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82</xdr:row>
      <xdr:rowOff>164465</xdr:rowOff>
    </xdr:from>
    <xdr:to>
      <xdr:col>23</xdr:col>
      <xdr:colOff>184150</xdr:colOff>
      <xdr:row>83</xdr:row>
      <xdr:rowOff>94615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635</xdr:rowOff>
    </xdr:from>
    <xdr:to>
      <xdr:col>19</xdr:col>
      <xdr:colOff>133350</xdr:colOff>
      <xdr:row>83</xdr:row>
      <xdr:rowOff>22860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23098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127635</xdr:rowOff>
    </xdr:from>
    <xdr:to>
      <xdr:col>19</xdr:col>
      <xdr:colOff>184150</xdr:colOff>
      <xdr:row>83</xdr:row>
      <xdr:rowOff>57785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67945</xdr:rowOff>
    </xdr:from>
    <xdr:ext cx="736600" cy="2584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5539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217,227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153035</xdr:rowOff>
    </xdr:from>
    <xdr:to>
      <xdr:col>15</xdr:col>
      <xdr:colOff>82550</xdr:colOff>
      <xdr:row>83</xdr:row>
      <xdr:rowOff>635</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1193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123190</xdr:rowOff>
    </xdr:from>
    <xdr:to>
      <xdr:col>15</xdr:col>
      <xdr:colOff>133350</xdr:colOff>
      <xdr:row>83</xdr:row>
      <xdr:rowOff>53340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38100</xdr:rowOff>
    </xdr:from>
    <xdr:ext cx="762000"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8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214,969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82</xdr:row>
      <xdr:rowOff>125730</xdr:rowOff>
    </xdr:from>
    <xdr:to>
      <xdr:col>11</xdr:col>
      <xdr:colOff>31750</xdr:colOff>
      <xdr:row>82</xdr:row>
      <xdr:rowOff>153035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8463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101600</xdr:rowOff>
    </xdr:from>
    <xdr:to>
      <xdr:col>11</xdr:col>
      <xdr:colOff>82550</xdr:colOff>
      <xdr:row>83</xdr:row>
      <xdr:rowOff>31750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41910</xdr:rowOff>
    </xdr:from>
    <xdr:ext cx="762000" cy="25019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929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204,199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95250</xdr:rowOff>
    </xdr:from>
    <xdr:to>
      <xdr:col>7</xdr:col>
      <xdr:colOff>31750</xdr:colOff>
      <xdr:row>83</xdr:row>
      <xdr:rowOff>25400</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40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201,024</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82</xdr:row>
      <xdr:rowOff>159385</xdr:rowOff>
    </xdr:from>
    <xdr:to>
      <xdr:col>23</xdr:col>
      <xdr:colOff>184150</xdr:colOff>
      <xdr:row>83</xdr:row>
      <xdr:rowOff>89535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21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4445</xdr:rowOff>
    </xdr:from>
    <xdr:ext cx="762000" cy="259080"/>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63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232,814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82</xdr:row>
      <xdr:rowOff>143510</xdr:rowOff>
    </xdr:from>
    <xdr:to>
      <xdr:col>19</xdr:col>
      <xdr:colOff>184150</xdr:colOff>
      <xdr:row>83</xdr:row>
      <xdr:rowOff>73660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0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58420</xdr:rowOff>
    </xdr:from>
    <xdr:ext cx="7366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2887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225,169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82</xdr:row>
      <xdr:rowOff>121285</xdr:rowOff>
    </xdr:from>
    <xdr:to>
      <xdr:col>15</xdr:col>
      <xdr:colOff>133350</xdr:colOff>
      <xdr:row>83</xdr:row>
      <xdr:rowOff>52070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801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61595</xdr:rowOff>
    </xdr:from>
    <xdr:ext cx="762000" cy="25908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949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214,025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82</xdr:row>
      <xdr:rowOff>102235</xdr:rowOff>
    </xdr:from>
    <xdr:to>
      <xdr:col>11</xdr:col>
      <xdr:colOff>82550</xdr:colOff>
      <xdr:row>83</xdr:row>
      <xdr:rowOff>32385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6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17780</xdr:rowOff>
    </xdr:from>
    <xdr:ext cx="762000" cy="251460"/>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2481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204,501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74930</xdr:rowOff>
    </xdr:from>
    <xdr:to>
      <xdr:col>7</xdr:col>
      <xdr:colOff>31750</xdr:colOff>
      <xdr:row>83</xdr:row>
      <xdr:rowOff>5080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15240</xdr:rowOff>
    </xdr:from>
    <xdr:ext cx="762000" cy="259080"/>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902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190,807</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0840" cy="358775"/>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770" y="12973050"/>
          <a:ext cx="164084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「岬町行財政集中改革計画（第３次集中改革プラン）」の取組み内容を基に、令和6年度では管理職手当のカット（</a:t>
          </a:r>
          <a:r>
            <a:rPr kumimoji="1" lang="en-US" altLang="ja-JP" sz="1300">
              <a:solidFill>
                <a:sysClr val="windowText" lastClr="000000"/>
              </a:solidFill>
              <a:latin typeface="ＭＳ Ｐゴシック"/>
              <a:ea typeface="ＭＳ Ｐゴシック"/>
            </a:rPr>
            <a:t>15</a:t>
          </a:r>
          <a:r>
            <a:rPr kumimoji="1" lang="ja-JP" altLang="en-US" sz="1300">
              <a:solidFill>
                <a:sysClr val="windowText" lastClr="000000"/>
              </a:solidFill>
              <a:latin typeface="ＭＳ Ｐゴシック"/>
              <a:ea typeface="ＭＳ Ｐゴシック"/>
            </a:rPr>
            <a:t>％カット）を行っているが、類似団体内平均値を上回る水準にある。今後とも、管理職手当のカットを引き続き実施し、各種手当の総点検を行うことで給与の適正化を推進していく。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150495</xdr:rowOff>
    </xdr:from>
    <xdr:to>
      <xdr:col>85</xdr:col>
      <xdr:colOff>95250</xdr:colOff>
      <xdr:row>89</xdr:row>
      <xdr:rowOff>150495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8255</xdr:rowOff>
    </xdr:from>
    <xdr:ext cx="762000" cy="24955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90805</xdr:rowOff>
    </xdr:from>
    <xdr:to>
      <xdr:col>85</xdr:col>
      <xdr:colOff>95250</xdr:colOff>
      <xdr:row>87</xdr:row>
      <xdr:rowOff>90805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120650</xdr:rowOff>
    </xdr:from>
    <xdr:ext cx="762000" cy="25146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62000"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144145</xdr:rowOff>
    </xdr:from>
    <xdr:to>
      <xdr:col>85</xdr:col>
      <xdr:colOff>95250</xdr:colOff>
      <xdr:row>82</xdr:row>
      <xdr:rowOff>144145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2000" cy="25908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113665</xdr:rowOff>
    </xdr:from>
    <xdr:ext cx="762000" cy="2584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48920"/>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56515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4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29210</xdr:rowOff>
    </xdr:from>
    <xdr:ext cx="762000" cy="251460"/>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8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56515</xdr:rowOff>
    </xdr:from>
    <xdr:to>
      <xdr:col>81</xdr:col>
      <xdr:colOff>133350</xdr:colOff>
      <xdr:row>89</xdr:row>
      <xdr:rowOff>56515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80010</xdr:rowOff>
    </xdr:from>
    <xdr:ext cx="762000" cy="259080"/>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90.6</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168910</xdr:rowOff>
    </xdr:from>
    <xdr:to>
      <xdr:col>81</xdr:col>
      <xdr:colOff>44450</xdr:colOff>
      <xdr:row>87</xdr:row>
      <xdr:rowOff>158115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913610"/>
          <a:ext cx="838200" cy="160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64770</xdr:rowOff>
    </xdr:from>
    <xdr:ext cx="762000" cy="250190"/>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46657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48260</xdr:rowOff>
    </xdr:from>
    <xdr:to>
      <xdr:col>81</xdr:col>
      <xdr:colOff>95250</xdr:colOff>
      <xdr:row>85</xdr:row>
      <xdr:rowOff>149860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74930</xdr:rowOff>
    </xdr:from>
    <xdr:to>
      <xdr:col>77</xdr:col>
      <xdr:colOff>44450</xdr:colOff>
      <xdr:row>87</xdr:row>
      <xdr:rowOff>158115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819630"/>
          <a:ext cx="889000" cy="254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7620</xdr:rowOff>
    </xdr:from>
    <xdr:to>
      <xdr:col>77</xdr:col>
      <xdr:colOff>95250</xdr:colOff>
      <xdr:row>85</xdr:row>
      <xdr:rowOff>109220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119380</xdr:rowOff>
    </xdr:from>
    <xdr:ext cx="736600" cy="259080"/>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3497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84</xdr:row>
      <xdr:rowOff>82550</xdr:rowOff>
    </xdr:from>
    <xdr:to>
      <xdr:col>72</xdr:col>
      <xdr:colOff>203200</xdr:colOff>
      <xdr:row>86</xdr:row>
      <xdr:rowOff>74930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484350"/>
          <a:ext cx="889000" cy="335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20955</xdr:rowOff>
    </xdr:from>
    <xdr:to>
      <xdr:col>73</xdr:col>
      <xdr:colOff>44450</xdr:colOff>
      <xdr:row>85</xdr:row>
      <xdr:rowOff>122555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132715</xdr:rowOff>
    </xdr:from>
    <xdr:ext cx="762000" cy="25082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3630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84</xdr:row>
      <xdr:rowOff>82550</xdr:rowOff>
    </xdr:from>
    <xdr:to>
      <xdr:col>68</xdr:col>
      <xdr:colOff>152400</xdr:colOff>
      <xdr:row>85</xdr:row>
      <xdr:rowOff>58420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484350"/>
          <a:ext cx="889000" cy="147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20955</xdr:rowOff>
    </xdr:from>
    <xdr:to>
      <xdr:col>68</xdr:col>
      <xdr:colOff>203200</xdr:colOff>
      <xdr:row>85</xdr:row>
      <xdr:rowOff>122555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107315</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16510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61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86</xdr:row>
      <xdr:rowOff>118110</xdr:rowOff>
    </xdr:from>
    <xdr:to>
      <xdr:col>81</xdr:col>
      <xdr:colOff>95250</xdr:colOff>
      <xdr:row>87</xdr:row>
      <xdr:rowOff>48260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86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90170</xdr:rowOff>
    </xdr:from>
    <xdr:ext cx="762000" cy="259080"/>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834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87</xdr:row>
      <xdr:rowOff>107315</xdr:rowOff>
    </xdr:from>
    <xdr:to>
      <xdr:col>77</xdr:col>
      <xdr:colOff>95250</xdr:colOff>
      <xdr:row>88</xdr:row>
      <xdr:rowOff>37465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502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22225</xdr:rowOff>
    </xdr:from>
    <xdr:ext cx="736600" cy="2584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1098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86</xdr:row>
      <xdr:rowOff>24130</xdr:rowOff>
    </xdr:from>
    <xdr:to>
      <xdr:col>73</xdr:col>
      <xdr:colOff>44450</xdr:colOff>
      <xdr:row>86</xdr:row>
      <xdr:rowOff>125730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76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110490</xdr:rowOff>
    </xdr:from>
    <xdr:ext cx="762000" cy="25019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855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84</xdr:row>
      <xdr:rowOff>31750</xdr:rowOff>
    </xdr:from>
    <xdr:to>
      <xdr:col>68</xdr:col>
      <xdr:colOff>203200</xdr:colOff>
      <xdr:row>84</xdr:row>
      <xdr:rowOff>133350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143510</xdr:rowOff>
    </xdr:from>
    <xdr:ext cx="762000" cy="25146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2024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85</xdr:row>
      <xdr:rowOff>7620</xdr:rowOff>
    </xdr:from>
    <xdr:to>
      <xdr:col>64</xdr:col>
      <xdr:colOff>152400</xdr:colOff>
      <xdr:row>85</xdr:row>
      <xdr:rowOff>109220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58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119380</xdr:rowOff>
    </xdr:from>
    <xdr:ext cx="762000" cy="25908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349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0840" cy="353060"/>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570" y="9163050"/>
          <a:ext cx="164084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[11.12</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令和6年度では、前年度に比べ</a:t>
          </a:r>
          <a:r>
            <a:rPr kumimoji="1" lang="en-US" altLang="ja-JP" sz="1300">
              <a:solidFill>
                <a:sysClr val="windowText" lastClr="000000"/>
              </a:solidFill>
              <a:latin typeface="ＭＳ Ｐゴシック"/>
              <a:ea typeface="ＭＳ Ｐゴシック"/>
            </a:rPr>
            <a:t>0.04</a:t>
          </a:r>
          <a:r>
            <a:rPr kumimoji="1" lang="ja-JP" altLang="en-US" sz="1300">
              <a:solidFill>
                <a:sysClr val="windowText" lastClr="000000"/>
              </a:solidFill>
              <a:latin typeface="ＭＳ Ｐゴシック"/>
              <a:ea typeface="ＭＳ Ｐゴシック"/>
            </a:rPr>
            <a:t>人改善した。職員の新規採用については、原則、退職者数を上限とし、総職員数の抑制を図っているが、類似団体平均を上回っている。今後とも、民間委託の推進や事務事業の見直し等により、適切な定員管理に努める。</a:t>
          </a:r>
        </a:p>
      </xdr:txBody>
    </xdr:sp>
    <xdr:clientData/>
  </xdr:twoCellAnchor>
  <xdr:oneCellAnchor>
    <xdr:from>
      <xdr:col>61</xdr:col>
      <xdr:colOff>6350</xdr:colOff>
      <xdr:row>54</xdr:row>
      <xdr:rowOff>139700</xdr:rowOff>
    </xdr:from>
    <xdr:ext cx="349885" cy="22542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146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60960</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92710</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124460</xdr:rowOff>
    </xdr:from>
    <xdr:ext cx="762000" cy="25908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156210</xdr:rowOff>
    </xdr:from>
    <xdr:ext cx="762000" cy="25019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86360</xdr:rowOff>
    </xdr:from>
    <xdr:to>
      <xdr:col>81</xdr:col>
      <xdr:colOff>44450</xdr:colOff>
      <xdr:row>67</xdr:row>
      <xdr:rowOff>98425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360"/>
          <a:ext cx="0" cy="12122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70485</xdr:rowOff>
    </xdr:from>
    <xdr:ext cx="762000" cy="259080"/>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31.38</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98425</xdr:rowOff>
    </xdr:from>
    <xdr:to>
      <xdr:col>81</xdr:col>
      <xdr:colOff>133350</xdr:colOff>
      <xdr:row>67</xdr:row>
      <xdr:rowOff>98425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1270</xdr:rowOff>
    </xdr:from>
    <xdr:ext cx="762000" cy="259080"/>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6.26</a:t>
          </a:r>
          <a:endParaRPr kumimoji="1" lang="ja-JP" altLang="en-US" sz="1000" b="1">
            <a:latin typeface="ＭＳ Ｐゴシック"/>
            <a:ea typeface="ＭＳ Ｐゴシック"/>
          </a:endParaRPr>
        </a:p>
      </xdr:txBody>
    </xdr:sp>
    <xdr:clientData/>
  </xdr:oneCellAnchor>
  <xdr:twoCellAnchor>
    <xdr:from>
      <xdr:col>80</xdr:col>
      <xdr:colOff>165100</xdr:colOff>
      <xdr:row>60</xdr:row>
      <xdr:rowOff>86360</xdr:rowOff>
    </xdr:from>
    <xdr:to>
      <xdr:col>81</xdr:col>
      <xdr:colOff>133350</xdr:colOff>
      <xdr:row>60</xdr:row>
      <xdr:rowOff>86360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149225</xdr:rowOff>
    </xdr:from>
    <xdr:to>
      <xdr:col>81</xdr:col>
      <xdr:colOff>44450</xdr:colOff>
      <xdr:row>61</xdr:row>
      <xdr:rowOff>151130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6179800" y="1060767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114300</xdr:rowOff>
    </xdr:from>
    <xdr:ext cx="762000" cy="259080"/>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13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11.10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97790</xdr:rowOff>
    </xdr:from>
    <xdr:to>
      <xdr:col>81</xdr:col>
      <xdr:colOff>95250</xdr:colOff>
      <xdr:row>62</xdr:row>
      <xdr:rowOff>27940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140970</xdr:rowOff>
    </xdr:from>
    <xdr:to>
      <xdr:col>77</xdr:col>
      <xdr:colOff>44450</xdr:colOff>
      <xdr:row>61</xdr:row>
      <xdr:rowOff>151130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59942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86360</xdr:rowOff>
    </xdr:from>
    <xdr:to>
      <xdr:col>77</xdr:col>
      <xdr:colOff>95250</xdr:colOff>
      <xdr:row>62</xdr:row>
      <xdr:rowOff>15875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4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26035</xdr:rowOff>
    </xdr:from>
    <xdr:ext cx="736600" cy="259080"/>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3130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61</xdr:row>
      <xdr:rowOff>110490</xdr:rowOff>
    </xdr:from>
    <xdr:to>
      <xdr:col>72</xdr:col>
      <xdr:colOff>203200</xdr:colOff>
      <xdr:row>61</xdr:row>
      <xdr:rowOff>140970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56894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81915</xdr:rowOff>
    </xdr:from>
    <xdr:to>
      <xdr:col>73</xdr:col>
      <xdr:colOff>44450</xdr:colOff>
      <xdr:row>62</xdr:row>
      <xdr:rowOff>12065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22225</xdr:rowOff>
    </xdr:from>
    <xdr:ext cx="762000" cy="2584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3092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61</xdr:row>
      <xdr:rowOff>97790</xdr:rowOff>
    </xdr:from>
    <xdr:to>
      <xdr:col>68</xdr:col>
      <xdr:colOff>152400</xdr:colOff>
      <xdr:row>61</xdr:row>
      <xdr:rowOff>110490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5624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76200</xdr:rowOff>
    </xdr:from>
    <xdr:to>
      <xdr:col>68</xdr:col>
      <xdr:colOff>203200</xdr:colOff>
      <xdr:row>62</xdr:row>
      <xdr:rowOff>6350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162560</xdr:rowOff>
    </xdr:from>
    <xdr:ext cx="762000" cy="25908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621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75565</xdr:rowOff>
    </xdr:from>
    <xdr:to>
      <xdr:col>64</xdr:col>
      <xdr:colOff>152400</xdr:colOff>
      <xdr:row>62</xdr:row>
      <xdr:rowOff>6350</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0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161925</xdr:rowOff>
    </xdr:from>
    <xdr:ext cx="762000" cy="259080"/>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620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48920"/>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4892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4892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4892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4892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61</xdr:row>
      <xdr:rowOff>98425</xdr:rowOff>
    </xdr:from>
    <xdr:to>
      <xdr:col>81</xdr:col>
      <xdr:colOff>95250</xdr:colOff>
      <xdr:row>62</xdr:row>
      <xdr:rowOff>29210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5568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70485</xdr:rowOff>
    </xdr:from>
    <xdr:ext cx="762000" cy="259080"/>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528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11.12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61</xdr:row>
      <xdr:rowOff>100330</xdr:rowOff>
    </xdr:from>
    <xdr:to>
      <xdr:col>77</xdr:col>
      <xdr:colOff>95250</xdr:colOff>
      <xdr:row>62</xdr:row>
      <xdr:rowOff>30480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55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15240</xdr:rowOff>
    </xdr:from>
    <xdr:ext cx="736600" cy="259080"/>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451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61</xdr:row>
      <xdr:rowOff>90170</xdr:rowOff>
    </xdr:from>
    <xdr:to>
      <xdr:col>73</xdr:col>
      <xdr:colOff>44450</xdr:colOff>
      <xdr:row>62</xdr:row>
      <xdr:rowOff>20320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4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5080</xdr:rowOff>
    </xdr:from>
    <xdr:ext cx="762000" cy="259080"/>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34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61</xdr:row>
      <xdr:rowOff>59690</xdr:rowOff>
    </xdr:from>
    <xdr:to>
      <xdr:col>68</xdr:col>
      <xdr:colOff>203200</xdr:colOff>
      <xdr:row>61</xdr:row>
      <xdr:rowOff>161290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171450</xdr:rowOff>
    </xdr:from>
    <xdr:ext cx="762000" cy="259080"/>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28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61</xdr:row>
      <xdr:rowOff>46990</xdr:rowOff>
    </xdr:from>
    <xdr:to>
      <xdr:col>64</xdr:col>
      <xdr:colOff>152400</xdr:colOff>
      <xdr:row>61</xdr:row>
      <xdr:rowOff>148590</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0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158750</xdr:rowOff>
    </xdr:from>
    <xdr:ext cx="762000" cy="259080"/>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274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0840" cy="35877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640" y="5353050"/>
          <a:ext cx="164084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[11.0%]</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過去に発行した地方債の償還により、類似団体内平均値を大きく上回っている。また、下水道事業の資本費平準化債の拡充により公営企業に要する経費の財源とする地方債の償還の財源に充てたと認められる繰入金が減少したこと等から、令和5年度に比べ</a:t>
          </a:r>
          <a:r>
            <a:rPr kumimoji="1" lang="en-US" altLang="ja-JP" sz="1300">
              <a:solidFill>
                <a:sysClr val="windowText" lastClr="000000"/>
              </a:solidFill>
              <a:latin typeface="ＭＳ Ｐゴシック"/>
              <a:ea typeface="ＭＳ Ｐゴシック"/>
            </a:rPr>
            <a:t>0.6</a:t>
          </a:r>
          <a:r>
            <a:rPr kumimoji="1" lang="ja-JP" altLang="en-US" sz="1300">
              <a:solidFill>
                <a:sysClr val="windowText" lastClr="000000"/>
              </a:solidFill>
              <a:latin typeface="ＭＳ Ｐゴシック"/>
              <a:ea typeface="ＭＳ Ｐゴシック"/>
            </a:rPr>
            <a:t>ポイント改善し</a:t>
          </a:r>
          <a:r>
            <a:rPr kumimoji="1" lang="en-US" altLang="ja-JP" sz="1300">
              <a:solidFill>
                <a:sysClr val="windowText" lastClr="000000"/>
              </a:solidFill>
              <a:latin typeface="ＭＳ Ｐゴシック"/>
              <a:ea typeface="ＭＳ Ｐゴシック"/>
            </a:rPr>
            <a:t>11.0</a:t>
          </a:r>
          <a:r>
            <a:rPr kumimoji="1" lang="ja-JP" altLang="en-US" sz="1300">
              <a:solidFill>
                <a:sysClr val="windowText" lastClr="000000"/>
              </a:solidFill>
              <a:latin typeface="ＭＳ Ｐゴシック"/>
              <a:ea typeface="ＭＳ Ｐゴシック"/>
            </a:rPr>
            <a:t>ポイントとなった。依然として、過去の社会資本整備により借り入れた地方債の償還が大きな財政負担となっていることから、今後とも、新規事業の実施にあたっては、地方債発行を最小限に抑えつつ、企業誘致等による税収増を図ることで地方債に依存しない財政運営に努める。</a:t>
          </a:r>
        </a:p>
      </xdr:txBody>
    </xdr:sp>
    <xdr:clientData/>
  </xdr:twoCellAnchor>
  <xdr:oneCellAnchor>
    <xdr:from>
      <xdr:col>61</xdr:col>
      <xdr:colOff>6350</xdr:colOff>
      <xdr:row>32</xdr:row>
      <xdr:rowOff>101600</xdr:rowOff>
    </xdr:from>
    <xdr:ext cx="298450" cy="224790"/>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22860</xdr:rowOff>
    </xdr:from>
    <xdr:ext cx="762000" cy="259080"/>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54610</xdr:rowOff>
    </xdr:from>
    <xdr:ext cx="762000" cy="248920"/>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86360</xdr:rowOff>
    </xdr:from>
    <xdr:ext cx="762000" cy="251460"/>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118110</xdr:rowOff>
    </xdr:from>
    <xdr:ext cx="762000" cy="259080"/>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12700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68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156210</xdr:rowOff>
    </xdr:from>
    <xdr:ext cx="762000" cy="250190"/>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0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12700</xdr:rowOff>
    </xdr:from>
    <xdr:to>
      <xdr:col>81</xdr:col>
      <xdr:colOff>133350</xdr:colOff>
      <xdr:row>45</xdr:row>
      <xdr:rowOff>12700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7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3810</xdr:rowOff>
    </xdr:from>
    <xdr:ext cx="762000" cy="259080"/>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121920</xdr:rowOff>
    </xdr:from>
    <xdr:to>
      <xdr:col>81</xdr:col>
      <xdr:colOff>44450</xdr:colOff>
      <xdr:row>43</xdr:row>
      <xdr:rowOff>8255</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6179800" y="7322820"/>
          <a:ext cx="8382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150495</xdr:rowOff>
    </xdr:from>
    <xdr:ext cx="762000" cy="259080"/>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3704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133985</xdr:rowOff>
    </xdr:from>
    <xdr:to>
      <xdr:col>81</xdr:col>
      <xdr:colOff>95250</xdr:colOff>
      <xdr:row>41</xdr:row>
      <xdr:rowOff>64135</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132080</xdr:rowOff>
    </xdr:from>
    <xdr:to>
      <xdr:col>77</xdr:col>
      <xdr:colOff>44450</xdr:colOff>
      <xdr:row>43</xdr:row>
      <xdr:rowOff>8255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7332980"/>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133985</xdr:rowOff>
    </xdr:from>
    <xdr:to>
      <xdr:col>77</xdr:col>
      <xdr:colOff>95250</xdr:colOff>
      <xdr:row>41</xdr:row>
      <xdr:rowOff>64135</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74930</xdr:rowOff>
    </xdr:from>
    <xdr:ext cx="736600" cy="251460"/>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76148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42</xdr:row>
      <xdr:rowOff>73660</xdr:rowOff>
    </xdr:from>
    <xdr:to>
      <xdr:col>72</xdr:col>
      <xdr:colOff>203200</xdr:colOff>
      <xdr:row>42</xdr:row>
      <xdr:rowOff>132080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7274560"/>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64770</xdr:rowOff>
    </xdr:from>
    <xdr:ext cx="762000" cy="250190"/>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7513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42</xdr:row>
      <xdr:rowOff>73660</xdr:rowOff>
    </xdr:from>
    <xdr:to>
      <xdr:col>68</xdr:col>
      <xdr:colOff>152400</xdr:colOff>
      <xdr:row>42</xdr:row>
      <xdr:rowOff>83185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727456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64770</xdr:rowOff>
    </xdr:from>
    <xdr:ext cx="762000" cy="250190"/>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7513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114935</xdr:rowOff>
    </xdr:from>
    <xdr:to>
      <xdr:col>64</xdr:col>
      <xdr:colOff>152400</xdr:colOff>
      <xdr:row>41</xdr:row>
      <xdr:rowOff>45085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55245</xdr:rowOff>
    </xdr:from>
    <xdr:ext cx="762000" cy="24892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74179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42</xdr:row>
      <xdr:rowOff>71120</xdr:rowOff>
    </xdr:from>
    <xdr:to>
      <xdr:col>81</xdr:col>
      <xdr:colOff>95250</xdr:colOff>
      <xdr:row>43</xdr:row>
      <xdr:rowOff>1270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43180</xdr:rowOff>
    </xdr:from>
    <xdr:ext cx="762000" cy="248920"/>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24408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42</xdr:row>
      <xdr:rowOff>128905</xdr:rowOff>
    </xdr:from>
    <xdr:to>
      <xdr:col>77</xdr:col>
      <xdr:colOff>95250</xdr:colOff>
      <xdr:row>43</xdr:row>
      <xdr:rowOff>59055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32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43815</xdr:rowOff>
    </xdr:from>
    <xdr:ext cx="736600" cy="24892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416165"/>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42</xdr:row>
      <xdr:rowOff>80645</xdr:rowOff>
    </xdr:from>
    <xdr:to>
      <xdr:col>73</xdr:col>
      <xdr:colOff>44450</xdr:colOff>
      <xdr:row>43</xdr:row>
      <xdr:rowOff>10795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28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167005</xdr:rowOff>
    </xdr:from>
    <xdr:ext cx="762000" cy="25082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3679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42</xdr:row>
      <xdr:rowOff>22860</xdr:rowOff>
    </xdr:from>
    <xdr:to>
      <xdr:col>68</xdr:col>
      <xdr:colOff>203200</xdr:colOff>
      <xdr:row>42</xdr:row>
      <xdr:rowOff>124460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109220</xdr:rowOff>
    </xdr:from>
    <xdr:ext cx="762000" cy="25146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3101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42</xdr:row>
      <xdr:rowOff>32385</xdr:rowOff>
    </xdr:from>
    <xdr:to>
      <xdr:col>64</xdr:col>
      <xdr:colOff>152400</xdr:colOff>
      <xdr:row>42</xdr:row>
      <xdr:rowOff>133985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23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118745</xdr:rowOff>
    </xdr:from>
    <xdr:ext cx="76200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319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0840" cy="35877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55" y="1543050"/>
          <a:ext cx="164084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[100.4%]</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令和6年度は借入額を上回る既発債の償還を行ったことで地方債残高が減少していることや、財政調整基金及び岬ゆめ・みらい基金等の充当可能基金が増加したことで、令和5年度に比べ6.6ポイント改善した。</a:t>
          </a:r>
        </a:p>
        <a:p>
          <a:r>
            <a:rPr kumimoji="1" lang="ja-JP" altLang="en-US" sz="1300">
              <a:solidFill>
                <a:sysClr val="windowText" lastClr="000000"/>
              </a:solidFill>
              <a:latin typeface="ＭＳ Ｐゴシック"/>
              <a:ea typeface="ＭＳ Ｐゴシック"/>
            </a:rPr>
            <a:t>　依然として、過去に発行した地方債残高が大きいことから全国平均を大きく下回っているため、「岬町行財政集中改革計画（第４次集中改革プラン）」に基づき行財政改革を進め、財政の健全化に努める。</a:t>
          </a:r>
        </a:p>
      </xdr:txBody>
    </xdr:sp>
    <xdr:clientData/>
  </xdr:twoCellAnchor>
  <xdr:oneCellAnchor>
    <xdr:from>
      <xdr:col>61</xdr:col>
      <xdr:colOff>6350</xdr:colOff>
      <xdr:row>10</xdr:row>
      <xdr:rowOff>63500</xdr:rowOff>
    </xdr:from>
    <xdr:ext cx="298450" cy="217170"/>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156210</xdr:rowOff>
    </xdr:from>
    <xdr:ext cx="762000" cy="25019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16510</xdr:rowOff>
    </xdr:from>
    <xdr:ext cx="762000" cy="25908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48260</xdr:rowOff>
    </xdr:from>
    <xdr:ext cx="762000" cy="25908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80010</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66675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9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38735</xdr:rowOff>
    </xdr:from>
    <xdr:ext cx="762000" cy="259080"/>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20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161.5</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66675</xdr:rowOff>
    </xdr:from>
    <xdr:to>
      <xdr:col>81</xdr:col>
      <xdr:colOff>133350</xdr:colOff>
      <xdr:row>23</xdr:row>
      <xdr:rowOff>66675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10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86360</xdr:rowOff>
    </xdr:from>
    <xdr:ext cx="762000" cy="251460"/>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162560</xdr:rowOff>
    </xdr:from>
    <xdr:to>
      <xdr:col>81</xdr:col>
      <xdr:colOff>44450</xdr:colOff>
      <xdr:row>20</xdr:row>
      <xdr:rowOff>54610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3420110"/>
          <a:ext cx="8382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29210</xdr:rowOff>
    </xdr:from>
    <xdr:ext cx="762000" cy="251460"/>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5806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43180</xdr:rowOff>
    </xdr:from>
    <xdr:to>
      <xdr:col>77</xdr:col>
      <xdr:colOff>44450</xdr:colOff>
      <xdr:row>20</xdr:row>
      <xdr:rowOff>54610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90800" y="347218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111760</xdr:rowOff>
    </xdr:from>
    <xdr:ext cx="736600" cy="248920"/>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169160"/>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19</xdr:row>
      <xdr:rowOff>167640</xdr:rowOff>
    </xdr:from>
    <xdr:to>
      <xdr:col>72</xdr:col>
      <xdr:colOff>203200</xdr:colOff>
      <xdr:row>20</xdr:row>
      <xdr:rowOff>43180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4401800" y="3425190"/>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111760</xdr:rowOff>
    </xdr:from>
    <xdr:ext cx="762000" cy="248920"/>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1691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19</xdr:row>
      <xdr:rowOff>167640</xdr:rowOff>
    </xdr:from>
    <xdr:to>
      <xdr:col>68</xdr:col>
      <xdr:colOff>152400</xdr:colOff>
      <xdr:row>20</xdr:row>
      <xdr:rowOff>82550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3425190"/>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66675</xdr:rowOff>
    </xdr:from>
    <xdr:to>
      <xdr:col>68</xdr:col>
      <xdr:colOff>203200</xdr:colOff>
      <xdr:row>14</xdr:row>
      <xdr:rowOff>168275</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46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6985</xdr:rowOff>
    </xdr:from>
    <xdr:ext cx="762000" cy="25082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23583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132080</xdr:rowOff>
    </xdr:from>
    <xdr:to>
      <xdr:col>64</xdr:col>
      <xdr:colOff>152400</xdr:colOff>
      <xdr:row>15</xdr:row>
      <xdr:rowOff>62230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3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72390</xdr:rowOff>
    </xdr:from>
    <xdr:ext cx="762000" cy="25908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301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19</xdr:row>
      <xdr:rowOff>111760</xdr:rowOff>
    </xdr:from>
    <xdr:to>
      <xdr:col>81</xdr:col>
      <xdr:colOff>95250</xdr:colOff>
      <xdr:row>20</xdr:row>
      <xdr:rowOff>41910</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336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83820</xdr:rowOff>
    </xdr:from>
    <xdr:ext cx="762000" cy="259080"/>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3341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100.4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20</xdr:row>
      <xdr:rowOff>3810</xdr:rowOff>
    </xdr:from>
    <xdr:to>
      <xdr:col>77</xdr:col>
      <xdr:colOff>95250</xdr:colOff>
      <xdr:row>20</xdr:row>
      <xdr:rowOff>105410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343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90170</xdr:rowOff>
    </xdr:from>
    <xdr:ext cx="736600" cy="25908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35191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19</xdr:row>
      <xdr:rowOff>163830</xdr:rowOff>
    </xdr:from>
    <xdr:to>
      <xdr:col>73</xdr:col>
      <xdr:colOff>44450</xdr:colOff>
      <xdr:row>20</xdr:row>
      <xdr:rowOff>93980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342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78740</xdr:rowOff>
    </xdr:from>
    <xdr:ext cx="762000" cy="259080"/>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3507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19</xdr:row>
      <xdr:rowOff>116840</xdr:rowOff>
    </xdr:from>
    <xdr:to>
      <xdr:col>68</xdr:col>
      <xdr:colOff>203200</xdr:colOff>
      <xdr:row>20</xdr:row>
      <xdr:rowOff>46990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337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31750</xdr:rowOff>
    </xdr:from>
    <xdr:ext cx="762000" cy="24892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34607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20</xdr:row>
      <xdr:rowOff>31750</xdr:rowOff>
    </xdr:from>
    <xdr:to>
      <xdr:col>64</xdr:col>
      <xdr:colOff>152400</xdr:colOff>
      <xdr:row>20</xdr:row>
      <xdr:rowOff>133350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346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118745</xdr:rowOff>
    </xdr:from>
    <xdr:ext cx="762000" cy="259080"/>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5477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109.9</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大阪府岬町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14,295
14,014
49.18
8,303,262
8,213,853
84,337
4,585,006
6,877,940</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11.0
100.4</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86190" cy="25146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861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36310" cy="24892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363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1345"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1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4625"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4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　令和6年度は令和5年度に比べ、退職手当等が増加しているものの、令和5年度より</a:t>
          </a:r>
          <a:r>
            <a:rPr kumimoji="1" lang="en-US" altLang="ja-JP" sz="1200">
              <a:solidFill>
                <a:sysClr val="windowText" lastClr="000000"/>
              </a:solidFill>
              <a:latin typeface="ＭＳ Ｐゴシック"/>
              <a:ea typeface="ＭＳ Ｐゴシック"/>
            </a:rPr>
            <a:t>0.5</a:t>
          </a:r>
          <a:r>
            <a:rPr kumimoji="1" lang="ja-JP" altLang="en-US" sz="1200">
              <a:solidFill>
                <a:sysClr val="windowText" lastClr="000000"/>
              </a:solidFill>
              <a:latin typeface="ＭＳ Ｐゴシック"/>
              <a:ea typeface="ＭＳ Ｐゴシック"/>
            </a:rPr>
            <a:t>ポイント改善した。これは、経常経費充当一般財源の増加幅以上に、経常一般財源が増加していることによる影響である。しかし、依然として類似団体内平均値及び全国平均を上回っていることから、今後も、「岬町行財政集中改革計画（第４次集中改革プラン）」に基づく行財政改革を推進し、民間でも実施可能な部分については、積極的に民間委託を推進し、併せて、職員の新規採用の抑制により一層のコスト削減を図る。</a:t>
          </a:r>
        </a:p>
      </xdr:txBody>
    </xdr:sp>
    <xdr:clientData/>
  </xdr:twoCellAnchor>
  <xdr:oneCellAnchor>
    <xdr:from>
      <xdr:col>3</xdr:col>
      <xdr:colOff>123825</xdr:colOff>
      <xdr:row>29</xdr:row>
      <xdr:rowOff>107950</xdr:rowOff>
    </xdr:from>
    <xdr:ext cx="28829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882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497840" cy="25019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49784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497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497840"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497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497840" cy="25019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49784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497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497840"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497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497840" cy="25019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129540</xdr:rowOff>
    </xdr:from>
    <xdr:ext cx="762000" cy="25908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45.8</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106680</xdr:rowOff>
    </xdr:from>
    <xdr:ext cx="762000"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58420</xdr:rowOff>
    </xdr:from>
    <xdr:to>
      <xdr:col>24</xdr:col>
      <xdr:colOff>25400</xdr:colOff>
      <xdr:row>37</xdr:row>
      <xdr:rowOff>77470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40207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31750</xdr:rowOff>
    </xdr:from>
    <xdr:ext cx="762000" cy="24892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00"/>
          <a:ext cx="7620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77470</xdr:rowOff>
    </xdr:from>
    <xdr:to>
      <xdr:col>19</xdr:col>
      <xdr:colOff>187325</xdr:colOff>
      <xdr:row>37</xdr:row>
      <xdr:rowOff>88900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2112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100330</xdr:rowOff>
    </xdr:from>
    <xdr:ext cx="726440" cy="24892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29630"/>
          <a:ext cx="7264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37</xdr:row>
      <xdr:rowOff>88900</xdr:rowOff>
    </xdr:from>
    <xdr:to>
      <xdr:col>15</xdr:col>
      <xdr:colOff>98425</xdr:colOff>
      <xdr:row>37</xdr:row>
      <xdr:rowOff>88900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325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85090</xdr:rowOff>
    </xdr:from>
    <xdr:ext cx="762000"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37</xdr:row>
      <xdr:rowOff>58420</xdr:rowOff>
    </xdr:from>
    <xdr:to>
      <xdr:col>11</xdr:col>
      <xdr:colOff>9525</xdr:colOff>
      <xdr:row>37</xdr:row>
      <xdr:rowOff>88900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40207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69850</xdr:rowOff>
    </xdr:from>
    <xdr:ext cx="75184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915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146050</xdr:rowOff>
    </xdr:from>
    <xdr:ext cx="751840" cy="24892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75350"/>
          <a:ext cx="7518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184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7620</xdr:rowOff>
    </xdr:from>
    <xdr:to>
      <xdr:col>24</xdr:col>
      <xdr:colOff>76200</xdr:colOff>
      <xdr:row>37</xdr:row>
      <xdr:rowOff>109220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5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151130</xdr:rowOff>
    </xdr:from>
    <xdr:ext cx="762000" cy="25908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23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29.7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26670</xdr:rowOff>
    </xdr:from>
    <xdr:to>
      <xdr:col>20</xdr:col>
      <xdr:colOff>38100</xdr:colOff>
      <xdr:row>37</xdr:row>
      <xdr:rowOff>128270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113030</xdr:rowOff>
    </xdr:from>
    <xdr:ext cx="72644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56680"/>
          <a:ext cx="7264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37</xdr:row>
      <xdr:rowOff>38100</xdr:rowOff>
    </xdr:from>
    <xdr:to>
      <xdr:col>15</xdr:col>
      <xdr:colOff>149225</xdr:colOff>
      <xdr:row>37</xdr:row>
      <xdr:rowOff>139700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8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124460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68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37</xdr:row>
      <xdr:rowOff>38100</xdr:rowOff>
    </xdr:from>
    <xdr:to>
      <xdr:col>11</xdr:col>
      <xdr:colOff>60325</xdr:colOff>
      <xdr:row>37</xdr:row>
      <xdr:rowOff>139700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8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124460</xdr:rowOff>
    </xdr:from>
    <xdr:ext cx="751840"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6811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7620</xdr:rowOff>
    </xdr:from>
    <xdr:to>
      <xdr:col>6</xdr:col>
      <xdr:colOff>171450</xdr:colOff>
      <xdr:row>37</xdr:row>
      <xdr:rowOff>109220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5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93980</xdr:rowOff>
    </xdr:from>
    <xdr:ext cx="751840"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3763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13.8</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令和6年度は令和5年度から</a:t>
          </a:r>
          <a:r>
            <a:rPr kumimoji="1" lang="en-US" altLang="ja-JP" sz="1300">
              <a:solidFill>
                <a:sysClr val="windowText" lastClr="000000"/>
              </a:solidFill>
              <a:latin typeface="ＭＳ Ｐゴシック"/>
              <a:ea typeface="ＭＳ Ｐゴシック"/>
            </a:rPr>
            <a:t>0.6</a:t>
          </a:r>
          <a:r>
            <a:rPr kumimoji="1" lang="ja-JP" altLang="en-US" sz="1300">
              <a:solidFill>
                <a:sysClr val="windowText" lastClr="000000"/>
              </a:solidFill>
              <a:latin typeface="ＭＳ Ｐゴシック"/>
              <a:ea typeface="ＭＳ Ｐゴシック"/>
            </a:rPr>
            <a:t>ポイント減少した。これは小学校給食無償化事業等に岬ゆめ・みらい基金の取り崩しを行っていること等が主な要因である。今後も、「岬町行財政集中改革計画（第４次集中改革プラン）」に基づき行財政改革を実施することにより、物件費の抑制を図る</a:t>
          </a:r>
          <a:r>
            <a:rPr kumimoji="1" lang="ja-JP" altLang="en-US" sz="1300">
              <a:latin typeface="ＭＳ Ｐゴシック"/>
              <a:ea typeface="ＭＳ Ｐゴシック"/>
            </a:rPr>
            <a:t>。</a:t>
          </a:r>
        </a:p>
      </xdr:txBody>
    </xdr:sp>
    <xdr:clientData/>
  </xdr:twoCellAnchor>
  <xdr:oneCellAnchor>
    <xdr:from>
      <xdr:col>62</xdr:col>
      <xdr:colOff>6350</xdr:colOff>
      <xdr:row>9</xdr:row>
      <xdr:rowOff>107950</xdr:rowOff>
    </xdr:from>
    <xdr:ext cx="288290"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882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497840" cy="25019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99060</xdr:rowOff>
    </xdr:from>
    <xdr:ext cx="497840" cy="25019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1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156210</xdr:rowOff>
    </xdr:from>
    <xdr:ext cx="497840" cy="25019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41910</xdr:rowOff>
    </xdr:from>
    <xdr:ext cx="497840" cy="25019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1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497840" cy="25019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156210</xdr:rowOff>
    </xdr:from>
    <xdr:ext cx="497840" cy="25019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1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41910</xdr:rowOff>
    </xdr:from>
    <xdr:ext cx="497840" cy="25019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99060</xdr:rowOff>
    </xdr:from>
    <xdr:ext cx="497840" cy="250190"/>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1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497840" cy="250190"/>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70485</xdr:rowOff>
    </xdr:from>
    <xdr:ext cx="762000" cy="259080"/>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22.5</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166370</xdr:rowOff>
    </xdr:from>
    <xdr:ext cx="762000" cy="251460"/>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23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22225</xdr:rowOff>
    </xdr:from>
    <xdr:to>
      <xdr:col>82</xdr:col>
      <xdr:colOff>107950</xdr:colOff>
      <xdr:row>17</xdr:row>
      <xdr:rowOff>79375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2936875"/>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133985</xdr:rowOff>
    </xdr:from>
    <xdr:ext cx="762000" cy="24955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77185"/>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79375</xdr:rowOff>
    </xdr:from>
    <xdr:to>
      <xdr:col>78</xdr:col>
      <xdr:colOff>69850</xdr:colOff>
      <xdr:row>17</xdr:row>
      <xdr:rowOff>155575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4782800" y="2994025"/>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73660</xdr:rowOff>
    </xdr:from>
    <xdr:ext cx="736600"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17</xdr:row>
      <xdr:rowOff>12700</xdr:rowOff>
    </xdr:from>
    <xdr:to>
      <xdr:col>73</xdr:col>
      <xdr:colOff>180975</xdr:colOff>
      <xdr:row>17</xdr:row>
      <xdr:rowOff>155575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927350"/>
          <a:ext cx="889000" cy="142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64135</xdr:rowOff>
    </xdr:from>
    <xdr:ext cx="762000" cy="25082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6358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17</xdr:row>
      <xdr:rowOff>3175</xdr:rowOff>
    </xdr:from>
    <xdr:to>
      <xdr:col>69</xdr:col>
      <xdr:colOff>92075</xdr:colOff>
      <xdr:row>17</xdr:row>
      <xdr:rowOff>12700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a:off x="13004800" y="291782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102235</xdr:rowOff>
    </xdr:from>
    <xdr:ext cx="751840" cy="2584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35"/>
          <a:ext cx="7518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29210</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2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140335</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40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1840"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184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184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16</xdr:row>
      <xdr:rowOff>143510</xdr:rowOff>
    </xdr:from>
    <xdr:to>
      <xdr:col>82</xdr:col>
      <xdr:colOff>158750</xdr:colOff>
      <xdr:row>17</xdr:row>
      <xdr:rowOff>73025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8867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159385</xdr:rowOff>
    </xdr:from>
    <xdr:ext cx="762000" cy="2584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7311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17</xdr:row>
      <xdr:rowOff>29210</xdr:rowOff>
    </xdr:from>
    <xdr:to>
      <xdr:col>78</xdr:col>
      <xdr:colOff>120650</xdr:colOff>
      <xdr:row>17</xdr:row>
      <xdr:rowOff>130175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943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114935</xdr:rowOff>
    </xdr:from>
    <xdr:ext cx="7366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0295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17</xdr:row>
      <xdr:rowOff>104775</xdr:rowOff>
    </xdr:from>
    <xdr:to>
      <xdr:col>74</xdr:col>
      <xdr:colOff>31750</xdr:colOff>
      <xdr:row>18</xdr:row>
      <xdr:rowOff>34925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301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19685</xdr:rowOff>
    </xdr:from>
    <xdr:ext cx="762000" cy="24955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31057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16</xdr:row>
      <xdr:rowOff>133350</xdr:rowOff>
    </xdr:from>
    <xdr:to>
      <xdr:col>69</xdr:col>
      <xdr:colOff>142875</xdr:colOff>
      <xdr:row>17</xdr:row>
      <xdr:rowOff>63500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87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48260</xdr:rowOff>
    </xdr:from>
    <xdr:ext cx="751840" cy="259080"/>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96291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16</xdr:row>
      <xdr:rowOff>123825</xdr:rowOff>
    </xdr:from>
    <xdr:to>
      <xdr:col>65</xdr:col>
      <xdr:colOff>53975</xdr:colOff>
      <xdr:row>17</xdr:row>
      <xdr:rowOff>53975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86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38735</xdr:rowOff>
    </xdr:from>
    <xdr:ext cx="762000" cy="259080"/>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953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令和6年度は令和5年度に比べ、児童福祉関係経費等が増加しているものの、令和5年度より0</a:t>
          </a:r>
          <a:r>
            <a:rPr kumimoji="1" lang="en-US" altLang="ja-JP" sz="1300">
              <a:solidFill>
                <a:sysClr val="windowText" lastClr="000000"/>
              </a:solidFill>
              <a:latin typeface="ＭＳ Ｐゴシック"/>
              <a:ea typeface="ＭＳ Ｐゴシック"/>
            </a:rPr>
            <a:t>.1</a:t>
          </a:r>
          <a:r>
            <a:rPr kumimoji="1" lang="ja-JP" altLang="en-US" sz="1300">
              <a:solidFill>
                <a:sysClr val="windowText" lastClr="000000"/>
              </a:solidFill>
              <a:latin typeface="ＭＳ Ｐゴシック"/>
              <a:ea typeface="ＭＳ Ｐゴシック"/>
            </a:rPr>
            <a:t>ポイント改善した。これは、経常経費充当一般財源の増加幅以上に、経常一般財源が増加していることによる影響である。令和6年度は3年振りに改善となったが、引き続き今後の動向に留意しながら、経費の適正化に努める。</a:t>
          </a:r>
        </a:p>
      </xdr:txBody>
    </xdr:sp>
    <xdr:clientData/>
  </xdr:twoCellAnchor>
  <xdr:oneCellAnchor>
    <xdr:from>
      <xdr:col>3</xdr:col>
      <xdr:colOff>123825</xdr:colOff>
      <xdr:row>49</xdr:row>
      <xdr:rowOff>107950</xdr:rowOff>
    </xdr:from>
    <xdr:ext cx="288290" cy="22542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882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497840" cy="25019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497840"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870"/>
          <a:ext cx="497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497840" cy="25146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480"/>
          <a:ext cx="4978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497840" cy="2584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455"/>
          <a:ext cx="4978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497840" cy="25908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7065"/>
          <a:ext cx="497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497840" cy="248920"/>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675"/>
          <a:ext cx="4978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497840" cy="259080"/>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650"/>
          <a:ext cx="497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135255</xdr:rowOff>
    </xdr:from>
    <xdr:to>
      <xdr:col>24</xdr:col>
      <xdr:colOff>25400</xdr:colOff>
      <xdr:row>61</xdr:row>
      <xdr:rowOff>113665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105"/>
          <a:ext cx="0" cy="1350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86360</xdr:rowOff>
    </xdr:from>
    <xdr:ext cx="762000" cy="251460"/>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48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14.2</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113665</xdr:rowOff>
    </xdr:from>
    <xdr:to>
      <xdr:col>24</xdr:col>
      <xdr:colOff>114300</xdr:colOff>
      <xdr:row>61</xdr:row>
      <xdr:rowOff>113665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2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50165</xdr:rowOff>
    </xdr:from>
    <xdr:ext cx="762000" cy="259080"/>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135255</xdr:rowOff>
    </xdr:from>
    <xdr:to>
      <xdr:col>24</xdr:col>
      <xdr:colOff>114300</xdr:colOff>
      <xdr:row>53</xdr:row>
      <xdr:rowOff>135255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110490</xdr:rowOff>
    </xdr:from>
    <xdr:to>
      <xdr:col>24</xdr:col>
      <xdr:colOff>25400</xdr:colOff>
      <xdr:row>56</xdr:row>
      <xdr:rowOff>121285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987800" y="971169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53975</xdr:rowOff>
    </xdr:from>
    <xdr:ext cx="762000" cy="24955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655175"/>
          <a:ext cx="76200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81915</xdr:rowOff>
    </xdr:from>
    <xdr:to>
      <xdr:col>24</xdr:col>
      <xdr:colOff>76200</xdr:colOff>
      <xdr:row>57</xdr:row>
      <xdr:rowOff>12065</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1905</xdr:rowOff>
    </xdr:from>
    <xdr:to>
      <xdr:col>19</xdr:col>
      <xdr:colOff>187325</xdr:colOff>
      <xdr:row>56</xdr:row>
      <xdr:rowOff>121285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603105"/>
          <a:ext cx="8890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59690</xdr:rowOff>
    </xdr:from>
    <xdr:to>
      <xdr:col>20</xdr:col>
      <xdr:colOff>38100</xdr:colOff>
      <xdr:row>56</xdr:row>
      <xdr:rowOff>161290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0</xdr:rowOff>
    </xdr:from>
    <xdr:ext cx="726440" cy="25908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429750"/>
          <a:ext cx="7264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55</xdr:row>
      <xdr:rowOff>118745</xdr:rowOff>
    </xdr:from>
    <xdr:to>
      <xdr:col>15</xdr:col>
      <xdr:colOff>98425</xdr:colOff>
      <xdr:row>56</xdr:row>
      <xdr:rowOff>1905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54849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16510</xdr:rowOff>
    </xdr:from>
    <xdr:to>
      <xdr:col>15</xdr:col>
      <xdr:colOff>149225</xdr:colOff>
      <xdr:row>56</xdr:row>
      <xdr:rowOff>118110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102870</xdr:rowOff>
    </xdr:from>
    <xdr:ext cx="76200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704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55</xdr:row>
      <xdr:rowOff>118745</xdr:rowOff>
    </xdr:from>
    <xdr:to>
      <xdr:col>11</xdr:col>
      <xdr:colOff>9525</xdr:colOff>
      <xdr:row>56</xdr:row>
      <xdr:rowOff>56515</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548495"/>
          <a:ext cx="8890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6350</xdr:rowOff>
    </xdr:from>
    <xdr:to>
      <xdr:col>11</xdr:col>
      <xdr:colOff>60325</xdr:colOff>
      <xdr:row>56</xdr:row>
      <xdr:rowOff>107315</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7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92075</xdr:rowOff>
    </xdr:from>
    <xdr:ext cx="75184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693275"/>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124460</xdr:rowOff>
    </xdr:from>
    <xdr:ext cx="75184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7256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1840" cy="259080"/>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56</xdr:row>
      <xdr:rowOff>59690</xdr:rowOff>
    </xdr:from>
    <xdr:to>
      <xdr:col>24</xdr:col>
      <xdr:colOff>76200</xdr:colOff>
      <xdr:row>56</xdr:row>
      <xdr:rowOff>161290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6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76200</xdr:rowOff>
    </xdr:from>
    <xdr:ext cx="762000" cy="250190"/>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5059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56</xdr:row>
      <xdr:rowOff>70485</xdr:rowOff>
    </xdr:from>
    <xdr:to>
      <xdr:col>20</xdr:col>
      <xdr:colOff>38100</xdr:colOff>
      <xdr:row>57</xdr:row>
      <xdr:rowOff>635</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67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156845</xdr:rowOff>
    </xdr:from>
    <xdr:ext cx="726440" cy="24955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758045"/>
          <a:ext cx="7264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55</xdr:row>
      <xdr:rowOff>122555</xdr:rowOff>
    </xdr:from>
    <xdr:to>
      <xdr:col>15</xdr:col>
      <xdr:colOff>149225</xdr:colOff>
      <xdr:row>56</xdr:row>
      <xdr:rowOff>52705</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55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63500</xdr:rowOff>
    </xdr:from>
    <xdr:ext cx="762000" cy="251460"/>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3218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55</xdr:row>
      <xdr:rowOff>67945</xdr:rowOff>
    </xdr:from>
    <xdr:to>
      <xdr:col>11</xdr:col>
      <xdr:colOff>60325</xdr:colOff>
      <xdr:row>55</xdr:row>
      <xdr:rowOff>169545</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49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8255</xdr:rowOff>
    </xdr:from>
    <xdr:ext cx="751840" cy="24955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266555"/>
          <a:ext cx="7518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56</xdr:row>
      <xdr:rowOff>6350</xdr:rowOff>
    </xdr:from>
    <xdr:to>
      <xdr:col>6</xdr:col>
      <xdr:colOff>171450</xdr:colOff>
      <xdr:row>56</xdr:row>
      <xdr:rowOff>107315</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6075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117475</xdr:rowOff>
    </xdr:from>
    <xdr:ext cx="751840" cy="259080"/>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375775"/>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その他に係る経常収支比率は、類似団体内平均値を大きく上回っている。令和6年度より下水道事業が一部法適用となった影響により、下水道事業への繰出金が補助費等へ移行されたことで、令和5年度に比べて2.1ポイント改善されているものの、高齢化による介護保険特別会計や後期高齢者医療特別会計などの特別会計への繰出金が多額であることが主な要因である。</a:t>
          </a:r>
        </a:p>
        <a:p>
          <a:r>
            <a:rPr kumimoji="1" lang="ja-JP" altLang="en-US" sz="1300">
              <a:solidFill>
                <a:sysClr val="windowText" lastClr="000000"/>
              </a:solidFill>
              <a:latin typeface="ＭＳ Ｐゴシック"/>
              <a:ea typeface="ＭＳ Ｐゴシック"/>
            </a:rPr>
            <a:t>　今後は、繰出金の更なる適正化に努める。</a:t>
          </a:r>
        </a:p>
      </xdr:txBody>
    </xdr:sp>
    <xdr:clientData/>
  </xdr:twoCellAnchor>
  <xdr:oneCellAnchor>
    <xdr:from>
      <xdr:col>62</xdr:col>
      <xdr:colOff>6350</xdr:colOff>
      <xdr:row>49</xdr:row>
      <xdr:rowOff>107950</xdr:rowOff>
    </xdr:from>
    <xdr:ext cx="288290" cy="22542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882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497840" cy="250190"/>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62</xdr:row>
      <xdr:rowOff>29210</xdr:rowOff>
    </xdr:from>
    <xdr:to>
      <xdr:col>85</xdr:col>
      <xdr:colOff>66675</xdr:colOff>
      <xdr:row>62</xdr:row>
      <xdr:rowOff>29210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58420</xdr:rowOff>
    </xdr:from>
    <xdr:ext cx="497840" cy="259080"/>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870"/>
          <a:ext cx="497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60</xdr:row>
      <xdr:rowOff>45085</xdr:rowOff>
    </xdr:from>
    <xdr:to>
      <xdr:col>85</xdr:col>
      <xdr:colOff>66675</xdr:colOff>
      <xdr:row>60</xdr:row>
      <xdr:rowOff>45085</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74930</xdr:rowOff>
    </xdr:from>
    <xdr:ext cx="497840" cy="251460"/>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480"/>
          <a:ext cx="4978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61595</xdr:rowOff>
    </xdr:from>
    <xdr:to>
      <xdr:col>85</xdr:col>
      <xdr:colOff>66675</xdr:colOff>
      <xdr:row>58</xdr:row>
      <xdr:rowOff>61595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90805</xdr:rowOff>
    </xdr:from>
    <xdr:ext cx="497840" cy="2584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455"/>
          <a:ext cx="4978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78105</xdr:rowOff>
    </xdr:from>
    <xdr:to>
      <xdr:col>85</xdr:col>
      <xdr:colOff>66675</xdr:colOff>
      <xdr:row>56</xdr:row>
      <xdr:rowOff>78105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107315</xdr:rowOff>
    </xdr:from>
    <xdr:ext cx="497840" cy="259080"/>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7065"/>
          <a:ext cx="497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54</xdr:row>
      <xdr:rowOff>94615</xdr:rowOff>
    </xdr:from>
    <xdr:to>
      <xdr:col>85</xdr:col>
      <xdr:colOff>66675</xdr:colOff>
      <xdr:row>54</xdr:row>
      <xdr:rowOff>94615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123825</xdr:rowOff>
    </xdr:from>
    <xdr:ext cx="497840" cy="248920"/>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675"/>
          <a:ext cx="4978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110490</xdr:rowOff>
    </xdr:from>
    <xdr:to>
      <xdr:col>85</xdr:col>
      <xdr:colOff>66675</xdr:colOff>
      <xdr:row>52</xdr:row>
      <xdr:rowOff>110490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139700</xdr:rowOff>
    </xdr:from>
    <xdr:ext cx="497840" cy="259080"/>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650"/>
          <a:ext cx="497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109220</xdr:rowOff>
    </xdr:from>
    <xdr:to>
      <xdr:col>82</xdr:col>
      <xdr:colOff>107950</xdr:colOff>
      <xdr:row>59</xdr:row>
      <xdr:rowOff>33655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196070"/>
          <a:ext cx="0" cy="953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6350</xdr:rowOff>
    </xdr:from>
    <xdr:ext cx="762000" cy="251460"/>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1219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dr:col>82</xdr:col>
      <xdr:colOff>19050</xdr:colOff>
      <xdr:row>59</xdr:row>
      <xdr:rowOff>33655</xdr:rowOff>
    </xdr:from>
    <xdr:to>
      <xdr:col>82</xdr:col>
      <xdr:colOff>196850</xdr:colOff>
      <xdr:row>59</xdr:row>
      <xdr:rowOff>33655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149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24130</xdr:rowOff>
    </xdr:from>
    <xdr:ext cx="762000" cy="259080"/>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39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109220</xdr:rowOff>
    </xdr:from>
    <xdr:to>
      <xdr:col>82</xdr:col>
      <xdr:colOff>196850</xdr:colOff>
      <xdr:row>53</xdr:row>
      <xdr:rowOff>109220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196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33655</xdr:rowOff>
    </xdr:from>
    <xdr:to>
      <xdr:col>82</xdr:col>
      <xdr:colOff>107950</xdr:colOff>
      <xdr:row>59</xdr:row>
      <xdr:rowOff>170815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5671800" y="10149205"/>
          <a:ext cx="8382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109220</xdr:rowOff>
    </xdr:from>
    <xdr:ext cx="762000" cy="251460"/>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53897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92710</xdr:rowOff>
    </xdr:from>
    <xdr:to>
      <xdr:col>82</xdr:col>
      <xdr:colOff>158750</xdr:colOff>
      <xdr:row>57</xdr:row>
      <xdr:rowOff>22860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170815</xdr:rowOff>
    </xdr:from>
    <xdr:to>
      <xdr:col>78</xdr:col>
      <xdr:colOff>69850</xdr:colOff>
      <xdr:row>60</xdr:row>
      <xdr:rowOff>45085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4782800" y="1028636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12700</xdr:rowOff>
    </xdr:from>
    <xdr:to>
      <xdr:col>78</xdr:col>
      <xdr:colOff>120650</xdr:colOff>
      <xdr:row>57</xdr:row>
      <xdr:rowOff>114300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9785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124460</xdr:rowOff>
    </xdr:from>
    <xdr:ext cx="736600"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5542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59</xdr:row>
      <xdr:rowOff>164465</xdr:rowOff>
    </xdr:from>
    <xdr:to>
      <xdr:col>73</xdr:col>
      <xdr:colOff>180975</xdr:colOff>
      <xdr:row>60</xdr:row>
      <xdr:rowOff>45085</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10280015"/>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12700</xdr:rowOff>
    </xdr:from>
    <xdr:to>
      <xdr:col>74</xdr:col>
      <xdr:colOff>31750</xdr:colOff>
      <xdr:row>57</xdr:row>
      <xdr:rowOff>114300</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9785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124460</xdr:rowOff>
    </xdr:from>
    <xdr:ext cx="762000"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554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59</xdr:row>
      <xdr:rowOff>164465</xdr:rowOff>
    </xdr:from>
    <xdr:to>
      <xdr:col>69</xdr:col>
      <xdr:colOff>92075</xdr:colOff>
      <xdr:row>60</xdr:row>
      <xdr:rowOff>130175</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10280015"/>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19050</xdr:rowOff>
    </xdr:from>
    <xdr:to>
      <xdr:col>69</xdr:col>
      <xdr:colOff>142875</xdr:colOff>
      <xdr:row>57</xdr:row>
      <xdr:rowOff>120650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130810</xdr:rowOff>
    </xdr:from>
    <xdr:ext cx="75184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5605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57</xdr:row>
      <xdr:rowOff>78105</xdr:rowOff>
    </xdr:from>
    <xdr:to>
      <xdr:col>65</xdr:col>
      <xdr:colOff>53975</xdr:colOff>
      <xdr:row>58</xdr:row>
      <xdr:rowOff>8255</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985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18415</xdr:rowOff>
    </xdr:from>
    <xdr:ext cx="762000" cy="25082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6196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1840" cy="259080"/>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184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184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58</xdr:row>
      <xdr:rowOff>154940</xdr:rowOff>
    </xdr:from>
    <xdr:to>
      <xdr:col>82</xdr:col>
      <xdr:colOff>158750</xdr:colOff>
      <xdr:row>59</xdr:row>
      <xdr:rowOff>84455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0990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63500</xdr:rowOff>
    </xdr:from>
    <xdr:ext cx="762000" cy="251460"/>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100076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59</xdr:row>
      <xdr:rowOff>120650</xdr:rowOff>
    </xdr:from>
    <xdr:to>
      <xdr:col>78</xdr:col>
      <xdr:colOff>120650</xdr:colOff>
      <xdr:row>60</xdr:row>
      <xdr:rowOff>50165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2362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34925</xdr:rowOff>
    </xdr:from>
    <xdr:ext cx="73660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103219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59</xdr:row>
      <xdr:rowOff>166370</xdr:rowOff>
    </xdr:from>
    <xdr:to>
      <xdr:col>74</xdr:col>
      <xdr:colOff>31750</xdr:colOff>
      <xdr:row>60</xdr:row>
      <xdr:rowOff>95885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2819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80645</xdr:rowOff>
    </xdr:from>
    <xdr:ext cx="762000" cy="259080"/>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367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59</xdr:row>
      <xdr:rowOff>113665</xdr:rowOff>
    </xdr:from>
    <xdr:to>
      <xdr:col>69</xdr:col>
      <xdr:colOff>142875</xdr:colOff>
      <xdr:row>60</xdr:row>
      <xdr:rowOff>43815</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22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29210</xdr:rowOff>
    </xdr:from>
    <xdr:ext cx="751840" cy="251460"/>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10316210"/>
          <a:ext cx="7518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60</xdr:row>
      <xdr:rowOff>79375</xdr:rowOff>
    </xdr:from>
    <xdr:to>
      <xdr:col>65</xdr:col>
      <xdr:colOff>53975</xdr:colOff>
      <xdr:row>61</xdr:row>
      <xdr:rowOff>9525</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36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166370</xdr:rowOff>
    </xdr:from>
    <xdr:ext cx="762000" cy="251460"/>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104533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令和6年度は令和5年度から3.8ポイント増加した。これは令和6年度より下水道事業が一部法適用となった影響により、一般会計から下水道事業への繰出金が補助費等へ移行されたこと等が主な要因である。今後も、一定の役割を終えた補助金・負担金の見直しや廃止に向けて検討する方針である。</a:t>
          </a:r>
        </a:p>
      </xdr:txBody>
    </xdr:sp>
    <xdr:clientData/>
  </xdr:twoCellAnchor>
  <xdr:oneCellAnchor>
    <xdr:from>
      <xdr:col>62</xdr:col>
      <xdr:colOff>6350</xdr:colOff>
      <xdr:row>29</xdr:row>
      <xdr:rowOff>107950</xdr:rowOff>
    </xdr:from>
    <xdr:ext cx="288290" cy="22542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882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497840" cy="25019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497840" cy="25019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9570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497840" cy="250190"/>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4998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497840" cy="250190"/>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0426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497840" cy="250190"/>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854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7" name="補助費等グラフ枠">
          <a:extLst>
            <a:ext uri="{FF2B5EF4-FFF2-40B4-BE49-F238E27FC236}">
              <a16:creationId xmlns:a16="http://schemas.microsoft.com/office/drawing/2014/main" id="{00000000-0008-0000-0400-000033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168275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6510000" y="5956300"/>
          <a:ext cx="0" cy="1069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140335</xdr:rowOff>
    </xdr:from>
    <xdr:ext cx="762000" cy="259080"/>
    <xdr:sp macro="" textlink="">
      <xdr:nvSpPr>
        <xdr:cNvPr id="309" name="補助費等最小値テキスト">
          <a:extLst>
            <a:ext uri="{FF2B5EF4-FFF2-40B4-BE49-F238E27FC236}">
              <a16:creationId xmlns:a16="http://schemas.microsoft.com/office/drawing/2014/main" id="{00000000-0008-0000-0400-000035010000}"/>
            </a:ext>
          </a:extLst>
        </xdr:cNvPr>
        <xdr:cNvSpPr txBox="1"/>
      </xdr:nvSpPr>
      <xdr:spPr>
        <a:xfrm>
          <a:off x="16598900" y="6998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28.4</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168275</xdr:rowOff>
    </xdr:from>
    <xdr:to>
      <xdr:col>82</xdr:col>
      <xdr:colOff>196850</xdr:colOff>
      <xdr:row>40</xdr:row>
      <xdr:rowOff>168275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7026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41910</xdr:rowOff>
    </xdr:from>
    <xdr:ext cx="762000" cy="250190"/>
    <xdr:sp macro="" textlink="">
      <xdr:nvSpPr>
        <xdr:cNvPr id="311" name="補助費等最大値テキスト">
          <a:extLst>
            <a:ext uri="{FF2B5EF4-FFF2-40B4-BE49-F238E27FC236}">
              <a16:creationId xmlns:a16="http://schemas.microsoft.com/office/drawing/2014/main" id="{00000000-0008-0000-0400-000037010000}"/>
            </a:ext>
          </a:extLst>
        </xdr:cNvPr>
        <xdr:cNvSpPr txBox="1"/>
      </xdr:nvSpPr>
      <xdr:spPr>
        <a:xfrm>
          <a:off x="16598900" y="56997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6421100" y="5956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111125</xdr:rowOff>
    </xdr:from>
    <xdr:to>
      <xdr:col>82</xdr:col>
      <xdr:colOff>107950</xdr:colOff>
      <xdr:row>36</xdr:row>
      <xdr:rowOff>113030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5671800" y="6111875"/>
          <a:ext cx="83820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78105</xdr:rowOff>
    </xdr:from>
    <xdr:ext cx="762000" cy="248920"/>
    <xdr:sp macro="" textlink="">
      <xdr:nvSpPr>
        <xdr:cNvPr id="314" name="補助費等平均値テキスト">
          <a:extLst>
            <a:ext uri="{FF2B5EF4-FFF2-40B4-BE49-F238E27FC236}">
              <a16:creationId xmlns:a16="http://schemas.microsoft.com/office/drawing/2014/main" id="{00000000-0008-0000-0400-00003A010000}"/>
            </a:ext>
          </a:extLst>
        </xdr:cNvPr>
        <xdr:cNvSpPr txBox="1"/>
      </xdr:nvSpPr>
      <xdr:spPr>
        <a:xfrm>
          <a:off x="16598900" y="6421755"/>
          <a:ext cx="7620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106045</xdr:rowOff>
    </xdr:from>
    <xdr:to>
      <xdr:col>82</xdr:col>
      <xdr:colOff>158750</xdr:colOff>
      <xdr:row>38</xdr:row>
      <xdr:rowOff>36195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6459200" y="644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97790</xdr:rowOff>
    </xdr:from>
    <xdr:to>
      <xdr:col>78</xdr:col>
      <xdr:colOff>69850</xdr:colOff>
      <xdr:row>35</xdr:row>
      <xdr:rowOff>111125</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4782800" y="609854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60325</xdr:rowOff>
    </xdr:from>
    <xdr:to>
      <xdr:col>78</xdr:col>
      <xdr:colOff>120650</xdr:colOff>
      <xdr:row>37</xdr:row>
      <xdr:rowOff>161925</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562100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146685</xdr:rowOff>
    </xdr:from>
    <xdr:ext cx="736600" cy="24892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290800" y="6490335"/>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35</xdr:row>
      <xdr:rowOff>88265</xdr:rowOff>
    </xdr:from>
    <xdr:to>
      <xdr:col>73</xdr:col>
      <xdr:colOff>180975</xdr:colOff>
      <xdr:row>35</xdr:row>
      <xdr:rowOff>97790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3893800" y="608901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105410</xdr:rowOff>
    </xdr:from>
    <xdr:ext cx="76200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401800" y="6449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35</xdr:row>
      <xdr:rowOff>88265</xdr:rowOff>
    </xdr:from>
    <xdr:to>
      <xdr:col>69</xdr:col>
      <xdr:colOff>92075</xdr:colOff>
      <xdr:row>35</xdr:row>
      <xdr:rowOff>124460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flipV="1">
          <a:off x="13004800" y="608901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163195</xdr:rowOff>
    </xdr:from>
    <xdr:to>
      <xdr:col>69</xdr:col>
      <xdr:colOff>142875</xdr:colOff>
      <xdr:row>37</xdr:row>
      <xdr:rowOff>93345</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38430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78105</xdr:rowOff>
    </xdr:from>
    <xdr:ext cx="751840" cy="24892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512800" y="6421755"/>
          <a:ext cx="7518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46355</xdr:rowOff>
    </xdr:from>
    <xdr:to>
      <xdr:col>65</xdr:col>
      <xdr:colOff>53975</xdr:colOff>
      <xdr:row>37</xdr:row>
      <xdr:rowOff>147955</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29540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132715</xdr:rowOff>
    </xdr:from>
    <xdr:ext cx="762000" cy="25082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623800" y="64763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1840"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455900" y="7553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184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566900" y="7553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1840"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788900" y="7553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36</xdr:row>
      <xdr:rowOff>62230</xdr:rowOff>
    </xdr:from>
    <xdr:to>
      <xdr:col>82</xdr:col>
      <xdr:colOff>158750</xdr:colOff>
      <xdr:row>36</xdr:row>
      <xdr:rowOff>163830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6459200" y="623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78740</xdr:rowOff>
    </xdr:from>
    <xdr:ext cx="762000" cy="259080"/>
    <xdr:sp macro="" textlink="">
      <xdr:nvSpPr>
        <xdr:cNvPr id="333" name="補助費等該当値テキスト">
          <a:extLst>
            <a:ext uri="{FF2B5EF4-FFF2-40B4-BE49-F238E27FC236}">
              <a16:creationId xmlns:a16="http://schemas.microsoft.com/office/drawing/2014/main" id="{00000000-0008-0000-0400-00004D010000}"/>
            </a:ext>
          </a:extLst>
        </xdr:cNvPr>
        <xdr:cNvSpPr txBox="1"/>
      </xdr:nvSpPr>
      <xdr:spPr>
        <a:xfrm>
          <a:off x="16598900" y="6079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35</xdr:row>
      <xdr:rowOff>60325</xdr:rowOff>
    </xdr:from>
    <xdr:to>
      <xdr:col>78</xdr:col>
      <xdr:colOff>120650</xdr:colOff>
      <xdr:row>35</xdr:row>
      <xdr:rowOff>161925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5621000" y="606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635</xdr:rowOff>
    </xdr:from>
    <xdr:ext cx="736600" cy="259080"/>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5290800" y="58299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35</xdr:row>
      <xdr:rowOff>46355</xdr:rowOff>
    </xdr:from>
    <xdr:to>
      <xdr:col>74</xdr:col>
      <xdr:colOff>31750</xdr:colOff>
      <xdr:row>35</xdr:row>
      <xdr:rowOff>147955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4732000" y="604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158115</xdr:rowOff>
    </xdr:from>
    <xdr:ext cx="762000" cy="248920"/>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4401800" y="581596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35</xdr:row>
      <xdr:rowOff>37465</xdr:rowOff>
    </xdr:from>
    <xdr:to>
      <xdr:col>69</xdr:col>
      <xdr:colOff>142875</xdr:colOff>
      <xdr:row>35</xdr:row>
      <xdr:rowOff>139065</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3843000" y="603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149225</xdr:rowOff>
    </xdr:from>
    <xdr:ext cx="751840" cy="259080"/>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3512800" y="5807075"/>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35</xdr:row>
      <xdr:rowOff>73660</xdr:rowOff>
    </xdr:from>
    <xdr:to>
      <xdr:col>65</xdr:col>
      <xdr:colOff>53975</xdr:colOff>
      <xdr:row>36</xdr:row>
      <xdr:rowOff>3810</xdr:rowOff>
    </xdr:to>
    <xdr:sp macro="" textlink="">
      <xdr:nvSpPr>
        <xdr:cNvPr id="340" name="楕円 339">
          <a:extLst>
            <a:ext uri="{FF2B5EF4-FFF2-40B4-BE49-F238E27FC236}">
              <a16:creationId xmlns:a16="http://schemas.microsoft.com/office/drawing/2014/main" id="{00000000-0008-0000-0400-000054010000}"/>
            </a:ext>
          </a:extLst>
        </xdr:cNvPr>
        <xdr:cNvSpPr/>
      </xdr:nvSpPr>
      <xdr:spPr>
        <a:xfrm>
          <a:off x="12954000" y="607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13970</xdr:rowOff>
    </xdr:from>
    <xdr:ext cx="762000" cy="259080"/>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12623800" y="5843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50">
              <a:solidFill>
                <a:sysClr val="windowText" lastClr="000000"/>
              </a:solidFill>
              <a:latin typeface="ＭＳ Ｐゴシック"/>
              <a:ea typeface="ＭＳ Ｐゴシック"/>
            </a:rPr>
            <a:t>　令和6年度は令和5年度に比べ、臨時財政対策債に係る償還が減少したため、令和5年度より0.6ポイント改善した。しかし、過去に実施した防災行政無線再整備等に係る地方債の元利償還金及び公営企業債の元利償還金に対する繰出金など、公債費に準じる経費を含めた公債費関係経費は高止まりの状況にあり、これらの償還が終了するまでは厳しい状況が予想される。今後は、建設事業を精査・重点化するとともに、新発債の発行にあたっては、発行総額を抑制することに加えて、交付税算入措置のある地方債を活用することで後年度負担の軽減を図る。</a:t>
          </a:r>
        </a:p>
      </xdr:txBody>
    </xdr:sp>
    <xdr:clientData/>
  </xdr:twoCellAnchor>
  <xdr:oneCellAnchor>
    <xdr:from>
      <xdr:col>3</xdr:col>
      <xdr:colOff>123825</xdr:colOff>
      <xdr:row>69</xdr:row>
      <xdr:rowOff>107950</xdr:rowOff>
    </xdr:from>
    <xdr:ext cx="288290" cy="22542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723900" y="11938000"/>
          <a:ext cx="2882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497840" cy="250190"/>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4272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497840" cy="25019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8150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497840" cy="250190"/>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3578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497840" cy="250190"/>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9006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497840" cy="250190"/>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4434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63500</xdr:rowOff>
    </xdr:from>
    <xdr:to>
      <xdr:col>24</xdr:col>
      <xdr:colOff>25400</xdr:colOff>
      <xdr:row>80</xdr:row>
      <xdr:rowOff>140970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750800"/>
          <a:ext cx="0" cy="1106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113030</xdr:rowOff>
    </xdr:from>
    <xdr:ext cx="762000" cy="259080"/>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29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27.8</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140970</xdr:rowOff>
    </xdr:from>
    <xdr:to>
      <xdr:col>24</xdr:col>
      <xdr:colOff>114300</xdr:colOff>
      <xdr:row>80</xdr:row>
      <xdr:rowOff>140970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856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149225</xdr:rowOff>
    </xdr:from>
    <xdr:ext cx="762000" cy="259080"/>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49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63500</xdr:rowOff>
    </xdr:from>
    <xdr:to>
      <xdr:col>24</xdr:col>
      <xdr:colOff>114300</xdr:colOff>
      <xdr:row>74</xdr:row>
      <xdr:rowOff>63500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750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52070</xdr:rowOff>
    </xdr:from>
    <xdr:to>
      <xdr:col>24</xdr:col>
      <xdr:colOff>25400</xdr:colOff>
      <xdr:row>77</xdr:row>
      <xdr:rowOff>78740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25372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148590</xdr:rowOff>
    </xdr:from>
    <xdr:ext cx="762000" cy="259080"/>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787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5080</xdr:rowOff>
    </xdr:from>
    <xdr:to>
      <xdr:col>24</xdr:col>
      <xdr:colOff>76200</xdr:colOff>
      <xdr:row>77</xdr:row>
      <xdr:rowOff>106680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20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74930</xdr:rowOff>
    </xdr:from>
    <xdr:to>
      <xdr:col>19</xdr:col>
      <xdr:colOff>187325</xdr:colOff>
      <xdr:row>77</xdr:row>
      <xdr:rowOff>78740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098800" y="1327658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41910</xdr:rowOff>
    </xdr:from>
    <xdr:to>
      <xdr:col>20</xdr:col>
      <xdr:colOff>38100</xdr:colOff>
      <xdr:row>77</xdr:row>
      <xdr:rowOff>143510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128270</xdr:rowOff>
    </xdr:from>
    <xdr:ext cx="726440" cy="259080"/>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329920"/>
          <a:ext cx="7264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77</xdr:row>
      <xdr:rowOff>74930</xdr:rowOff>
    </xdr:from>
    <xdr:to>
      <xdr:col>15</xdr:col>
      <xdr:colOff>98425</xdr:colOff>
      <xdr:row>78</xdr:row>
      <xdr:rowOff>31115</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2209800" y="13276580"/>
          <a:ext cx="88900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46355</xdr:rowOff>
    </xdr:from>
    <xdr:to>
      <xdr:col>15</xdr:col>
      <xdr:colOff>149225</xdr:colOff>
      <xdr:row>77</xdr:row>
      <xdr:rowOff>147955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132715</xdr:rowOff>
    </xdr:from>
    <xdr:ext cx="762000" cy="25082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3343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77</xdr:row>
      <xdr:rowOff>74930</xdr:rowOff>
    </xdr:from>
    <xdr:to>
      <xdr:col>11</xdr:col>
      <xdr:colOff>9525</xdr:colOff>
      <xdr:row>78</xdr:row>
      <xdr:rowOff>31115</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1320800" y="13276580"/>
          <a:ext cx="88900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10160</xdr:rowOff>
    </xdr:from>
    <xdr:to>
      <xdr:col>11</xdr:col>
      <xdr:colOff>60325</xdr:colOff>
      <xdr:row>77</xdr:row>
      <xdr:rowOff>111760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21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121920</xdr:rowOff>
    </xdr:from>
    <xdr:ext cx="751840" cy="25019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2980670"/>
          <a:ext cx="751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33020</xdr:rowOff>
    </xdr:from>
    <xdr:to>
      <xdr:col>6</xdr:col>
      <xdr:colOff>171450</xdr:colOff>
      <xdr:row>77</xdr:row>
      <xdr:rowOff>134620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119380</xdr:rowOff>
    </xdr:from>
    <xdr:ext cx="75184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32103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184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77</xdr:row>
      <xdr:rowOff>635</xdr:rowOff>
    </xdr:from>
    <xdr:to>
      <xdr:col>24</xdr:col>
      <xdr:colOff>76200</xdr:colOff>
      <xdr:row>77</xdr:row>
      <xdr:rowOff>102235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20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17780</xdr:rowOff>
    </xdr:from>
    <xdr:ext cx="762000" cy="251460"/>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30479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77</xdr:row>
      <xdr:rowOff>27940</xdr:rowOff>
    </xdr:from>
    <xdr:to>
      <xdr:col>20</xdr:col>
      <xdr:colOff>38100</xdr:colOff>
      <xdr:row>77</xdr:row>
      <xdr:rowOff>129540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22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139700</xdr:rowOff>
    </xdr:from>
    <xdr:ext cx="726440" cy="259080"/>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998450"/>
          <a:ext cx="7264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77</xdr:row>
      <xdr:rowOff>23495</xdr:rowOff>
    </xdr:from>
    <xdr:to>
      <xdr:col>15</xdr:col>
      <xdr:colOff>149225</xdr:colOff>
      <xdr:row>77</xdr:row>
      <xdr:rowOff>125095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22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135255</xdr:rowOff>
    </xdr:from>
    <xdr:ext cx="762000" cy="248920"/>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99400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77</xdr:row>
      <xdr:rowOff>151765</xdr:rowOff>
    </xdr:from>
    <xdr:to>
      <xdr:col>11</xdr:col>
      <xdr:colOff>60325</xdr:colOff>
      <xdr:row>78</xdr:row>
      <xdr:rowOff>81915</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35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66675</xdr:rowOff>
    </xdr:from>
    <xdr:ext cx="751840" cy="248920"/>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3439775"/>
          <a:ext cx="7518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77</xdr:row>
      <xdr:rowOff>23495</xdr:rowOff>
    </xdr:from>
    <xdr:to>
      <xdr:col>6</xdr:col>
      <xdr:colOff>171450</xdr:colOff>
      <xdr:row>77</xdr:row>
      <xdr:rowOff>125095</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22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135255</xdr:rowOff>
    </xdr:from>
    <xdr:ext cx="751840" cy="248920"/>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994005"/>
          <a:ext cx="7518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solidFill>
                <a:sysClr val="windowText" lastClr="000000"/>
              </a:solidFill>
              <a:latin typeface="ＭＳ Ｐゴシック"/>
              <a:ea typeface="ＭＳ Ｐゴシック"/>
            </a:rPr>
            <a:t>　公債費以外に係る経常収支比率は、令和5年度に比べ</a:t>
          </a:r>
          <a:r>
            <a:rPr kumimoji="1" lang="en-US" altLang="ja-JP" sz="1200">
              <a:solidFill>
                <a:sysClr val="windowText" lastClr="000000"/>
              </a:solidFill>
              <a:latin typeface="ＭＳ Ｐゴシック"/>
              <a:ea typeface="ＭＳ Ｐゴシック"/>
            </a:rPr>
            <a:t>0.5</a:t>
          </a:r>
          <a:r>
            <a:rPr kumimoji="1" lang="ja-JP" altLang="en-US" sz="1200">
              <a:solidFill>
                <a:sysClr val="windowText" lastClr="000000"/>
              </a:solidFill>
              <a:latin typeface="ＭＳ Ｐゴシック"/>
              <a:ea typeface="ＭＳ Ｐゴシック"/>
            </a:rPr>
            <a:t>ポイント増加した。これは、補助費等では泉州南消防組合負担金等が増加し、人件費では一般職退職手当等が増加し、維持補修費については公共施設整備基金の取り崩し額が減少したこと等により増加となったこと等が要因である。今後も、</a:t>
          </a:r>
          <a:r>
            <a:rPr kumimoji="1" lang="ja-JP" altLang="en-US" sz="1300">
              <a:solidFill>
                <a:sysClr val="windowText" lastClr="000000"/>
              </a:solidFill>
              <a:latin typeface="ＭＳ Ｐゴシック"/>
              <a:ea typeface="ＭＳ Ｐゴシック"/>
            </a:rPr>
            <a:t>「岬町行財政集中改革計画（第４次集中改革プラン）」</a:t>
          </a:r>
          <a:r>
            <a:rPr kumimoji="1" lang="ja-JP" altLang="en-US" sz="1200">
              <a:solidFill>
                <a:sysClr val="windowText" lastClr="000000"/>
              </a:solidFill>
              <a:latin typeface="ＭＳ Ｐゴシック"/>
              <a:ea typeface="ＭＳ Ｐゴシック"/>
            </a:rPr>
            <a:t>に基づき行財政改革を実施することにより、経常収支比率の改善に努める。</a:t>
          </a:r>
          <a:endParaRPr kumimoji="1" lang="ja-JP" altLang="en-US" sz="1300">
            <a:solidFill>
              <a:sysClr val="windowText" lastClr="000000"/>
            </a:solidFill>
            <a:latin typeface="ＭＳ Ｐゴシック"/>
            <a:ea typeface="ＭＳ Ｐゴシック"/>
          </a:endParaRPr>
        </a:p>
      </xdr:txBody>
    </xdr:sp>
    <xdr:clientData/>
  </xdr:twoCellAnchor>
  <xdr:oneCellAnchor>
    <xdr:from>
      <xdr:col>62</xdr:col>
      <xdr:colOff>6350</xdr:colOff>
      <xdr:row>69</xdr:row>
      <xdr:rowOff>107950</xdr:rowOff>
    </xdr:from>
    <xdr:ext cx="288290" cy="22542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8829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497840" cy="250190"/>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497840" cy="250190"/>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150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497840" cy="250190"/>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3578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497840" cy="250190"/>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9006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497840" cy="250190"/>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4434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497840" cy="250190"/>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60"/>
          <a:ext cx="497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38100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448540"/>
          <a:ext cx="0" cy="1477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10160</xdr:rowOff>
    </xdr:from>
    <xdr:ext cx="762000" cy="259080"/>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897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38100</xdr:rowOff>
    </xdr:from>
    <xdr:to>
      <xdr:col>82</xdr:col>
      <xdr:colOff>196850</xdr:colOff>
      <xdr:row>81</xdr:row>
      <xdr:rowOff>38100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925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19050</xdr:rowOff>
    </xdr:from>
    <xdr:ext cx="762000" cy="250190"/>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1920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57.0</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448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99695</xdr:rowOff>
    </xdr:from>
    <xdr:to>
      <xdr:col>82</xdr:col>
      <xdr:colOff>107950</xdr:colOff>
      <xdr:row>78</xdr:row>
      <xdr:rowOff>122555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47279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12700</xdr:rowOff>
    </xdr:from>
    <xdr:ext cx="762000" cy="259080"/>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429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167640</xdr:rowOff>
    </xdr:from>
    <xdr:to>
      <xdr:col>82</xdr:col>
      <xdr:colOff>158750</xdr:colOff>
      <xdr:row>77</xdr:row>
      <xdr:rowOff>97790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9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99695</xdr:rowOff>
    </xdr:from>
    <xdr:to>
      <xdr:col>78</xdr:col>
      <xdr:colOff>69850</xdr:colOff>
      <xdr:row>78</xdr:row>
      <xdr:rowOff>118110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4782800" y="1347279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130810</xdr:rowOff>
    </xdr:from>
    <xdr:to>
      <xdr:col>78</xdr:col>
      <xdr:colOff>120650</xdr:colOff>
      <xdr:row>77</xdr:row>
      <xdr:rowOff>60960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71120</xdr:rowOff>
    </xdr:from>
    <xdr:ext cx="736600" cy="259080"/>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298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77</xdr:row>
      <xdr:rowOff>152400</xdr:rowOff>
    </xdr:from>
    <xdr:to>
      <xdr:col>73</xdr:col>
      <xdr:colOff>180975</xdr:colOff>
      <xdr:row>78</xdr:row>
      <xdr:rowOff>118110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35405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48895</xdr:rowOff>
    </xdr:from>
    <xdr:to>
      <xdr:col>74</xdr:col>
      <xdr:colOff>31750</xdr:colOff>
      <xdr:row>76</xdr:row>
      <xdr:rowOff>150495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7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160655</xdr:rowOff>
    </xdr:from>
    <xdr:ext cx="762000" cy="25908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47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77</xdr:row>
      <xdr:rowOff>152400</xdr:rowOff>
    </xdr:from>
    <xdr:to>
      <xdr:col>69</xdr:col>
      <xdr:colOff>92075</xdr:colOff>
      <xdr:row>78</xdr:row>
      <xdr:rowOff>118110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35405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40640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6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50800</xdr:rowOff>
    </xdr:from>
    <xdr:ext cx="751840" cy="25908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73810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158750</xdr:rowOff>
    </xdr:from>
    <xdr:to>
      <xdr:col>65</xdr:col>
      <xdr:colOff>53975</xdr:colOff>
      <xdr:row>77</xdr:row>
      <xdr:rowOff>88900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8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99060</xdr:rowOff>
    </xdr:from>
    <xdr:ext cx="762000" cy="25019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9578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184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184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184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78</xdr:row>
      <xdr:rowOff>71755</xdr:rowOff>
    </xdr:from>
    <xdr:to>
      <xdr:col>82</xdr:col>
      <xdr:colOff>158750</xdr:colOff>
      <xdr:row>79</xdr:row>
      <xdr:rowOff>1905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44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43815</xdr:rowOff>
    </xdr:from>
    <xdr:ext cx="762000" cy="248920"/>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41691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78</xdr:row>
      <xdr:rowOff>48895</xdr:rowOff>
    </xdr:from>
    <xdr:to>
      <xdr:col>78</xdr:col>
      <xdr:colOff>120650</xdr:colOff>
      <xdr:row>78</xdr:row>
      <xdr:rowOff>150495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42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135255</xdr:rowOff>
    </xdr:from>
    <xdr:ext cx="736600" cy="24892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508355"/>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78</xdr:row>
      <xdr:rowOff>67310</xdr:rowOff>
    </xdr:from>
    <xdr:to>
      <xdr:col>74</xdr:col>
      <xdr:colOff>31750</xdr:colOff>
      <xdr:row>78</xdr:row>
      <xdr:rowOff>168910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44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153670</xdr:rowOff>
    </xdr:from>
    <xdr:ext cx="762000" cy="259080"/>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526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77</xdr:row>
      <xdr:rowOff>101600</xdr:rowOff>
    </xdr:from>
    <xdr:to>
      <xdr:col>69</xdr:col>
      <xdr:colOff>142875</xdr:colOff>
      <xdr:row>78</xdr:row>
      <xdr:rowOff>31750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30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16510</xdr:rowOff>
    </xdr:from>
    <xdr:ext cx="751840" cy="259080"/>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38961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78</xdr:row>
      <xdr:rowOff>67310</xdr:rowOff>
    </xdr:from>
    <xdr:to>
      <xdr:col>65</xdr:col>
      <xdr:colOff>53975</xdr:colOff>
      <xdr:row>78</xdr:row>
      <xdr:rowOff>168910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44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153670</xdr:rowOff>
    </xdr:from>
    <xdr:ext cx="762000" cy="259080"/>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526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大阪府岬町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1320"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132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a:xfrm>
          <a:off x="2159000" y="34798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32385</xdr:rowOff>
    </xdr:from>
    <xdr:ext cx="762000" cy="248920"/>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a:xfrm>
          <a:off x="2159000" y="30226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89535</xdr:rowOff>
    </xdr:from>
    <xdr:ext cx="762000" cy="248920"/>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a:xfrm>
          <a:off x="2159000" y="25654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146685</xdr:rowOff>
    </xdr:from>
    <xdr:ext cx="762000" cy="248920"/>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a:xfrm>
          <a:off x="2159000" y="21082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32385</xdr:rowOff>
    </xdr:from>
    <xdr:ext cx="762000" cy="248920"/>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48920"/>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167640</xdr:rowOff>
    </xdr:from>
    <xdr:to>
      <xdr:col>29</xdr:col>
      <xdr:colOff>127000</xdr:colOff>
      <xdr:row>18</xdr:row>
      <xdr:rowOff>10160</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flipV="1">
          <a:off x="5651500" y="2101215"/>
          <a:ext cx="0" cy="10426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153670</xdr:rowOff>
    </xdr:from>
    <xdr:ext cx="751840" cy="259080"/>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5945"/>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73,456</a:t>
          </a:r>
          <a:endParaRPr kumimoji="1" lang="ja-JP" altLang="en-US" sz="1000" b="1">
            <a:latin typeface="ＭＳ Ｐゴシック"/>
            <a:ea typeface="ＭＳ Ｐゴシック"/>
          </a:endParaRPr>
        </a:p>
      </xdr:txBody>
    </xdr:sp>
    <xdr:clientData/>
  </xdr:oneCellAnchor>
  <xdr:twoCellAnchor>
    <xdr:from>
      <xdr:col>29</xdr:col>
      <xdr:colOff>38100</xdr:colOff>
      <xdr:row>18</xdr:row>
      <xdr:rowOff>10160</xdr:rowOff>
    </xdr:from>
    <xdr:to>
      <xdr:col>30</xdr:col>
      <xdr:colOff>25400</xdr:colOff>
      <xdr:row>18</xdr:row>
      <xdr:rowOff>10160</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a:xfrm>
          <a:off x="5562600" y="31438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82550</xdr:rowOff>
    </xdr:from>
    <xdr:ext cx="751840" cy="259080"/>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75"/>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301,534</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167640</xdr:rowOff>
    </xdr:from>
    <xdr:to>
      <xdr:col>30</xdr:col>
      <xdr:colOff>25400</xdr:colOff>
      <xdr:row>11</xdr:row>
      <xdr:rowOff>167640</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a:off x="5562600" y="21012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161290</xdr:rowOff>
    </xdr:from>
    <xdr:to>
      <xdr:col>29</xdr:col>
      <xdr:colOff>127000</xdr:colOff>
      <xdr:row>16</xdr:row>
      <xdr:rowOff>33655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flipV="1">
          <a:off x="5003800" y="2780665"/>
          <a:ext cx="647700" cy="438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146050</xdr:rowOff>
    </xdr:from>
    <xdr:ext cx="751840" cy="248920"/>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765425"/>
          <a:ext cx="75184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139,017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2540</xdr:rowOff>
    </xdr:from>
    <xdr:to>
      <xdr:col>29</xdr:col>
      <xdr:colOff>177800</xdr:colOff>
      <xdr:row>16</xdr:row>
      <xdr:rowOff>104140</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a:xfrm>
          <a:off x="5600700" y="2793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33655</xdr:rowOff>
    </xdr:from>
    <xdr:to>
      <xdr:col>26</xdr:col>
      <xdr:colOff>50800</xdr:colOff>
      <xdr:row>16</xdr:row>
      <xdr:rowOff>71120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4305300" y="2824480"/>
          <a:ext cx="698500" cy="374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52070</xdr:rowOff>
    </xdr:from>
    <xdr:to>
      <xdr:col>26</xdr:col>
      <xdr:colOff>101600</xdr:colOff>
      <xdr:row>16</xdr:row>
      <xdr:rowOff>153670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a:xfrm>
          <a:off x="4953000" y="2842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138430</xdr:rowOff>
    </xdr:from>
    <xdr:ext cx="736600" cy="259080"/>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9292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128,199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16</xdr:row>
      <xdr:rowOff>63500</xdr:rowOff>
    </xdr:from>
    <xdr:to>
      <xdr:col>22</xdr:col>
      <xdr:colOff>114300</xdr:colOff>
      <xdr:row>16</xdr:row>
      <xdr:rowOff>71120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a:off x="3606800" y="2854325"/>
          <a:ext cx="698500" cy="76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68580</xdr:rowOff>
    </xdr:from>
    <xdr:to>
      <xdr:col>22</xdr:col>
      <xdr:colOff>165100</xdr:colOff>
      <xdr:row>16</xdr:row>
      <xdr:rowOff>170180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254500" y="28594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154940</xdr:rowOff>
    </xdr:from>
    <xdr:ext cx="762000" cy="25146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94576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124,572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16</xdr:row>
      <xdr:rowOff>63500</xdr:rowOff>
    </xdr:from>
    <xdr:to>
      <xdr:col>18</xdr:col>
      <xdr:colOff>177800</xdr:colOff>
      <xdr:row>16</xdr:row>
      <xdr:rowOff>116205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2908300" y="2854325"/>
          <a:ext cx="698500" cy="527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77470</xdr:rowOff>
    </xdr:from>
    <xdr:to>
      <xdr:col>19</xdr:col>
      <xdr:colOff>38100</xdr:colOff>
      <xdr:row>17</xdr:row>
      <xdr:rowOff>7620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3556000" y="28682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163830</xdr:rowOff>
    </xdr:from>
    <xdr:ext cx="762000" cy="25908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9546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122,579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16</xdr:row>
      <xdr:rowOff>85090</xdr:rowOff>
    </xdr:from>
    <xdr:to>
      <xdr:col>15</xdr:col>
      <xdr:colOff>101600</xdr:colOff>
      <xdr:row>17</xdr:row>
      <xdr:rowOff>15240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a:xfrm>
          <a:off x="2857500" y="2875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171450</xdr:rowOff>
    </xdr:from>
    <xdr:ext cx="762000" cy="259080"/>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9622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121,006</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184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15</xdr:row>
      <xdr:rowOff>110490</xdr:rowOff>
    </xdr:from>
    <xdr:to>
      <xdr:col>29</xdr:col>
      <xdr:colOff>177800</xdr:colOff>
      <xdr:row>16</xdr:row>
      <xdr:rowOff>40640</xdr:rowOff>
    </xdr:to>
    <xdr:sp macro="" textlink="">
      <xdr:nvSpPr>
        <xdr:cNvPr id="66" name="楕円 65">
          <a:extLst>
            <a:ext uri="{FF2B5EF4-FFF2-40B4-BE49-F238E27FC236}">
              <a16:creationId xmlns:a16="http://schemas.microsoft.com/office/drawing/2014/main" id="{00000000-0008-0000-0500-000042000000}"/>
            </a:ext>
          </a:extLst>
        </xdr:cNvPr>
        <xdr:cNvSpPr/>
      </xdr:nvSpPr>
      <xdr:spPr>
        <a:xfrm>
          <a:off x="5600700" y="27298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127000</xdr:rowOff>
    </xdr:from>
    <xdr:ext cx="751840" cy="259080"/>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574925"/>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152,952</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15</xdr:row>
      <xdr:rowOff>154940</xdr:rowOff>
    </xdr:from>
    <xdr:to>
      <xdr:col>26</xdr:col>
      <xdr:colOff>101600</xdr:colOff>
      <xdr:row>16</xdr:row>
      <xdr:rowOff>84455</xdr:rowOff>
    </xdr:to>
    <xdr:sp macro="" textlink="">
      <xdr:nvSpPr>
        <xdr:cNvPr id="68" name="楕円 67">
          <a:extLst>
            <a:ext uri="{FF2B5EF4-FFF2-40B4-BE49-F238E27FC236}">
              <a16:creationId xmlns:a16="http://schemas.microsoft.com/office/drawing/2014/main" id="{00000000-0008-0000-0500-000044000000}"/>
            </a:ext>
          </a:extLst>
        </xdr:cNvPr>
        <xdr:cNvSpPr/>
      </xdr:nvSpPr>
      <xdr:spPr>
        <a:xfrm>
          <a:off x="4953000" y="277431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94615</xdr:rowOff>
    </xdr:from>
    <xdr:ext cx="736600" cy="259080"/>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5425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143,389</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16</xdr:row>
      <xdr:rowOff>20320</xdr:rowOff>
    </xdr:from>
    <xdr:to>
      <xdr:col>22</xdr:col>
      <xdr:colOff>165100</xdr:colOff>
      <xdr:row>16</xdr:row>
      <xdr:rowOff>121920</xdr:rowOff>
    </xdr:to>
    <xdr:sp macro="" textlink="">
      <xdr:nvSpPr>
        <xdr:cNvPr id="70" name="楕円 69">
          <a:extLst>
            <a:ext uri="{FF2B5EF4-FFF2-40B4-BE49-F238E27FC236}">
              <a16:creationId xmlns:a16="http://schemas.microsoft.com/office/drawing/2014/main" id="{00000000-0008-0000-0500-000046000000}"/>
            </a:ext>
          </a:extLst>
        </xdr:cNvPr>
        <xdr:cNvSpPr/>
      </xdr:nvSpPr>
      <xdr:spPr>
        <a:xfrm>
          <a:off x="4254500" y="28111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132080</xdr:rowOff>
    </xdr:from>
    <xdr:ext cx="762000" cy="251460"/>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58000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135,076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16</xdr:row>
      <xdr:rowOff>12065</xdr:rowOff>
    </xdr:from>
    <xdr:to>
      <xdr:col>19</xdr:col>
      <xdr:colOff>38100</xdr:colOff>
      <xdr:row>16</xdr:row>
      <xdr:rowOff>113665</xdr:rowOff>
    </xdr:to>
    <xdr:sp macro="" textlink="">
      <xdr:nvSpPr>
        <xdr:cNvPr id="72" name="楕円 71">
          <a:extLst>
            <a:ext uri="{FF2B5EF4-FFF2-40B4-BE49-F238E27FC236}">
              <a16:creationId xmlns:a16="http://schemas.microsoft.com/office/drawing/2014/main" id="{00000000-0008-0000-0500-000048000000}"/>
            </a:ext>
          </a:extLst>
        </xdr:cNvPr>
        <xdr:cNvSpPr/>
      </xdr:nvSpPr>
      <xdr:spPr>
        <a:xfrm>
          <a:off x="3556000" y="2802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123825</xdr:rowOff>
    </xdr:from>
    <xdr:ext cx="762000" cy="248920"/>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257175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136,886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16</xdr:row>
      <xdr:rowOff>65405</xdr:rowOff>
    </xdr:from>
    <xdr:to>
      <xdr:col>15</xdr:col>
      <xdr:colOff>101600</xdr:colOff>
      <xdr:row>16</xdr:row>
      <xdr:rowOff>167005</xdr:rowOff>
    </xdr:to>
    <xdr:sp macro="" textlink="">
      <xdr:nvSpPr>
        <xdr:cNvPr id="74" name="楕円 73">
          <a:extLst>
            <a:ext uri="{FF2B5EF4-FFF2-40B4-BE49-F238E27FC236}">
              <a16:creationId xmlns:a16="http://schemas.microsoft.com/office/drawing/2014/main" id="{00000000-0008-0000-0500-00004A000000}"/>
            </a:ext>
          </a:extLst>
        </xdr:cNvPr>
        <xdr:cNvSpPr/>
      </xdr:nvSpPr>
      <xdr:spPr>
        <a:xfrm>
          <a:off x="2857500" y="28562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6350</xdr:rowOff>
    </xdr:from>
    <xdr:ext cx="762000" cy="251460"/>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262572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125,285</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1320" cy="275590"/>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0132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288925</xdr:rowOff>
    </xdr:from>
    <xdr:ext cx="762000" cy="25908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4955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250190</xdr:rowOff>
    </xdr:from>
    <xdr:to>
      <xdr:col>29</xdr:col>
      <xdr:colOff>127000</xdr:colOff>
      <xdr:row>38</xdr:row>
      <xdr:rowOff>36830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flipV="1">
          <a:off x="5651500" y="6174740"/>
          <a:ext cx="0" cy="132969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8890</xdr:rowOff>
    </xdr:from>
    <xdr:ext cx="751840" cy="254000"/>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490"/>
          <a:ext cx="751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2,744</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36830</xdr:rowOff>
    </xdr:from>
    <xdr:to>
      <xdr:col>30</xdr:col>
      <xdr:colOff>25400</xdr:colOff>
      <xdr:row>38</xdr:row>
      <xdr:rowOff>36830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5562600" y="75044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165100</xdr:rowOff>
    </xdr:from>
    <xdr:ext cx="751840" cy="259080"/>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20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72,544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250190</xdr:rowOff>
    </xdr:from>
    <xdr:to>
      <xdr:col>30</xdr:col>
      <xdr:colOff>25400</xdr:colOff>
      <xdr:row>33</xdr:row>
      <xdr:rowOff>250190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562600" y="617474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322580</xdr:rowOff>
    </xdr:from>
    <xdr:to>
      <xdr:col>29</xdr:col>
      <xdr:colOff>127000</xdr:colOff>
      <xdr:row>36</xdr:row>
      <xdr:rowOff>76200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a:off x="5003800" y="6932930"/>
          <a:ext cx="647700" cy="965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60960</xdr:rowOff>
    </xdr:from>
    <xdr:ext cx="751840" cy="25971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7014210"/>
          <a:ext cx="751840"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26,115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55245</xdr:rowOff>
    </xdr:from>
    <xdr:to>
      <xdr:col>29</xdr:col>
      <xdr:colOff>177800</xdr:colOff>
      <xdr:row>36</xdr:row>
      <xdr:rowOff>156845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a:xfrm>
          <a:off x="5600700" y="7008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322580</xdr:rowOff>
    </xdr:from>
    <xdr:to>
      <xdr:col>26</xdr:col>
      <xdr:colOff>50800</xdr:colOff>
      <xdr:row>35</xdr:row>
      <xdr:rowOff>337820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flipV="1">
          <a:off x="4305300" y="6932930"/>
          <a:ext cx="698500" cy="152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33020</xdr:rowOff>
    </xdr:from>
    <xdr:to>
      <xdr:col>26</xdr:col>
      <xdr:colOff>101600</xdr:colOff>
      <xdr:row>36</xdr:row>
      <xdr:rowOff>134620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4953000" y="69862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119380</xdr:rowOff>
    </xdr:from>
    <xdr:ext cx="736600" cy="259080"/>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726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27,253</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337820</xdr:rowOff>
    </xdr:from>
    <xdr:to>
      <xdr:col>22</xdr:col>
      <xdr:colOff>114300</xdr:colOff>
      <xdr:row>36</xdr:row>
      <xdr:rowOff>10795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flipV="1">
          <a:off x="3606800" y="6948170"/>
          <a:ext cx="698500" cy="158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45085</xdr:rowOff>
    </xdr:from>
    <xdr:to>
      <xdr:col>22</xdr:col>
      <xdr:colOff>165100</xdr:colOff>
      <xdr:row>36</xdr:row>
      <xdr:rowOff>146685</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4254500" y="6998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132080</xdr:rowOff>
    </xdr:from>
    <xdr:ext cx="762000" cy="25717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8533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26,618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36</xdr:row>
      <xdr:rowOff>10795</xdr:rowOff>
    </xdr:from>
    <xdr:to>
      <xdr:col>18</xdr:col>
      <xdr:colOff>177800</xdr:colOff>
      <xdr:row>36</xdr:row>
      <xdr:rowOff>100965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a:xfrm flipV="1">
          <a:off x="2908300" y="6964045"/>
          <a:ext cx="698500" cy="901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71755</xdr:rowOff>
    </xdr:from>
    <xdr:to>
      <xdr:col>19</xdr:col>
      <xdr:colOff>38100</xdr:colOff>
      <xdr:row>37</xdr:row>
      <xdr:rowOff>1270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a:xfrm>
          <a:off x="3556000" y="702500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158115</xdr:rowOff>
    </xdr:from>
    <xdr:ext cx="762000" cy="254000"/>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113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25,231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36</xdr:row>
      <xdr:rowOff>117475</xdr:rowOff>
    </xdr:from>
    <xdr:to>
      <xdr:col>15</xdr:col>
      <xdr:colOff>101600</xdr:colOff>
      <xdr:row>37</xdr:row>
      <xdr:rowOff>46990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2857500" y="70707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32385</xdr:rowOff>
    </xdr:from>
    <xdr:ext cx="762000" cy="25400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5708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22,830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1840" cy="259080"/>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60"/>
          <a:ext cx="751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36</xdr:row>
      <xdr:rowOff>25400</xdr:rowOff>
    </xdr:from>
    <xdr:to>
      <xdr:col>29</xdr:col>
      <xdr:colOff>177800</xdr:colOff>
      <xdr:row>36</xdr:row>
      <xdr:rowOff>127000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a:xfrm>
          <a:off x="5600700" y="69786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213995</xdr:rowOff>
    </xdr:from>
    <xdr:ext cx="751840" cy="24955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824345"/>
          <a:ext cx="7518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27,652</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271780</xdr:rowOff>
    </xdr:from>
    <xdr:to>
      <xdr:col>26</xdr:col>
      <xdr:colOff>101600</xdr:colOff>
      <xdr:row>36</xdr:row>
      <xdr:rowOff>30480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4953000" y="6882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40640</xdr:rowOff>
    </xdr:from>
    <xdr:ext cx="736600" cy="25654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65099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32,745</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286385</xdr:rowOff>
    </xdr:from>
    <xdr:to>
      <xdr:col>22</xdr:col>
      <xdr:colOff>165100</xdr:colOff>
      <xdr:row>36</xdr:row>
      <xdr:rowOff>45085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254500" y="68967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55245</xdr:rowOff>
    </xdr:from>
    <xdr:ext cx="762000" cy="25400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6655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31,981</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302260</xdr:rowOff>
    </xdr:from>
    <xdr:to>
      <xdr:col>19</xdr:col>
      <xdr:colOff>38100</xdr:colOff>
      <xdr:row>36</xdr:row>
      <xdr:rowOff>61595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3556000" y="691261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71120</xdr:rowOff>
    </xdr:from>
    <xdr:ext cx="762000" cy="25971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68147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31,090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50165</xdr:rowOff>
    </xdr:from>
    <xdr:to>
      <xdr:col>15</xdr:col>
      <xdr:colOff>101600</xdr:colOff>
      <xdr:row>36</xdr:row>
      <xdr:rowOff>151765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2857500" y="70034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162560</xdr:rowOff>
    </xdr:from>
    <xdr:ext cx="762000" cy="25908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772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26,350</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大阪府岬町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14,295
14,014
49.18
8,303,262
8,213,853
84,337
4,585,006
6,877,940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11.0
100.4</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4892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88,428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39725" cy="21717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37</xdr:row>
      <xdr:rowOff>168910</xdr:rowOff>
    </xdr:from>
    <xdr:ext cx="238760" cy="248920"/>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080" y="65125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35</xdr:row>
      <xdr:rowOff>54610</xdr:rowOff>
    </xdr:from>
    <xdr:ext cx="585470" cy="248920"/>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370" y="60553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32</xdr:row>
      <xdr:rowOff>111760</xdr:rowOff>
    </xdr:from>
    <xdr:ext cx="585470" cy="248920"/>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370" y="55981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168910</xdr:rowOff>
    </xdr:from>
    <xdr:ext cx="585470" cy="248920"/>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370" y="51409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5470" cy="248920"/>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370" y="4683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97790</xdr:rowOff>
    </xdr:from>
    <xdr:to>
      <xdr:col>24</xdr:col>
      <xdr:colOff>62865</xdr:colOff>
      <xdr:row>37</xdr:row>
      <xdr:rowOff>1270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1290"/>
          <a:ext cx="1270" cy="1103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5080</xdr:rowOff>
    </xdr:from>
    <xdr:ext cx="534670" cy="259080"/>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8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67,717</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1270</xdr:rowOff>
    </xdr:from>
    <xdr:to>
      <xdr:col>24</xdr:col>
      <xdr:colOff>152400</xdr:colOff>
      <xdr:row>37</xdr:row>
      <xdr:rowOff>1270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4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43815</xdr:rowOff>
    </xdr:from>
    <xdr:ext cx="598805" cy="248920"/>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865"/>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309,334</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97790</xdr:rowOff>
    </xdr:from>
    <xdr:to>
      <xdr:col>24</xdr:col>
      <xdr:colOff>152400</xdr:colOff>
      <xdr:row>30</xdr:row>
      <xdr:rowOff>97790</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1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37465</xdr:rowOff>
    </xdr:from>
    <xdr:to>
      <xdr:col>24</xdr:col>
      <xdr:colOff>63500</xdr:colOff>
      <xdr:row>35</xdr:row>
      <xdr:rowOff>93980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038215"/>
          <a:ext cx="8382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29210</xdr:rowOff>
    </xdr:from>
    <xdr:ext cx="598805" cy="251460"/>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602996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120,794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50800</xdr:rowOff>
    </xdr:from>
    <xdr:to>
      <xdr:col>24</xdr:col>
      <xdr:colOff>114300</xdr:colOff>
      <xdr:row>35</xdr:row>
      <xdr:rowOff>152400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92075</xdr:rowOff>
    </xdr:from>
    <xdr:to>
      <xdr:col>19</xdr:col>
      <xdr:colOff>177800</xdr:colOff>
      <xdr:row>35</xdr:row>
      <xdr:rowOff>93980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2908300" y="609282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95885</xdr:rowOff>
    </xdr:from>
    <xdr:to>
      <xdr:col>20</xdr:col>
      <xdr:colOff>38100</xdr:colOff>
      <xdr:row>36</xdr:row>
      <xdr:rowOff>26035</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36</xdr:row>
      <xdr:rowOff>17780</xdr:rowOff>
    </xdr:from>
    <xdr:ext cx="588645" cy="251460"/>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580" y="6189980"/>
          <a:ext cx="588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111,034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92075</xdr:rowOff>
    </xdr:from>
    <xdr:to>
      <xdr:col>15</xdr:col>
      <xdr:colOff>50800</xdr:colOff>
      <xdr:row>35</xdr:row>
      <xdr:rowOff>109220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09282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106045</xdr:rowOff>
    </xdr:from>
    <xdr:to>
      <xdr:col>15</xdr:col>
      <xdr:colOff>101600</xdr:colOff>
      <xdr:row>36</xdr:row>
      <xdr:rowOff>36195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36</xdr:row>
      <xdr:rowOff>27305</xdr:rowOff>
    </xdr:from>
    <xdr:ext cx="588645" cy="259080"/>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580" y="6199505"/>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108,757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109220</xdr:rowOff>
    </xdr:from>
    <xdr:to>
      <xdr:col>10</xdr:col>
      <xdr:colOff>114300</xdr:colOff>
      <xdr:row>35</xdr:row>
      <xdr:rowOff>155575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10997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114300</xdr:rowOff>
    </xdr:from>
    <xdr:to>
      <xdr:col>10</xdr:col>
      <xdr:colOff>165100</xdr:colOff>
      <xdr:row>36</xdr:row>
      <xdr:rowOff>44450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36</xdr:row>
      <xdr:rowOff>35560</xdr:rowOff>
    </xdr:from>
    <xdr:ext cx="588645" cy="259080"/>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580" y="620776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106,927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120650</xdr:rowOff>
    </xdr:from>
    <xdr:to>
      <xdr:col>6</xdr:col>
      <xdr:colOff>38100</xdr:colOff>
      <xdr:row>36</xdr:row>
      <xdr:rowOff>50800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36</xdr:row>
      <xdr:rowOff>41910</xdr:rowOff>
    </xdr:from>
    <xdr:ext cx="588645" cy="25019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580" y="6214110"/>
          <a:ext cx="5886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105,491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158115</xdr:rowOff>
    </xdr:from>
    <xdr:to>
      <xdr:col>24</xdr:col>
      <xdr:colOff>114300</xdr:colOff>
      <xdr:row>35</xdr:row>
      <xdr:rowOff>88265</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598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9525</xdr:rowOff>
    </xdr:from>
    <xdr:ext cx="598805" cy="248920"/>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5838825"/>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134,886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43180</xdr:rowOff>
    </xdr:from>
    <xdr:to>
      <xdr:col>20</xdr:col>
      <xdr:colOff>38100</xdr:colOff>
      <xdr:row>35</xdr:row>
      <xdr:rowOff>144780</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04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33</xdr:row>
      <xdr:rowOff>161290</xdr:rowOff>
    </xdr:from>
    <xdr:ext cx="588645"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580" y="581914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122,476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41275</xdr:rowOff>
    </xdr:from>
    <xdr:to>
      <xdr:col>15</xdr:col>
      <xdr:colOff>101600</xdr:colOff>
      <xdr:row>35</xdr:row>
      <xdr:rowOff>143510</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0420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33</xdr:row>
      <xdr:rowOff>159385</xdr:rowOff>
    </xdr:from>
    <xdr:ext cx="588645" cy="2584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08580" y="5817235"/>
          <a:ext cx="588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122,969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58420</xdr:rowOff>
    </xdr:from>
    <xdr:to>
      <xdr:col>10</xdr:col>
      <xdr:colOff>165100</xdr:colOff>
      <xdr:row>35</xdr:row>
      <xdr:rowOff>160020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05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34</xdr:row>
      <xdr:rowOff>5080</xdr:rowOff>
    </xdr:from>
    <xdr:ext cx="588645" cy="259080"/>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19580" y="583438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119,203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104775</xdr:rowOff>
    </xdr:from>
    <xdr:to>
      <xdr:col>6</xdr:col>
      <xdr:colOff>38100</xdr:colOff>
      <xdr:row>36</xdr:row>
      <xdr:rowOff>34925</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10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34</xdr:row>
      <xdr:rowOff>52070</xdr:rowOff>
    </xdr:from>
    <xdr:ext cx="588645" cy="251460"/>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30580" y="5881370"/>
          <a:ext cx="588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109,042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60,517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39725" cy="217170"/>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99060</xdr:rowOff>
    </xdr:from>
    <xdr:to>
      <xdr:col>28</xdr:col>
      <xdr:colOff>114300</xdr:colOff>
      <xdr:row>59</xdr:row>
      <xdr:rowOff>99060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38760" cy="25908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080" y="1007237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144145</xdr:rowOff>
    </xdr:from>
    <xdr:ext cx="585470" cy="25082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370" y="9745345"/>
          <a:ext cx="585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85470" cy="25908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370" y="941895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85470" cy="25146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9093200"/>
          <a:ext cx="585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85470" cy="2584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8766175"/>
          <a:ext cx="585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85470" cy="25908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43915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5470" cy="24892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112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10795</xdr:rowOff>
    </xdr:from>
    <xdr:to>
      <xdr:col>24</xdr:col>
      <xdr:colOff>62865</xdr:colOff>
      <xdr:row>58</xdr:row>
      <xdr:rowOff>91440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4745"/>
          <a:ext cx="1270" cy="1280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95250</xdr:rowOff>
    </xdr:from>
    <xdr:ext cx="534670" cy="259080"/>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54,854</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91440</xdr:rowOff>
    </xdr:from>
    <xdr:to>
      <xdr:col>24</xdr:col>
      <xdr:colOff>152400</xdr:colOff>
      <xdr:row>58</xdr:row>
      <xdr:rowOff>91440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128905</xdr:rowOff>
    </xdr:from>
    <xdr:ext cx="598805" cy="259080"/>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299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446,881</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10795</xdr:rowOff>
    </xdr:from>
    <xdr:to>
      <xdr:col>24</xdr:col>
      <xdr:colOff>152400</xdr:colOff>
      <xdr:row>51</xdr:row>
      <xdr:rowOff>10795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4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133985</xdr:rowOff>
    </xdr:from>
    <xdr:to>
      <xdr:col>24</xdr:col>
      <xdr:colOff>63500</xdr:colOff>
      <xdr:row>57</xdr:row>
      <xdr:rowOff>133985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3797300" y="990663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48260</xdr:rowOff>
    </xdr:from>
    <xdr:ext cx="598805" cy="259080"/>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4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111,890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25400</xdr:rowOff>
    </xdr:from>
    <xdr:to>
      <xdr:col>24</xdr:col>
      <xdr:colOff>114300</xdr:colOff>
      <xdr:row>57</xdr:row>
      <xdr:rowOff>127000</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133985</xdr:rowOff>
    </xdr:from>
    <xdr:to>
      <xdr:col>19</xdr:col>
      <xdr:colOff>177800</xdr:colOff>
      <xdr:row>57</xdr:row>
      <xdr:rowOff>139700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90663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52705</xdr:rowOff>
    </xdr:from>
    <xdr:to>
      <xdr:col>20</xdr:col>
      <xdr:colOff>38100</xdr:colOff>
      <xdr:row>57</xdr:row>
      <xdr:rowOff>154940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3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170815</xdr:rowOff>
    </xdr:from>
    <xdr:ext cx="588645" cy="2584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580" y="9600565"/>
          <a:ext cx="588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103,535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139700</xdr:rowOff>
    </xdr:from>
    <xdr:to>
      <xdr:col>15</xdr:col>
      <xdr:colOff>50800</xdr:colOff>
      <xdr:row>57</xdr:row>
      <xdr:rowOff>168910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1235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49530</xdr:rowOff>
    </xdr:from>
    <xdr:to>
      <xdr:col>15</xdr:col>
      <xdr:colOff>101600</xdr:colOff>
      <xdr:row>57</xdr:row>
      <xdr:rowOff>151130</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167640</xdr:rowOff>
    </xdr:from>
    <xdr:ext cx="588645" cy="250190"/>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580" y="9597390"/>
          <a:ext cx="5886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104,552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168910</xdr:rowOff>
    </xdr:from>
    <xdr:to>
      <xdr:col>10</xdr:col>
      <xdr:colOff>114300</xdr:colOff>
      <xdr:row>58</xdr:row>
      <xdr:rowOff>22225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4156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77470</xdr:rowOff>
    </xdr:from>
    <xdr:to>
      <xdr:col>10</xdr:col>
      <xdr:colOff>165100</xdr:colOff>
      <xdr:row>58</xdr:row>
      <xdr:rowOff>7620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24130</xdr:rowOff>
    </xdr:from>
    <xdr:ext cx="524510" cy="259080"/>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1965" y="962533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80010</xdr:rowOff>
    </xdr:from>
    <xdr:to>
      <xdr:col>6</xdr:col>
      <xdr:colOff>38100</xdr:colOff>
      <xdr:row>58</xdr:row>
      <xdr:rowOff>10160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26670</xdr:rowOff>
    </xdr:from>
    <xdr:ext cx="524510"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2965" y="962787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95,183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83185</xdr:rowOff>
    </xdr:from>
    <xdr:to>
      <xdr:col>24</xdr:col>
      <xdr:colOff>114300</xdr:colOff>
      <xdr:row>58</xdr:row>
      <xdr:rowOff>13335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5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61595</xdr:rowOff>
    </xdr:from>
    <xdr:ext cx="534670" cy="259080"/>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342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94,254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83185</xdr:rowOff>
    </xdr:from>
    <xdr:to>
      <xdr:col>20</xdr:col>
      <xdr:colOff>38100</xdr:colOff>
      <xdr:row>58</xdr:row>
      <xdr:rowOff>13335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5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4445</xdr:rowOff>
    </xdr:from>
    <xdr:ext cx="524510"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29965" y="994854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94,345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88900</xdr:rowOff>
    </xdr:from>
    <xdr:to>
      <xdr:col>15</xdr:col>
      <xdr:colOff>101600</xdr:colOff>
      <xdr:row>58</xdr:row>
      <xdr:rowOff>19050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6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10795</xdr:rowOff>
    </xdr:from>
    <xdr:ext cx="524510" cy="2584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0965" y="9954895"/>
          <a:ext cx="524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92,408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118110</xdr:rowOff>
    </xdr:from>
    <xdr:to>
      <xdr:col>10</xdr:col>
      <xdr:colOff>165100</xdr:colOff>
      <xdr:row>58</xdr:row>
      <xdr:rowOff>48260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39370</xdr:rowOff>
    </xdr:from>
    <xdr:ext cx="524510" cy="25908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1965" y="998347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83,570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143510</xdr:rowOff>
    </xdr:from>
    <xdr:to>
      <xdr:col>6</xdr:col>
      <xdr:colOff>38100</xdr:colOff>
      <xdr:row>58</xdr:row>
      <xdr:rowOff>73025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16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64135</xdr:rowOff>
    </xdr:from>
    <xdr:ext cx="524510" cy="25082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2965" y="10008235"/>
          <a:ext cx="5245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75,914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39725" cy="217170"/>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168910</xdr:rowOff>
    </xdr:from>
    <xdr:ext cx="238760" cy="248920"/>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080" y="133705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75</xdr:row>
      <xdr:rowOff>54610</xdr:rowOff>
    </xdr:from>
    <xdr:ext cx="531495" cy="24892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505" y="12913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72</xdr:row>
      <xdr:rowOff>111760</xdr:rowOff>
    </xdr:from>
    <xdr:ext cx="531495" cy="24892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505" y="12456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168910</xdr:rowOff>
    </xdr:from>
    <xdr:ext cx="531495" cy="24892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505" y="11998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4892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144780</xdr:rowOff>
    </xdr:from>
    <xdr:to>
      <xdr:col>24</xdr:col>
      <xdr:colOff>62865</xdr:colOff>
      <xdr:row>78</xdr:row>
      <xdr:rowOff>120650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30"/>
          <a:ext cx="1270" cy="1176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124460</xdr:rowOff>
    </xdr:from>
    <xdr:ext cx="378460" cy="259080"/>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5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832</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120650</xdr:rowOff>
    </xdr:from>
    <xdr:to>
      <xdr:col>24</xdr:col>
      <xdr:colOff>152400</xdr:colOff>
      <xdr:row>78</xdr:row>
      <xdr:rowOff>120650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91440</xdr:rowOff>
    </xdr:from>
    <xdr:ext cx="534670" cy="259080"/>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52,278</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144780</xdr:rowOff>
    </xdr:from>
    <xdr:to>
      <xdr:col>24</xdr:col>
      <xdr:colOff>152400</xdr:colOff>
      <xdr:row>71</xdr:row>
      <xdr:rowOff>144780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104775</xdr:rowOff>
    </xdr:from>
    <xdr:to>
      <xdr:col>24</xdr:col>
      <xdr:colOff>63500</xdr:colOff>
      <xdr:row>77</xdr:row>
      <xdr:rowOff>125730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306425"/>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69215</xdr:rowOff>
    </xdr:from>
    <xdr:ext cx="469900" cy="259080"/>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708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90805</xdr:rowOff>
    </xdr:from>
    <xdr:to>
      <xdr:col>24</xdr:col>
      <xdr:colOff>114300</xdr:colOff>
      <xdr:row>78</xdr:row>
      <xdr:rowOff>20955</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104775</xdr:rowOff>
    </xdr:from>
    <xdr:to>
      <xdr:col>19</xdr:col>
      <xdr:colOff>177800</xdr:colOff>
      <xdr:row>77</xdr:row>
      <xdr:rowOff>127000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30642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99695</xdr:rowOff>
    </xdr:from>
    <xdr:to>
      <xdr:col>20</xdr:col>
      <xdr:colOff>38100</xdr:colOff>
      <xdr:row>78</xdr:row>
      <xdr:rowOff>29845</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20955</xdr:rowOff>
    </xdr:from>
    <xdr:ext cx="459740" cy="248920"/>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350" y="13394055"/>
          <a:ext cx="4597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109855</xdr:rowOff>
    </xdr:from>
    <xdr:to>
      <xdr:col>15</xdr:col>
      <xdr:colOff>50800</xdr:colOff>
      <xdr:row>77</xdr:row>
      <xdr:rowOff>127000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31150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99695</xdr:rowOff>
    </xdr:from>
    <xdr:to>
      <xdr:col>15</xdr:col>
      <xdr:colOff>101600</xdr:colOff>
      <xdr:row>78</xdr:row>
      <xdr:rowOff>29845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20955</xdr:rowOff>
    </xdr:from>
    <xdr:ext cx="459740" cy="248920"/>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350" y="13394055"/>
          <a:ext cx="4597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101600</xdr:rowOff>
    </xdr:from>
    <xdr:to>
      <xdr:col>10</xdr:col>
      <xdr:colOff>114300</xdr:colOff>
      <xdr:row>77</xdr:row>
      <xdr:rowOff>109855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30325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103505</xdr:rowOff>
    </xdr:from>
    <xdr:to>
      <xdr:col>10</xdr:col>
      <xdr:colOff>165100</xdr:colOff>
      <xdr:row>78</xdr:row>
      <xdr:rowOff>33655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24765</xdr:rowOff>
    </xdr:from>
    <xdr:ext cx="459740" cy="259080"/>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350" y="13397865"/>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122555</xdr:rowOff>
    </xdr:from>
    <xdr:to>
      <xdr:col>6</xdr:col>
      <xdr:colOff>38100</xdr:colOff>
      <xdr:row>78</xdr:row>
      <xdr:rowOff>52705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44450</xdr:rowOff>
    </xdr:from>
    <xdr:ext cx="459740" cy="259080"/>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350" y="1341755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74930</xdr:rowOff>
    </xdr:from>
    <xdr:to>
      <xdr:col>24</xdr:col>
      <xdr:colOff>114300</xdr:colOff>
      <xdr:row>78</xdr:row>
      <xdr:rowOff>5080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7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97790</xdr:rowOff>
    </xdr:from>
    <xdr:ext cx="469900" cy="251460"/>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2799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8,104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53975</xdr:rowOff>
    </xdr:from>
    <xdr:to>
      <xdr:col>20</xdr:col>
      <xdr:colOff>38100</xdr:colOff>
      <xdr:row>77</xdr:row>
      <xdr:rowOff>155575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5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635</xdr:rowOff>
    </xdr:from>
    <xdr:ext cx="45974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350" y="13030835"/>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9,035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76200</xdr:rowOff>
    </xdr:from>
    <xdr:to>
      <xdr:col>15</xdr:col>
      <xdr:colOff>101600</xdr:colOff>
      <xdr:row>78</xdr:row>
      <xdr:rowOff>6350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22860</xdr:rowOff>
    </xdr:from>
    <xdr:ext cx="459740" cy="25908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350" y="1305306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8,062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59055</xdr:rowOff>
    </xdr:from>
    <xdr:to>
      <xdr:col>10</xdr:col>
      <xdr:colOff>165100</xdr:colOff>
      <xdr:row>77</xdr:row>
      <xdr:rowOff>160655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6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6350</xdr:rowOff>
    </xdr:from>
    <xdr:ext cx="459740" cy="25146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350" y="1303655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8,805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50800</xdr:rowOff>
    </xdr:from>
    <xdr:to>
      <xdr:col>6</xdr:col>
      <xdr:colOff>38100</xdr:colOff>
      <xdr:row>77</xdr:row>
      <xdr:rowOff>152400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5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75</xdr:row>
      <xdr:rowOff>168910</xdr:rowOff>
    </xdr:from>
    <xdr:ext cx="459740" cy="24892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350" y="13027660"/>
          <a:ext cx="4597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9,161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197,298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39725" cy="217170"/>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38760" cy="248920"/>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080" y="172567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082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85470" cy="25146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5951200"/>
          <a:ext cx="585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85470" cy="2584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5624175"/>
          <a:ext cx="585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85470" cy="25908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29715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5470" cy="24892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4970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88900</xdr:rowOff>
    </xdr:from>
    <xdr:to>
      <xdr:col>24</xdr:col>
      <xdr:colOff>62865</xdr:colOff>
      <xdr:row>99</xdr:row>
      <xdr:rowOff>115570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400"/>
          <a:ext cx="1270" cy="1569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119380</xdr:rowOff>
    </xdr:from>
    <xdr:ext cx="534670" cy="259080"/>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2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28,449</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115570</xdr:rowOff>
    </xdr:from>
    <xdr:to>
      <xdr:col>24</xdr:col>
      <xdr:colOff>152400</xdr:colOff>
      <xdr:row>99</xdr:row>
      <xdr:rowOff>115570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35560</xdr:rowOff>
    </xdr:from>
    <xdr:ext cx="598805" cy="259080"/>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6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172,640</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88900</xdr:rowOff>
    </xdr:from>
    <xdr:to>
      <xdr:col>24</xdr:col>
      <xdr:colOff>152400</xdr:colOff>
      <xdr:row>90</xdr:row>
      <xdr:rowOff>88900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129540</xdr:rowOff>
    </xdr:from>
    <xdr:to>
      <xdr:col>24</xdr:col>
      <xdr:colOff>63500</xdr:colOff>
      <xdr:row>95</xdr:row>
      <xdr:rowOff>143510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41729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140335</xdr:rowOff>
    </xdr:from>
    <xdr:ext cx="598805" cy="259080"/>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1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102,353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117475</xdr:rowOff>
    </xdr:from>
    <xdr:to>
      <xdr:col>24</xdr:col>
      <xdr:colOff>114300</xdr:colOff>
      <xdr:row>95</xdr:row>
      <xdr:rowOff>47625</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3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143510</xdr:rowOff>
    </xdr:from>
    <xdr:to>
      <xdr:col>19</xdr:col>
      <xdr:colOff>177800</xdr:colOff>
      <xdr:row>96</xdr:row>
      <xdr:rowOff>90170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431260"/>
          <a:ext cx="8890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16510</xdr:rowOff>
    </xdr:from>
    <xdr:to>
      <xdr:col>20</xdr:col>
      <xdr:colOff>38100</xdr:colOff>
      <xdr:row>95</xdr:row>
      <xdr:rowOff>118110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93</xdr:row>
      <xdr:rowOff>134620</xdr:rowOff>
    </xdr:from>
    <xdr:ext cx="524510" cy="248920"/>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29965" y="16079470"/>
          <a:ext cx="5245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95,909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42545</xdr:rowOff>
    </xdr:from>
    <xdr:to>
      <xdr:col>15</xdr:col>
      <xdr:colOff>50800</xdr:colOff>
      <xdr:row>96</xdr:row>
      <xdr:rowOff>90170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0174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107950</xdr:rowOff>
    </xdr:from>
    <xdr:to>
      <xdr:col>15</xdr:col>
      <xdr:colOff>101600</xdr:colOff>
      <xdr:row>96</xdr:row>
      <xdr:rowOff>38100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54610</xdr:rowOff>
    </xdr:from>
    <xdr:ext cx="524510" cy="248920"/>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0965" y="16170910"/>
          <a:ext cx="5245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87,474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42545</xdr:rowOff>
    </xdr:from>
    <xdr:to>
      <xdr:col>10</xdr:col>
      <xdr:colOff>114300</xdr:colOff>
      <xdr:row>97</xdr:row>
      <xdr:rowOff>143510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01745"/>
          <a:ext cx="889000" cy="272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167005</xdr:rowOff>
    </xdr:from>
    <xdr:to>
      <xdr:col>10</xdr:col>
      <xdr:colOff>165100</xdr:colOff>
      <xdr:row>95</xdr:row>
      <xdr:rowOff>97790</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93</xdr:row>
      <xdr:rowOff>113665</xdr:rowOff>
    </xdr:from>
    <xdr:ext cx="524510" cy="2584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1965" y="16058515"/>
          <a:ext cx="524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97,838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60960</xdr:rowOff>
    </xdr:from>
    <xdr:to>
      <xdr:col>6</xdr:col>
      <xdr:colOff>38100</xdr:colOff>
      <xdr:row>96</xdr:row>
      <xdr:rowOff>162560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7620</xdr:rowOff>
    </xdr:from>
    <xdr:ext cx="524510" cy="25019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2965" y="16295370"/>
          <a:ext cx="5245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76,071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78740</xdr:rowOff>
    </xdr:from>
    <xdr:to>
      <xdr:col>24</xdr:col>
      <xdr:colOff>114300</xdr:colOff>
      <xdr:row>96</xdr:row>
      <xdr:rowOff>8890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36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57150</xdr:rowOff>
    </xdr:from>
    <xdr:ext cx="534670" cy="259080"/>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3449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90,184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92710</xdr:rowOff>
    </xdr:from>
    <xdr:to>
      <xdr:col>20</xdr:col>
      <xdr:colOff>38100</xdr:colOff>
      <xdr:row>96</xdr:row>
      <xdr:rowOff>22860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38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14605</xdr:rowOff>
    </xdr:from>
    <xdr:ext cx="52451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29965" y="1647380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88,871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39370</xdr:rowOff>
    </xdr:from>
    <xdr:to>
      <xdr:col>15</xdr:col>
      <xdr:colOff>101600</xdr:colOff>
      <xdr:row>96</xdr:row>
      <xdr:rowOff>140970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49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132080</xdr:rowOff>
    </xdr:from>
    <xdr:ext cx="524510" cy="25146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0965" y="1659128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78,044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163195</xdr:rowOff>
    </xdr:from>
    <xdr:to>
      <xdr:col>10</xdr:col>
      <xdr:colOff>165100</xdr:colOff>
      <xdr:row>96</xdr:row>
      <xdr:rowOff>93345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5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84455</xdr:rowOff>
    </xdr:from>
    <xdr:ext cx="524510"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1965" y="1654365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82,427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92075</xdr:rowOff>
    </xdr:from>
    <xdr:to>
      <xdr:col>6</xdr:col>
      <xdr:colOff>38100</xdr:colOff>
      <xdr:row>98</xdr:row>
      <xdr:rowOff>22225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72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13335</xdr:rowOff>
    </xdr:from>
    <xdr:ext cx="524510" cy="25908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2965" y="1681543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57,479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49,008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39725" cy="217170"/>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38760" cy="259080"/>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080" y="664337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144145</xdr:rowOff>
    </xdr:from>
    <xdr:ext cx="585470" cy="25082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370" y="6316345"/>
          <a:ext cx="585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34</xdr:row>
      <xdr:rowOff>160655</xdr:rowOff>
    </xdr:from>
    <xdr:ext cx="585470" cy="25908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370" y="598995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6350</xdr:rowOff>
    </xdr:from>
    <xdr:ext cx="585470" cy="251460"/>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370" y="5664200"/>
          <a:ext cx="585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85470" cy="2584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370" y="5337175"/>
          <a:ext cx="585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38100</xdr:rowOff>
    </xdr:from>
    <xdr:ext cx="585470" cy="259080"/>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370" y="501015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5470" cy="248920"/>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370" y="4683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121285</xdr:rowOff>
    </xdr:from>
    <xdr:to>
      <xdr:col>54</xdr:col>
      <xdr:colOff>189865</xdr:colOff>
      <xdr:row>38</xdr:row>
      <xdr:rowOff>92710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785"/>
          <a:ext cx="1270" cy="1343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96520</xdr:rowOff>
    </xdr:from>
    <xdr:ext cx="534670" cy="259080"/>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6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54,425</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92710</xdr:rowOff>
    </xdr:from>
    <xdr:to>
      <xdr:col>55</xdr:col>
      <xdr:colOff>88900</xdr:colOff>
      <xdr:row>38</xdr:row>
      <xdr:rowOff>92710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67945</xdr:rowOff>
    </xdr:from>
    <xdr:ext cx="598805" cy="2584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465,666</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121285</xdr:rowOff>
    </xdr:from>
    <xdr:to>
      <xdr:col>55</xdr:col>
      <xdr:colOff>88900</xdr:colOff>
      <xdr:row>30</xdr:row>
      <xdr:rowOff>121285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92710</xdr:rowOff>
    </xdr:from>
    <xdr:to>
      <xdr:col>55</xdr:col>
      <xdr:colOff>0</xdr:colOff>
      <xdr:row>38</xdr:row>
      <xdr:rowOff>118110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607810"/>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171450</xdr:rowOff>
    </xdr:from>
    <xdr:ext cx="598805" cy="259080"/>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2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126,758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148590</xdr:rowOff>
    </xdr:from>
    <xdr:to>
      <xdr:col>55</xdr:col>
      <xdr:colOff>50800</xdr:colOff>
      <xdr:row>37</xdr:row>
      <xdr:rowOff>78740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118110</xdr:rowOff>
    </xdr:from>
    <xdr:to>
      <xdr:col>50</xdr:col>
      <xdr:colOff>114300</xdr:colOff>
      <xdr:row>38</xdr:row>
      <xdr:rowOff>121285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63321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15240</xdr:rowOff>
    </xdr:from>
    <xdr:to>
      <xdr:col>50</xdr:col>
      <xdr:colOff>165100</xdr:colOff>
      <xdr:row>37</xdr:row>
      <xdr:rowOff>116840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35</xdr:row>
      <xdr:rowOff>133350</xdr:rowOff>
    </xdr:from>
    <xdr:ext cx="588645" cy="250190"/>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580" y="6134100"/>
          <a:ext cx="5886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115,033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121285</xdr:rowOff>
    </xdr:from>
    <xdr:to>
      <xdr:col>45</xdr:col>
      <xdr:colOff>177800</xdr:colOff>
      <xdr:row>38</xdr:row>
      <xdr:rowOff>144780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63638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20320</xdr:rowOff>
    </xdr:from>
    <xdr:to>
      <xdr:col>46</xdr:col>
      <xdr:colOff>38100</xdr:colOff>
      <xdr:row>37</xdr:row>
      <xdr:rowOff>121920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35</xdr:row>
      <xdr:rowOff>138430</xdr:rowOff>
    </xdr:from>
    <xdr:ext cx="588645" cy="259080"/>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580" y="613918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113,561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36</xdr:row>
      <xdr:rowOff>153670</xdr:rowOff>
    </xdr:from>
    <xdr:to>
      <xdr:col>41</xdr:col>
      <xdr:colOff>50800</xdr:colOff>
      <xdr:row>38</xdr:row>
      <xdr:rowOff>144780</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325870"/>
          <a:ext cx="889000" cy="334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42545</xdr:rowOff>
    </xdr:from>
    <xdr:to>
      <xdr:col>41</xdr:col>
      <xdr:colOff>101600</xdr:colOff>
      <xdr:row>37</xdr:row>
      <xdr:rowOff>144145</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35</xdr:row>
      <xdr:rowOff>160655</xdr:rowOff>
    </xdr:from>
    <xdr:ext cx="588645" cy="25908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580" y="6161405"/>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106,617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35</xdr:row>
      <xdr:rowOff>55245</xdr:rowOff>
    </xdr:from>
    <xdr:to>
      <xdr:col>36</xdr:col>
      <xdr:colOff>165100</xdr:colOff>
      <xdr:row>35</xdr:row>
      <xdr:rowOff>156845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1905</xdr:rowOff>
    </xdr:from>
    <xdr:ext cx="588645"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580" y="5831205"/>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207,855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41910</xdr:rowOff>
    </xdr:from>
    <xdr:to>
      <xdr:col>55</xdr:col>
      <xdr:colOff>50800</xdr:colOff>
      <xdr:row>38</xdr:row>
      <xdr:rowOff>143510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55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128270</xdr:rowOff>
    </xdr:from>
    <xdr:ext cx="534670" cy="259080"/>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4719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54,425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67310</xdr:rowOff>
    </xdr:from>
    <xdr:to>
      <xdr:col>50</xdr:col>
      <xdr:colOff>165100</xdr:colOff>
      <xdr:row>38</xdr:row>
      <xdr:rowOff>168910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38</xdr:row>
      <xdr:rowOff>160655</xdr:rowOff>
    </xdr:from>
    <xdr:ext cx="524510" cy="25908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1965" y="667575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46,519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70485</xdr:rowOff>
    </xdr:from>
    <xdr:to>
      <xdr:col>46</xdr:col>
      <xdr:colOff>38100</xdr:colOff>
      <xdr:row>39</xdr:row>
      <xdr:rowOff>635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58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38</xdr:row>
      <xdr:rowOff>163195</xdr:rowOff>
    </xdr:from>
    <xdr:ext cx="524510" cy="25908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2965" y="667829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45,719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93980</xdr:rowOff>
    </xdr:from>
    <xdr:to>
      <xdr:col>41</xdr:col>
      <xdr:colOff>101600</xdr:colOff>
      <xdr:row>39</xdr:row>
      <xdr:rowOff>24130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39</xdr:row>
      <xdr:rowOff>15240</xdr:rowOff>
    </xdr:from>
    <xdr:ext cx="524510" cy="259080"/>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3965" y="670179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38,485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36</xdr:row>
      <xdr:rowOff>102870</xdr:rowOff>
    </xdr:from>
    <xdr:to>
      <xdr:col>36</xdr:col>
      <xdr:colOff>165100</xdr:colOff>
      <xdr:row>37</xdr:row>
      <xdr:rowOff>33020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27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37</xdr:row>
      <xdr:rowOff>24130</xdr:rowOff>
    </xdr:from>
    <xdr:ext cx="588645" cy="259080"/>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580" y="636778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140,802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58,197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39725" cy="217170"/>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168910</xdr:rowOff>
    </xdr:from>
    <xdr:ext cx="238760" cy="248920"/>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080" y="99415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85470" cy="24892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370" y="94843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111760</xdr:rowOff>
    </xdr:from>
    <xdr:ext cx="585470" cy="248920"/>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370" y="90271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168910</xdr:rowOff>
    </xdr:from>
    <xdr:ext cx="585470" cy="248920"/>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370" y="85699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5470" cy="248920"/>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370" y="8112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139065</xdr:rowOff>
    </xdr:from>
    <xdr:to>
      <xdr:col>54</xdr:col>
      <xdr:colOff>189865</xdr:colOff>
      <xdr:row>58</xdr:row>
      <xdr:rowOff>121285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015"/>
          <a:ext cx="1270" cy="1182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125095</xdr:rowOff>
    </xdr:from>
    <xdr:ext cx="469900" cy="2584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1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8,134</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121285</xdr:rowOff>
    </xdr:from>
    <xdr:to>
      <xdr:col>55</xdr:col>
      <xdr:colOff>88900</xdr:colOff>
      <xdr:row>58</xdr:row>
      <xdr:rowOff>121285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86360</xdr:rowOff>
    </xdr:from>
    <xdr:ext cx="598805" cy="251460"/>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86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525,194</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139065</xdr:rowOff>
    </xdr:from>
    <xdr:to>
      <xdr:col>55</xdr:col>
      <xdr:colOff>88900</xdr:colOff>
      <xdr:row>51</xdr:row>
      <xdr:rowOff>139065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35560</xdr:rowOff>
    </xdr:from>
    <xdr:to>
      <xdr:col>55</xdr:col>
      <xdr:colOff>0</xdr:colOff>
      <xdr:row>58</xdr:row>
      <xdr:rowOff>78740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979660"/>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25400</xdr:rowOff>
    </xdr:from>
    <xdr:ext cx="598805" cy="259080"/>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6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112,678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2540</xdr:rowOff>
    </xdr:from>
    <xdr:to>
      <xdr:col>55</xdr:col>
      <xdr:colOff>50800</xdr:colOff>
      <xdr:row>57</xdr:row>
      <xdr:rowOff>104140</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35560</xdr:rowOff>
    </xdr:from>
    <xdr:to>
      <xdr:col>50</xdr:col>
      <xdr:colOff>114300</xdr:colOff>
      <xdr:row>58</xdr:row>
      <xdr:rowOff>42545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97966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22860</xdr:rowOff>
    </xdr:from>
    <xdr:to>
      <xdr:col>50</xdr:col>
      <xdr:colOff>165100</xdr:colOff>
      <xdr:row>57</xdr:row>
      <xdr:rowOff>124460</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55</xdr:row>
      <xdr:rowOff>140970</xdr:rowOff>
    </xdr:from>
    <xdr:ext cx="588645" cy="259080"/>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580" y="957072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103,975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42545</xdr:rowOff>
    </xdr:from>
    <xdr:to>
      <xdr:col>45</xdr:col>
      <xdr:colOff>177800</xdr:colOff>
      <xdr:row>58</xdr:row>
      <xdr:rowOff>59690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98664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52070</xdr:rowOff>
    </xdr:from>
    <xdr:to>
      <xdr:col>46</xdr:col>
      <xdr:colOff>38100</xdr:colOff>
      <xdr:row>57</xdr:row>
      <xdr:rowOff>153035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7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169545</xdr:rowOff>
    </xdr:from>
    <xdr:ext cx="524510" cy="248920"/>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2965" y="9599295"/>
          <a:ext cx="5245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91,338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166370</xdr:rowOff>
    </xdr:from>
    <xdr:to>
      <xdr:col>41</xdr:col>
      <xdr:colOff>50800</xdr:colOff>
      <xdr:row>58</xdr:row>
      <xdr:rowOff>59690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93902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36830</xdr:rowOff>
    </xdr:from>
    <xdr:to>
      <xdr:col>41</xdr:col>
      <xdr:colOff>101600</xdr:colOff>
      <xdr:row>57</xdr:row>
      <xdr:rowOff>138430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154940</xdr:rowOff>
    </xdr:from>
    <xdr:ext cx="524510" cy="251460"/>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3965" y="958469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97,758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163830</xdr:rowOff>
    </xdr:from>
    <xdr:to>
      <xdr:col>36</xdr:col>
      <xdr:colOff>165100</xdr:colOff>
      <xdr:row>57</xdr:row>
      <xdr:rowOff>93980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55</xdr:row>
      <xdr:rowOff>110490</xdr:rowOff>
    </xdr:from>
    <xdr:ext cx="588645" cy="250190"/>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580" y="9540240"/>
          <a:ext cx="5886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117,234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27940</xdr:rowOff>
    </xdr:from>
    <xdr:to>
      <xdr:col>55</xdr:col>
      <xdr:colOff>50800</xdr:colOff>
      <xdr:row>58</xdr:row>
      <xdr:rowOff>129540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7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114300</xdr:rowOff>
    </xdr:from>
    <xdr:ext cx="534670" cy="259080"/>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869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26,805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156210</xdr:rowOff>
    </xdr:from>
    <xdr:to>
      <xdr:col>50</xdr:col>
      <xdr:colOff>165100</xdr:colOff>
      <xdr:row>58</xdr:row>
      <xdr:rowOff>86360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77470</xdr:rowOff>
    </xdr:from>
    <xdr:ext cx="524510" cy="24892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1965" y="10021570"/>
          <a:ext cx="5245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45,552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163195</xdr:rowOff>
    </xdr:from>
    <xdr:to>
      <xdr:col>46</xdr:col>
      <xdr:colOff>38100</xdr:colOff>
      <xdr:row>58</xdr:row>
      <xdr:rowOff>93345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3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84455</xdr:rowOff>
    </xdr:from>
    <xdr:ext cx="524510" cy="25908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2965" y="1002855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42,552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8890</xdr:rowOff>
    </xdr:from>
    <xdr:to>
      <xdr:col>41</xdr:col>
      <xdr:colOff>101600</xdr:colOff>
      <xdr:row>58</xdr:row>
      <xdr:rowOff>110490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5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101600</xdr:rowOff>
    </xdr:from>
    <xdr:ext cx="524510" cy="25908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3965" y="1004570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35,138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115570</xdr:rowOff>
    </xdr:from>
    <xdr:to>
      <xdr:col>36</xdr:col>
      <xdr:colOff>165100</xdr:colOff>
      <xdr:row>58</xdr:row>
      <xdr:rowOff>45720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88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36830</xdr:rowOff>
    </xdr:from>
    <xdr:ext cx="524510" cy="25908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4965" y="998093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63,463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15,680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39725" cy="217170"/>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54610</xdr:rowOff>
    </xdr:from>
    <xdr:ext cx="238760" cy="248920"/>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080" y="132562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85470" cy="248920"/>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370" y="12684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70</xdr:row>
      <xdr:rowOff>111760</xdr:rowOff>
    </xdr:from>
    <xdr:ext cx="585470" cy="248920"/>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370" y="121132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5470" cy="248920"/>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370" y="11541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74930</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7880"/>
          <a:ext cx="1270" cy="1150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29210</xdr:rowOff>
    </xdr:from>
    <xdr:ext cx="249555" cy="251460"/>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21590</xdr:rowOff>
    </xdr:from>
    <xdr:ext cx="598805" cy="259080"/>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0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201,290</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74930</xdr:rowOff>
    </xdr:from>
    <xdr:to>
      <xdr:col>55</xdr:col>
      <xdr:colOff>88900</xdr:colOff>
      <xdr:row>71</xdr:row>
      <xdr:rowOff>74930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7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158750</xdr:rowOff>
    </xdr:from>
    <xdr:to>
      <xdr:col>55</xdr:col>
      <xdr:colOff>0</xdr:colOff>
      <xdr:row>78</xdr:row>
      <xdr:rowOff>20320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360400"/>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151130</xdr:rowOff>
    </xdr:from>
    <xdr:ext cx="534670" cy="259080"/>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098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33,074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128270</xdr:rowOff>
    </xdr:from>
    <xdr:to>
      <xdr:col>55</xdr:col>
      <xdr:colOff>50800</xdr:colOff>
      <xdr:row>77</xdr:row>
      <xdr:rowOff>58420</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157480</xdr:rowOff>
    </xdr:from>
    <xdr:to>
      <xdr:col>50</xdr:col>
      <xdr:colOff>114300</xdr:colOff>
      <xdr:row>77</xdr:row>
      <xdr:rowOff>158750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35913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3810</xdr:rowOff>
    </xdr:from>
    <xdr:to>
      <xdr:col>50</xdr:col>
      <xdr:colOff>165100</xdr:colOff>
      <xdr:row>77</xdr:row>
      <xdr:rowOff>105410</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121920</xdr:rowOff>
    </xdr:from>
    <xdr:ext cx="524510" cy="250190"/>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1965" y="12980670"/>
          <a:ext cx="5245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24,858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157480</xdr:rowOff>
    </xdr:from>
    <xdr:to>
      <xdr:col>45</xdr:col>
      <xdr:colOff>177800</xdr:colOff>
      <xdr:row>77</xdr:row>
      <xdr:rowOff>161925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35913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168275</xdr:rowOff>
    </xdr:from>
    <xdr:to>
      <xdr:col>46</xdr:col>
      <xdr:colOff>38100</xdr:colOff>
      <xdr:row>77</xdr:row>
      <xdr:rowOff>98425</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114935</xdr:rowOff>
    </xdr:from>
    <xdr:ext cx="524510" cy="259080"/>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2965" y="1297368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26,063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105410</xdr:rowOff>
    </xdr:from>
    <xdr:to>
      <xdr:col>41</xdr:col>
      <xdr:colOff>50800</xdr:colOff>
      <xdr:row>77</xdr:row>
      <xdr:rowOff>161925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307060"/>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127000</xdr:rowOff>
    </xdr:from>
    <xdr:to>
      <xdr:col>41</xdr:col>
      <xdr:colOff>101600</xdr:colOff>
      <xdr:row>77</xdr:row>
      <xdr:rowOff>57150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73660</xdr:rowOff>
    </xdr:from>
    <xdr:ext cx="524510" cy="259080"/>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3965" y="1293241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33,373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60960</xdr:rowOff>
    </xdr:from>
    <xdr:to>
      <xdr:col>36</xdr:col>
      <xdr:colOff>165100</xdr:colOff>
      <xdr:row>76</xdr:row>
      <xdr:rowOff>162560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7620</xdr:rowOff>
    </xdr:from>
    <xdr:ext cx="524510" cy="250190"/>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4965" y="12866370"/>
          <a:ext cx="5245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140970</xdr:rowOff>
    </xdr:from>
    <xdr:to>
      <xdr:col>55</xdr:col>
      <xdr:colOff>50800</xdr:colOff>
      <xdr:row>78</xdr:row>
      <xdr:rowOff>71120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55880</xdr:rowOff>
    </xdr:from>
    <xdr:ext cx="378460" cy="259080"/>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575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107950</xdr:rowOff>
    </xdr:from>
    <xdr:to>
      <xdr:col>50</xdr:col>
      <xdr:colOff>165100</xdr:colOff>
      <xdr:row>78</xdr:row>
      <xdr:rowOff>38100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0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29210</xdr:rowOff>
    </xdr:from>
    <xdr:ext cx="459740" cy="25146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350" y="1340231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106680</xdr:rowOff>
    </xdr:from>
    <xdr:to>
      <xdr:col>46</xdr:col>
      <xdr:colOff>38100</xdr:colOff>
      <xdr:row>78</xdr:row>
      <xdr:rowOff>36830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0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27940</xdr:rowOff>
    </xdr:from>
    <xdr:ext cx="459740"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350" y="1340104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111125</xdr:rowOff>
    </xdr:from>
    <xdr:to>
      <xdr:col>41</xdr:col>
      <xdr:colOff>101600</xdr:colOff>
      <xdr:row>78</xdr:row>
      <xdr:rowOff>41275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1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32385</xdr:rowOff>
    </xdr:from>
    <xdr:ext cx="459740" cy="24892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350" y="13405485"/>
          <a:ext cx="4597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54610</xdr:rowOff>
    </xdr:from>
    <xdr:to>
      <xdr:col>36</xdr:col>
      <xdr:colOff>165100</xdr:colOff>
      <xdr:row>77</xdr:row>
      <xdr:rowOff>156210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25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147320</xdr:rowOff>
    </xdr:from>
    <xdr:ext cx="524510"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4965" y="1334897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15,955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33,209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39725" cy="217170"/>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38760" cy="248920"/>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080" y="167995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85470" cy="248920"/>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370" y="163423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85470" cy="248920"/>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370" y="158851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168910</xdr:rowOff>
    </xdr:from>
    <xdr:ext cx="585470" cy="248920"/>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370" y="154279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5470" cy="248920"/>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370" y="14970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153035</xdr:rowOff>
    </xdr:from>
    <xdr:to>
      <xdr:col>54</xdr:col>
      <xdr:colOff>189865</xdr:colOff>
      <xdr:row>98</xdr:row>
      <xdr:rowOff>121920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4985"/>
          <a:ext cx="1270" cy="1169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125730</xdr:rowOff>
    </xdr:from>
    <xdr:ext cx="469900" cy="259080"/>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7,737</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121920</xdr:rowOff>
    </xdr:from>
    <xdr:to>
      <xdr:col>55</xdr:col>
      <xdr:colOff>88900</xdr:colOff>
      <xdr:row>98</xdr:row>
      <xdr:rowOff>121920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99695</xdr:rowOff>
    </xdr:from>
    <xdr:ext cx="598805" cy="24955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19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519,147</a:t>
          </a:r>
          <a:endParaRPr kumimoji="1" lang="ja-JP" altLang="en-US" sz="1000" b="1">
            <a:latin typeface="ＭＳ Ｐゴシック"/>
            <a:ea typeface="ＭＳ Ｐゴシック"/>
          </a:endParaRPr>
        </a:p>
      </xdr:txBody>
    </xdr:sp>
    <xdr:clientData/>
  </xdr:oneCellAnchor>
  <xdr:twoCellAnchor>
    <xdr:from>
      <xdr:col>54</xdr:col>
      <xdr:colOff>101600</xdr:colOff>
      <xdr:row>91</xdr:row>
      <xdr:rowOff>153035</xdr:rowOff>
    </xdr:from>
    <xdr:to>
      <xdr:col>55</xdr:col>
      <xdr:colOff>88900</xdr:colOff>
      <xdr:row>91</xdr:row>
      <xdr:rowOff>153035</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4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52070</xdr:rowOff>
    </xdr:from>
    <xdr:to>
      <xdr:col>55</xdr:col>
      <xdr:colOff>0</xdr:colOff>
      <xdr:row>98</xdr:row>
      <xdr:rowOff>80645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854170"/>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121285</xdr:rowOff>
    </xdr:from>
    <xdr:ext cx="534670" cy="25082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48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70,742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98425</xdr:rowOff>
    </xdr:from>
    <xdr:to>
      <xdr:col>55</xdr:col>
      <xdr:colOff>50800</xdr:colOff>
      <xdr:row>98</xdr:row>
      <xdr:rowOff>29210</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0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52070</xdr:rowOff>
    </xdr:from>
    <xdr:to>
      <xdr:col>50</xdr:col>
      <xdr:colOff>114300</xdr:colOff>
      <xdr:row>98</xdr:row>
      <xdr:rowOff>60960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85417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101600</xdr:rowOff>
    </xdr:from>
    <xdr:to>
      <xdr:col>50</xdr:col>
      <xdr:colOff>165100</xdr:colOff>
      <xdr:row>98</xdr:row>
      <xdr:rowOff>31750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48260</xdr:rowOff>
    </xdr:from>
    <xdr:ext cx="524510" cy="259080"/>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1965" y="1650746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69,475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60960</xdr:rowOff>
    </xdr:from>
    <xdr:to>
      <xdr:col>45</xdr:col>
      <xdr:colOff>177800</xdr:colOff>
      <xdr:row>98</xdr:row>
      <xdr:rowOff>73660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86306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135255</xdr:rowOff>
    </xdr:from>
    <xdr:to>
      <xdr:col>46</xdr:col>
      <xdr:colOff>38100</xdr:colOff>
      <xdr:row>98</xdr:row>
      <xdr:rowOff>65405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81915</xdr:rowOff>
    </xdr:from>
    <xdr:ext cx="524510" cy="259080"/>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2965" y="1654111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31115</xdr:rowOff>
    </xdr:from>
    <xdr:to>
      <xdr:col>41</xdr:col>
      <xdr:colOff>50800</xdr:colOff>
      <xdr:row>98</xdr:row>
      <xdr:rowOff>73660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83321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135890</xdr:rowOff>
    </xdr:from>
    <xdr:to>
      <xdr:col>41</xdr:col>
      <xdr:colOff>101600</xdr:colOff>
      <xdr:row>98</xdr:row>
      <xdr:rowOff>66040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82550</xdr:rowOff>
    </xdr:from>
    <xdr:ext cx="524510" cy="259080"/>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3965" y="1654175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54,444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118745</xdr:rowOff>
    </xdr:from>
    <xdr:to>
      <xdr:col>36</xdr:col>
      <xdr:colOff>165100</xdr:colOff>
      <xdr:row>98</xdr:row>
      <xdr:rowOff>48895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65405</xdr:rowOff>
    </xdr:from>
    <xdr:ext cx="524510" cy="24955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4965" y="16524605"/>
          <a:ext cx="5245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61,878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29845</xdr:rowOff>
    </xdr:from>
    <xdr:to>
      <xdr:col>55</xdr:col>
      <xdr:colOff>50800</xdr:colOff>
      <xdr:row>98</xdr:row>
      <xdr:rowOff>132080</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31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116205</xdr:rowOff>
    </xdr:from>
    <xdr:ext cx="534670" cy="259080"/>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468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25,777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635</xdr:rowOff>
    </xdr:from>
    <xdr:to>
      <xdr:col>50</xdr:col>
      <xdr:colOff>165100</xdr:colOff>
      <xdr:row>98</xdr:row>
      <xdr:rowOff>102235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0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93345</xdr:rowOff>
    </xdr:from>
    <xdr:ext cx="524510"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1965" y="1689544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38,631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10160</xdr:rowOff>
    </xdr:from>
    <xdr:to>
      <xdr:col>46</xdr:col>
      <xdr:colOff>38100</xdr:colOff>
      <xdr:row>98</xdr:row>
      <xdr:rowOff>111760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1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102870</xdr:rowOff>
    </xdr:from>
    <xdr:ext cx="524510" cy="259080"/>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2965" y="1690497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34,395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22860</xdr:rowOff>
    </xdr:from>
    <xdr:to>
      <xdr:col>41</xdr:col>
      <xdr:colOff>101600</xdr:colOff>
      <xdr:row>98</xdr:row>
      <xdr:rowOff>124460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2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115570</xdr:rowOff>
    </xdr:from>
    <xdr:ext cx="52451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3965" y="1691767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28,887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151765</xdr:rowOff>
    </xdr:from>
    <xdr:to>
      <xdr:col>36</xdr:col>
      <xdr:colOff>165100</xdr:colOff>
      <xdr:row>98</xdr:row>
      <xdr:rowOff>81915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8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73025</xdr:rowOff>
    </xdr:from>
    <xdr:ext cx="52451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4965" y="1687512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47,369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39725" cy="217170"/>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38760" cy="248920"/>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080" y="65125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1495" cy="248920"/>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505" y="6055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1495" cy="248920"/>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505" y="5598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168910</xdr:rowOff>
    </xdr:from>
    <xdr:ext cx="531495" cy="248920"/>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505" y="5140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48920"/>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57785</xdr:rowOff>
    </xdr:from>
    <xdr:to>
      <xdr:col>85</xdr:col>
      <xdr:colOff>126365</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3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143510</xdr:rowOff>
    </xdr:from>
    <xdr:ext cx="249555" cy="251460"/>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4445</xdr:rowOff>
    </xdr:from>
    <xdr:ext cx="534670" cy="259080"/>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56,083</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57785</xdr:rowOff>
    </xdr:from>
    <xdr:to>
      <xdr:col>86</xdr:col>
      <xdr:colOff>25400</xdr:colOff>
      <xdr:row>31</xdr:row>
      <xdr:rowOff>57785</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166370</xdr:rowOff>
    </xdr:from>
    <xdr:to>
      <xdr:col>85</xdr:col>
      <xdr:colOff>127000</xdr:colOff>
      <xdr:row>37</xdr:row>
      <xdr:rowOff>155575</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167120"/>
          <a:ext cx="838200" cy="332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6350</xdr:rowOff>
    </xdr:from>
    <xdr:ext cx="469900" cy="251460"/>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52145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2,673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27940</xdr:rowOff>
    </xdr:from>
    <xdr:to>
      <xdr:col>85</xdr:col>
      <xdr:colOff>177800</xdr:colOff>
      <xdr:row>38</xdr:row>
      <xdr:rowOff>129540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155575</xdr:rowOff>
    </xdr:from>
    <xdr:to>
      <xdr:col>81</xdr:col>
      <xdr:colOff>50800</xdr:colOff>
      <xdr:row>38</xdr:row>
      <xdr:rowOff>94615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499225"/>
          <a:ext cx="8890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155575</xdr:rowOff>
    </xdr:from>
    <xdr:to>
      <xdr:col>81</xdr:col>
      <xdr:colOff>101600</xdr:colOff>
      <xdr:row>38</xdr:row>
      <xdr:rowOff>86360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38</xdr:row>
      <xdr:rowOff>76835</xdr:rowOff>
    </xdr:from>
    <xdr:ext cx="459740" cy="24955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350" y="6591935"/>
          <a:ext cx="4597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90170</xdr:rowOff>
    </xdr:from>
    <xdr:to>
      <xdr:col>76</xdr:col>
      <xdr:colOff>114300</xdr:colOff>
      <xdr:row>38</xdr:row>
      <xdr:rowOff>94615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052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104140</xdr:rowOff>
    </xdr:from>
    <xdr:to>
      <xdr:col>76</xdr:col>
      <xdr:colOff>165100</xdr:colOff>
      <xdr:row>38</xdr:row>
      <xdr:rowOff>34290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50800</xdr:rowOff>
    </xdr:from>
    <xdr:ext cx="459740" cy="259080"/>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350" y="622300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90170</xdr:rowOff>
    </xdr:from>
    <xdr:to>
      <xdr:col>71</xdr:col>
      <xdr:colOff>177800</xdr:colOff>
      <xdr:row>38</xdr:row>
      <xdr:rowOff>110490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60527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102235</xdr:rowOff>
    </xdr:from>
    <xdr:to>
      <xdr:col>72</xdr:col>
      <xdr:colOff>38100</xdr:colOff>
      <xdr:row>38</xdr:row>
      <xdr:rowOff>32385</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48895</xdr:rowOff>
    </xdr:from>
    <xdr:ext cx="459740" cy="259080"/>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350" y="6221095"/>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140335</xdr:rowOff>
    </xdr:from>
    <xdr:to>
      <xdr:col>67</xdr:col>
      <xdr:colOff>101600</xdr:colOff>
      <xdr:row>38</xdr:row>
      <xdr:rowOff>70485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86995</xdr:rowOff>
    </xdr:from>
    <xdr:ext cx="459740" cy="25082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350" y="6259195"/>
          <a:ext cx="4597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35</xdr:row>
      <xdr:rowOff>115570</xdr:rowOff>
    </xdr:from>
    <xdr:to>
      <xdr:col>85</xdr:col>
      <xdr:colOff>177800</xdr:colOff>
      <xdr:row>36</xdr:row>
      <xdr:rowOff>45720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11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138430</xdr:rowOff>
    </xdr:from>
    <xdr:ext cx="534670" cy="259080"/>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5967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21,322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104775</xdr:rowOff>
    </xdr:from>
    <xdr:to>
      <xdr:col>81</xdr:col>
      <xdr:colOff>101600</xdr:colOff>
      <xdr:row>38</xdr:row>
      <xdr:rowOff>34925</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4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52070</xdr:rowOff>
    </xdr:from>
    <xdr:ext cx="459740" cy="251460"/>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350" y="622427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43815</xdr:rowOff>
    </xdr:from>
    <xdr:to>
      <xdr:col>76</xdr:col>
      <xdr:colOff>165100</xdr:colOff>
      <xdr:row>38</xdr:row>
      <xdr:rowOff>145415</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5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136525</xdr:rowOff>
    </xdr:from>
    <xdr:ext cx="459740" cy="2584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350" y="6651625"/>
          <a:ext cx="4597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39370</xdr:rowOff>
    </xdr:from>
    <xdr:to>
      <xdr:col>72</xdr:col>
      <xdr:colOff>38100</xdr:colOff>
      <xdr:row>38</xdr:row>
      <xdr:rowOff>140970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5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38</xdr:row>
      <xdr:rowOff>132080</xdr:rowOff>
    </xdr:from>
    <xdr:ext cx="459740" cy="25146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350" y="664718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59690</xdr:rowOff>
    </xdr:from>
    <xdr:to>
      <xdr:col>67</xdr:col>
      <xdr:colOff>101600</xdr:colOff>
      <xdr:row>38</xdr:row>
      <xdr:rowOff>161290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38</xdr:row>
      <xdr:rowOff>152400</xdr:rowOff>
    </xdr:from>
    <xdr:ext cx="459740" cy="25908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350" y="666750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39725" cy="217170"/>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38760" cy="248920"/>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080" y="92557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38760" cy="248920"/>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080" y="81127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39395" cy="259080"/>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840" y="94399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39395" cy="259080"/>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840" y="94399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39395" cy="259080"/>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840" y="94399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39395" cy="259080"/>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840" y="94399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39395"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840" y="9122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39395"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840" y="9122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39395"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840" y="9122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39395"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840" y="9122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45,490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39725" cy="21717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38760" cy="248920"/>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080" y="133705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75</xdr:row>
      <xdr:rowOff>54610</xdr:rowOff>
    </xdr:from>
    <xdr:ext cx="585470" cy="24892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370" y="129133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111760</xdr:rowOff>
    </xdr:from>
    <xdr:ext cx="585470" cy="248920"/>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370" y="124561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168910</xdr:rowOff>
    </xdr:from>
    <xdr:ext cx="585470" cy="248920"/>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370" y="119989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5470" cy="248920"/>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370" y="11541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100330</xdr:rowOff>
    </xdr:from>
    <xdr:to>
      <xdr:col>85</xdr:col>
      <xdr:colOff>126365</xdr:colOff>
      <xdr:row>78</xdr:row>
      <xdr:rowOff>74930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730"/>
          <a:ext cx="1270" cy="1003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78105</xdr:rowOff>
    </xdr:from>
    <xdr:ext cx="534670" cy="248920"/>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20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14,251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74930</xdr:rowOff>
    </xdr:from>
    <xdr:to>
      <xdr:col>86</xdr:col>
      <xdr:colOff>25400</xdr:colOff>
      <xdr:row>78</xdr:row>
      <xdr:rowOff>74930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8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46990</xdr:rowOff>
    </xdr:from>
    <xdr:ext cx="598805" cy="259080"/>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199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233,582</a:t>
          </a:r>
          <a:endParaRPr kumimoji="1" lang="ja-JP" altLang="en-US" sz="1000" b="1">
            <a:latin typeface="ＭＳ Ｐゴシック"/>
            <a:ea typeface="ＭＳ Ｐゴシック"/>
          </a:endParaRPr>
        </a:p>
      </xdr:txBody>
    </xdr:sp>
    <xdr:clientData/>
  </xdr:oneCellAnchor>
  <xdr:twoCellAnchor>
    <xdr:from>
      <xdr:col>85</xdr:col>
      <xdr:colOff>38100</xdr:colOff>
      <xdr:row>72</xdr:row>
      <xdr:rowOff>100330</xdr:rowOff>
    </xdr:from>
    <xdr:to>
      <xdr:col>86</xdr:col>
      <xdr:colOff>25400</xdr:colOff>
      <xdr:row>72</xdr:row>
      <xdr:rowOff>100330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88900</xdr:rowOff>
    </xdr:from>
    <xdr:to>
      <xdr:col>85</xdr:col>
      <xdr:colOff>127000</xdr:colOff>
      <xdr:row>77</xdr:row>
      <xdr:rowOff>88900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2905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164465</xdr:rowOff>
    </xdr:from>
    <xdr:ext cx="534670" cy="259080"/>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0232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141605</xdr:rowOff>
    </xdr:from>
    <xdr:to>
      <xdr:col>85</xdr:col>
      <xdr:colOff>177800</xdr:colOff>
      <xdr:row>77</xdr:row>
      <xdr:rowOff>71755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88900</xdr:rowOff>
    </xdr:from>
    <xdr:to>
      <xdr:col>81</xdr:col>
      <xdr:colOff>50800</xdr:colOff>
      <xdr:row>77</xdr:row>
      <xdr:rowOff>96520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29055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137160</xdr:rowOff>
    </xdr:from>
    <xdr:to>
      <xdr:col>81</xdr:col>
      <xdr:colOff>101600</xdr:colOff>
      <xdr:row>77</xdr:row>
      <xdr:rowOff>67310</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83820</xdr:rowOff>
    </xdr:from>
    <xdr:ext cx="524510" cy="259080"/>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3965" y="1294257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41275</xdr:rowOff>
    </xdr:from>
    <xdr:to>
      <xdr:col>76</xdr:col>
      <xdr:colOff>114300</xdr:colOff>
      <xdr:row>77</xdr:row>
      <xdr:rowOff>96520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3703300" y="1324292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143510</xdr:rowOff>
    </xdr:from>
    <xdr:to>
      <xdr:col>76</xdr:col>
      <xdr:colOff>165100</xdr:colOff>
      <xdr:row>77</xdr:row>
      <xdr:rowOff>73660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90170</xdr:rowOff>
    </xdr:from>
    <xdr:ext cx="524510" cy="259080"/>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4965" y="1294892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63,120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41275</xdr:rowOff>
    </xdr:from>
    <xdr:to>
      <xdr:col>71</xdr:col>
      <xdr:colOff>177800</xdr:colOff>
      <xdr:row>77</xdr:row>
      <xdr:rowOff>104775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242925"/>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158115</xdr:rowOff>
    </xdr:from>
    <xdr:to>
      <xdr:col>72</xdr:col>
      <xdr:colOff>38100</xdr:colOff>
      <xdr:row>77</xdr:row>
      <xdr:rowOff>88265</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104775</xdr:rowOff>
    </xdr:from>
    <xdr:ext cx="524510" cy="259080"/>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5965" y="1296352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167005</xdr:rowOff>
    </xdr:from>
    <xdr:to>
      <xdr:col>67</xdr:col>
      <xdr:colOff>101600</xdr:colOff>
      <xdr:row>77</xdr:row>
      <xdr:rowOff>97790</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113665</xdr:rowOff>
    </xdr:from>
    <xdr:ext cx="524510" cy="2584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6965" y="12972415"/>
          <a:ext cx="524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57,899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38100</xdr:rowOff>
    </xdr:from>
    <xdr:to>
      <xdr:col>85</xdr:col>
      <xdr:colOff>177800</xdr:colOff>
      <xdr:row>77</xdr:row>
      <xdr:rowOff>139700</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16510</xdr:rowOff>
    </xdr:from>
    <xdr:ext cx="534670" cy="259080"/>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181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48,565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38100</xdr:rowOff>
    </xdr:from>
    <xdr:to>
      <xdr:col>81</xdr:col>
      <xdr:colOff>101600</xdr:colOff>
      <xdr:row>77</xdr:row>
      <xdr:rowOff>139700</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130810</xdr:rowOff>
    </xdr:from>
    <xdr:ext cx="524510" cy="259080"/>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3965" y="1333246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48,550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45720</xdr:rowOff>
    </xdr:from>
    <xdr:to>
      <xdr:col>76</xdr:col>
      <xdr:colOff>165100</xdr:colOff>
      <xdr:row>77</xdr:row>
      <xdr:rowOff>147320</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138430</xdr:rowOff>
    </xdr:from>
    <xdr:ext cx="524510"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4965" y="1334008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47,004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161925</xdr:rowOff>
    </xdr:from>
    <xdr:to>
      <xdr:col>72</xdr:col>
      <xdr:colOff>38100</xdr:colOff>
      <xdr:row>77</xdr:row>
      <xdr:rowOff>92075</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19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83185</xdr:rowOff>
    </xdr:from>
    <xdr:ext cx="524510" cy="259080"/>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5965" y="1328483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58,986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53975</xdr:rowOff>
    </xdr:from>
    <xdr:to>
      <xdr:col>67</xdr:col>
      <xdr:colOff>101600</xdr:colOff>
      <xdr:row>77</xdr:row>
      <xdr:rowOff>155575</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25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146685</xdr:rowOff>
    </xdr:from>
    <xdr:ext cx="524510" cy="248920"/>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6965" y="13348335"/>
          <a:ext cx="5245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45,198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39725" cy="21717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38760" cy="259080"/>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080" y="1687576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35560</xdr:rowOff>
    </xdr:from>
    <xdr:ext cx="585470" cy="259080"/>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370" y="16494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85470" cy="248920"/>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370" y="16113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85470" cy="259080"/>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370" y="15732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85470" cy="259080"/>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370" y="15351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5470" cy="248920"/>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370" y="14970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132715</xdr:rowOff>
    </xdr:from>
    <xdr:to>
      <xdr:col>85</xdr:col>
      <xdr:colOff>126365</xdr:colOff>
      <xdr:row>99</xdr:row>
      <xdr:rowOff>42545</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665"/>
          <a:ext cx="1270" cy="1281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46355</xdr:rowOff>
    </xdr:from>
    <xdr:ext cx="378460" cy="259080"/>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199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423</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42545</xdr:rowOff>
    </xdr:from>
    <xdr:to>
      <xdr:col>86</xdr:col>
      <xdr:colOff>25400</xdr:colOff>
      <xdr:row>99</xdr:row>
      <xdr:rowOff>42545</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79375</xdr:rowOff>
    </xdr:from>
    <xdr:ext cx="598805" cy="2584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8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336,888</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132715</xdr:rowOff>
    </xdr:from>
    <xdr:to>
      <xdr:col>86</xdr:col>
      <xdr:colOff>25400</xdr:colOff>
      <xdr:row>91</xdr:row>
      <xdr:rowOff>132715</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111125</xdr:rowOff>
    </xdr:from>
    <xdr:to>
      <xdr:col>85</xdr:col>
      <xdr:colOff>127000</xdr:colOff>
      <xdr:row>98</xdr:row>
      <xdr:rowOff>125095</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913225"/>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10160</xdr:rowOff>
    </xdr:from>
    <xdr:ext cx="534670" cy="259080"/>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08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46,656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158750</xdr:rowOff>
    </xdr:from>
    <xdr:to>
      <xdr:col>85</xdr:col>
      <xdr:colOff>177800</xdr:colOff>
      <xdr:row>98</xdr:row>
      <xdr:rowOff>88900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125095</xdr:rowOff>
    </xdr:from>
    <xdr:to>
      <xdr:col>81</xdr:col>
      <xdr:colOff>50800</xdr:colOff>
      <xdr:row>98</xdr:row>
      <xdr:rowOff>163195</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92719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8890</xdr:rowOff>
    </xdr:from>
    <xdr:to>
      <xdr:col>81</xdr:col>
      <xdr:colOff>101600</xdr:colOff>
      <xdr:row>98</xdr:row>
      <xdr:rowOff>110490</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127000</xdr:rowOff>
    </xdr:from>
    <xdr:ext cx="524510" cy="259080"/>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3965" y="1658620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41,066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163195</xdr:rowOff>
    </xdr:from>
    <xdr:to>
      <xdr:col>76</xdr:col>
      <xdr:colOff>114300</xdr:colOff>
      <xdr:row>98</xdr:row>
      <xdr:rowOff>170180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96529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4445</xdr:rowOff>
    </xdr:from>
    <xdr:to>
      <xdr:col>76</xdr:col>
      <xdr:colOff>165100</xdr:colOff>
      <xdr:row>98</xdr:row>
      <xdr:rowOff>106045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122555</xdr:rowOff>
    </xdr:from>
    <xdr:ext cx="524510" cy="24955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4965" y="16581755"/>
          <a:ext cx="5245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42,124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170180</xdr:rowOff>
    </xdr:from>
    <xdr:to>
      <xdr:col>71</xdr:col>
      <xdr:colOff>177800</xdr:colOff>
      <xdr:row>99</xdr:row>
      <xdr:rowOff>24130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97228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160655</xdr:rowOff>
    </xdr:from>
    <xdr:to>
      <xdr:col>72</xdr:col>
      <xdr:colOff>38100</xdr:colOff>
      <xdr:row>98</xdr:row>
      <xdr:rowOff>90805</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107315</xdr:rowOff>
    </xdr:from>
    <xdr:ext cx="524510" cy="259080"/>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5965" y="1656651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60960</xdr:rowOff>
    </xdr:from>
    <xdr:to>
      <xdr:col>67</xdr:col>
      <xdr:colOff>101600</xdr:colOff>
      <xdr:row>98</xdr:row>
      <xdr:rowOff>162560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7620</xdr:rowOff>
    </xdr:from>
    <xdr:ext cx="524510" cy="250190"/>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6965" y="16638270"/>
          <a:ext cx="5245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27,337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60325</xdr:rowOff>
    </xdr:from>
    <xdr:to>
      <xdr:col>85</xdr:col>
      <xdr:colOff>177800</xdr:colOff>
      <xdr:row>98</xdr:row>
      <xdr:rowOff>161925</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6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146685</xdr:rowOff>
    </xdr:from>
    <xdr:ext cx="534670" cy="248920"/>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7733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27,569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74930</xdr:rowOff>
    </xdr:from>
    <xdr:to>
      <xdr:col>81</xdr:col>
      <xdr:colOff>101600</xdr:colOff>
      <xdr:row>99</xdr:row>
      <xdr:rowOff>4445</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77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167005</xdr:rowOff>
    </xdr:from>
    <xdr:ext cx="524510" cy="25082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3965" y="16969105"/>
          <a:ext cx="5245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23,804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112395</xdr:rowOff>
    </xdr:from>
    <xdr:to>
      <xdr:col>76</xdr:col>
      <xdr:colOff>165100</xdr:colOff>
      <xdr:row>99</xdr:row>
      <xdr:rowOff>42545</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914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99</xdr:row>
      <xdr:rowOff>33655</xdr:rowOff>
    </xdr:from>
    <xdr:ext cx="524510" cy="2584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4965" y="17007205"/>
          <a:ext cx="524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13,867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119380</xdr:rowOff>
    </xdr:from>
    <xdr:to>
      <xdr:col>72</xdr:col>
      <xdr:colOff>38100</xdr:colOff>
      <xdr:row>99</xdr:row>
      <xdr:rowOff>49530</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92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99</xdr:row>
      <xdr:rowOff>40640</xdr:rowOff>
    </xdr:from>
    <xdr:ext cx="524510" cy="25146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5965" y="1701419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12,035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144780</xdr:rowOff>
    </xdr:from>
    <xdr:to>
      <xdr:col>67</xdr:col>
      <xdr:colOff>101600</xdr:colOff>
      <xdr:row>99</xdr:row>
      <xdr:rowOff>74930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94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99</xdr:row>
      <xdr:rowOff>66040</xdr:rowOff>
    </xdr:from>
    <xdr:ext cx="459740" cy="248920"/>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79350" y="17039590"/>
          <a:ext cx="4597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39725" cy="21717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38760" cy="24892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080" y="65125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48920"/>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505" y="6055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48920"/>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505" y="5598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48920"/>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505" y="5140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48920"/>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36195</xdr:rowOff>
    </xdr:from>
    <xdr:to>
      <xdr:col>116</xdr:col>
      <xdr:colOff>62865</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695"/>
          <a:ext cx="1270" cy="1475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1460"/>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154940</xdr:rowOff>
    </xdr:from>
    <xdr:ext cx="534670" cy="251460"/>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554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32,266</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36195</xdr:rowOff>
    </xdr:from>
    <xdr:to>
      <xdr:col>116</xdr:col>
      <xdr:colOff>152400</xdr:colOff>
      <xdr:row>30</xdr:row>
      <xdr:rowOff>36195</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169545</xdr:rowOff>
    </xdr:from>
    <xdr:ext cx="469900" cy="248920"/>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745"/>
          <a:ext cx="4699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2,481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146685</xdr:rowOff>
    </xdr:from>
    <xdr:to>
      <xdr:col>116</xdr:col>
      <xdr:colOff>114300</xdr:colOff>
      <xdr:row>38</xdr:row>
      <xdr:rowOff>76835</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121285</xdr:rowOff>
    </xdr:from>
    <xdr:ext cx="459740" cy="25082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350" y="6293485"/>
          <a:ext cx="4597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11430</xdr:rowOff>
    </xdr:from>
    <xdr:to>
      <xdr:col>107</xdr:col>
      <xdr:colOff>101600</xdr:colOff>
      <xdr:row>38</xdr:row>
      <xdr:rowOff>113030</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129540</xdr:rowOff>
    </xdr:from>
    <xdr:ext cx="459740" cy="259080"/>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350" y="630174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171450</xdr:rowOff>
    </xdr:from>
    <xdr:to>
      <xdr:col>102</xdr:col>
      <xdr:colOff>165100</xdr:colOff>
      <xdr:row>38</xdr:row>
      <xdr:rowOff>101600</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118110</xdr:rowOff>
    </xdr:from>
    <xdr:ext cx="459740" cy="259080"/>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350" y="629031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161925</xdr:rowOff>
    </xdr:from>
    <xdr:to>
      <xdr:col>98</xdr:col>
      <xdr:colOff>38100</xdr:colOff>
      <xdr:row>38</xdr:row>
      <xdr:rowOff>92075</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109220</xdr:rowOff>
    </xdr:from>
    <xdr:ext cx="459740" cy="251460"/>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350" y="628142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3810</xdr:rowOff>
    </xdr:from>
    <xdr:ext cx="249555" cy="259080"/>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39395" cy="259080"/>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840" y="66967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39395" cy="25908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309840" y="66967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39395" cy="259080"/>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420840" y="66967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39395" cy="259080"/>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840" y="66967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39725" cy="21717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38760" cy="259080"/>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080" y="1001776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48920"/>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505" y="9255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48920"/>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505" y="8112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70485</xdr:rowOff>
    </xdr:from>
    <xdr:to>
      <xdr:col>116</xdr:col>
      <xdr:colOff>62865</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2985"/>
          <a:ext cx="1270" cy="1517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17780</xdr:rowOff>
    </xdr:from>
    <xdr:ext cx="534670" cy="251460"/>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83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39,816</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70485</xdr:rowOff>
    </xdr:from>
    <xdr:to>
      <xdr:col>116</xdr:col>
      <xdr:colOff>152400</xdr:colOff>
      <xdr:row>50</xdr:row>
      <xdr:rowOff>70485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2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10160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100965</xdr:rowOff>
    </xdr:from>
    <xdr:ext cx="469900" cy="248920"/>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615"/>
          <a:ext cx="4699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2,278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78105</xdr:rowOff>
    </xdr:from>
    <xdr:to>
      <xdr:col>116</xdr:col>
      <xdr:colOff>114300</xdr:colOff>
      <xdr:row>59</xdr:row>
      <xdr:rowOff>8255</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71120</xdr:rowOff>
    </xdr:from>
    <xdr:to>
      <xdr:col>112</xdr:col>
      <xdr:colOff>38100</xdr:colOff>
      <xdr:row>59</xdr:row>
      <xdr:rowOff>1270</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17780</xdr:rowOff>
    </xdr:from>
    <xdr:ext cx="459740" cy="251460"/>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350" y="979043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55880</xdr:rowOff>
    </xdr:from>
    <xdr:to>
      <xdr:col>107</xdr:col>
      <xdr:colOff>101600</xdr:colOff>
      <xdr:row>58</xdr:row>
      <xdr:rowOff>157480</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2540</xdr:rowOff>
    </xdr:from>
    <xdr:ext cx="459740" cy="259080"/>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350" y="977519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55880</xdr:rowOff>
    </xdr:from>
    <xdr:to>
      <xdr:col>102</xdr:col>
      <xdr:colOff>165100</xdr:colOff>
      <xdr:row>58</xdr:row>
      <xdr:rowOff>157480</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2540</xdr:rowOff>
    </xdr:from>
    <xdr:ext cx="459740" cy="259080"/>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350" y="977519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5080</xdr:rowOff>
    </xdr:from>
    <xdr:ext cx="459740" cy="259080"/>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350" y="977773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2,800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80010</xdr:rowOff>
    </xdr:from>
    <xdr:ext cx="249555" cy="259080"/>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24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59</xdr:row>
      <xdr:rowOff>86360</xdr:rowOff>
    </xdr:from>
    <xdr:ext cx="239395" cy="25146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98840" y="10201910"/>
          <a:ext cx="2393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59</xdr:row>
      <xdr:rowOff>86360</xdr:rowOff>
    </xdr:from>
    <xdr:ext cx="239395" cy="251460"/>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309840" y="10201910"/>
          <a:ext cx="2393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59</xdr:row>
      <xdr:rowOff>86360</xdr:rowOff>
    </xdr:from>
    <xdr:ext cx="239395" cy="251460"/>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420840" y="10201910"/>
          <a:ext cx="2393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59</xdr:row>
      <xdr:rowOff>86360</xdr:rowOff>
    </xdr:from>
    <xdr:ext cx="239395" cy="25146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531840" y="10201910"/>
          <a:ext cx="2393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45,579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39725" cy="217170"/>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99060</xdr:rowOff>
    </xdr:from>
    <xdr:to>
      <xdr:col>120</xdr:col>
      <xdr:colOff>114300</xdr:colOff>
      <xdr:row>79</xdr:row>
      <xdr:rowOff>99060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78</xdr:row>
      <xdr:rowOff>128270</xdr:rowOff>
    </xdr:from>
    <xdr:ext cx="238760" cy="259080"/>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080" y="1350137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77</xdr:row>
      <xdr:rowOff>114935</xdr:rowOff>
    </xdr:from>
    <xdr:to>
      <xdr:col>120</xdr:col>
      <xdr:colOff>114300</xdr:colOff>
      <xdr:row>77</xdr:row>
      <xdr:rowOff>114935</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144145</xdr:rowOff>
    </xdr:from>
    <xdr:ext cx="531495" cy="25082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505" y="13174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75</xdr:row>
      <xdr:rowOff>132080</xdr:rowOff>
    </xdr:from>
    <xdr:to>
      <xdr:col>120</xdr:col>
      <xdr:colOff>114300</xdr:colOff>
      <xdr:row>75</xdr:row>
      <xdr:rowOff>132080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74</xdr:row>
      <xdr:rowOff>160655</xdr:rowOff>
    </xdr:from>
    <xdr:ext cx="531495" cy="259080"/>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147955</xdr:rowOff>
    </xdr:from>
    <xdr:to>
      <xdr:col>120</xdr:col>
      <xdr:colOff>114300</xdr:colOff>
      <xdr:row>73</xdr:row>
      <xdr:rowOff>147955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6350</xdr:rowOff>
    </xdr:from>
    <xdr:ext cx="531495" cy="251460"/>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505" y="12522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71</xdr:row>
      <xdr:rowOff>164465</xdr:rowOff>
    </xdr:from>
    <xdr:to>
      <xdr:col>120</xdr:col>
      <xdr:colOff>114300</xdr:colOff>
      <xdr:row>71</xdr:row>
      <xdr:rowOff>164465</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22225</xdr:rowOff>
    </xdr:from>
    <xdr:ext cx="531495" cy="2584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70</xdr:row>
      <xdr:rowOff>8890</xdr:rowOff>
    </xdr:from>
    <xdr:to>
      <xdr:col>120</xdr:col>
      <xdr:colOff>114300</xdr:colOff>
      <xdr:row>70</xdr:row>
      <xdr:rowOff>8890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69</xdr:row>
      <xdr:rowOff>38100</xdr:rowOff>
    </xdr:from>
    <xdr:ext cx="585470" cy="259080"/>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370" y="1186815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85470" cy="248920"/>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370" y="11541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170180</xdr:rowOff>
    </xdr:from>
    <xdr:to>
      <xdr:col>116</xdr:col>
      <xdr:colOff>62865</xdr:colOff>
      <xdr:row>79</xdr:row>
      <xdr:rowOff>38735</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343130"/>
          <a:ext cx="1270" cy="1240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42545</xdr:rowOff>
    </xdr:from>
    <xdr:ext cx="469900" cy="24955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58709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3,685</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38735</xdr:rowOff>
    </xdr:from>
    <xdr:to>
      <xdr:col>116</xdr:col>
      <xdr:colOff>152400</xdr:colOff>
      <xdr:row>79</xdr:row>
      <xdr:rowOff>38735</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583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116840</xdr:rowOff>
    </xdr:from>
    <xdr:ext cx="534670" cy="259080"/>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21183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79,627</a:t>
          </a:r>
          <a:endParaRPr kumimoji="1" lang="ja-JP" altLang="en-US" sz="1000" b="1">
            <a:latin typeface="ＭＳ Ｐゴシック"/>
            <a:ea typeface="ＭＳ Ｐゴシック"/>
          </a:endParaRPr>
        </a:p>
      </xdr:txBody>
    </xdr:sp>
    <xdr:clientData/>
  </xdr:oneCellAnchor>
  <xdr:twoCellAnchor>
    <xdr:from>
      <xdr:col>115</xdr:col>
      <xdr:colOff>165100</xdr:colOff>
      <xdr:row>71</xdr:row>
      <xdr:rowOff>170180</xdr:rowOff>
    </xdr:from>
    <xdr:to>
      <xdr:col>116</xdr:col>
      <xdr:colOff>152400</xdr:colOff>
      <xdr:row>71</xdr:row>
      <xdr:rowOff>170180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343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156845</xdr:rowOff>
    </xdr:from>
    <xdr:to>
      <xdr:col>116</xdr:col>
      <xdr:colOff>63500</xdr:colOff>
      <xdr:row>73</xdr:row>
      <xdr:rowOff>9525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1323300" y="12158345"/>
          <a:ext cx="838200" cy="367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17780</xdr:rowOff>
    </xdr:from>
    <xdr:ext cx="534670" cy="251460"/>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70508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53,051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39370</xdr:rowOff>
    </xdr:from>
    <xdr:to>
      <xdr:col>116</xdr:col>
      <xdr:colOff>114300</xdr:colOff>
      <xdr:row>74</xdr:row>
      <xdr:rowOff>140970</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72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115570</xdr:rowOff>
    </xdr:from>
    <xdr:to>
      <xdr:col>111</xdr:col>
      <xdr:colOff>177800</xdr:colOff>
      <xdr:row>70</xdr:row>
      <xdr:rowOff>156845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0434300" y="1211707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114300</xdr:rowOff>
    </xdr:from>
    <xdr:to>
      <xdr:col>112</xdr:col>
      <xdr:colOff>38100</xdr:colOff>
      <xdr:row>74</xdr:row>
      <xdr:rowOff>44450</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63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35560</xdr:rowOff>
    </xdr:from>
    <xdr:ext cx="524510" cy="259080"/>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5965" y="1272286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58,949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70</xdr:row>
      <xdr:rowOff>115570</xdr:rowOff>
    </xdr:from>
    <xdr:to>
      <xdr:col>107</xdr:col>
      <xdr:colOff>50800</xdr:colOff>
      <xdr:row>71</xdr:row>
      <xdr:rowOff>147320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2117070"/>
          <a:ext cx="889000" cy="203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80010</xdr:rowOff>
    </xdr:from>
    <xdr:to>
      <xdr:col>107</xdr:col>
      <xdr:colOff>101600</xdr:colOff>
      <xdr:row>74</xdr:row>
      <xdr:rowOff>10160</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59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1270</xdr:rowOff>
    </xdr:from>
    <xdr:ext cx="524510" cy="259080"/>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6965" y="1268857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61,045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71</xdr:row>
      <xdr:rowOff>147320</xdr:rowOff>
    </xdr:from>
    <xdr:to>
      <xdr:col>102</xdr:col>
      <xdr:colOff>114300</xdr:colOff>
      <xdr:row>72</xdr:row>
      <xdr:rowOff>42545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32027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90805</xdr:rowOff>
    </xdr:from>
    <xdr:to>
      <xdr:col>102</xdr:col>
      <xdr:colOff>165100</xdr:colOff>
      <xdr:row>74</xdr:row>
      <xdr:rowOff>20955</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60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12065</xdr:rowOff>
    </xdr:from>
    <xdr:ext cx="524510" cy="259080"/>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7965" y="1269936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60,400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73</xdr:row>
      <xdr:rowOff>86995</xdr:rowOff>
    </xdr:from>
    <xdr:to>
      <xdr:col>98</xdr:col>
      <xdr:colOff>38100</xdr:colOff>
      <xdr:row>74</xdr:row>
      <xdr:rowOff>17780</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6028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8255</xdr:rowOff>
    </xdr:from>
    <xdr:ext cx="524510" cy="24955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8965" y="12695555"/>
          <a:ext cx="5245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60,627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72</xdr:row>
      <xdr:rowOff>130175</xdr:rowOff>
    </xdr:from>
    <xdr:to>
      <xdr:col>116</xdr:col>
      <xdr:colOff>114300</xdr:colOff>
      <xdr:row>73</xdr:row>
      <xdr:rowOff>60325</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47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153035</xdr:rowOff>
    </xdr:from>
    <xdr:ext cx="534670" cy="259080"/>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3259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68,482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70</xdr:row>
      <xdr:rowOff>106045</xdr:rowOff>
    </xdr:from>
    <xdr:to>
      <xdr:col>112</xdr:col>
      <xdr:colOff>38100</xdr:colOff>
      <xdr:row>71</xdr:row>
      <xdr:rowOff>36195</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10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69</xdr:row>
      <xdr:rowOff>52705</xdr:rowOff>
    </xdr:from>
    <xdr:ext cx="524510" cy="25082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5965" y="11882755"/>
          <a:ext cx="5245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90,944</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70</xdr:row>
      <xdr:rowOff>64770</xdr:rowOff>
    </xdr:from>
    <xdr:to>
      <xdr:col>107</xdr:col>
      <xdr:colOff>101600</xdr:colOff>
      <xdr:row>70</xdr:row>
      <xdr:rowOff>166370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06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69</xdr:row>
      <xdr:rowOff>11430</xdr:rowOff>
    </xdr:from>
    <xdr:ext cx="524510" cy="259080"/>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6965" y="1184148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93,484</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71</xdr:row>
      <xdr:rowOff>96520</xdr:rowOff>
    </xdr:from>
    <xdr:to>
      <xdr:col>102</xdr:col>
      <xdr:colOff>165100</xdr:colOff>
      <xdr:row>72</xdr:row>
      <xdr:rowOff>26670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26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70</xdr:row>
      <xdr:rowOff>43180</xdr:rowOff>
    </xdr:from>
    <xdr:ext cx="524510" cy="24892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7965" y="12044680"/>
          <a:ext cx="5245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81,035</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71</xdr:row>
      <xdr:rowOff>163195</xdr:rowOff>
    </xdr:from>
    <xdr:to>
      <xdr:col>98</xdr:col>
      <xdr:colOff>38100</xdr:colOff>
      <xdr:row>72</xdr:row>
      <xdr:rowOff>93345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33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70</xdr:row>
      <xdr:rowOff>109855</xdr:rowOff>
    </xdr:from>
    <xdr:ext cx="524510" cy="25082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8965" y="12111355"/>
          <a:ext cx="5245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76,945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39725" cy="217170"/>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38760" cy="24892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080" y="161137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38760" cy="248920"/>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080" y="149707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39395" cy="259080"/>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840" y="162979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39395" cy="259080"/>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840" y="162979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39395" cy="259080"/>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840" y="162979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39395" cy="259080"/>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840" y="162979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39395"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840" y="15980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39395"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840" y="15980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39395"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840" y="15980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39395"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840" y="15980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300">
              <a:solidFill>
                <a:sysClr val="windowText" lastClr="000000"/>
              </a:solidFill>
              <a:latin typeface="ＭＳ Ｐゴシック"/>
              <a:ea typeface="ＭＳ Ｐゴシック"/>
            </a:rPr>
            <a:t>人件費は住民一人当たり134</a:t>
          </a:r>
          <a:r>
            <a:rPr kumimoji="1" lang="en-US" altLang="ja-JP" sz="1300">
              <a:solidFill>
                <a:sysClr val="windowText" lastClr="000000"/>
              </a:solidFill>
              <a:latin typeface="ＭＳ Ｐゴシック"/>
              <a:ea typeface="ＭＳ Ｐゴシック"/>
            </a:rPr>
            <a:t>,886</a:t>
          </a:r>
          <a:r>
            <a:rPr kumimoji="1" lang="ja-JP" altLang="en-US" sz="1300">
              <a:solidFill>
                <a:sysClr val="windowText" lastClr="000000"/>
              </a:solidFill>
              <a:latin typeface="ＭＳ Ｐゴシック"/>
              <a:ea typeface="ＭＳ Ｐゴシック"/>
            </a:rPr>
            <a:t>円となっており、類似団体と比較して一人当たりコストが高い状態となっている。また、前年度決算と比較すると10.1％増となっており、その主な要因は人事院勧告による増加や定年退職者が増加したためである。</a:t>
          </a:r>
          <a:endParaRPr kumimoji="1" lang="en-US" altLang="ja-JP" sz="1300">
            <a:solidFill>
              <a:sysClr val="windowText" lastClr="000000"/>
            </a:solidFill>
            <a:latin typeface="ＭＳ Ｐゴシック"/>
            <a:ea typeface="ＭＳ Ｐゴシック"/>
          </a:endParaRPr>
        </a:p>
        <a:p>
          <a:r>
            <a:rPr kumimoji="1" lang="ja-JP" altLang="en-US" sz="1300">
              <a:solidFill>
                <a:sysClr val="windowText" lastClr="000000"/>
              </a:solidFill>
              <a:latin typeface="ＭＳ Ｐゴシック"/>
              <a:ea typeface="ＭＳ Ｐゴシック"/>
            </a:rPr>
            <a:t>　災害復旧費は住民一人当たり21,322円となっており、類似団体と比較して一人当たりコストが高い状態となっている。また、前年度決算と比較すると</a:t>
          </a:r>
          <a:r>
            <a:rPr kumimoji="1" lang="en-US" altLang="ja-JP" sz="1300">
              <a:solidFill>
                <a:sysClr val="windowText" lastClr="000000"/>
              </a:solidFill>
              <a:latin typeface="ＭＳ Ｐゴシック"/>
              <a:ea typeface="ＭＳ Ｐゴシック"/>
            </a:rPr>
            <a:t>213.1</a:t>
          </a:r>
          <a:r>
            <a:rPr kumimoji="1" lang="ja-JP" altLang="en-US" sz="1300">
              <a:solidFill>
                <a:sysClr val="windowText" lastClr="000000"/>
              </a:solidFill>
              <a:latin typeface="ＭＳ Ｐゴシック"/>
              <a:ea typeface="ＭＳ Ｐゴシック"/>
            </a:rPr>
            <a:t>％増となっており、その主な要因は多奈川地区多目的公園災害復旧事業を実施したためである。</a:t>
          </a:r>
        </a:p>
        <a:p>
          <a:r>
            <a:rPr kumimoji="1" lang="ja-JP" altLang="en-US" sz="1300">
              <a:solidFill>
                <a:sysClr val="windowText" lastClr="000000"/>
              </a:solidFill>
              <a:latin typeface="ＭＳ Ｐゴシック"/>
              <a:ea typeface="ＭＳ Ｐゴシック"/>
            </a:rPr>
            <a:t>　繰出金は住民一人当たり68,482円となっており、類似団体と比較して一人当たりコストが高い状態となっている。また、前年度決算と比較すると</a:t>
          </a:r>
          <a:r>
            <a:rPr kumimoji="1" lang="en-US" altLang="ja-JP" sz="1300">
              <a:solidFill>
                <a:sysClr val="windowText" lastClr="000000"/>
              </a:solidFill>
              <a:latin typeface="ＭＳ Ｐゴシック"/>
              <a:ea typeface="ＭＳ Ｐゴシック"/>
            </a:rPr>
            <a:t>24.7</a:t>
          </a:r>
          <a:r>
            <a:rPr kumimoji="1" lang="ja-JP" altLang="en-US" sz="1300">
              <a:solidFill>
                <a:sysClr val="windowText" lastClr="000000"/>
              </a:solidFill>
              <a:latin typeface="ＭＳ Ｐゴシック"/>
              <a:ea typeface="ＭＳ Ｐゴシック"/>
            </a:rPr>
            <a:t>％減となっており、その主な要因は、令和6年度より下水道事業が一部法適用となった影響により、下水道事業への繰出金が補助費等に振替えられたためである。</a:t>
          </a:r>
        </a:p>
        <a:p>
          <a:endParaRPr kumimoji="1" lang="ja-JP" altLang="en-US" sz="1300">
            <a:solidFill>
              <a:sysClr val="windowText" lastClr="000000"/>
            </a:solidFill>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大阪府岬町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14,295
14,014
49.18
8,303,262
8,213,853
84,337
4,585,006
6,877,940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11.0
100.4</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4892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39725" cy="21717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57200" cy="24892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57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57200"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57200"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57200" cy="24892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57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130810</xdr:rowOff>
    </xdr:from>
    <xdr:ext cx="53149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48920"/>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27305</xdr:rowOff>
    </xdr:from>
    <xdr:to>
      <xdr:col>24</xdr:col>
      <xdr:colOff>62865</xdr:colOff>
      <xdr:row>38</xdr:row>
      <xdr:rowOff>129540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255"/>
          <a:ext cx="1270" cy="1302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133350</xdr:rowOff>
    </xdr:from>
    <xdr:ext cx="469900" cy="25019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45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4,452</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129540</xdr:rowOff>
    </xdr:from>
    <xdr:to>
      <xdr:col>24</xdr:col>
      <xdr:colOff>152400</xdr:colOff>
      <xdr:row>38</xdr:row>
      <xdr:rowOff>129540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145415</xdr:rowOff>
    </xdr:from>
    <xdr:ext cx="534670" cy="24955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465"/>
          <a:ext cx="5346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11,291</a:t>
          </a:r>
          <a:endParaRPr kumimoji="1" lang="ja-JP" altLang="en-US" sz="1000" b="1">
            <a:latin typeface="ＭＳ Ｐゴシック"/>
          </a:endParaRPr>
        </a:p>
      </xdr:txBody>
    </xdr:sp>
    <xdr:clientData/>
  </xdr:oneCellAnchor>
  <xdr:twoCellAnchor>
    <xdr:from>
      <xdr:col>23</xdr:col>
      <xdr:colOff>165100</xdr:colOff>
      <xdr:row>31</xdr:row>
      <xdr:rowOff>27305</xdr:rowOff>
    </xdr:from>
    <xdr:to>
      <xdr:col>24</xdr:col>
      <xdr:colOff>152400</xdr:colOff>
      <xdr:row>31</xdr:row>
      <xdr:rowOff>27305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74930</xdr:rowOff>
    </xdr:from>
    <xdr:to>
      <xdr:col>24</xdr:col>
      <xdr:colOff>63500</xdr:colOff>
      <xdr:row>35</xdr:row>
      <xdr:rowOff>113030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7568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43180</xdr:rowOff>
    </xdr:from>
    <xdr:ext cx="469900" cy="24892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3930"/>
          <a:ext cx="4699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64770</xdr:rowOff>
    </xdr:from>
    <xdr:to>
      <xdr:col>24</xdr:col>
      <xdr:colOff>114300</xdr:colOff>
      <xdr:row>35</xdr:row>
      <xdr:rowOff>166370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113030</xdr:rowOff>
    </xdr:from>
    <xdr:to>
      <xdr:col>19</xdr:col>
      <xdr:colOff>177800</xdr:colOff>
      <xdr:row>36</xdr:row>
      <xdr:rowOff>79375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13780"/>
          <a:ext cx="889000"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130175</xdr:rowOff>
    </xdr:from>
    <xdr:to>
      <xdr:col>20</xdr:col>
      <xdr:colOff>38100</xdr:colOff>
      <xdr:row>36</xdr:row>
      <xdr:rowOff>60325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52070</xdr:rowOff>
    </xdr:from>
    <xdr:ext cx="459740" cy="25146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622427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79375</xdr:rowOff>
    </xdr:from>
    <xdr:to>
      <xdr:col>15</xdr:col>
      <xdr:colOff>50800</xdr:colOff>
      <xdr:row>36</xdr:row>
      <xdr:rowOff>102870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5157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144780</xdr:rowOff>
    </xdr:from>
    <xdr:to>
      <xdr:col>15</xdr:col>
      <xdr:colOff>101600</xdr:colOff>
      <xdr:row>36</xdr:row>
      <xdr:rowOff>74930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91440</xdr:rowOff>
    </xdr:from>
    <xdr:ext cx="459740" cy="25908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592074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6,807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71755</xdr:rowOff>
    </xdr:from>
    <xdr:to>
      <xdr:col>10</xdr:col>
      <xdr:colOff>114300</xdr:colOff>
      <xdr:row>36</xdr:row>
      <xdr:rowOff>102870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4395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12700</xdr:rowOff>
    </xdr:from>
    <xdr:to>
      <xdr:col>10</xdr:col>
      <xdr:colOff>165100</xdr:colOff>
      <xdr:row>36</xdr:row>
      <xdr:rowOff>114300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130810</xdr:rowOff>
    </xdr:from>
    <xdr:ext cx="459740"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596011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12065</xdr:rowOff>
    </xdr:from>
    <xdr:to>
      <xdr:col>6</xdr:col>
      <xdr:colOff>38100</xdr:colOff>
      <xdr:row>36</xdr:row>
      <xdr:rowOff>113665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130175</xdr:rowOff>
    </xdr:from>
    <xdr:ext cx="459740"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5959475"/>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23495</xdr:rowOff>
    </xdr:from>
    <xdr:to>
      <xdr:col>24</xdr:col>
      <xdr:colOff>114300</xdr:colOff>
      <xdr:row>35</xdr:row>
      <xdr:rowOff>125095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2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46355</xdr:rowOff>
    </xdr:from>
    <xdr:ext cx="469900" cy="259080"/>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756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7,443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62230</xdr:rowOff>
    </xdr:from>
    <xdr:to>
      <xdr:col>20</xdr:col>
      <xdr:colOff>38100</xdr:colOff>
      <xdr:row>35</xdr:row>
      <xdr:rowOff>163830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6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8890</xdr:rowOff>
    </xdr:from>
    <xdr:ext cx="459740" cy="24892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5838190"/>
          <a:ext cx="4597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29210</xdr:rowOff>
    </xdr:from>
    <xdr:to>
      <xdr:col>15</xdr:col>
      <xdr:colOff>101600</xdr:colOff>
      <xdr:row>36</xdr:row>
      <xdr:rowOff>130175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014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121920</xdr:rowOff>
    </xdr:from>
    <xdr:ext cx="459740" cy="25019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6294120"/>
          <a:ext cx="459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52070</xdr:rowOff>
    </xdr:from>
    <xdr:to>
      <xdr:col>10</xdr:col>
      <xdr:colOff>165100</xdr:colOff>
      <xdr:row>36</xdr:row>
      <xdr:rowOff>153670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2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144780</xdr:rowOff>
    </xdr:from>
    <xdr:ext cx="459740" cy="25019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6316980"/>
          <a:ext cx="459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20955</xdr:rowOff>
    </xdr:from>
    <xdr:to>
      <xdr:col>6</xdr:col>
      <xdr:colOff>38100</xdr:colOff>
      <xdr:row>36</xdr:row>
      <xdr:rowOff>122555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9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114300</xdr:rowOff>
    </xdr:from>
    <xdr:ext cx="459740" cy="25908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628650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39725" cy="21717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38760"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1001776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85470" cy="25908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636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85470" cy="24892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255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5470" cy="25908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874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5470" cy="25908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493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75640" cy="248920"/>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200" y="8112760"/>
          <a:ext cx="6756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109220</xdr:rowOff>
    </xdr:from>
    <xdr:to>
      <xdr:col>24</xdr:col>
      <xdr:colOff>62865</xdr:colOff>
      <xdr:row>58</xdr:row>
      <xdr:rowOff>109220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170"/>
          <a:ext cx="1270" cy="1200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670" cy="259080"/>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56,009</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109220</xdr:rowOff>
    </xdr:from>
    <xdr:to>
      <xdr:col>24</xdr:col>
      <xdr:colOff>152400</xdr:colOff>
      <xdr:row>58</xdr:row>
      <xdr:rowOff>109220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55880</xdr:rowOff>
    </xdr:from>
    <xdr:ext cx="598805" cy="25908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3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685,843</a:t>
          </a:r>
          <a:endParaRPr kumimoji="1" lang="ja-JP" altLang="en-US" sz="1000" b="1">
            <a:latin typeface="ＭＳ Ｐゴシック"/>
          </a:endParaRPr>
        </a:p>
      </xdr:txBody>
    </xdr:sp>
    <xdr:clientData/>
  </xdr:oneCellAnchor>
  <xdr:twoCellAnchor>
    <xdr:from>
      <xdr:col>23</xdr:col>
      <xdr:colOff>165100</xdr:colOff>
      <xdr:row>51</xdr:row>
      <xdr:rowOff>109220</xdr:rowOff>
    </xdr:from>
    <xdr:to>
      <xdr:col>24</xdr:col>
      <xdr:colOff>152400</xdr:colOff>
      <xdr:row>51</xdr:row>
      <xdr:rowOff>109220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14605</xdr:rowOff>
    </xdr:from>
    <xdr:to>
      <xdr:col>24</xdr:col>
      <xdr:colOff>63500</xdr:colOff>
      <xdr:row>58</xdr:row>
      <xdr:rowOff>35560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58705"/>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64770</xdr:rowOff>
    </xdr:from>
    <xdr:ext cx="598805" cy="250190"/>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0"/>
          <a:ext cx="59880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154,673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41910</xdr:rowOff>
    </xdr:from>
    <xdr:to>
      <xdr:col>24</xdr:col>
      <xdr:colOff>114300</xdr:colOff>
      <xdr:row>57</xdr:row>
      <xdr:rowOff>143510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35560</xdr:rowOff>
    </xdr:from>
    <xdr:to>
      <xdr:col>19</xdr:col>
      <xdr:colOff>177800</xdr:colOff>
      <xdr:row>58</xdr:row>
      <xdr:rowOff>63500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7966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67310</xdr:rowOff>
    </xdr:from>
    <xdr:to>
      <xdr:col>20</xdr:col>
      <xdr:colOff>38100</xdr:colOff>
      <xdr:row>57</xdr:row>
      <xdr:rowOff>168910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13970</xdr:rowOff>
    </xdr:from>
    <xdr:ext cx="588645" cy="25908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580" y="961517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141,375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63500</xdr:rowOff>
    </xdr:from>
    <xdr:to>
      <xdr:col>15</xdr:col>
      <xdr:colOff>50800</xdr:colOff>
      <xdr:row>58</xdr:row>
      <xdr:rowOff>83185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1000760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70485</xdr:rowOff>
    </xdr:from>
    <xdr:to>
      <xdr:col>15</xdr:col>
      <xdr:colOff>101600</xdr:colOff>
      <xdr:row>58</xdr:row>
      <xdr:rowOff>635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17780</xdr:rowOff>
    </xdr:from>
    <xdr:ext cx="588645" cy="251460"/>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580" y="9618980"/>
          <a:ext cx="588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139,683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88265</xdr:rowOff>
    </xdr:from>
    <xdr:to>
      <xdr:col>10</xdr:col>
      <xdr:colOff>114300</xdr:colOff>
      <xdr:row>58</xdr:row>
      <xdr:rowOff>83185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60915"/>
          <a:ext cx="889000" cy="166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67310</xdr:rowOff>
    </xdr:from>
    <xdr:to>
      <xdr:col>10</xdr:col>
      <xdr:colOff>165100</xdr:colOff>
      <xdr:row>57</xdr:row>
      <xdr:rowOff>168910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13970</xdr:rowOff>
    </xdr:from>
    <xdr:ext cx="588645"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580" y="961517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141,354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70485</xdr:rowOff>
    </xdr:from>
    <xdr:to>
      <xdr:col>6</xdr:col>
      <xdr:colOff>38100</xdr:colOff>
      <xdr:row>57</xdr:row>
      <xdr:rowOff>635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17780</xdr:rowOff>
    </xdr:from>
    <xdr:ext cx="588645" cy="25146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580" y="9447530"/>
          <a:ext cx="5886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229,637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135255</xdr:rowOff>
    </xdr:from>
    <xdr:to>
      <xdr:col>24</xdr:col>
      <xdr:colOff>114300</xdr:colOff>
      <xdr:row>58</xdr:row>
      <xdr:rowOff>65405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0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50165</xdr:rowOff>
    </xdr:from>
    <xdr:ext cx="598805" cy="259080"/>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228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105,724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156210</xdr:rowOff>
    </xdr:from>
    <xdr:to>
      <xdr:col>20</xdr:col>
      <xdr:colOff>38100</xdr:colOff>
      <xdr:row>58</xdr:row>
      <xdr:rowOff>86360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77470</xdr:rowOff>
    </xdr:from>
    <xdr:ext cx="524510" cy="24892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29965" y="10021570"/>
          <a:ext cx="5245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94,757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12700</xdr:rowOff>
    </xdr:from>
    <xdr:to>
      <xdr:col>15</xdr:col>
      <xdr:colOff>101600</xdr:colOff>
      <xdr:row>58</xdr:row>
      <xdr:rowOff>114300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105410</xdr:rowOff>
    </xdr:from>
    <xdr:ext cx="524510"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0965" y="1004951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79,846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32385</xdr:rowOff>
    </xdr:from>
    <xdr:to>
      <xdr:col>10</xdr:col>
      <xdr:colOff>165100</xdr:colOff>
      <xdr:row>58</xdr:row>
      <xdr:rowOff>133985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7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125095</xdr:rowOff>
    </xdr:from>
    <xdr:ext cx="524510" cy="2584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1965" y="10069195"/>
          <a:ext cx="524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69,731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37465</xdr:rowOff>
    </xdr:from>
    <xdr:to>
      <xdr:col>6</xdr:col>
      <xdr:colOff>38100</xdr:colOff>
      <xdr:row>57</xdr:row>
      <xdr:rowOff>139065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1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130175</xdr:rowOff>
    </xdr:from>
    <xdr:ext cx="588645" cy="259080"/>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580" y="9902825"/>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157,158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273,014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39725" cy="217170"/>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85470" cy="24892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827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85470" cy="25908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446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85470" cy="25908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065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85470" cy="24892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684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85470" cy="25908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303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85470" cy="25908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922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5470" cy="248920"/>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541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130810</xdr:rowOff>
    </xdr:from>
    <xdr:to>
      <xdr:col>24</xdr:col>
      <xdr:colOff>62865</xdr:colOff>
      <xdr:row>79</xdr:row>
      <xdr:rowOff>53340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310"/>
          <a:ext cx="1270" cy="1465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57150</xdr:rowOff>
    </xdr:from>
    <xdr:ext cx="598805" cy="259080"/>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7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148,850</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53340</xdr:rowOff>
    </xdr:from>
    <xdr:to>
      <xdr:col>24</xdr:col>
      <xdr:colOff>152400</xdr:colOff>
      <xdr:row>79</xdr:row>
      <xdr:rowOff>53340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77470</xdr:rowOff>
    </xdr:from>
    <xdr:ext cx="598805" cy="248920"/>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52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341,130</a:t>
          </a:r>
          <a:endParaRPr kumimoji="1" lang="ja-JP" altLang="en-US" sz="1000" b="1">
            <a:latin typeface="ＭＳ Ｐゴシック"/>
          </a:endParaRPr>
        </a:p>
      </xdr:txBody>
    </xdr:sp>
    <xdr:clientData/>
  </xdr:oneCellAnchor>
  <xdr:twoCellAnchor>
    <xdr:from>
      <xdr:col>23</xdr:col>
      <xdr:colOff>165100</xdr:colOff>
      <xdr:row>70</xdr:row>
      <xdr:rowOff>130810</xdr:rowOff>
    </xdr:from>
    <xdr:to>
      <xdr:col>24</xdr:col>
      <xdr:colOff>152400</xdr:colOff>
      <xdr:row>70</xdr:row>
      <xdr:rowOff>130810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76835</xdr:rowOff>
    </xdr:from>
    <xdr:to>
      <xdr:col>24</xdr:col>
      <xdr:colOff>63500</xdr:colOff>
      <xdr:row>76</xdr:row>
      <xdr:rowOff>95250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3107035"/>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57150</xdr:rowOff>
    </xdr:from>
    <xdr:ext cx="598805" cy="259080"/>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8735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206,347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78740</xdr:rowOff>
    </xdr:from>
    <xdr:to>
      <xdr:col>24</xdr:col>
      <xdr:colOff>114300</xdr:colOff>
      <xdr:row>77</xdr:row>
      <xdr:rowOff>8890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76835</xdr:rowOff>
    </xdr:from>
    <xdr:to>
      <xdr:col>19</xdr:col>
      <xdr:colOff>177800</xdr:colOff>
      <xdr:row>77</xdr:row>
      <xdr:rowOff>17780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07035"/>
          <a:ext cx="889000" cy="112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166370</xdr:rowOff>
    </xdr:from>
    <xdr:to>
      <xdr:col>20</xdr:col>
      <xdr:colOff>38100</xdr:colOff>
      <xdr:row>77</xdr:row>
      <xdr:rowOff>96520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87630</xdr:rowOff>
    </xdr:from>
    <xdr:ext cx="588645" cy="250190"/>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580" y="13289280"/>
          <a:ext cx="5886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194,826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17780</xdr:rowOff>
    </xdr:from>
    <xdr:to>
      <xdr:col>15</xdr:col>
      <xdr:colOff>50800</xdr:colOff>
      <xdr:row>77</xdr:row>
      <xdr:rowOff>71120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21943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72390</xdr:rowOff>
    </xdr:from>
    <xdr:to>
      <xdr:col>15</xdr:col>
      <xdr:colOff>101600</xdr:colOff>
      <xdr:row>78</xdr:row>
      <xdr:rowOff>2540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165100</xdr:rowOff>
    </xdr:from>
    <xdr:ext cx="588645" cy="25908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580" y="1336675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184,679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71120</xdr:rowOff>
    </xdr:from>
    <xdr:to>
      <xdr:col>10</xdr:col>
      <xdr:colOff>114300</xdr:colOff>
      <xdr:row>78</xdr:row>
      <xdr:rowOff>152400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72770"/>
          <a:ext cx="889000" cy="252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22225</xdr:rowOff>
    </xdr:from>
    <xdr:to>
      <xdr:col>10</xdr:col>
      <xdr:colOff>165100</xdr:colOff>
      <xdr:row>77</xdr:row>
      <xdr:rowOff>123825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114935</xdr:rowOff>
    </xdr:from>
    <xdr:ext cx="588645"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580" y="13316585"/>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191,223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46355</xdr:rowOff>
    </xdr:from>
    <xdr:to>
      <xdr:col>6</xdr:col>
      <xdr:colOff>38100</xdr:colOff>
      <xdr:row>78</xdr:row>
      <xdr:rowOff>147955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164465</xdr:rowOff>
    </xdr:from>
    <xdr:ext cx="588645"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580" y="13194665"/>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165,587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44450</xdr:rowOff>
    </xdr:from>
    <xdr:to>
      <xdr:col>24</xdr:col>
      <xdr:colOff>114300</xdr:colOff>
      <xdr:row>76</xdr:row>
      <xdr:rowOff>146050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7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67310</xdr:rowOff>
    </xdr:from>
    <xdr:ext cx="598805" cy="259080"/>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260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210,815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26035</xdr:rowOff>
    </xdr:from>
    <xdr:to>
      <xdr:col>20</xdr:col>
      <xdr:colOff>38100</xdr:colOff>
      <xdr:row>76</xdr:row>
      <xdr:rowOff>127635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5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144145</xdr:rowOff>
    </xdr:from>
    <xdr:ext cx="588645" cy="25082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580" y="12831445"/>
          <a:ext cx="5886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213,267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137795</xdr:rowOff>
    </xdr:from>
    <xdr:to>
      <xdr:col>15</xdr:col>
      <xdr:colOff>101600</xdr:colOff>
      <xdr:row>77</xdr:row>
      <xdr:rowOff>67945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6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84455</xdr:rowOff>
    </xdr:from>
    <xdr:ext cx="588645"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580" y="12943205"/>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198,553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20320</xdr:rowOff>
    </xdr:from>
    <xdr:to>
      <xdr:col>10</xdr:col>
      <xdr:colOff>165100</xdr:colOff>
      <xdr:row>77</xdr:row>
      <xdr:rowOff>121920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2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138430</xdr:rowOff>
    </xdr:from>
    <xdr:ext cx="588645" cy="25908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580" y="1299718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191,472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101600</xdr:rowOff>
    </xdr:from>
    <xdr:to>
      <xdr:col>6</xdr:col>
      <xdr:colOff>38100</xdr:colOff>
      <xdr:row>79</xdr:row>
      <xdr:rowOff>31750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79</xdr:row>
      <xdr:rowOff>22860</xdr:rowOff>
    </xdr:from>
    <xdr:ext cx="588645" cy="25908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580" y="13567410"/>
          <a:ext cx="588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158,309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37,798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39725" cy="217170"/>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97</xdr:row>
      <xdr:rowOff>168910</xdr:rowOff>
    </xdr:from>
    <xdr:ext cx="238760" cy="248920"/>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080" y="167995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95</xdr:row>
      <xdr:rowOff>54610</xdr:rowOff>
    </xdr:from>
    <xdr:ext cx="585470" cy="248920"/>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370" y="163423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92</xdr:row>
      <xdr:rowOff>111760</xdr:rowOff>
    </xdr:from>
    <xdr:ext cx="585470" cy="24892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370" y="158851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168910</xdr:rowOff>
    </xdr:from>
    <xdr:ext cx="585470" cy="24892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370" y="154279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5470" cy="248920"/>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370" y="14970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89535</xdr:rowOff>
    </xdr:from>
    <xdr:to>
      <xdr:col>24</xdr:col>
      <xdr:colOff>62865</xdr:colOff>
      <xdr:row>98</xdr:row>
      <xdr:rowOff>15240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485"/>
          <a:ext cx="1270" cy="1125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19050</xdr:rowOff>
    </xdr:from>
    <xdr:ext cx="534670" cy="250190"/>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15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27,170</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15240</xdr:rowOff>
    </xdr:from>
    <xdr:to>
      <xdr:col>24</xdr:col>
      <xdr:colOff>152400</xdr:colOff>
      <xdr:row>98</xdr:row>
      <xdr:rowOff>15240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36195</xdr:rowOff>
    </xdr:from>
    <xdr:ext cx="598805" cy="259080"/>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6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273,445</a:t>
          </a:r>
          <a:endParaRPr kumimoji="1" lang="ja-JP" altLang="en-US" sz="1000" b="1">
            <a:latin typeface="ＭＳ Ｐゴシック"/>
          </a:endParaRPr>
        </a:p>
      </xdr:txBody>
    </xdr:sp>
    <xdr:clientData/>
  </xdr:oneCellAnchor>
  <xdr:twoCellAnchor>
    <xdr:from>
      <xdr:col>23</xdr:col>
      <xdr:colOff>165100</xdr:colOff>
      <xdr:row>91</xdr:row>
      <xdr:rowOff>89535</xdr:rowOff>
    </xdr:from>
    <xdr:to>
      <xdr:col>24</xdr:col>
      <xdr:colOff>152400</xdr:colOff>
      <xdr:row>91</xdr:row>
      <xdr:rowOff>89535</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80010</xdr:rowOff>
    </xdr:from>
    <xdr:to>
      <xdr:col>24</xdr:col>
      <xdr:colOff>63500</xdr:colOff>
      <xdr:row>97</xdr:row>
      <xdr:rowOff>86360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71066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120650</xdr:rowOff>
    </xdr:from>
    <xdr:ext cx="534670" cy="251460"/>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40840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73,242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97790</xdr:rowOff>
    </xdr:from>
    <xdr:to>
      <xdr:col>24</xdr:col>
      <xdr:colOff>114300</xdr:colOff>
      <xdr:row>97</xdr:row>
      <xdr:rowOff>27305</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42545</xdr:rowOff>
    </xdr:from>
    <xdr:to>
      <xdr:col>19</xdr:col>
      <xdr:colOff>177800</xdr:colOff>
      <xdr:row>97</xdr:row>
      <xdr:rowOff>80010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67319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117475</xdr:rowOff>
    </xdr:from>
    <xdr:to>
      <xdr:col>20</xdr:col>
      <xdr:colOff>38100</xdr:colOff>
      <xdr:row>97</xdr:row>
      <xdr:rowOff>47625</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64135</xdr:rowOff>
    </xdr:from>
    <xdr:ext cx="524510" cy="25082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29965" y="16351885"/>
          <a:ext cx="5245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68,710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42545</xdr:rowOff>
    </xdr:from>
    <xdr:to>
      <xdr:col>15</xdr:col>
      <xdr:colOff>50800</xdr:colOff>
      <xdr:row>97</xdr:row>
      <xdr:rowOff>54610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67319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115570</xdr:rowOff>
    </xdr:from>
    <xdr:to>
      <xdr:col>15</xdr:col>
      <xdr:colOff>101600</xdr:colOff>
      <xdr:row>97</xdr:row>
      <xdr:rowOff>45720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62230</xdr:rowOff>
    </xdr:from>
    <xdr:ext cx="524510" cy="259080"/>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0965" y="1634998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69,190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54610</xdr:rowOff>
    </xdr:from>
    <xdr:to>
      <xdr:col>10</xdr:col>
      <xdr:colOff>114300</xdr:colOff>
      <xdr:row>97</xdr:row>
      <xdr:rowOff>105410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68526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121285</xdr:rowOff>
    </xdr:from>
    <xdr:to>
      <xdr:col>10</xdr:col>
      <xdr:colOff>165100</xdr:colOff>
      <xdr:row>97</xdr:row>
      <xdr:rowOff>52070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4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67945</xdr:rowOff>
    </xdr:from>
    <xdr:ext cx="524510" cy="2584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1965" y="16355695"/>
          <a:ext cx="524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153035</xdr:rowOff>
    </xdr:from>
    <xdr:to>
      <xdr:col>6</xdr:col>
      <xdr:colOff>38100</xdr:colOff>
      <xdr:row>97</xdr:row>
      <xdr:rowOff>83185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99695</xdr:rowOff>
    </xdr:from>
    <xdr:ext cx="524510" cy="24955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2965" y="16387445"/>
          <a:ext cx="52451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60,966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35560</xdr:rowOff>
    </xdr:from>
    <xdr:to>
      <xdr:col>24</xdr:col>
      <xdr:colOff>114300</xdr:colOff>
      <xdr:row>97</xdr:row>
      <xdr:rowOff>137160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66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121920</xdr:rowOff>
    </xdr:from>
    <xdr:ext cx="534670" cy="250190"/>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8112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49,174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29210</xdr:rowOff>
    </xdr:from>
    <xdr:to>
      <xdr:col>20</xdr:col>
      <xdr:colOff>38100</xdr:colOff>
      <xdr:row>97</xdr:row>
      <xdr:rowOff>130810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65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121920</xdr:rowOff>
    </xdr:from>
    <xdr:ext cx="524510" cy="25019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29965" y="16752570"/>
          <a:ext cx="5245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50,605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163195</xdr:rowOff>
    </xdr:from>
    <xdr:to>
      <xdr:col>15</xdr:col>
      <xdr:colOff>101600</xdr:colOff>
      <xdr:row>97</xdr:row>
      <xdr:rowOff>93345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62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85090</xdr:rowOff>
    </xdr:from>
    <xdr:ext cx="52451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0965" y="1671574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58,681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3810</xdr:rowOff>
    </xdr:from>
    <xdr:to>
      <xdr:col>10</xdr:col>
      <xdr:colOff>165100</xdr:colOff>
      <xdr:row>97</xdr:row>
      <xdr:rowOff>105410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63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96520</xdr:rowOff>
    </xdr:from>
    <xdr:ext cx="524510" cy="25908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1965" y="1672717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56,063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54610</xdr:rowOff>
    </xdr:from>
    <xdr:to>
      <xdr:col>6</xdr:col>
      <xdr:colOff>38100</xdr:colOff>
      <xdr:row>97</xdr:row>
      <xdr:rowOff>156210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68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147320</xdr:rowOff>
    </xdr:from>
    <xdr:ext cx="524510" cy="25908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2965" y="1677797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44,978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39725" cy="217170"/>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38760" cy="259080"/>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080" y="664337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57200" cy="25082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640" y="6316345"/>
          <a:ext cx="4572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57200" cy="259080"/>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640" y="5989955"/>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57200" cy="251460"/>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640" y="5664200"/>
          <a:ext cx="4572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57200" cy="2584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640" y="5337175"/>
          <a:ext cx="4572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57200" cy="259080"/>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640" y="501015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57200" cy="248920"/>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640" y="4683760"/>
          <a:ext cx="457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26035</xdr:rowOff>
    </xdr:from>
    <xdr:to>
      <xdr:col>54</xdr:col>
      <xdr:colOff>189865</xdr:colOff>
      <xdr:row>39</xdr:row>
      <xdr:rowOff>99060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985"/>
          <a:ext cx="1270" cy="1444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144145</xdr:rowOff>
    </xdr:from>
    <xdr:ext cx="469900" cy="25082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619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4,424</a:t>
          </a:r>
          <a:endParaRPr kumimoji="1" lang="ja-JP" altLang="en-US" sz="1000" b="1">
            <a:latin typeface="ＭＳ Ｐゴシック"/>
          </a:endParaRPr>
        </a:p>
      </xdr:txBody>
    </xdr:sp>
    <xdr:clientData/>
  </xdr:oneCellAnchor>
  <xdr:twoCellAnchor>
    <xdr:from>
      <xdr:col>54</xdr:col>
      <xdr:colOff>101600</xdr:colOff>
      <xdr:row>31</xdr:row>
      <xdr:rowOff>26035</xdr:rowOff>
    </xdr:from>
    <xdr:to>
      <xdr:col>55</xdr:col>
      <xdr:colOff>88900</xdr:colOff>
      <xdr:row>31</xdr:row>
      <xdr:rowOff>26035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19050</xdr:rowOff>
    </xdr:from>
    <xdr:to>
      <xdr:col>55</xdr:col>
      <xdr:colOff>0</xdr:colOff>
      <xdr:row>39</xdr:row>
      <xdr:rowOff>19685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05600"/>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95250</xdr:rowOff>
    </xdr:from>
    <xdr:ext cx="378460" cy="259080"/>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90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72390</xdr:rowOff>
    </xdr:from>
    <xdr:to>
      <xdr:col>55</xdr:col>
      <xdr:colOff>50800</xdr:colOff>
      <xdr:row>39</xdr:row>
      <xdr:rowOff>2540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19050</xdr:rowOff>
    </xdr:from>
    <xdr:to>
      <xdr:col>50</xdr:col>
      <xdr:colOff>114300</xdr:colOff>
      <xdr:row>39</xdr:row>
      <xdr:rowOff>20320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7056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69215</xdr:rowOff>
    </xdr:from>
    <xdr:to>
      <xdr:col>50</xdr:col>
      <xdr:colOff>165100</xdr:colOff>
      <xdr:row>38</xdr:row>
      <xdr:rowOff>170815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37</xdr:row>
      <xdr:rowOff>15875</xdr:rowOff>
    </xdr:from>
    <xdr:ext cx="378460" cy="259080"/>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70" y="63595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20320</xdr:rowOff>
    </xdr:from>
    <xdr:to>
      <xdr:col>45</xdr:col>
      <xdr:colOff>177800</xdr:colOff>
      <xdr:row>39</xdr:row>
      <xdr:rowOff>22225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70687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31115</xdr:rowOff>
    </xdr:from>
    <xdr:to>
      <xdr:col>46</xdr:col>
      <xdr:colOff>38100</xdr:colOff>
      <xdr:row>38</xdr:row>
      <xdr:rowOff>132715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149860</xdr:rowOff>
    </xdr:from>
    <xdr:ext cx="378460" cy="259080"/>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70" y="63220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22225</xdr:rowOff>
    </xdr:from>
    <xdr:to>
      <xdr:col>41</xdr:col>
      <xdr:colOff>50800</xdr:colOff>
      <xdr:row>39</xdr:row>
      <xdr:rowOff>23495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70877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149860</xdr:rowOff>
    </xdr:from>
    <xdr:to>
      <xdr:col>41</xdr:col>
      <xdr:colOff>101600</xdr:colOff>
      <xdr:row>38</xdr:row>
      <xdr:rowOff>80010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96520</xdr:rowOff>
    </xdr:from>
    <xdr:ext cx="378460"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70" y="62687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48895</xdr:rowOff>
    </xdr:from>
    <xdr:to>
      <xdr:col>36</xdr:col>
      <xdr:colOff>165100</xdr:colOff>
      <xdr:row>38</xdr:row>
      <xdr:rowOff>150495</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167005</xdr:rowOff>
    </xdr:from>
    <xdr:ext cx="378460" cy="25082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70" y="633920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140335</xdr:rowOff>
    </xdr:from>
    <xdr:to>
      <xdr:col>55</xdr:col>
      <xdr:colOff>50800</xdr:colOff>
      <xdr:row>39</xdr:row>
      <xdr:rowOff>70485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5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55245</xdr:rowOff>
    </xdr:from>
    <xdr:ext cx="378460" cy="248920"/>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70345"/>
          <a:ext cx="378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139700</xdr:rowOff>
    </xdr:from>
    <xdr:to>
      <xdr:col>50</xdr:col>
      <xdr:colOff>165100</xdr:colOff>
      <xdr:row>39</xdr:row>
      <xdr:rowOff>69850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39</xdr:row>
      <xdr:rowOff>60960</xdr:rowOff>
    </xdr:from>
    <xdr:ext cx="378460" cy="259080"/>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70" y="67475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140970</xdr:rowOff>
    </xdr:from>
    <xdr:to>
      <xdr:col>46</xdr:col>
      <xdr:colOff>38100</xdr:colOff>
      <xdr:row>39</xdr:row>
      <xdr:rowOff>71120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5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39</xdr:row>
      <xdr:rowOff>62230</xdr:rowOff>
    </xdr:from>
    <xdr:ext cx="378460" cy="25908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70" y="67487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143510</xdr:rowOff>
    </xdr:from>
    <xdr:to>
      <xdr:col>41</xdr:col>
      <xdr:colOff>101600</xdr:colOff>
      <xdr:row>39</xdr:row>
      <xdr:rowOff>73025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58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64135</xdr:rowOff>
    </xdr:from>
    <xdr:ext cx="378460" cy="25082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70" y="6750685"/>
          <a:ext cx="3784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144145</xdr:rowOff>
    </xdr:from>
    <xdr:to>
      <xdr:col>36</xdr:col>
      <xdr:colOff>165100</xdr:colOff>
      <xdr:row>39</xdr:row>
      <xdr:rowOff>74930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592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39</xdr:row>
      <xdr:rowOff>65405</xdr:rowOff>
    </xdr:from>
    <xdr:ext cx="378460" cy="24955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70" y="6751955"/>
          <a:ext cx="3784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39725" cy="217170"/>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38760" cy="25908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080" y="1001776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48920"/>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505" y="9255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85470" cy="259080"/>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370" y="8493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5470" cy="248920"/>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370" y="8112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73660</xdr:rowOff>
    </xdr:from>
    <xdr:to>
      <xdr:col>54</xdr:col>
      <xdr:colOff>189865</xdr:colOff>
      <xdr:row>59</xdr:row>
      <xdr:rowOff>31750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160"/>
          <a:ext cx="127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35560</xdr:rowOff>
    </xdr:from>
    <xdr:ext cx="378460" cy="259080"/>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1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983</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31750</xdr:rowOff>
    </xdr:from>
    <xdr:to>
      <xdr:col>55</xdr:col>
      <xdr:colOff>88900</xdr:colOff>
      <xdr:row>59</xdr:row>
      <xdr:rowOff>31750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20320</xdr:rowOff>
    </xdr:from>
    <xdr:ext cx="598805" cy="248920"/>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37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119,209</a:t>
          </a:r>
          <a:endParaRPr kumimoji="1" lang="ja-JP" altLang="en-US" sz="1000" b="1">
            <a:latin typeface="ＭＳ Ｐゴシック"/>
          </a:endParaRPr>
        </a:p>
      </xdr:txBody>
    </xdr:sp>
    <xdr:clientData/>
  </xdr:oneCellAnchor>
  <xdr:twoCellAnchor>
    <xdr:from>
      <xdr:col>54</xdr:col>
      <xdr:colOff>101600</xdr:colOff>
      <xdr:row>50</xdr:row>
      <xdr:rowOff>73660</xdr:rowOff>
    </xdr:from>
    <xdr:to>
      <xdr:col>55</xdr:col>
      <xdr:colOff>88900</xdr:colOff>
      <xdr:row>50</xdr:row>
      <xdr:rowOff>73660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145415</xdr:rowOff>
    </xdr:from>
    <xdr:to>
      <xdr:col>55</xdr:col>
      <xdr:colOff>0</xdr:colOff>
      <xdr:row>58</xdr:row>
      <xdr:rowOff>146685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1008951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133985</xdr:rowOff>
    </xdr:from>
    <xdr:ext cx="534670" cy="24955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63735"/>
          <a:ext cx="53467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31,236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111125</xdr:rowOff>
    </xdr:from>
    <xdr:to>
      <xdr:col>55</xdr:col>
      <xdr:colOff>50800</xdr:colOff>
      <xdr:row>57</xdr:row>
      <xdr:rowOff>41275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146685</xdr:rowOff>
    </xdr:from>
    <xdr:to>
      <xdr:col>50</xdr:col>
      <xdr:colOff>114300</xdr:colOff>
      <xdr:row>58</xdr:row>
      <xdr:rowOff>149860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1009078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117475</xdr:rowOff>
    </xdr:from>
    <xdr:to>
      <xdr:col>50</xdr:col>
      <xdr:colOff>165100</xdr:colOff>
      <xdr:row>57</xdr:row>
      <xdr:rowOff>47625</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64135</xdr:rowOff>
    </xdr:from>
    <xdr:ext cx="524510" cy="25082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1965" y="9493885"/>
          <a:ext cx="5245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30,753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149860</xdr:rowOff>
    </xdr:from>
    <xdr:to>
      <xdr:col>45</xdr:col>
      <xdr:colOff>177800</xdr:colOff>
      <xdr:row>58</xdr:row>
      <xdr:rowOff>167640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1009396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110490</xdr:rowOff>
    </xdr:from>
    <xdr:to>
      <xdr:col>46</xdr:col>
      <xdr:colOff>38100</xdr:colOff>
      <xdr:row>57</xdr:row>
      <xdr:rowOff>40640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57150</xdr:rowOff>
    </xdr:from>
    <xdr:ext cx="524510" cy="259080"/>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2965" y="948690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58</xdr:row>
      <xdr:rowOff>167640</xdr:rowOff>
    </xdr:from>
    <xdr:to>
      <xdr:col>41</xdr:col>
      <xdr:colOff>50800</xdr:colOff>
      <xdr:row>58</xdr:row>
      <xdr:rowOff>169545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1011174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123825</xdr:rowOff>
    </xdr:from>
    <xdr:to>
      <xdr:col>41</xdr:col>
      <xdr:colOff>101600</xdr:colOff>
      <xdr:row>57</xdr:row>
      <xdr:rowOff>53975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70485</xdr:rowOff>
    </xdr:from>
    <xdr:ext cx="524510" cy="25908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3965" y="950023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86995</xdr:rowOff>
    </xdr:from>
    <xdr:to>
      <xdr:col>36</xdr:col>
      <xdr:colOff>165100</xdr:colOff>
      <xdr:row>57</xdr:row>
      <xdr:rowOff>17780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1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33655</xdr:rowOff>
    </xdr:from>
    <xdr:ext cx="524510" cy="2584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4965" y="9463405"/>
          <a:ext cx="524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33,133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94615</xdr:rowOff>
    </xdr:from>
    <xdr:to>
      <xdr:col>55</xdr:col>
      <xdr:colOff>50800</xdr:colOff>
      <xdr:row>59</xdr:row>
      <xdr:rowOff>24765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1003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9525</xdr:rowOff>
    </xdr:from>
    <xdr:ext cx="469900" cy="248920"/>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5362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5,554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95885</xdr:rowOff>
    </xdr:from>
    <xdr:to>
      <xdr:col>50</xdr:col>
      <xdr:colOff>165100</xdr:colOff>
      <xdr:row>59</xdr:row>
      <xdr:rowOff>26035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1003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59</xdr:row>
      <xdr:rowOff>17780</xdr:rowOff>
    </xdr:from>
    <xdr:ext cx="459740" cy="25146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350" y="1013333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99060</xdr:rowOff>
    </xdr:from>
    <xdr:to>
      <xdr:col>46</xdr:col>
      <xdr:colOff>38100</xdr:colOff>
      <xdr:row>59</xdr:row>
      <xdr:rowOff>29210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1004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59</xdr:row>
      <xdr:rowOff>20320</xdr:rowOff>
    </xdr:from>
    <xdr:ext cx="459740" cy="248920"/>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350" y="10135870"/>
          <a:ext cx="4597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116840</xdr:rowOff>
    </xdr:from>
    <xdr:to>
      <xdr:col>41</xdr:col>
      <xdr:colOff>101600</xdr:colOff>
      <xdr:row>59</xdr:row>
      <xdr:rowOff>46990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1006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59</xdr:row>
      <xdr:rowOff>38100</xdr:rowOff>
    </xdr:from>
    <xdr:ext cx="459740" cy="259080"/>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350" y="1015365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118745</xdr:rowOff>
    </xdr:from>
    <xdr:to>
      <xdr:col>36</xdr:col>
      <xdr:colOff>165100</xdr:colOff>
      <xdr:row>59</xdr:row>
      <xdr:rowOff>48895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1006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59</xdr:row>
      <xdr:rowOff>40640</xdr:rowOff>
    </xdr:from>
    <xdr:ext cx="459740" cy="251460"/>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350" y="1015619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39725" cy="217170"/>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38760" cy="259080"/>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080" y="1344676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76</xdr:row>
      <xdr:rowOff>35560</xdr:rowOff>
    </xdr:from>
    <xdr:ext cx="585470" cy="25908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370" y="13065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85470" cy="248920"/>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370" y="12684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130810</xdr:rowOff>
    </xdr:from>
    <xdr:ext cx="585470" cy="25908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370" y="12303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92710</xdr:rowOff>
    </xdr:from>
    <xdr:ext cx="585470" cy="259080"/>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370" y="1192276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5470" cy="248920"/>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370" y="11541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113665</xdr:rowOff>
    </xdr:from>
    <xdr:to>
      <xdr:col>54</xdr:col>
      <xdr:colOff>189865</xdr:colOff>
      <xdr:row>79</xdr:row>
      <xdr:rowOff>37465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65"/>
          <a:ext cx="1270" cy="1466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41275</xdr:rowOff>
    </xdr:from>
    <xdr:ext cx="469900" cy="25082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825"/>
          <a:ext cx="4699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1,899</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37465</xdr:rowOff>
    </xdr:from>
    <xdr:to>
      <xdr:col>55</xdr:col>
      <xdr:colOff>88900</xdr:colOff>
      <xdr:row>79</xdr:row>
      <xdr:rowOff>37465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2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60325</xdr:rowOff>
    </xdr:from>
    <xdr:ext cx="598805" cy="259080"/>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386,849</a:t>
          </a:r>
          <a:endParaRPr kumimoji="1" lang="ja-JP" altLang="en-US" sz="1000" b="1">
            <a:latin typeface="ＭＳ Ｐゴシック"/>
          </a:endParaRPr>
        </a:p>
      </xdr:txBody>
    </xdr:sp>
    <xdr:clientData/>
  </xdr:oneCellAnchor>
  <xdr:twoCellAnchor>
    <xdr:from>
      <xdr:col>54</xdr:col>
      <xdr:colOff>101600</xdr:colOff>
      <xdr:row>70</xdr:row>
      <xdr:rowOff>113665</xdr:rowOff>
    </xdr:from>
    <xdr:to>
      <xdr:col>55</xdr:col>
      <xdr:colOff>88900</xdr:colOff>
      <xdr:row>70</xdr:row>
      <xdr:rowOff>113665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4445</xdr:rowOff>
    </xdr:from>
    <xdr:to>
      <xdr:col>55</xdr:col>
      <xdr:colOff>0</xdr:colOff>
      <xdr:row>79</xdr:row>
      <xdr:rowOff>15875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54899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116205</xdr:rowOff>
    </xdr:from>
    <xdr:ext cx="534670" cy="259080"/>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3178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93345</xdr:rowOff>
    </xdr:from>
    <xdr:to>
      <xdr:col>55</xdr:col>
      <xdr:colOff>50800</xdr:colOff>
      <xdr:row>79</xdr:row>
      <xdr:rowOff>23495</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163195</xdr:rowOff>
    </xdr:from>
    <xdr:to>
      <xdr:col>50</xdr:col>
      <xdr:colOff>114300</xdr:colOff>
      <xdr:row>79</xdr:row>
      <xdr:rowOff>4445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53629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86360</xdr:rowOff>
    </xdr:from>
    <xdr:to>
      <xdr:col>50</xdr:col>
      <xdr:colOff>165100</xdr:colOff>
      <xdr:row>79</xdr:row>
      <xdr:rowOff>16510</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33020</xdr:rowOff>
    </xdr:from>
    <xdr:ext cx="524510" cy="259080"/>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1965" y="1323467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20,675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163195</xdr:rowOff>
    </xdr:from>
    <xdr:to>
      <xdr:col>45</xdr:col>
      <xdr:colOff>177800</xdr:colOff>
      <xdr:row>79</xdr:row>
      <xdr:rowOff>15240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53629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60960</xdr:rowOff>
    </xdr:from>
    <xdr:to>
      <xdr:col>46</xdr:col>
      <xdr:colOff>38100</xdr:colOff>
      <xdr:row>78</xdr:row>
      <xdr:rowOff>162560</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7620</xdr:rowOff>
    </xdr:from>
    <xdr:ext cx="524510" cy="250190"/>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2965" y="13209270"/>
          <a:ext cx="5245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27,360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163830</xdr:rowOff>
    </xdr:from>
    <xdr:to>
      <xdr:col>41</xdr:col>
      <xdr:colOff>50800</xdr:colOff>
      <xdr:row>79</xdr:row>
      <xdr:rowOff>15240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53693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64770</xdr:rowOff>
    </xdr:from>
    <xdr:to>
      <xdr:col>41</xdr:col>
      <xdr:colOff>101600</xdr:colOff>
      <xdr:row>78</xdr:row>
      <xdr:rowOff>166370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11430</xdr:rowOff>
    </xdr:from>
    <xdr:ext cx="524510" cy="25908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3965" y="1321308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55245</xdr:rowOff>
    </xdr:from>
    <xdr:to>
      <xdr:col>36</xdr:col>
      <xdr:colOff>165100</xdr:colOff>
      <xdr:row>78</xdr:row>
      <xdr:rowOff>156845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1905</xdr:rowOff>
    </xdr:from>
    <xdr:ext cx="52451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4965" y="1320355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28,831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136525</xdr:rowOff>
    </xdr:from>
    <xdr:to>
      <xdr:col>55</xdr:col>
      <xdr:colOff>50800</xdr:colOff>
      <xdr:row>79</xdr:row>
      <xdr:rowOff>66675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50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71755</xdr:rowOff>
    </xdr:from>
    <xdr:ext cx="469900" cy="259080"/>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4448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7,499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125095</xdr:rowOff>
    </xdr:from>
    <xdr:to>
      <xdr:col>50</xdr:col>
      <xdr:colOff>165100</xdr:colOff>
      <xdr:row>79</xdr:row>
      <xdr:rowOff>55245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9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79</xdr:row>
      <xdr:rowOff>46355</xdr:rowOff>
    </xdr:from>
    <xdr:ext cx="524510"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1965" y="1359090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10,533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112395</xdr:rowOff>
    </xdr:from>
    <xdr:to>
      <xdr:col>46</xdr:col>
      <xdr:colOff>38100</xdr:colOff>
      <xdr:row>79</xdr:row>
      <xdr:rowOff>42545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8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79</xdr:row>
      <xdr:rowOff>33655</xdr:rowOff>
    </xdr:from>
    <xdr:ext cx="524510" cy="2584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2965" y="13578205"/>
          <a:ext cx="524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13,831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135890</xdr:rowOff>
    </xdr:from>
    <xdr:to>
      <xdr:col>41</xdr:col>
      <xdr:colOff>101600</xdr:colOff>
      <xdr:row>79</xdr:row>
      <xdr:rowOff>66040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50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57150</xdr:rowOff>
    </xdr:from>
    <xdr:ext cx="459740" cy="259080"/>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350" y="1360170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113030</xdr:rowOff>
    </xdr:from>
    <xdr:to>
      <xdr:col>36</xdr:col>
      <xdr:colOff>165100</xdr:colOff>
      <xdr:row>79</xdr:row>
      <xdr:rowOff>43180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48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79</xdr:row>
      <xdr:rowOff>34290</xdr:rowOff>
    </xdr:from>
    <xdr:ext cx="524510" cy="259080"/>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4965" y="1357884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13,641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54,266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39725" cy="217170"/>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38760" cy="259080"/>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080" y="1693037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144145</xdr:rowOff>
    </xdr:from>
    <xdr:ext cx="585470" cy="25082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370" y="16603345"/>
          <a:ext cx="585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94</xdr:row>
      <xdr:rowOff>160655</xdr:rowOff>
    </xdr:from>
    <xdr:ext cx="585470" cy="25908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370" y="16276955"/>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6350</xdr:rowOff>
    </xdr:from>
    <xdr:ext cx="585470" cy="25146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370" y="15951200"/>
          <a:ext cx="585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85470" cy="2584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370" y="15624175"/>
          <a:ext cx="585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85470" cy="259080"/>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370" y="1529715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5470" cy="248920"/>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370" y="14970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128905</xdr:rowOff>
    </xdr:from>
    <xdr:to>
      <xdr:col>54</xdr:col>
      <xdr:colOff>189865</xdr:colOff>
      <xdr:row>99</xdr:row>
      <xdr:rowOff>40640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405"/>
          <a:ext cx="127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44450</xdr:rowOff>
    </xdr:from>
    <xdr:ext cx="534670" cy="259080"/>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17,821</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40640</xdr:rowOff>
    </xdr:from>
    <xdr:to>
      <xdr:col>55</xdr:col>
      <xdr:colOff>88900</xdr:colOff>
      <xdr:row>99</xdr:row>
      <xdr:rowOff>40640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75565</xdr:rowOff>
    </xdr:from>
    <xdr:ext cx="598805" cy="25082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61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463,264</a:t>
          </a:r>
          <a:endParaRPr kumimoji="1" lang="ja-JP" altLang="en-US" sz="1000" b="1">
            <a:latin typeface="ＭＳ Ｐゴシック"/>
          </a:endParaRPr>
        </a:p>
      </xdr:txBody>
    </xdr:sp>
    <xdr:clientData/>
  </xdr:oneCellAnchor>
  <xdr:twoCellAnchor>
    <xdr:from>
      <xdr:col>54</xdr:col>
      <xdr:colOff>101600</xdr:colOff>
      <xdr:row>90</xdr:row>
      <xdr:rowOff>128905</xdr:rowOff>
    </xdr:from>
    <xdr:to>
      <xdr:col>55</xdr:col>
      <xdr:colOff>88900</xdr:colOff>
      <xdr:row>90</xdr:row>
      <xdr:rowOff>128905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22225</xdr:rowOff>
    </xdr:from>
    <xdr:to>
      <xdr:col>55</xdr:col>
      <xdr:colOff>0</xdr:colOff>
      <xdr:row>98</xdr:row>
      <xdr:rowOff>86360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639300" y="16824325"/>
          <a:ext cx="8382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4445</xdr:rowOff>
    </xdr:from>
    <xdr:ext cx="534670" cy="259080"/>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350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72,843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153035</xdr:rowOff>
    </xdr:from>
    <xdr:to>
      <xdr:col>55</xdr:col>
      <xdr:colOff>50800</xdr:colOff>
      <xdr:row>98</xdr:row>
      <xdr:rowOff>83185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22225</xdr:rowOff>
    </xdr:from>
    <xdr:to>
      <xdr:col>50</xdr:col>
      <xdr:colOff>114300</xdr:colOff>
      <xdr:row>98</xdr:row>
      <xdr:rowOff>26670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82432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170180</xdr:rowOff>
    </xdr:from>
    <xdr:to>
      <xdr:col>50</xdr:col>
      <xdr:colOff>165100</xdr:colOff>
      <xdr:row>98</xdr:row>
      <xdr:rowOff>100330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91440</xdr:rowOff>
    </xdr:from>
    <xdr:ext cx="524510" cy="25908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1965" y="1689354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67,632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26670</xdr:rowOff>
    </xdr:from>
    <xdr:to>
      <xdr:col>45</xdr:col>
      <xdr:colOff>177800</xdr:colOff>
      <xdr:row>98</xdr:row>
      <xdr:rowOff>86995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82877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11430</xdr:rowOff>
    </xdr:from>
    <xdr:to>
      <xdr:col>46</xdr:col>
      <xdr:colOff>38100</xdr:colOff>
      <xdr:row>98</xdr:row>
      <xdr:rowOff>113030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104140</xdr:rowOff>
    </xdr:from>
    <xdr:ext cx="524510"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2965" y="1690624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14605</xdr:rowOff>
    </xdr:from>
    <xdr:to>
      <xdr:col>41</xdr:col>
      <xdr:colOff>50800</xdr:colOff>
      <xdr:row>98</xdr:row>
      <xdr:rowOff>86995</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816705"/>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20955</xdr:rowOff>
    </xdr:from>
    <xdr:to>
      <xdr:col>41</xdr:col>
      <xdr:colOff>101600</xdr:colOff>
      <xdr:row>98</xdr:row>
      <xdr:rowOff>122555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139065</xdr:rowOff>
    </xdr:from>
    <xdr:ext cx="52451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3965" y="1659826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98</xdr:row>
      <xdr:rowOff>13335</xdr:rowOff>
    </xdr:from>
    <xdr:to>
      <xdr:col>36</xdr:col>
      <xdr:colOff>165100</xdr:colOff>
      <xdr:row>98</xdr:row>
      <xdr:rowOff>114935</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106045</xdr:rowOff>
    </xdr:from>
    <xdr:ext cx="52451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4965" y="1690814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63,134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35560</xdr:rowOff>
    </xdr:from>
    <xdr:to>
      <xdr:col>55</xdr:col>
      <xdr:colOff>50800</xdr:colOff>
      <xdr:row>98</xdr:row>
      <xdr:rowOff>137160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83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132080</xdr:rowOff>
    </xdr:from>
    <xdr:ext cx="534670" cy="251460"/>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76273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56,421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143510</xdr:rowOff>
    </xdr:from>
    <xdr:to>
      <xdr:col>50</xdr:col>
      <xdr:colOff>165100</xdr:colOff>
      <xdr:row>98</xdr:row>
      <xdr:rowOff>73025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774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89535</xdr:rowOff>
    </xdr:from>
    <xdr:ext cx="524510" cy="24892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1965" y="16548735"/>
          <a:ext cx="5245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75,948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147320</xdr:rowOff>
    </xdr:from>
    <xdr:to>
      <xdr:col>46</xdr:col>
      <xdr:colOff>38100</xdr:colOff>
      <xdr:row>98</xdr:row>
      <xdr:rowOff>77470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77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93980</xdr:rowOff>
    </xdr:from>
    <xdr:ext cx="524510" cy="259080"/>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2965" y="1655318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74,624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36195</xdr:rowOff>
    </xdr:from>
    <xdr:to>
      <xdr:col>41</xdr:col>
      <xdr:colOff>101600</xdr:colOff>
      <xdr:row>98</xdr:row>
      <xdr:rowOff>137795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83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128905</xdr:rowOff>
    </xdr:from>
    <xdr:ext cx="524510" cy="259080"/>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3965" y="1693100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56,189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135255</xdr:rowOff>
    </xdr:from>
    <xdr:to>
      <xdr:col>36</xdr:col>
      <xdr:colOff>165100</xdr:colOff>
      <xdr:row>98</xdr:row>
      <xdr:rowOff>65405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76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81915</xdr:rowOff>
    </xdr:from>
    <xdr:ext cx="524510" cy="259080"/>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4965" y="1654111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78,327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39725" cy="217170"/>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38760" cy="259080"/>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080" y="664337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082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505" y="6316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1460"/>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5664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22225</xdr:rowOff>
    </xdr:from>
    <xdr:ext cx="531495" cy="2584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85470" cy="259080"/>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370" y="5010150"/>
          <a:ext cx="585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85470" cy="248920"/>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370" y="4683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107315</xdr:rowOff>
    </xdr:from>
    <xdr:to>
      <xdr:col>85</xdr:col>
      <xdr:colOff>126365</xdr:colOff>
      <xdr:row>38</xdr:row>
      <xdr:rowOff>42545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365"/>
          <a:ext cx="127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46355</xdr:rowOff>
    </xdr:from>
    <xdr:ext cx="534670" cy="259080"/>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4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13,941</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42545</xdr:rowOff>
    </xdr:from>
    <xdr:to>
      <xdr:col>86</xdr:col>
      <xdr:colOff>25400</xdr:colOff>
      <xdr:row>38</xdr:row>
      <xdr:rowOff>42545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53975</xdr:rowOff>
    </xdr:from>
    <xdr:ext cx="598805" cy="24955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57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104,467</a:t>
          </a:r>
          <a:endParaRPr kumimoji="1" lang="ja-JP" altLang="en-US" sz="1000" b="1">
            <a:latin typeface="ＭＳ Ｐゴシック"/>
          </a:endParaRPr>
        </a:p>
      </xdr:txBody>
    </xdr:sp>
    <xdr:clientData/>
  </xdr:oneCellAnchor>
  <xdr:twoCellAnchor>
    <xdr:from>
      <xdr:col>85</xdr:col>
      <xdr:colOff>38100</xdr:colOff>
      <xdr:row>29</xdr:row>
      <xdr:rowOff>107315</xdr:rowOff>
    </xdr:from>
    <xdr:to>
      <xdr:col>86</xdr:col>
      <xdr:colOff>25400</xdr:colOff>
      <xdr:row>29</xdr:row>
      <xdr:rowOff>107315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36195</xdr:rowOff>
    </xdr:from>
    <xdr:to>
      <xdr:col>85</xdr:col>
      <xdr:colOff>127000</xdr:colOff>
      <xdr:row>37</xdr:row>
      <xdr:rowOff>63500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79845"/>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67945</xdr:rowOff>
    </xdr:from>
    <xdr:ext cx="534670" cy="2584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6869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31,699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45085</xdr:rowOff>
    </xdr:from>
    <xdr:to>
      <xdr:col>85</xdr:col>
      <xdr:colOff>177800</xdr:colOff>
      <xdr:row>36</xdr:row>
      <xdr:rowOff>146685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63500</xdr:rowOff>
    </xdr:from>
    <xdr:to>
      <xdr:col>81</xdr:col>
      <xdr:colOff>50800</xdr:colOff>
      <xdr:row>37</xdr:row>
      <xdr:rowOff>78740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0715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86360</xdr:rowOff>
    </xdr:from>
    <xdr:to>
      <xdr:col>81</xdr:col>
      <xdr:colOff>101600</xdr:colOff>
      <xdr:row>37</xdr:row>
      <xdr:rowOff>16510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33020</xdr:rowOff>
    </xdr:from>
    <xdr:ext cx="524510" cy="259080"/>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3965" y="603377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29,139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50165</xdr:rowOff>
    </xdr:from>
    <xdr:to>
      <xdr:col>76</xdr:col>
      <xdr:colOff>114300</xdr:colOff>
      <xdr:row>37</xdr:row>
      <xdr:rowOff>78740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39381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118110</xdr:rowOff>
    </xdr:from>
    <xdr:to>
      <xdr:col>76</xdr:col>
      <xdr:colOff>165100</xdr:colOff>
      <xdr:row>37</xdr:row>
      <xdr:rowOff>48260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64770</xdr:rowOff>
    </xdr:from>
    <xdr:ext cx="524510" cy="25019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4965" y="6065520"/>
          <a:ext cx="5245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36</xdr:row>
      <xdr:rowOff>49530</xdr:rowOff>
    </xdr:from>
    <xdr:to>
      <xdr:col>71</xdr:col>
      <xdr:colOff>177800</xdr:colOff>
      <xdr:row>37</xdr:row>
      <xdr:rowOff>50165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221730"/>
          <a:ext cx="889000" cy="172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93345</xdr:rowOff>
    </xdr:from>
    <xdr:to>
      <xdr:col>72</xdr:col>
      <xdr:colOff>38100</xdr:colOff>
      <xdr:row>37</xdr:row>
      <xdr:rowOff>23495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40640</xdr:rowOff>
    </xdr:from>
    <xdr:ext cx="524510" cy="251460"/>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5965" y="604139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28,710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36195</xdr:rowOff>
    </xdr:from>
    <xdr:to>
      <xdr:col>67</xdr:col>
      <xdr:colOff>101600</xdr:colOff>
      <xdr:row>36</xdr:row>
      <xdr:rowOff>137795</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128905</xdr:rowOff>
    </xdr:from>
    <xdr:ext cx="524510" cy="25908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6965" y="630110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32,211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135255</xdr:rowOff>
    </xdr:from>
    <xdr:ext cx="534670" cy="248920"/>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0745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24,848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12700</xdr:rowOff>
    </xdr:from>
    <xdr:to>
      <xdr:col>81</xdr:col>
      <xdr:colOff>101600</xdr:colOff>
      <xdr:row>37</xdr:row>
      <xdr:rowOff>114300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5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105410</xdr:rowOff>
    </xdr:from>
    <xdr:ext cx="524510" cy="25908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3965" y="644906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23,172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27940</xdr:rowOff>
    </xdr:from>
    <xdr:to>
      <xdr:col>76</xdr:col>
      <xdr:colOff>165100</xdr:colOff>
      <xdr:row>37</xdr:row>
      <xdr:rowOff>129540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7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120650</xdr:rowOff>
    </xdr:from>
    <xdr:ext cx="524510" cy="251460"/>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4965" y="646430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22,239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36</xdr:row>
      <xdr:rowOff>170815</xdr:rowOff>
    </xdr:from>
    <xdr:to>
      <xdr:col>72</xdr:col>
      <xdr:colOff>38100</xdr:colOff>
      <xdr:row>37</xdr:row>
      <xdr:rowOff>100965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34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92075</xdr:rowOff>
    </xdr:from>
    <xdr:ext cx="524510" cy="259080"/>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5965" y="643572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24,002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35</xdr:row>
      <xdr:rowOff>170180</xdr:rowOff>
    </xdr:from>
    <xdr:to>
      <xdr:col>67</xdr:col>
      <xdr:colOff>101600</xdr:colOff>
      <xdr:row>36</xdr:row>
      <xdr:rowOff>100330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17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116840</xdr:rowOff>
    </xdr:from>
    <xdr:ext cx="524510" cy="259080"/>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6965" y="594614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34,506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79,141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39725" cy="217170"/>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57</xdr:row>
      <xdr:rowOff>168910</xdr:rowOff>
    </xdr:from>
    <xdr:ext cx="238760" cy="248920"/>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080" y="99415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55</xdr:row>
      <xdr:rowOff>54610</xdr:rowOff>
    </xdr:from>
    <xdr:ext cx="585470" cy="24892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370" y="94843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52</xdr:row>
      <xdr:rowOff>111760</xdr:rowOff>
    </xdr:from>
    <xdr:ext cx="585470" cy="24892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370" y="90271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168910</xdr:rowOff>
    </xdr:from>
    <xdr:ext cx="585470" cy="24892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370" y="85699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5470" cy="248920"/>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370" y="8112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119380</xdr:rowOff>
    </xdr:from>
    <xdr:to>
      <xdr:col>85</xdr:col>
      <xdr:colOff>126365</xdr:colOff>
      <xdr:row>57</xdr:row>
      <xdr:rowOff>142240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330"/>
          <a:ext cx="1270" cy="1051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146050</xdr:rowOff>
    </xdr:from>
    <xdr:ext cx="534670" cy="248920"/>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70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36,991</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142240</xdr:rowOff>
    </xdr:from>
    <xdr:to>
      <xdr:col>86</xdr:col>
      <xdr:colOff>25400</xdr:colOff>
      <xdr:row>57</xdr:row>
      <xdr:rowOff>142240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66040</xdr:rowOff>
    </xdr:from>
    <xdr:ext cx="598805" cy="248920"/>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54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266,998</a:t>
          </a:r>
          <a:endParaRPr kumimoji="1" lang="ja-JP" altLang="en-US" sz="1000" b="1">
            <a:latin typeface="ＭＳ Ｐゴシック"/>
          </a:endParaRPr>
        </a:p>
      </xdr:txBody>
    </xdr:sp>
    <xdr:clientData/>
  </xdr:oneCellAnchor>
  <xdr:twoCellAnchor>
    <xdr:from>
      <xdr:col>85</xdr:col>
      <xdr:colOff>38100</xdr:colOff>
      <xdr:row>51</xdr:row>
      <xdr:rowOff>119380</xdr:rowOff>
    </xdr:from>
    <xdr:to>
      <xdr:col>86</xdr:col>
      <xdr:colOff>25400</xdr:colOff>
      <xdr:row>51</xdr:row>
      <xdr:rowOff>119380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127000</xdr:rowOff>
    </xdr:from>
    <xdr:to>
      <xdr:col>85</xdr:col>
      <xdr:colOff>127000</xdr:colOff>
      <xdr:row>57</xdr:row>
      <xdr:rowOff>142240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5481300" y="989965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45085</xdr:rowOff>
    </xdr:from>
    <xdr:ext cx="534670" cy="2584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83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89,645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22225</xdr:rowOff>
    </xdr:from>
    <xdr:to>
      <xdr:col>85</xdr:col>
      <xdr:colOff>177800</xdr:colOff>
      <xdr:row>56</xdr:row>
      <xdr:rowOff>123825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127000</xdr:rowOff>
    </xdr:from>
    <xdr:to>
      <xdr:col>81</xdr:col>
      <xdr:colOff>50800</xdr:colOff>
      <xdr:row>57</xdr:row>
      <xdr:rowOff>140335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9965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64770</xdr:rowOff>
    </xdr:from>
    <xdr:to>
      <xdr:col>81</xdr:col>
      <xdr:colOff>101600</xdr:colOff>
      <xdr:row>56</xdr:row>
      <xdr:rowOff>166370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11430</xdr:rowOff>
    </xdr:from>
    <xdr:ext cx="524510" cy="259080"/>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3965" y="944118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80,345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57</xdr:row>
      <xdr:rowOff>104775</xdr:rowOff>
    </xdr:from>
    <xdr:to>
      <xdr:col>76</xdr:col>
      <xdr:colOff>114300</xdr:colOff>
      <xdr:row>57</xdr:row>
      <xdr:rowOff>140335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87742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112395</xdr:rowOff>
    </xdr:from>
    <xdr:to>
      <xdr:col>76</xdr:col>
      <xdr:colOff>165100</xdr:colOff>
      <xdr:row>57</xdr:row>
      <xdr:rowOff>42545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59055</xdr:rowOff>
    </xdr:from>
    <xdr:ext cx="524510" cy="259080"/>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4965" y="948880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69,819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104775</xdr:rowOff>
    </xdr:from>
    <xdr:to>
      <xdr:col>71</xdr:col>
      <xdr:colOff>177800</xdr:colOff>
      <xdr:row>57</xdr:row>
      <xdr:rowOff>124460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87742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114935</xdr:rowOff>
    </xdr:from>
    <xdr:to>
      <xdr:col>72</xdr:col>
      <xdr:colOff>38100</xdr:colOff>
      <xdr:row>57</xdr:row>
      <xdr:rowOff>45085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61595</xdr:rowOff>
    </xdr:from>
    <xdr:ext cx="524510"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5965" y="949134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65405</xdr:rowOff>
    </xdr:from>
    <xdr:to>
      <xdr:col>67</xdr:col>
      <xdr:colOff>101600</xdr:colOff>
      <xdr:row>56</xdr:row>
      <xdr:rowOff>167005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12065</xdr:rowOff>
    </xdr:from>
    <xdr:ext cx="524510" cy="25908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6965" y="944181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80,094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91440</xdr:rowOff>
    </xdr:from>
    <xdr:to>
      <xdr:col>85</xdr:col>
      <xdr:colOff>177800</xdr:colOff>
      <xdr:row>58</xdr:row>
      <xdr:rowOff>21590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6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6350</xdr:rowOff>
    </xdr:from>
    <xdr:ext cx="534670" cy="251460"/>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7900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36,991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76200</xdr:rowOff>
    </xdr:from>
    <xdr:to>
      <xdr:col>81</xdr:col>
      <xdr:colOff>101600</xdr:colOff>
      <xdr:row>58</xdr:row>
      <xdr:rowOff>6350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168910</xdr:rowOff>
    </xdr:from>
    <xdr:ext cx="524510" cy="24892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3965" y="9941560"/>
          <a:ext cx="5245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40,312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89535</xdr:rowOff>
    </xdr:from>
    <xdr:to>
      <xdr:col>76</xdr:col>
      <xdr:colOff>165100</xdr:colOff>
      <xdr:row>58</xdr:row>
      <xdr:rowOff>19685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6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10795</xdr:rowOff>
    </xdr:from>
    <xdr:ext cx="524510" cy="2584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4965" y="9954895"/>
          <a:ext cx="524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37,391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53975</xdr:rowOff>
    </xdr:from>
    <xdr:to>
      <xdr:col>72</xdr:col>
      <xdr:colOff>38100</xdr:colOff>
      <xdr:row>57</xdr:row>
      <xdr:rowOff>155575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2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146685</xdr:rowOff>
    </xdr:from>
    <xdr:ext cx="524510" cy="24892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5965" y="9919335"/>
          <a:ext cx="5245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45,197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73660</xdr:rowOff>
    </xdr:from>
    <xdr:to>
      <xdr:col>67</xdr:col>
      <xdr:colOff>101600</xdr:colOff>
      <xdr:row>58</xdr:row>
      <xdr:rowOff>3810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4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166370</xdr:rowOff>
    </xdr:from>
    <xdr:ext cx="524510" cy="251460"/>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6965" y="9939020"/>
          <a:ext cx="5245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40,829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39725" cy="217170"/>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38760" cy="248920"/>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080" y="133705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48920"/>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505" y="12913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1495" cy="248920"/>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505" y="12456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168910</xdr:rowOff>
    </xdr:from>
    <xdr:ext cx="531495" cy="248920"/>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505" y="11998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48920"/>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505" y="11541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57785</xdr:rowOff>
    </xdr:from>
    <xdr:to>
      <xdr:col>85</xdr:col>
      <xdr:colOff>126365</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3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143510</xdr:rowOff>
    </xdr:from>
    <xdr:ext cx="249555" cy="251460"/>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4445</xdr:rowOff>
    </xdr:from>
    <xdr:ext cx="534670" cy="259080"/>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56,083</a:t>
          </a:r>
          <a:endParaRPr kumimoji="1" lang="ja-JP" altLang="en-US" sz="1000" b="1">
            <a:latin typeface="ＭＳ Ｐゴシック"/>
          </a:endParaRPr>
        </a:p>
      </xdr:txBody>
    </xdr:sp>
    <xdr:clientData/>
  </xdr:oneCellAnchor>
  <xdr:twoCellAnchor>
    <xdr:from>
      <xdr:col>85</xdr:col>
      <xdr:colOff>38100</xdr:colOff>
      <xdr:row>71</xdr:row>
      <xdr:rowOff>57785</xdr:rowOff>
    </xdr:from>
    <xdr:to>
      <xdr:col>86</xdr:col>
      <xdr:colOff>25400</xdr:colOff>
      <xdr:row>71</xdr:row>
      <xdr:rowOff>57785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166370</xdr:rowOff>
    </xdr:from>
    <xdr:to>
      <xdr:col>85</xdr:col>
      <xdr:colOff>127000</xdr:colOff>
      <xdr:row>77</xdr:row>
      <xdr:rowOff>155575</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025120"/>
          <a:ext cx="838200" cy="332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6350</xdr:rowOff>
    </xdr:from>
    <xdr:ext cx="469900" cy="251460"/>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37945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2,673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27940</xdr:rowOff>
    </xdr:from>
    <xdr:to>
      <xdr:col>85</xdr:col>
      <xdr:colOff>177800</xdr:colOff>
      <xdr:row>78</xdr:row>
      <xdr:rowOff>129540</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155575</xdr:rowOff>
    </xdr:from>
    <xdr:to>
      <xdr:col>81</xdr:col>
      <xdr:colOff>50800</xdr:colOff>
      <xdr:row>78</xdr:row>
      <xdr:rowOff>94615</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357225"/>
          <a:ext cx="8890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155575</xdr:rowOff>
    </xdr:from>
    <xdr:to>
      <xdr:col>81</xdr:col>
      <xdr:colOff>101600</xdr:colOff>
      <xdr:row>78</xdr:row>
      <xdr:rowOff>86360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78</xdr:row>
      <xdr:rowOff>76835</xdr:rowOff>
    </xdr:from>
    <xdr:ext cx="459740" cy="24955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350" y="13449935"/>
          <a:ext cx="45974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90170</xdr:rowOff>
    </xdr:from>
    <xdr:to>
      <xdr:col>76</xdr:col>
      <xdr:colOff>114300</xdr:colOff>
      <xdr:row>78</xdr:row>
      <xdr:rowOff>94615</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4632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102870</xdr:rowOff>
    </xdr:from>
    <xdr:to>
      <xdr:col>76</xdr:col>
      <xdr:colOff>165100</xdr:colOff>
      <xdr:row>78</xdr:row>
      <xdr:rowOff>33020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49530</xdr:rowOff>
    </xdr:from>
    <xdr:ext cx="459740" cy="259080"/>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350" y="1307973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90170</xdr:rowOff>
    </xdr:from>
    <xdr:to>
      <xdr:col>71</xdr:col>
      <xdr:colOff>177800</xdr:colOff>
      <xdr:row>78</xdr:row>
      <xdr:rowOff>110490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346327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102235</xdr:rowOff>
    </xdr:from>
    <xdr:to>
      <xdr:col>72</xdr:col>
      <xdr:colOff>38100</xdr:colOff>
      <xdr:row>78</xdr:row>
      <xdr:rowOff>32385</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48895</xdr:rowOff>
    </xdr:from>
    <xdr:ext cx="459740" cy="259080"/>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350" y="13079095"/>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140335</xdr:rowOff>
    </xdr:from>
    <xdr:to>
      <xdr:col>67</xdr:col>
      <xdr:colOff>101600</xdr:colOff>
      <xdr:row>78</xdr:row>
      <xdr:rowOff>70485</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86995</xdr:rowOff>
    </xdr:from>
    <xdr:ext cx="459740" cy="25082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350" y="13117195"/>
          <a:ext cx="4597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75</xdr:row>
      <xdr:rowOff>115570</xdr:rowOff>
    </xdr:from>
    <xdr:to>
      <xdr:col>85</xdr:col>
      <xdr:colOff>177800</xdr:colOff>
      <xdr:row>76</xdr:row>
      <xdr:rowOff>45720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297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138430</xdr:rowOff>
    </xdr:from>
    <xdr:ext cx="534670" cy="259080"/>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2825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21,322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104775</xdr:rowOff>
    </xdr:from>
    <xdr:to>
      <xdr:col>81</xdr:col>
      <xdr:colOff>101600</xdr:colOff>
      <xdr:row>78</xdr:row>
      <xdr:rowOff>34925</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30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52070</xdr:rowOff>
    </xdr:from>
    <xdr:ext cx="459740" cy="25146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46350" y="1308227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43815</xdr:rowOff>
    </xdr:from>
    <xdr:to>
      <xdr:col>76</xdr:col>
      <xdr:colOff>165100</xdr:colOff>
      <xdr:row>78</xdr:row>
      <xdr:rowOff>145415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1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136525</xdr:rowOff>
    </xdr:from>
    <xdr:ext cx="459740" cy="2584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350" y="13509625"/>
          <a:ext cx="4597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39370</xdr:rowOff>
    </xdr:from>
    <xdr:to>
      <xdr:col>72</xdr:col>
      <xdr:colOff>38100</xdr:colOff>
      <xdr:row>78</xdr:row>
      <xdr:rowOff>140970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1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78</xdr:row>
      <xdr:rowOff>132080</xdr:rowOff>
    </xdr:from>
    <xdr:ext cx="459740" cy="25146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350" y="13505180"/>
          <a:ext cx="459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59690</xdr:rowOff>
    </xdr:from>
    <xdr:to>
      <xdr:col>67</xdr:col>
      <xdr:colOff>101600</xdr:colOff>
      <xdr:row>78</xdr:row>
      <xdr:rowOff>161290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3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78</xdr:row>
      <xdr:rowOff>152400</xdr:rowOff>
    </xdr:from>
    <xdr:ext cx="459740"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350" y="13525500"/>
          <a:ext cx="459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39725" cy="217170"/>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38760" cy="248920"/>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080" y="167995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85470" cy="248920"/>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370" y="163423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85470" cy="248920"/>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370" y="158851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85470" cy="248920"/>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370" y="154279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5470" cy="248920"/>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370" y="14970760"/>
          <a:ext cx="585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100330</xdr:rowOff>
    </xdr:from>
    <xdr:to>
      <xdr:col>85</xdr:col>
      <xdr:colOff>126365</xdr:colOff>
      <xdr:row>98</xdr:row>
      <xdr:rowOff>74930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730"/>
          <a:ext cx="1270" cy="1003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78105</xdr:rowOff>
    </xdr:from>
    <xdr:ext cx="534670" cy="248920"/>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205"/>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14,251</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74930</xdr:rowOff>
    </xdr:from>
    <xdr:to>
      <xdr:col>86</xdr:col>
      <xdr:colOff>25400</xdr:colOff>
      <xdr:row>98</xdr:row>
      <xdr:rowOff>74930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7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46990</xdr:rowOff>
    </xdr:from>
    <xdr:ext cx="598805" cy="259080"/>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89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233,582</a:t>
          </a:r>
          <a:endParaRPr kumimoji="1" lang="ja-JP" altLang="en-US" sz="1000" b="1">
            <a:latin typeface="ＭＳ Ｐゴシック"/>
          </a:endParaRPr>
        </a:p>
      </xdr:txBody>
    </xdr:sp>
    <xdr:clientData/>
  </xdr:oneCellAnchor>
  <xdr:twoCellAnchor>
    <xdr:from>
      <xdr:col>85</xdr:col>
      <xdr:colOff>38100</xdr:colOff>
      <xdr:row>92</xdr:row>
      <xdr:rowOff>100330</xdr:rowOff>
    </xdr:from>
    <xdr:to>
      <xdr:col>86</xdr:col>
      <xdr:colOff>25400</xdr:colOff>
      <xdr:row>92</xdr:row>
      <xdr:rowOff>100330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88900</xdr:rowOff>
    </xdr:from>
    <xdr:to>
      <xdr:col>85</xdr:col>
      <xdr:colOff>127000</xdr:colOff>
      <xdr:row>97</xdr:row>
      <xdr:rowOff>88900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5481300" y="167195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164465</xdr:rowOff>
    </xdr:from>
    <xdr:ext cx="534670" cy="259080"/>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522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141605</xdr:rowOff>
    </xdr:from>
    <xdr:to>
      <xdr:col>85</xdr:col>
      <xdr:colOff>177800</xdr:colOff>
      <xdr:row>97</xdr:row>
      <xdr:rowOff>71755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88900</xdr:rowOff>
    </xdr:from>
    <xdr:to>
      <xdr:col>81</xdr:col>
      <xdr:colOff>50800</xdr:colOff>
      <xdr:row>97</xdr:row>
      <xdr:rowOff>96520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71955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136525</xdr:rowOff>
    </xdr:from>
    <xdr:to>
      <xdr:col>81</xdr:col>
      <xdr:colOff>101600</xdr:colOff>
      <xdr:row>97</xdr:row>
      <xdr:rowOff>66675</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83820</xdr:rowOff>
    </xdr:from>
    <xdr:ext cx="524510" cy="259080"/>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3965" y="1637157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41275</xdr:rowOff>
    </xdr:from>
    <xdr:to>
      <xdr:col>76</xdr:col>
      <xdr:colOff>114300</xdr:colOff>
      <xdr:row>97</xdr:row>
      <xdr:rowOff>96520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3703300" y="1667192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143510</xdr:rowOff>
    </xdr:from>
    <xdr:to>
      <xdr:col>76</xdr:col>
      <xdr:colOff>165100</xdr:colOff>
      <xdr:row>97</xdr:row>
      <xdr:rowOff>73025</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90170</xdr:rowOff>
    </xdr:from>
    <xdr:ext cx="524510" cy="259080"/>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4965" y="1637792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41275</xdr:rowOff>
    </xdr:from>
    <xdr:to>
      <xdr:col>71</xdr:col>
      <xdr:colOff>177800</xdr:colOff>
      <xdr:row>97</xdr:row>
      <xdr:rowOff>104775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671925"/>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158115</xdr:rowOff>
    </xdr:from>
    <xdr:to>
      <xdr:col>72</xdr:col>
      <xdr:colOff>38100</xdr:colOff>
      <xdr:row>97</xdr:row>
      <xdr:rowOff>88265</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104775</xdr:rowOff>
    </xdr:from>
    <xdr:ext cx="524510" cy="259080"/>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5965" y="1639252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167005</xdr:rowOff>
    </xdr:from>
    <xdr:to>
      <xdr:col>67</xdr:col>
      <xdr:colOff>101600</xdr:colOff>
      <xdr:row>97</xdr:row>
      <xdr:rowOff>97790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113665</xdr:rowOff>
    </xdr:from>
    <xdr:ext cx="524510" cy="2584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6965" y="16401415"/>
          <a:ext cx="5245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57,899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38100</xdr:rowOff>
    </xdr:from>
    <xdr:to>
      <xdr:col>85</xdr:col>
      <xdr:colOff>177800</xdr:colOff>
      <xdr:row>97</xdr:row>
      <xdr:rowOff>139700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66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16510</xdr:rowOff>
    </xdr:from>
    <xdr:ext cx="534670" cy="259080"/>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6471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48,565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38100</xdr:rowOff>
    </xdr:from>
    <xdr:to>
      <xdr:col>81</xdr:col>
      <xdr:colOff>101600</xdr:colOff>
      <xdr:row>97</xdr:row>
      <xdr:rowOff>139700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66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130810</xdr:rowOff>
    </xdr:from>
    <xdr:ext cx="524510"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3965" y="1676146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48,550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45720</xdr:rowOff>
    </xdr:from>
    <xdr:to>
      <xdr:col>76</xdr:col>
      <xdr:colOff>165100</xdr:colOff>
      <xdr:row>97</xdr:row>
      <xdr:rowOff>147320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67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138430</xdr:rowOff>
    </xdr:from>
    <xdr:ext cx="524510"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4965" y="16769080"/>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47,004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161925</xdr:rowOff>
    </xdr:from>
    <xdr:to>
      <xdr:col>72</xdr:col>
      <xdr:colOff>38100</xdr:colOff>
      <xdr:row>97</xdr:row>
      <xdr:rowOff>92075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62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83185</xdr:rowOff>
    </xdr:from>
    <xdr:ext cx="524510"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5965" y="16713835"/>
          <a:ext cx="5245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58,986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53975</xdr:rowOff>
    </xdr:from>
    <xdr:to>
      <xdr:col>67</xdr:col>
      <xdr:colOff>101600</xdr:colOff>
      <xdr:row>97</xdr:row>
      <xdr:rowOff>155575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68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146685</xdr:rowOff>
    </xdr:from>
    <xdr:ext cx="524510" cy="24892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6965" y="16777335"/>
          <a:ext cx="52451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45,198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39725" cy="217170"/>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38760" cy="259080"/>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080" y="6643370"/>
          <a:ext cx="238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144145</xdr:rowOff>
    </xdr:from>
    <xdr:ext cx="457200" cy="25082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640" y="6316345"/>
          <a:ext cx="4572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160655</xdr:rowOff>
    </xdr:from>
    <xdr:ext cx="457200" cy="259080"/>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640" y="5989955"/>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6350</xdr:rowOff>
    </xdr:from>
    <xdr:ext cx="457200" cy="251460"/>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640" y="5664200"/>
          <a:ext cx="4572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22225</xdr:rowOff>
    </xdr:from>
    <xdr:ext cx="457200" cy="2584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640" y="5337175"/>
          <a:ext cx="4572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38100</xdr:rowOff>
    </xdr:from>
    <xdr:ext cx="457200" cy="259080"/>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640" y="5010150"/>
          <a:ext cx="4572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57200" cy="24892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640" y="4683760"/>
          <a:ext cx="4572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107315</xdr:rowOff>
    </xdr:from>
    <xdr:to>
      <xdr:col>116</xdr:col>
      <xdr:colOff>62865</xdr:colOff>
      <xdr:row>39</xdr:row>
      <xdr:rowOff>99060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815"/>
          <a:ext cx="127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102870</xdr:rowOff>
    </xdr:from>
    <xdr:ext cx="249555" cy="259080"/>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53975</xdr:rowOff>
    </xdr:from>
    <xdr:ext cx="469900" cy="24955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602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4,700</a:t>
          </a:r>
          <a:endParaRPr kumimoji="1" lang="ja-JP" altLang="en-US" sz="1000" b="1">
            <a:latin typeface="ＭＳ Ｐゴシック"/>
          </a:endParaRPr>
        </a:p>
      </xdr:txBody>
    </xdr:sp>
    <xdr:clientData/>
  </xdr:oneCellAnchor>
  <xdr:twoCellAnchor>
    <xdr:from>
      <xdr:col>115</xdr:col>
      <xdr:colOff>165100</xdr:colOff>
      <xdr:row>30</xdr:row>
      <xdr:rowOff>107315</xdr:rowOff>
    </xdr:from>
    <xdr:to>
      <xdr:col>116</xdr:col>
      <xdr:colOff>152400</xdr:colOff>
      <xdr:row>30</xdr:row>
      <xdr:rowOff>107315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99060</xdr:rowOff>
    </xdr:from>
    <xdr:to>
      <xdr:col>116</xdr:col>
      <xdr:colOff>63500</xdr:colOff>
      <xdr:row>39</xdr:row>
      <xdr:rowOff>99060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9525</xdr:rowOff>
    </xdr:from>
    <xdr:ext cx="378460" cy="248920"/>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25"/>
          <a:ext cx="37846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158115</xdr:rowOff>
    </xdr:from>
    <xdr:to>
      <xdr:col>116</xdr:col>
      <xdr:colOff>114300</xdr:colOff>
      <xdr:row>39</xdr:row>
      <xdr:rowOff>88265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26035</xdr:rowOff>
    </xdr:from>
    <xdr:to>
      <xdr:col>112</xdr:col>
      <xdr:colOff>38100</xdr:colOff>
      <xdr:row>39</xdr:row>
      <xdr:rowOff>127635</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37</xdr:row>
      <xdr:rowOff>144145</xdr:rowOff>
    </xdr:from>
    <xdr:ext cx="313690" cy="25082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455" y="6487795"/>
          <a:ext cx="3136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27305</xdr:rowOff>
    </xdr:from>
    <xdr:to>
      <xdr:col>107</xdr:col>
      <xdr:colOff>101600</xdr:colOff>
      <xdr:row>39</xdr:row>
      <xdr:rowOff>128905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145415</xdr:rowOff>
    </xdr:from>
    <xdr:ext cx="313690" cy="24955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455" y="6489065"/>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10795</xdr:rowOff>
    </xdr:from>
    <xdr:to>
      <xdr:col>102</xdr:col>
      <xdr:colOff>165100</xdr:colOff>
      <xdr:row>39</xdr:row>
      <xdr:rowOff>112395</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128905</xdr:rowOff>
    </xdr:from>
    <xdr:ext cx="378460" cy="259080"/>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70" y="64725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33655</xdr:rowOff>
    </xdr:from>
    <xdr:to>
      <xdr:col>98</xdr:col>
      <xdr:colOff>38100</xdr:colOff>
      <xdr:row>39</xdr:row>
      <xdr:rowOff>135255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37</xdr:row>
      <xdr:rowOff>151765</xdr:rowOff>
    </xdr:from>
    <xdr:ext cx="313690" cy="25908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455" y="649541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136525</xdr:rowOff>
    </xdr:from>
    <xdr:ext cx="249555" cy="2584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2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39395"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840" y="682752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39395"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840" y="682752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39395"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840" y="682752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39395" cy="25908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840" y="682752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39725" cy="217170"/>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3972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38760" cy="248920"/>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080" y="92557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38760" cy="248920"/>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080" y="8112760"/>
          <a:ext cx="238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39395" cy="259080"/>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840" y="94399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39395" cy="25908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840" y="94399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39395" cy="25908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840" y="94399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39395"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840" y="94399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39395"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840" y="9122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39395"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840" y="9122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39395"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840" y="9122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39395" cy="25908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840" y="9122410"/>
          <a:ext cx="2393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総務費は住民一人当たり105</a:t>
          </a:r>
          <a:r>
            <a:rPr kumimoji="1" lang="en-US" altLang="ja-JP" sz="1300">
              <a:solidFill>
                <a:sysClr val="windowText" lastClr="000000"/>
              </a:solidFill>
              <a:latin typeface="ＭＳ Ｐゴシック"/>
              <a:ea typeface="ＭＳ Ｐゴシック"/>
            </a:rPr>
            <a:t>,724</a:t>
          </a:r>
          <a:r>
            <a:rPr kumimoji="1" lang="ja-JP" altLang="en-US" sz="1300">
              <a:solidFill>
                <a:sysClr val="windowText" lastClr="000000"/>
              </a:solidFill>
              <a:latin typeface="ＭＳ Ｐゴシック"/>
              <a:ea typeface="ＭＳ Ｐゴシック"/>
            </a:rPr>
            <a:t>円となっており、類似団体と比較して一人当たりコストが低い状態となっている。また、前年度決算と比較すると</a:t>
          </a:r>
          <a:r>
            <a:rPr kumimoji="1" lang="en-US" altLang="ja-JP" sz="1300">
              <a:solidFill>
                <a:sysClr val="windowText" lastClr="000000"/>
              </a:solidFill>
              <a:latin typeface="ＭＳ Ｐゴシック"/>
              <a:ea typeface="ＭＳ Ｐゴシック"/>
            </a:rPr>
            <a:t>11.6</a:t>
          </a:r>
          <a:r>
            <a:rPr kumimoji="1" lang="ja-JP" altLang="en-US" sz="1300">
              <a:solidFill>
                <a:sysClr val="windowText" lastClr="000000"/>
              </a:solidFill>
              <a:latin typeface="ＭＳ Ｐゴシック"/>
              <a:ea typeface="ＭＳ Ｐゴシック"/>
            </a:rPr>
            <a:t>％増となっており、その主な要因は、自治体情報システムの標準化対応などを行ったためである。</a:t>
          </a:r>
        </a:p>
        <a:p>
          <a:r>
            <a:rPr kumimoji="1" lang="ja-JP" altLang="en-US" sz="1300">
              <a:solidFill>
                <a:sysClr val="windowText" lastClr="000000"/>
              </a:solidFill>
              <a:latin typeface="ＭＳ Ｐゴシック"/>
              <a:ea typeface="ＭＳ Ｐゴシック"/>
            </a:rPr>
            <a:t>　土木費は住民一人当たり56,421円となっており、類似団体と比較して一人当たりコストが低い状態となっている。また、前年度決算と比較する</a:t>
          </a:r>
          <a:r>
            <a:rPr kumimoji="1" lang="en-US" altLang="ja-JP" sz="1300">
              <a:solidFill>
                <a:sysClr val="windowText" lastClr="000000"/>
              </a:solidFill>
              <a:latin typeface="ＭＳ Ｐゴシック"/>
              <a:ea typeface="ＭＳ Ｐゴシック"/>
            </a:rPr>
            <a:t>25.7</a:t>
          </a:r>
          <a:r>
            <a:rPr kumimoji="1" lang="ja-JP" altLang="en-US" sz="1300">
              <a:solidFill>
                <a:sysClr val="windowText" lastClr="000000"/>
              </a:solidFill>
              <a:latin typeface="ＭＳ Ｐゴシック"/>
              <a:ea typeface="ＭＳ Ｐゴシック"/>
            </a:rPr>
            <a:t>％減となっており、その主な要因は、令和5年度に町道西畑線のバイパス工事及び中学校体育館空調整備事業が完了したことなどである。</a:t>
          </a:r>
          <a:endParaRPr kumimoji="1" lang="en-US" altLang="ja-JP" sz="1300">
            <a:solidFill>
              <a:sysClr val="windowText" lastClr="000000"/>
            </a:solidFill>
            <a:latin typeface="ＭＳ Ｐゴシック"/>
            <a:ea typeface="ＭＳ Ｐゴシック"/>
          </a:endParaRPr>
        </a:p>
        <a:p>
          <a:r>
            <a:rPr kumimoji="1" lang="ja-JP" altLang="en-US" sz="1300">
              <a:solidFill>
                <a:sysClr val="windowText" lastClr="000000"/>
              </a:solidFill>
              <a:latin typeface="ＭＳ Ｐゴシック"/>
              <a:ea typeface="ＭＳ Ｐゴシック"/>
            </a:rPr>
            <a:t>　災害復旧費は住民一人当たり21,322円となっており、類似団体と比較して一人当たりコストが高い状態となっている。また、前年度決算と比較すると</a:t>
          </a:r>
          <a:r>
            <a:rPr kumimoji="1" lang="en-US" altLang="ja-JP" sz="1300">
              <a:solidFill>
                <a:sysClr val="windowText" lastClr="000000"/>
              </a:solidFill>
              <a:latin typeface="ＭＳ Ｐゴシック"/>
              <a:ea typeface="ＭＳ Ｐゴシック"/>
            </a:rPr>
            <a:t>213.1</a:t>
          </a:r>
          <a:r>
            <a:rPr kumimoji="1" lang="ja-JP" altLang="en-US" sz="1300">
              <a:solidFill>
                <a:sysClr val="windowText" lastClr="000000"/>
              </a:solidFill>
              <a:latin typeface="ＭＳ Ｐゴシック"/>
              <a:ea typeface="ＭＳ Ｐゴシック"/>
            </a:rPr>
            <a:t>％増となっており、その主な要因は多奈川地区多目的公園災害復旧事業を実施したためである。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大阪府岬町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latin typeface="ＭＳ ゴシック"/>
              <a:ea typeface="ＭＳ ゴシック"/>
            </a:rPr>
            <a:t>　令和6年度については、普通地方交付税等が前年比増となったこと等の影響により実質単年度収支は黒字となっており、実質収支についても黒字となっている。なお、令和6年度の財政調整基金残高については増加しており、標準財政規模比は10.18％となっている。今後は、</a:t>
          </a:r>
          <a:r>
            <a:rPr kumimoji="1" lang="ja-JP" altLang="en-US" sz="1300">
              <a:solidFill>
                <a:sysClr val="windowText" lastClr="000000"/>
              </a:solidFill>
              <a:latin typeface="ＭＳ Ｐゴシック"/>
              <a:ea typeface="ＭＳ Ｐゴシック"/>
            </a:rPr>
            <a:t>「岬町行財政集中改革計画（第４次集中改革プラン）」</a:t>
          </a:r>
          <a:r>
            <a:rPr kumimoji="1" lang="ja-JP" altLang="en-US" sz="1300">
              <a:solidFill>
                <a:sysClr val="windowText" lastClr="000000"/>
              </a:solidFill>
              <a:latin typeface="ＭＳ ゴシック"/>
              <a:ea typeface="ＭＳ ゴシック"/>
            </a:rPr>
            <a:t>による取組みを通じて経常経費の削減を行い、黒字確保に努める。</a:t>
          </a:r>
          <a:endParaRPr kumimoji="1" lang="ja-JP" altLang="en-US" sz="1400">
            <a:solidFill>
              <a:sysClr val="windowText" lastClr="000000"/>
            </a:solidFill>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大阪府岬町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a:ea typeface="ＭＳ ゴシック"/>
            </a:rPr>
            <a:t>　令和6年度において、国民健康保険特別会計は一般会計からの法定内繰入不足や低い保険料収納率により、赤字となった。介護保険特別会計、後期高齢者医療特別会計については黒字で推移したが、今後も少子高齢化の進展による影響が懸念される。　　</a:t>
          </a:r>
        </a:p>
        <a:p>
          <a:r>
            <a:rPr kumimoji="1" lang="ja-JP" altLang="en-US" sz="1400">
              <a:solidFill>
                <a:sysClr val="windowText" lastClr="000000"/>
              </a:solidFill>
              <a:latin typeface="ＭＳ ゴシック"/>
              <a:ea typeface="ＭＳ ゴシック"/>
            </a:rPr>
            <a:t>　また、下水道事業会計については、繰出基準以上に一般会計から繰出すことにより収支均衡を保っている状況にある。今後は、企業会計の独立採算の原則に基づく繰出基準を厳格に適用するとともに、適正な料金の改定などを検討することで更なる適正化に努める。</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7" name="凡例9">
          <a:extLst>
            <a:ext uri="{FF2B5EF4-FFF2-40B4-BE49-F238E27FC236}">
              <a16:creationId xmlns:a16="http://schemas.microsoft.com/office/drawing/2014/main" id="{00000000-0008-0000-0900-000011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18" name="凡例10">
          <a:extLst>
            <a:ext uri="{FF2B5EF4-FFF2-40B4-BE49-F238E27FC236}">
              <a16:creationId xmlns:a16="http://schemas.microsoft.com/office/drawing/2014/main" id="{00000000-0008-0000-0900-000012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大阪府岬町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a:ea typeface="ＭＳ ゴシック"/>
            </a:rPr>
            <a:t>　「元利償還金」は、令和6年度では、臨時財政対策債に係る償還が減少したこと等により、前年度より減少した。</a:t>
          </a:r>
        </a:p>
        <a:p>
          <a:r>
            <a:rPr kumimoji="1" lang="ja-JP" altLang="en-US" sz="1400">
              <a:solidFill>
                <a:sysClr val="windowText" lastClr="000000"/>
              </a:solidFill>
              <a:latin typeface="ＭＳ ゴシック"/>
              <a:ea typeface="ＭＳ ゴシック"/>
            </a:rPr>
            <a:t>　「組合等が起こした地方債の元利償還金に対する負担金等」は、平成</a:t>
          </a:r>
          <a:r>
            <a:rPr kumimoji="1" lang="en-US" altLang="ja-JP" sz="1400">
              <a:solidFill>
                <a:sysClr val="windowText" lastClr="000000"/>
              </a:solidFill>
              <a:latin typeface="ＭＳ ゴシック"/>
              <a:ea typeface="ＭＳ ゴシック"/>
            </a:rPr>
            <a:t>25</a:t>
          </a:r>
          <a:r>
            <a:rPr kumimoji="1" lang="ja-JP" altLang="en-US" sz="1400">
              <a:solidFill>
                <a:sysClr val="windowText" lastClr="000000"/>
              </a:solidFill>
              <a:latin typeface="ＭＳ ゴシック"/>
              <a:ea typeface="ＭＳ ゴシック"/>
            </a:rPr>
            <a:t>年度に発足した消防組合の施設整備等に伴うものが計上されている。今後も、一部事務組合への負担金については、構成団体と協議し事業の重点化を図るとともに、基準額以上に一般会計から繰出を行っている下水道事業会計についても将来の財政負担に引き続き留意しつつ、適正な事業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該当なし</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大阪府岬町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a:ea typeface="ＭＳ ゴシック"/>
            </a:rPr>
            <a:t>　令和6年度では財政調整基金を取崩すことなく財政運営を行うことができ、財政調整基金や岬ゆめ・みらい基金等に積立てを行うことができたことから、「充当可能基金」が増加した。</a:t>
          </a:r>
        </a:p>
        <a:p>
          <a:r>
            <a:rPr kumimoji="1" lang="ja-JP" altLang="en-US" sz="1400">
              <a:solidFill>
                <a:sysClr val="windowText" lastClr="000000"/>
              </a:solidFill>
              <a:latin typeface="ＭＳ ゴシック"/>
              <a:ea typeface="ＭＳ ゴシック"/>
            </a:rPr>
            <a:t>　「退職手当負担見込額」は、昨年度に比べ減少した。「一般会計等に係る地方債の現在高」については、多奈川地区多目的公園災害復旧事業やコミュニティバスの運行に係る地方債の発行等は行っているものの、借入額を上回る既発債の償還を行ったことで減少した。</a:t>
          </a:r>
        </a:p>
        <a:p>
          <a:r>
            <a:rPr kumimoji="1" lang="ja-JP" altLang="en-US" sz="1400">
              <a:solidFill>
                <a:sysClr val="windowText" lastClr="000000"/>
              </a:solidFill>
              <a:latin typeface="ＭＳ ゴシック"/>
              <a:ea typeface="ＭＳ ゴシック"/>
            </a:rPr>
            <a:t>　結果として「将来負担比率の分子」は前年度に比べ減少した。今後とも、将来の財政負担に留意しつつ、健全な財政運営に努める。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大阪府岬町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a:ea typeface="ＭＳ Ｐゴシック"/>
              <a:cs typeface="+mn-cs"/>
            </a:rPr>
            <a:t>（増減理由）</a:t>
          </a:r>
        </a:p>
        <a:p>
          <a:r>
            <a:rPr kumimoji="1" lang="ja-JP" altLang="en-US" sz="1300">
              <a:solidFill>
                <a:sysClr val="windowText" lastClr="000000"/>
              </a:solidFill>
              <a:effectLst/>
              <a:latin typeface="ＭＳ Ｐゴシック"/>
              <a:ea typeface="ＭＳ Ｐゴシック"/>
              <a:cs typeface="+mn-cs"/>
            </a:rPr>
            <a:t>・令和6年度は、「財政調整基金」を取崩すことなく財政運営を行うことができ、基金へ積立も行うことができたため88百万円増加した。「岬ゆめ・みらい基金」についてはふるさと納税が増加し、取崩し額以上の基金への積立を行うことができたため9百万円増加した。その結果、基金全体として7</a:t>
          </a:r>
          <a:r>
            <a:rPr kumimoji="1" lang="en-US" altLang="ja-JP" sz="1300">
              <a:solidFill>
                <a:sysClr val="windowText" lastClr="000000"/>
              </a:solidFill>
              <a:effectLst/>
              <a:latin typeface="ＭＳ Ｐゴシック"/>
              <a:ea typeface="ＭＳ Ｐゴシック"/>
              <a:cs typeface="+mn-cs"/>
            </a:rPr>
            <a:t>8</a:t>
          </a:r>
          <a:r>
            <a:rPr kumimoji="1" lang="ja-JP" altLang="en-US" sz="1300">
              <a:solidFill>
                <a:sysClr val="windowText" lastClr="000000"/>
              </a:solidFill>
              <a:effectLst/>
              <a:latin typeface="ＭＳ Ｐゴシック"/>
              <a:ea typeface="ＭＳ Ｐゴシック"/>
              <a:cs typeface="+mn-cs"/>
            </a:rPr>
            <a:t>百万円の増となった。</a:t>
          </a:r>
        </a:p>
        <a:p>
          <a:endParaRPr kumimoji="1" lang="ja-JP" altLang="en-US" sz="1300">
            <a:solidFill>
              <a:schemeClr val="dk1"/>
            </a:solidFill>
            <a:effectLst/>
            <a:latin typeface="ＭＳ Ｐゴシック"/>
            <a:ea typeface="ＭＳ Ｐゴシック"/>
            <a:cs typeface="+mn-cs"/>
          </a:endParaRPr>
        </a:p>
        <a:p>
          <a:endParaRPr kumimoji="1" lang="ja-JP" altLang="en-US"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Ｐゴシック"/>
              <a:ea typeface="ＭＳ Ｐゴシック"/>
              <a:cs typeface="+mn-cs"/>
            </a:rPr>
            <a:t>（今後の方針）</a:t>
          </a:r>
        </a:p>
        <a:p>
          <a:r>
            <a:rPr kumimoji="1" lang="ja-JP" altLang="en-US" sz="1300">
              <a:solidFill>
                <a:schemeClr val="dk1"/>
              </a:solidFill>
              <a:effectLst/>
              <a:latin typeface="ＭＳ Ｐゴシック"/>
              <a:ea typeface="ＭＳ Ｐゴシック"/>
              <a:cs typeface="+mn-cs"/>
            </a:rPr>
            <a:t>・町税の減収や大規模な災害の発生などの不測の事態や、公共施設の老朽化対策や子育て、福祉などの社会保障関係経費の増加に備えて、財政調整基金や公共施設整備基金に積立てを行っていく予定である。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Ｐゴシック"/>
              <a:ea typeface="ＭＳ Ｐゴシック"/>
              <a:cs typeface="+mn-cs"/>
            </a:rPr>
            <a:t>（基金の使途）</a:t>
          </a:r>
        </a:p>
        <a:p>
          <a:r>
            <a:rPr kumimoji="1" lang="ja-JP" altLang="en-US" sz="1300">
              <a:solidFill>
                <a:sysClr val="windowText" lastClr="000000"/>
              </a:solidFill>
              <a:effectLst/>
              <a:latin typeface="ＭＳ Ｐゴシック"/>
              <a:ea typeface="ＭＳ Ｐゴシック"/>
              <a:cs typeface="+mn-cs"/>
            </a:rPr>
            <a:t>・多奈川地区多目的公園管理基金：多奈川地区多目的公園の維持管理</a:t>
          </a:r>
        </a:p>
        <a:p>
          <a:r>
            <a:rPr kumimoji="1" lang="ja-JP" altLang="en-US" sz="1300">
              <a:solidFill>
                <a:sysClr val="windowText" lastClr="000000"/>
              </a:solidFill>
              <a:effectLst/>
              <a:latin typeface="ＭＳ Ｐゴシック"/>
              <a:ea typeface="ＭＳ Ｐゴシック"/>
              <a:cs typeface="+mn-cs"/>
            </a:rPr>
            <a:t>・庁舎整備基金：岬町庁舎の整備に必要な資金の確保</a:t>
          </a:r>
        </a:p>
        <a:p>
          <a:r>
            <a:rPr kumimoji="1" lang="ja-JP" altLang="en-US" sz="1300">
              <a:solidFill>
                <a:sysClr val="windowText" lastClr="000000"/>
              </a:solidFill>
              <a:effectLst/>
              <a:latin typeface="ＭＳ Ｐゴシック"/>
              <a:ea typeface="ＭＳ Ｐゴシック"/>
              <a:cs typeface="+mn-cs"/>
            </a:rPr>
            <a:t>・公共施設整備基金：公共施設の整備及び適切な維持管理</a:t>
          </a:r>
          <a:endParaRPr kumimoji="1" lang="en-US" altLang="ja-JP" sz="1300">
            <a:solidFill>
              <a:sysClr val="windowText" lastClr="000000"/>
            </a:solidFill>
            <a:effectLst/>
            <a:latin typeface="ＭＳ Ｐゴシック"/>
            <a:ea typeface="ＭＳ Ｐゴシック"/>
            <a:cs typeface="+mn-cs"/>
          </a:endParaRPr>
        </a:p>
        <a:p>
          <a:r>
            <a:rPr kumimoji="1" lang="ja-JP" altLang="en-US" sz="1300">
              <a:solidFill>
                <a:sysClr val="windowText" lastClr="000000"/>
              </a:solidFill>
              <a:effectLst/>
              <a:latin typeface="ＭＳ Ｐゴシック"/>
              <a:ea typeface="ＭＳ Ｐゴシック"/>
              <a:cs typeface="+mn-cs"/>
            </a:rPr>
            <a:t>・岬ゆめ・みらい基金：個性豊かな活力あるまちづくり施策の推進</a:t>
          </a:r>
        </a:p>
        <a:p>
          <a:r>
            <a:rPr kumimoji="1" lang="ja-JP" altLang="en-US" sz="1300">
              <a:solidFill>
                <a:sysClr val="windowText" lastClr="000000"/>
              </a:solidFill>
              <a:effectLst/>
              <a:latin typeface="ＭＳ Ｐゴシック"/>
              <a:ea typeface="ＭＳ Ｐゴシック"/>
              <a:cs typeface="+mn-cs"/>
            </a:rPr>
            <a:t>・海釣り公園管理基金：海釣り公園の維持管理</a:t>
          </a:r>
        </a:p>
        <a:p>
          <a:endParaRPr kumimoji="1" lang="ja-JP" altLang="en-US" sz="1300">
            <a:solidFill>
              <a:sysClr val="windowText" lastClr="000000"/>
            </a:solidFill>
            <a:effectLst/>
            <a:latin typeface="ＭＳ Ｐゴシック"/>
            <a:ea typeface="ＭＳ Ｐゴシック"/>
            <a:cs typeface="+mn-cs"/>
          </a:endParaRPr>
        </a:p>
        <a:p>
          <a:endParaRPr kumimoji="1" lang="ja-JP" altLang="en-US" sz="1300">
            <a:solidFill>
              <a:sysClr val="windowText" lastClr="000000"/>
            </a:solidFill>
            <a:effectLst/>
            <a:latin typeface="ＭＳ Ｐゴシック"/>
            <a:ea typeface="ＭＳ Ｐゴシック"/>
            <a:cs typeface="+mn-cs"/>
          </a:endParaRPr>
        </a:p>
        <a:p>
          <a:r>
            <a:rPr kumimoji="1" lang="ja-JP" altLang="en-US" sz="1300">
              <a:solidFill>
                <a:sysClr val="windowText" lastClr="000000"/>
              </a:solidFill>
              <a:effectLst/>
              <a:latin typeface="ＭＳ Ｐゴシック"/>
              <a:ea typeface="ＭＳ Ｐゴシック"/>
              <a:cs typeface="+mn-cs"/>
            </a:rPr>
            <a:t>（増減理由）</a:t>
          </a:r>
        </a:p>
        <a:p>
          <a:r>
            <a:rPr kumimoji="1" lang="ja-JP" altLang="en-US" sz="1300">
              <a:solidFill>
                <a:sysClr val="windowText" lastClr="000000"/>
              </a:solidFill>
              <a:effectLst/>
              <a:latin typeface="ＭＳ Ｐゴシック"/>
              <a:ea typeface="ＭＳ Ｐゴシック"/>
              <a:cs typeface="+mn-cs"/>
            </a:rPr>
            <a:t>・多奈川地区多目的公園管理基金：多目的公園への進出企業から土地貸付料、寄附金等で15百万円を積立てた一方、多奈川地区多目的公園の維持管理運営を図るため26百万円を取り崩した。</a:t>
          </a:r>
        </a:p>
        <a:p>
          <a:r>
            <a:rPr kumimoji="1" lang="ja-JP" altLang="en-US" sz="1300">
              <a:solidFill>
                <a:sysClr val="windowText" lastClr="000000"/>
              </a:solidFill>
              <a:effectLst/>
              <a:latin typeface="ＭＳ Ｐゴシック"/>
              <a:ea typeface="ＭＳ Ｐゴシック"/>
              <a:cs typeface="+mn-cs"/>
            </a:rPr>
            <a:t>・岬ゆめ・みらい基金：ふるさと納税より274百万円積立てた一方、寄附の謝礼事務費や地方創生事業等に充当するために265百万円を取り崩した。</a:t>
          </a:r>
          <a:endParaRPr kumimoji="1" lang="en-US" altLang="ja-JP" sz="1300">
            <a:solidFill>
              <a:sysClr val="windowText" lastClr="000000"/>
            </a:solidFill>
            <a:effectLst/>
            <a:latin typeface="ＭＳ Ｐゴシック"/>
            <a:ea typeface="ＭＳ Ｐゴシック"/>
            <a:cs typeface="+mn-cs"/>
          </a:endParaRPr>
        </a:p>
        <a:p>
          <a:r>
            <a:rPr kumimoji="1" lang="ja-JP" altLang="en-US" sz="1300">
              <a:solidFill>
                <a:sysClr val="windowText" lastClr="000000"/>
              </a:solidFill>
              <a:effectLst/>
              <a:latin typeface="ＭＳ Ｐゴシック"/>
              <a:ea typeface="ＭＳ Ｐゴシック"/>
              <a:cs typeface="+mn-cs"/>
            </a:rPr>
            <a:t>・公共施設整備基金：ごみ処理施設の長期的な活用のため維持管理費に14百万円充当を行った。</a:t>
          </a:r>
        </a:p>
        <a:p>
          <a:endParaRPr kumimoji="1" lang="ja-JP" altLang="en-US" sz="1300">
            <a:solidFill>
              <a:sysClr val="windowText" lastClr="000000"/>
            </a:solidFill>
            <a:effectLst/>
            <a:latin typeface="ＭＳ Ｐゴシック"/>
            <a:ea typeface="ＭＳ Ｐゴシック"/>
            <a:cs typeface="+mn-cs"/>
          </a:endParaRPr>
        </a:p>
        <a:p>
          <a:endParaRPr kumimoji="1" lang="ja-JP" altLang="en-US" sz="1300">
            <a:solidFill>
              <a:sysClr val="windowText" lastClr="000000"/>
            </a:solidFill>
            <a:effectLst/>
            <a:latin typeface="ＭＳ Ｐゴシック"/>
            <a:ea typeface="ＭＳ Ｐゴシック"/>
            <a:cs typeface="+mn-cs"/>
          </a:endParaRPr>
        </a:p>
        <a:p>
          <a:r>
            <a:rPr kumimoji="1" lang="ja-JP" altLang="en-US" sz="1300">
              <a:solidFill>
                <a:sysClr val="windowText" lastClr="000000"/>
              </a:solidFill>
              <a:effectLst/>
              <a:latin typeface="ＭＳ Ｐゴシック"/>
              <a:ea typeface="ＭＳ Ｐゴシック"/>
              <a:cs typeface="+mn-cs"/>
            </a:rPr>
            <a:t>（今後の方針）</a:t>
          </a:r>
        </a:p>
        <a:p>
          <a:r>
            <a:rPr kumimoji="1" lang="ja-JP" altLang="en-US" sz="1300">
              <a:solidFill>
                <a:sysClr val="windowText" lastClr="000000"/>
              </a:solidFill>
              <a:effectLst/>
              <a:latin typeface="ＭＳ Ｐゴシック"/>
              <a:ea typeface="ＭＳ Ｐゴシック"/>
              <a:cs typeface="+mn-cs"/>
            </a:rPr>
            <a:t>・庁舎整備基金：各年度の決算余剰金の積立を行っていく。</a:t>
          </a:r>
        </a:p>
        <a:p>
          <a:r>
            <a:rPr kumimoji="1" lang="ja-JP" altLang="en-US" sz="1300">
              <a:solidFill>
                <a:sysClr val="windowText" lastClr="000000"/>
              </a:solidFill>
              <a:effectLst/>
              <a:latin typeface="ＭＳ Ｐゴシック"/>
              <a:ea typeface="ＭＳ Ｐゴシック"/>
              <a:cs typeface="+mn-cs"/>
            </a:rPr>
            <a:t>・岬ゆめ・みらい基金：個人や団体からの寄附金の積立てを行いながら、活力ある、街づくり施策を推進していくため取り崩しを行っていく。</a:t>
          </a:r>
        </a:p>
        <a:p>
          <a:r>
            <a:rPr kumimoji="1" lang="ja-JP" altLang="en-US" sz="1300">
              <a:solidFill>
                <a:sysClr val="windowText" lastClr="000000"/>
              </a:solidFill>
              <a:effectLst/>
              <a:latin typeface="ＭＳ Ｐゴシック"/>
              <a:ea typeface="ＭＳ Ｐゴシック"/>
              <a:cs typeface="+mn-cs"/>
            </a:rPr>
            <a:t>・公共施設整備基金：公共施設の老朽化に備え、積立てを行っていく。</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Ｐゴシック"/>
              <a:ea typeface="ＭＳ Ｐゴシック"/>
              <a:cs typeface="+mn-cs"/>
            </a:rPr>
            <a:t>（増減理由）</a:t>
          </a:r>
        </a:p>
        <a:p>
          <a:r>
            <a:rPr kumimoji="1" lang="ja-JP" altLang="en-US" sz="1300">
              <a:solidFill>
                <a:sysClr val="windowText" lastClr="000000"/>
              </a:solidFill>
              <a:effectLst/>
              <a:latin typeface="ＭＳ Ｐゴシック"/>
              <a:ea typeface="ＭＳ Ｐゴシック"/>
              <a:cs typeface="+mn-cs"/>
            </a:rPr>
            <a:t>・令和6年度は、財政調整基金を取崩すことなく、基金への積立も行うことができたため88百万円の増となった。</a:t>
          </a:r>
        </a:p>
        <a:p>
          <a:r>
            <a:rPr kumimoji="1" lang="ja-JP" altLang="en-US" sz="1300">
              <a:solidFill>
                <a:sysClr val="windowText" lastClr="000000"/>
              </a:solidFill>
              <a:effectLst/>
              <a:latin typeface="ＭＳ Ｐゴシック"/>
              <a:ea typeface="ＭＳ Ｐゴシック"/>
              <a:cs typeface="+mn-cs"/>
            </a:rPr>
            <a:t>・平成</a:t>
          </a:r>
          <a:r>
            <a:rPr kumimoji="1" lang="en-US" altLang="ja-JP" sz="1300">
              <a:solidFill>
                <a:sysClr val="windowText" lastClr="000000"/>
              </a:solidFill>
              <a:effectLst/>
              <a:latin typeface="ＭＳ Ｐゴシック"/>
              <a:ea typeface="ＭＳ Ｐゴシック"/>
              <a:cs typeface="+mn-cs"/>
            </a:rPr>
            <a:t>17</a:t>
          </a:r>
          <a:r>
            <a:rPr kumimoji="1" lang="ja-JP" altLang="en-US" sz="1300">
              <a:solidFill>
                <a:sysClr val="windowText" lastClr="000000"/>
              </a:solidFill>
              <a:effectLst/>
              <a:latin typeface="ＭＳ Ｐゴシック"/>
              <a:ea typeface="ＭＳ Ｐゴシック"/>
              <a:cs typeface="+mn-cs"/>
            </a:rPr>
            <a:t>年度以降、岬町行財政集中改革計画を実施し、集中・重点的な改革への取組を進めているが、そうした場合でもなお、解消できない財源不足額が発生した際には、財政調整基金を取崩すことで対応を行ってきた。</a:t>
          </a:r>
        </a:p>
        <a:p>
          <a:endParaRPr kumimoji="1" lang="ja-JP" altLang="en-US" sz="1300">
            <a:solidFill>
              <a:schemeClr val="dk1"/>
            </a:solidFill>
            <a:effectLst/>
            <a:latin typeface="ＭＳ Ｐゴシック"/>
            <a:ea typeface="ＭＳ Ｐゴシック"/>
            <a:cs typeface="+mn-cs"/>
          </a:endParaRPr>
        </a:p>
        <a:p>
          <a:endParaRPr kumimoji="1" lang="ja-JP" altLang="en-US"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Ｐゴシック"/>
              <a:ea typeface="ＭＳ Ｐゴシック"/>
              <a:cs typeface="+mn-cs"/>
            </a:rPr>
            <a:t>（今後の方針）</a:t>
          </a:r>
        </a:p>
        <a:p>
          <a:r>
            <a:rPr kumimoji="1" lang="ja-JP" altLang="en-US" sz="1300">
              <a:solidFill>
                <a:schemeClr val="dk1"/>
              </a:solidFill>
              <a:effectLst/>
              <a:latin typeface="ＭＳ Ｐゴシック"/>
              <a:ea typeface="ＭＳ Ｐゴシック"/>
              <a:cs typeface="+mn-cs"/>
            </a:rPr>
            <a:t>・景気後退による町税の大幅な減収や大規模災害の発生など不測の事態及び子育て、福祉などの社会保障関係経費の増加等に備えるため、これまで同様に予算編成や予算執行の適正化を行い、本町が実施する収支改善の取組を着実に進めることで、基金への積立てを行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a:ea typeface="ＭＳ Ｐゴシック"/>
              <a:cs typeface="+mn-cs"/>
            </a:rPr>
            <a:t>（増減理由）</a:t>
          </a:r>
        </a:p>
        <a:p>
          <a:r>
            <a:rPr kumimoji="1" lang="ja-JP" altLang="en-US" sz="1300">
              <a:solidFill>
                <a:schemeClr val="dk1"/>
              </a:solidFill>
              <a:effectLst/>
              <a:latin typeface="ＭＳ Ｐゴシック"/>
              <a:ea typeface="ＭＳ Ｐゴシック"/>
              <a:cs typeface="+mn-cs"/>
            </a:rPr>
            <a:t>・近年、利子収入の積立てのみを行い、取り崩しを行っていないため、ほぼ増減がない状況にある。</a:t>
          </a:r>
        </a:p>
        <a:p>
          <a:endParaRPr kumimoji="1" lang="ja-JP" altLang="en-US" sz="1300">
            <a:solidFill>
              <a:schemeClr val="dk1"/>
            </a:solidFill>
            <a:effectLst/>
            <a:latin typeface="ＭＳ Ｐゴシック"/>
            <a:ea typeface="ＭＳ Ｐゴシック"/>
            <a:cs typeface="+mn-cs"/>
          </a:endParaRPr>
        </a:p>
        <a:p>
          <a:endParaRPr kumimoji="1" lang="ja-JP" altLang="en-US"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Ｐゴシック"/>
              <a:ea typeface="ＭＳ Ｐゴシック"/>
              <a:cs typeface="+mn-cs"/>
            </a:rPr>
            <a:t>（今後の方針）</a:t>
          </a:r>
        </a:p>
        <a:p>
          <a:r>
            <a:rPr kumimoji="1" lang="ja-JP" altLang="en-US" sz="1300">
              <a:solidFill>
                <a:schemeClr val="dk1"/>
              </a:solidFill>
              <a:effectLst/>
              <a:latin typeface="ＭＳ Ｐゴシック"/>
              <a:ea typeface="ＭＳ Ｐゴシック"/>
              <a:cs typeface="+mn-cs"/>
            </a:rPr>
            <a:t>・利子収入の積立てを行っていく予定のため、今後も残高は、ほぼ横ばいとなる予定である。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C351DE3C-21C2-46BA-849B-964F921FC4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A3075906-2A74-4E24-B91B-EFBF5D5D39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FC5A2A55-C7DB-403F-B18A-06ABA5717D2D}"/>
            </a:ext>
          </a:extLst>
        </xdr:cNvPr>
        <xdr:cNvSpPr/>
      </xdr:nvSpPr>
      <xdr:spPr>
        <a:xfrm>
          <a:off x="359410" y="60325"/>
          <a:ext cx="11391265" cy="640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61EFF20D-52BE-4F9C-99F4-EBDA63CEC5EF}"/>
            </a:ext>
          </a:extLst>
        </xdr:cNvPr>
        <xdr:cNvSpPr/>
      </xdr:nvSpPr>
      <xdr:spPr>
        <a:xfrm>
          <a:off x="15346680" y="189230"/>
          <a:ext cx="3551555" cy="5645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4A08191A-13A1-4FA6-B947-B00DDF15C82F}"/>
            </a:ext>
          </a:extLst>
        </xdr:cNvPr>
        <xdr:cNvSpPr/>
      </xdr:nvSpPr>
      <xdr:spPr>
        <a:xfrm>
          <a:off x="15351125" y="211455"/>
          <a:ext cx="3524250" cy="5111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1F3518A4-CFC9-4CDE-BE3F-6D0AB50C2FA5}"/>
            </a:ext>
          </a:extLst>
        </xdr:cNvPr>
        <xdr:cNvSpPr/>
      </xdr:nvSpPr>
      <xdr:spPr>
        <a:xfrm>
          <a:off x="15372715" y="244475"/>
          <a:ext cx="3470910" cy="44005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大阪府岬町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836DFEFE-CBC1-47E3-934E-C3530B0DD5C2}"/>
            </a:ext>
          </a:extLst>
        </xdr:cNvPr>
        <xdr:cNvSpPr/>
      </xdr:nvSpPr>
      <xdr:spPr>
        <a:xfrm>
          <a:off x="12817475" y="189230"/>
          <a:ext cx="2392045" cy="56451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C6AE657E-76BD-4F01-8F45-BB267FB0CAA1}"/>
            </a:ext>
          </a:extLst>
        </xdr:cNvPr>
        <xdr:cNvSpPr/>
      </xdr:nvSpPr>
      <xdr:spPr>
        <a:xfrm>
          <a:off x="12839065" y="211455"/>
          <a:ext cx="2355215" cy="5111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976981EF-8679-4C13-BC97-1523135A4714}"/>
            </a:ext>
          </a:extLst>
        </xdr:cNvPr>
        <xdr:cNvSpPr/>
      </xdr:nvSpPr>
      <xdr:spPr>
        <a:xfrm>
          <a:off x="12870180" y="244475"/>
          <a:ext cx="2313305" cy="45656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C540B52-498A-4395-B97F-4E5C8FAAEA43}"/>
            </a:ext>
          </a:extLst>
        </xdr:cNvPr>
        <xdr:cNvSpPr/>
      </xdr:nvSpPr>
      <xdr:spPr>
        <a:xfrm>
          <a:off x="440690" y="885825"/>
          <a:ext cx="9081135" cy="177927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FEF33E8-EB86-4F61-9D90-C478829A3C1B}"/>
            </a:ext>
          </a:extLst>
        </xdr:cNvPr>
        <xdr:cNvSpPr/>
      </xdr:nvSpPr>
      <xdr:spPr>
        <a:xfrm>
          <a:off x="563880" y="925195"/>
          <a:ext cx="1242695" cy="1710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E06CDF4E-260B-4D9D-B5F5-2EE053091B89}"/>
            </a:ext>
          </a:extLst>
        </xdr:cNvPr>
        <xdr:cNvSpPr/>
      </xdr:nvSpPr>
      <xdr:spPr>
        <a:xfrm>
          <a:off x="1764030" y="925195"/>
          <a:ext cx="1200150" cy="1710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14,295
14,014
49.18
8,303,262
8,213,853
84,337
4,585,006
6,877,940</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E050780-5741-4733-BF87-159EE97DA3E9}"/>
            </a:ext>
          </a:extLst>
        </xdr:cNvPr>
        <xdr:cNvSpPr/>
      </xdr:nvSpPr>
      <xdr:spPr>
        <a:xfrm>
          <a:off x="2964180" y="925195"/>
          <a:ext cx="1371600" cy="1710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80226B3-B92C-45F1-99CB-579E96E3D13D}"/>
            </a:ext>
          </a:extLst>
        </xdr:cNvPr>
        <xdr:cNvSpPr/>
      </xdr:nvSpPr>
      <xdr:spPr>
        <a:xfrm>
          <a:off x="4335780" y="940435"/>
          <a:ext cx="1816735"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1FD8A76-9DF4-43BD-A873-54FE2D6F5D2A}"/>
            </a:ext>
          </a:extLst>
        </xdr:cNvPr>
        <xdr:cNvSpPr/>
      </xdr:nvSpPr>
      <xdr:spPr>
        <a:xfrm>
          <a:off x="6152515" y="940435"/>
          <a:ext cx="114046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11.0
100.4</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CF8B4C6F-DF00-4DFA-909A-CDAD583BA418}"/>
            </a:ext>
          </a:extLst>
        </xdr:cNvPr>
        <xdr:cNvSpPr/>
      </xdr:nvSpPr>
      <xdr:spPr>
        <a:xfrm>
          <a:off x="7352665" y="955040"/>
          <a:ext cx="583565" cy="9410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3AE3D348-CDAF-4DE1-A0E5-B1AC197D7DF5}"/>
            </a:ext>
          </a:extLst>
        </xdr:cNvPr>
        <xdr:cNvSpPr/>
      </xdr:nvSpPr>
      <xdr:spPr>
        <a:xfrm>
          <a:off x="4335780" y="1716405"/>
          <a:ext cx="1816735"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858DEED-3578-45E3-A229-470ACD5008E4}"/>
            </a:ext>
          </a:extLst>
        </xdr:cNvPr>
        <xdr:cNvSpPr/>
      </xdr:nvSpPr>
      <xdr:spPr>
        <a:xfrm>
          <a:off x="6221730" y="1716405"/>
          <a:ext cx="3300095"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DDD1D86C-8C1B-4C9F-9498-FC9FAA677A8D}"/>
            </a:ext>
          </a:extLst>
        </xdr:cNvPr>
        <xdr:cNvSpPr/>
      </xdr:nvSpPr>
      <xdr:spPr>
        <a:xfrm>
          <a:off x="9979025" y="885825"/>
          <a:ext cx="1371600" cy="12731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1847E4D1-0CC2-429A-AAE2-95F4F90CC17D}"/>
            </a:ext>
          </a:extLst>
        </xdr:cNvPr>
        <xdr:cNvSpPr/>
      </xdr:nvSpPr>
      <xdr:spPr>
        <a:xfrm>
          <a:off x="10208895" y="955040"/>
          <a:ext cx="120015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8664016E-89BB-48A1-B89E-3587BBFEE6B6}"/>
            </a:ext>
          </a:extLst>
        </xdr:cNvPr>
        <xdr:cNvSpPr/>
      </xdr:nvSpPr>
      <xdr:spPr>
        <a:xfrm>
          <a:off x="10208895" y="1217930"/>
          <a:ext cx="1200150" cy="5219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2E901F3-10D4-424E-8613-A95F97FB5705}"/>
            </a:ext>
          </a:extLst>
        </xdr:cNvPr>
        <xdr:cNvSpPr/>
      </xdr:nvSpPr>
      <xdr:spPr>
        <a:xfrm>
          <a:off x="10208895" y="1560830"/>
          <a:ext cx="1319530" cy="650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CA394942-F2BB-4122-B74A-1BB030159F56}"/>
            </a:ext>
          </a:extLst>
        </xdr:cNvPr>
        <xdr:cNvCxnSpPr/>
      </xdr:nvCxnSpPr>
      <xdr:spPr>
        <a:xfrm flipH="1">
          <a:off x="10042525" y="1038225"/>
          <a:ext cx="1866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87CB803C-84B0-4988-A3D7-63457728CA66}"/>
            </a:ext>
          </a:extLst>
        </xdr:cNvPr>
        <xdr:cNvSpPr/>
      </xdr:nvSpPr>
      <xdr:spPr>
        <a:xfrm>
          <a:off x="10092690" y="1000125"/>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5B940EB7-3F2F-4BA4-A22A-FADA2D328039}"/>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917E2D1-E8BA-4C04-BFDA-2345B61ECEE4}"/>
            </a:ext>
          </a:extLst>
        </xdr:cNvPr>
        <xdr:cNvCxnSpPr/>
      </xdr:nvCxnSpPr>
      <xdr:spPr>
        <a:xfrm>
          <a:off x="10137140" y="1560830"/>
          <a:ext cx="0" cy="14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B9583659-AEF2-457D-A953-BE9C705ECB25}"/>
            </a:ext>
          </a:extLst>
        </xdr:cNvPr>
        <xdr:cNvCxnSpPr/>
      </xdr:nvCxnSpPr>
      <xdr:spPr>
        <a:xfrm>
          <a:off x="10057765" y="1560830"/>
          <a:ext cx="15621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239047D-B418-4890-B3D8-931B5BA09D94}"/>
            </a:ext>
          </a:extLst>
        </xdr:cNvPr>
        <xdr:cNvCxnSpPr/>
      </xdr:nvCxnSpPr>
      <xdr:spPr>
        <a:xfrm flipV="1">
          <a:off x="10137140" y="179641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0F8C36D-8FA9-4EEC-9DD6-F86DC9296AC9}"/>
            </a:ext>
          </a:extLst>
        </xdr:cNvPr>
        <xdr:cNvCxnSpPr/>
      </xdr:nvCxnSpPr>
      <xdr:spPr>
        <a:xfrm>
          <a:off x="10057765" y="1941195"/>
          <a:ext cx="15621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C801AE46-1F9A-4FC6-B60B-7FD84C9EDEA2}"/>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D48F6717-BEFD-4050-94DD-6023E85D4235}"/>
            </a:ext>
          </a:extLst>
        </xdr:cNvPr>
        <xdr:cNvSpPr txBox="1"/>
      </xdr:nvSpPr>
      <xdr:spPr>
        <a:xfrm>
          <a:off x="419100" y="300799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202731CF-BA5E-4867-8730-2D483E4D3FF0}"/>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208DECC7-66F7-42E6-B0E1-BFC5B1D86DD1}"/>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6540"/>
    <xdr:sp macro="" textlink="">
      <xdr:nvSpPr>
        <xdr:cNvPr id="35" name="テキスト ボックス 34">
          <a:extLst>
            <a:ext uri="{FF2B5EF4-FFF2-40B4-BE49-F238E27FC236}">
              <a16:creationId xmlns:a16="http://schemas.microsoft.com/office/drawing/2014/main" id="{6BBF5CC3-4797-4DAB-B6C3-CF0E820DB4CF}"/>
            </a:ext>
          </a:extLst>
        </xdr:cNvPr>
        <xdr:cNvSpPr txBox="1"/>
      </xdr:nvSpPr>
      <xdr:spPr>
        <a:xfrm>
          <a:off x="419100" y="3732530"/>
          <a:ext cx="1847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a:extLst>
            <a:ext uri="{FF2B5EF4-FFF2-40B4-BE49-F238E27FC236}">
              <a16:creationId xmlns:a16="http://schemas.microsoft.com/office/drawing/2014/main" id="{EA664510-34A8-4557-A3BE-E9D72D232C1A}"/>
            </a:ext>
          </a:extLst>
        </xdr:cNvPr>
        <xdr:cNvSpPr/>
      </xdr:nvSpPr>
      <xdr:spPr>
        <a:xfrm>
          <a:off x="1142365" y="4254500"/>
          <a:ext cx="3826510" cy="2971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09CC9774-D69A-4994-A96E-A33CD819B378}"/>
            </a:ext>
          </a:extLst>
        </xdr:cNvPr>
        <xdr:cNvSpPr/>
      </xdr:nvSpPr>
      <xdr:spPr>
        <a:xfrm>
          <a:off x="1809115" y="4607560"/>
          <a:ext cx="1550035" cy="2774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a:extLst>
            <a:ext uri="{FF2B5EF4-FFF2-40B4-BE49-F238E27FC236}">
              <a16:creationId xmlns:a16="http://schemas.microsoft.com/office/drawing/2014/main" id="{249B6D8E-8DC8-40D9-AF9C-A234AA9DB5E3}"/>
            </a:ext>
          </a:extLst>
        </xdr:cNvPr>
        <xdr:cNvSpPr/>
      </xdr:nvSpPr>
      <xdr:spPr>
        <a:xfrm>
          <a:off x="3453765" y="4587240"/>
          <a:ext cx="76327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[ 67.6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3B73003-A146-472F-95E4-260169CEA97A}"/>
            </a:ext>
          </a:extLst>
        </xdr:cNvPr>
        <xdr:cNvSpPr/>
      </xdr:nvSpPr>
      <xdr:spPr>
        <a:xfrm>
          <a:off x="4914265" y="4368800"/>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70604C0A-85A1-424C-9173-30C16A570CFB}"/>
            </a:ext>
          </a:extLst>
        </xdr:cNvPr>
        <xdr:cNvSpPr/>
      </xdr:nvSpPr>
      <xdr:spPr>
        <a:xfrm>
          <a:off x="4914265" y="455168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38/68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56B237EA-F58A-436C-8D02-5F7DBC7F0EA4}"/>
            </a:ext>
          </a:extLst>
        </xdr:cNvPr>
        <xdr:cNvSpPr/>
      </xdr:nvSpPr>
      <xdr:spPr>
        <a:xfrm>
          <a:off x="6285865" y="4368800"/>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FBE23C2-8D9A-4E63-9E3B-8D3F390F2B32}"/>
            </a:ext>
          </a:extLst>
        </xdr:cNvPr>
        <xdr:cNvSpPr/>
      </xdr:nvSpPr>
      <xdr:spPr>
        <a:xfrm>
          <a:off x="6285865" y="455168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D8EFBA8-487E-473E-8C03-3453BEB4EBDB}"/>
            </a:ext>
          </a:extLst>
        </xdr:cNvPr>
        <xdr:cNvSpPr/>
      </xdr:nvSpPr>
      <xdr:spPr>
        <a:xfrm>
          <a:off x="7788275" y="4368800"/>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D499BF5-EAA7-4D10-9502-FB00CD9EA2C2}"/>
            </a:ext>
          </a:extLst>
        </xdr:cNvPr>
        <xdr:cNvSpPr/>
      </xdr:nvSpPr>
      <xdr:spPr>
        <a:xfrm>
          <a:off x="7788275" y="455168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1CC92A7-B506-433B-B3AE-AAA0B3F21001}"/>
            </a:ext>
          </a:extLst>
        </xdr:cNvPr>
        <xdr:cNvSpPr/>
      </xdr:nvSpPr>
      <xdr:spPr>
        <a:xfrm>
          <a:off x="1142365" y="4932045"/>
          <a:ext cx="3826510" cy="21647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EF08EA7-FD62-4685-BC14-05A4D76DD2E8}"/>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CE4608CA-3FC8-496B-BBFB-AEAD40752819}"/>
            </a:ext>
          </a:extLst>
        </xdr:cNvPr>
        <xdr:cNvSpPr/>
      </xdr:nvSpPr>
      <xdr:spPr>
        <a:xfrm>
          <a:off x="5216525" y="5001260"/>
          <a:ext cx="41148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ABCE56F8-A7EF-4D68-9BE6-92278F2CF896}"/>
            </a:ext>
          </a:extLst>
        </xdr:cNvPr>
        <xdr:cNvSpPr txBox="1"/>
      </xdr:nvSpPr>
      <xdr:spPr>
        <a:xfrm>
          <a:off x="5273675" y="5229860"/>
          <a:ext cx="4098290" cy="17741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本町では、令和４年度に策定した岬町公共施設等総合管理計画に基づき、老朽化した公共施設の集約化・複合化や除却を進めている。有形固定資産減価償却率については、前年度に比べ上昇しており、類似団体内平均を上回る結果となった。これまで以上に取組を進めていく必要がある。</a:t>
          </a:r>
        </a:p>
      </xdr:txBody>
    </xdr:sp>
    <xdr:clientData/>
  </xdr:twoCellAnchor>
  <xdr:oneCellAnchor>
    <xdr:from>
      <xdr:col>4</xdr:col>
      <xdr:colOff>174625</xdr:colOff>
      <xdr:row>23</xdr:row>
      <xdr:rowOff>47625</xdr:rowOff>
    </xdr:from>
    <xdr:ext cx="349885" cy="225425"/>
    <xdr:sp macro="" textlink="">
      <xdr:nvSpPr>
        <xdr:cNvPr id="49" name="テキスト ボックス 48">
          <a:extLst>
            <a:ext uri="{FF2B5EF4-FFF2-40B4-BE49-F238E27FC236}">
              <a16:creationId xmlns:a16="http://schemas.microsoft.com/office/drawing/2014/main" id="{3E902DB3-E7F2-4EC9-937D-DDA1FA79F642}"/>
            </a:ext>
          </a:extLst>
        </xdr:cNvPr>
        <xdr:cNvSpPr txBox="1"/>
      </xdr:nvSpPr>
      <xdr:spPr>
        <a:xfrm>
          <a:off x="1123315" y="474535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BFA4BD7-DCFF-4220-B1BE-924B57626B48}"/>
            </a:ext>
          </a:extLst>
        </xdr:cNvPr>
        <xdr:cNvCxnSpPr/>
      </xdr:nvCxnSpPr>
      <xdr:spPr>
        <a:xfrm>
          <a:off x="1142365" y="7096760"/>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74930</xdr:rowOff>
    </xdr:from>
    <xdr:ext cx="408305" cy="222885"/>
    <xdr:sp macro="" textlink="">
      <xdr:nvSpPr>
        <xdr:cNvPr id="51" name="テキスト ボックス 50">
          <a:extLst>
            <a:ext uri="{FF2B5EF4-FFF2-40B4-BE49-F238E27FC236}">
              <a16:creationId xmlns:a16="http://schemas.microsoft.com/office/drawing/2014/main" id="{B0ECCE6A-C72D-4A48-B83B-0B376FC0C0A0}"/>
            </a:ext>
          </a:extLst>
        </xdr:cNvPr>
        <xdr:cNvSpPr txBox="1"/>
      </xdr:nvSpPr>
      <xdr:spPr>
        <a:xfrm>
          <a:off x="730885" y="699960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2" name="直線コネクタ 51">
          <a:extLst>
            <a:ext uri="{FF2B5EF4-FFF2-40B4-BE49-F238E27FC236}">
              <a16:creationId xmlns:a16="http://schemas.microsoft.com/office/drawing/2014/main" id="{80A41656-610F-4F40-A7B3-4B8A72D28B07}"/>
            </a:ext>
          </a:extLst>
        </xdr:cNvPr>
        <xdr:cNvCxnSpPr/>
      </xdr:nvCxnSpPr>
      <xdr:spPr>
        <a:xfrm>
          <a:off x="1142365" y="6821170"/>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147320</xdr:rowOff>
    </xdr:from>
    <xdr:ext cx="356870" cy="224790"/>
    <xdr:sp macro="" textlink="">
      <xdr:nvSpPr>
        <xdr:cNvPr id="53" name="テキスト ボックス 52">
          <a:extLst>
            <a:ext uri="{FF2B5EF4-FFF2-40B4-BE49-F238E27FC236}">
              <a16:creationId xmlns:a16="http://schemas.microsoft.com/office/drawing/2014/main" id="{11FF72B8-36B7-41B0-A694-32D64359B165}"/>
            </a:ext>
          </a:extLst>
        </xdr:cNvPr>
        <xdr:cNvSpPr txBox="1"/>
      </xdr:nvSpPr>
      <xdr:spPr>
        <a:xfrm>
          <a:off x="784225" y="6727190"/>
          <a:ext cx="35687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33</xdr:row>
      <xdr:rowOff>143510</xdr:rowOff>
    </xdr:from>
    <xdr:to>
      <xdr:col>27</xdr:col>
      <xdr:colOff>73025</xdr:colOff>
      <xdr:row>33</xdr:row>
      <xdr:rowOff>143510</xdr:rowOff>
    </xdr:to>
    <xdr:cxnSp macro="">
      <xdr:nvCxnSpPr>
        <xdr:cNvPr id="54" name="直線コネクタ 53">
          <a:extLst>
            <a:ext uri="{FF2B5EF4-FFF2-40B4-BE49-F238E27FC236}">
              <a16:creationId xmlns:a16="http://schemas.microsoft.com/office/drawing/2014/main" id="{4C5511B1-0C7E-4E95-BCB7-A5BD78FFD1B2}"/>
            </a:ext>
          </a:extLst>
        </xdr:cNvPr>
        <xdr:cNvCxnSpPr/>
      </xdr:nvCxnSpPr>
      <xdr:spPr>
        <a:xfrm>
          <a:off x="1142365" y="6551930"/>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33</xdr:row>
      <xdr:rowOff>48895</xdr:rowOff>
    </xdr:from>
    <xdr:ext cx="356870" cy="225425"/>
    <xdr:sp macro="" textlink="">
      <xdr:nvSpPr>
        <xdr:cNvPr id="55" name="テキスト ボックス 54">
          <a:extLst>
            <a:ext uri="{FF2B5EF4-FFF2-40B4-BE49-F238E27FC236}">
              <a16:creationId xmlns:a16="http://schemas.microsoft.com/office/drawing/2014/main" id="{750C5A47-431C-4F3D-A5CA-32D8603AB7E2}"/>
            </a:ext>
          </a:extLst>
        </xdr:cNvPr>
        <xdr:cNvSpPr txBox="1"/>
      </xdr:nvSpPr>
      <xdr:spPr>
        <a:xfrm>
          <a:off x="784225" y="6461125"/>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56" name="直線コネクタ 55">
          <a:extLst>
            <a:ext uri="{FF2B5EF4-FFF2-40B4-BE49-F238E27FC236}">
              <a16:creationId xmlns:a16="http://schemas.microsoft.com/office/drawing/2014/main" id="{6C445C6C-EFAA-4E45-8D74-7E40A78706B1}"/>
            </a:ext>
          </a:extLst>
        </xdr:cNvPr>
        <xdr:cNvCxnSpPr/>
      </xdr:nvCxnSpPr>
      <xdr:spPr>
        <a:xfrm>
          <a:off x="1142365" y="6285230"/>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121920</xdr:rowOff>
    </xdr:from>
    <xdr:ext cx="356870" cy="222885"/>
    <xdr:sp macro="" textlink="">
      <xdr:nvSpPr>
        <xdr:cNvPr id="57" name="テキスト ボックス 56">
          <a:extLst>
            <a:ext uri="{FF2B5EF4-FFF2-40B4-BE49-F238E27FC236}">
              <a16:creationId xmlns:a16="http://schemas.microsoft.com/office/drawing/2014/main" id="{912EE52C-8921-4041-921A-AFC30B1FF0C8}"/>
            </a:ext>
          </a:extLst>
        </xdr:cNvPr>
        <xdr:cNvSpPr txBox="1"/>
      </xdr:nvSpPr>
      <xdr:spPr>
        <a:xfrm>
          <a:off x="784225" y="619125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F2710EF9-47D2-4633-B221-7CEA74E0134E}"/>
            </a:ext>
          </a:extLst>
        </xdr:cNvPr>
        <xdr:cNvCxnSpPr/>
      </xdr:nvCxnSpPr>
      <xdr:spPr>
        <a:xfrm>
          <a:off x="1142365" y="6013450"/>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23495</xdr:rowOff>
    </xdr:from>
    <xdr:ext cx="356870" cy="225425"/>
    <xdr:sp macro="" textlink="">
      <xdr:nvSpPr>
        <xdr:cNvPr id="59" name="テキスト ボックス 58">
          <a:extLst>
            <a:ext uri="{FF2B5EF4-FFF2-40B4-BE49-F238E27FC236}">
              <a16:creationId xmlns:a16="http://schemas.microsoft.com/office/drawing/2014/main" id="{49A83401-7A86-4172-84D1-8F5E204B8DB4}"/>
            </a:ext>
          </a:extLst>
        </xdr:cNvPr>
        <xdr:cNvSpPr txBox="1"/>
      </xdr:nvSpPr>
      <xdr:spPr>
        <a:xfrm>
          <a:off x="784225" y="591566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0" name="直線コネクタ 59">
          <a:extLst>
            <a:ext uri="{FF2B5EF4-FFF2-40B4-BE49-F238E27FC236}">
              <a16:creationId xmlns:a16="http://schemas.microsoft.com/office/drawing/2014/main" id="{780310C1-650E-45FE-AADF-6375D6F59810}"/>
            </a:ext>
          </a:extLst>
        </xdr:cNvPr>
        <xdr:cNvCxnSpPr/>
      </xdr:nvCxnSpPr>
      <xdr:spPr>
        <a:xfrm>
          <a:off x="1142365" y="5739765"/>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96520</xdr:rowOff>
    </xdr:from>
    <xdr:ext cx="356870" cy="225425"/>
    <xdr:sp macro="" textlink="">
      <xdr:nvSpPr>
        <xdr:cNvPr id="61" name="テキスト ボックス 60">
          <a:extLst>
            <a:ext uri="{FF2B5EF4-FFF2-40B4-BE49-F238E27FC236}">
              <a16:creationId xmlns:a16="http://schemas.microsoft.com/office/drawing/2014/main" id="{1D9105F6-F552-4A13-8624-AF16548ED7B6}"/>
            </a:ext>
          </a:extLst>
        </xdr:cNvPr>
        <xdr:cNvSpPr txBox="1"/>
      </xdr:nvSpPr>
      <xdr:spPr>
        <a:xfrm>
          <a:off x="784225" y="5645785"/>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2" name="直線コネクタ 61">
          <a:extLst>
            <a:ext uri="{FF2B5EF4-FFF2-40B4-BE49-F238E27FC236}">
              <a16:creationId xmlns:a16="http://schemas.microsoft.com/office/drawing/2014/main" id="{678266B2-C624-4DD0-927F-CE14DFF922B9}"/>
            </a:ext>
          </a:extLst>
        </xdr:cNvPr>
        <xdr:cNvCxnSpPr/>
      </xdr:nvCxnSpPr>
      <xdr:spPr>
        <a:xfrm>
          <a:off x="1142365" y="5477510"/>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26</xdr:row>
      <xdr:rowOff>169545</xdr:rowOff>
    </xdr:from>
    <xdr:ext cx="356870" cy="225425"/>
    <xdr:sp macro="" textlink="">
      <xdr:nvSpPr>
        <xdr:cNvPr id="63" name="テキスト ボックス 62">
          <a:extLst>
            <a:ext uri="{FF2B5EF4-FFF2-40B4-BE49-F238E27FC236}">
              <a16:creationId xmlns:a16="http://schemas.microsoft.com/office/drawing/2014/main" id="{EFD6F729-BD18-4BED-BB28-E567C5E0DB0C}"/>
            </a:ext>
          </a:extLst>
        </xdr:cNvPr>
        <xdr:cNvSpPr txBox="1"/>
      </xdr:nvSpPr>
      <xdr:spPr>
        <a:xfrm>
          <a:off x="784225" y="538353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4" name="直線コネクタ 63">
          <a:extLst>
            <a:ext uri="{FF2B5EF4-FFF2-40B4-BE49-F238E27FC236}">
              <a16:creationId xmlns:a16="http://schemas.microsoft.com/office/drawing/2014/main" id="{AC62712B-908D-4C64-9596-86EBE19B2BF3}"/>
            </a:ext>
          </a:extLst>
        </xdr:cNvPr>
        <xdr:cNvCxnSpPr/>
      </xdr:nvCxnSpPr>
      <xdr:spPr>
        <a:xfrm>
          <a:off x="1142365" y="5207635"/>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71120</xdr:rowOff>
    </xdr:from>
    <xdr:ext cx="356870" cy="225425"/>
    <xdr:sp macro="" textlink="">
      <xdr:nvSpPr>
        <xdr:cNvPr id="65" name="テキスト ボックス 64">
          <a:extLst>
            <a:ext uri="{FF2B5EF4-FFF2-40B4-BE49-F238E27FC236}">
              <a16:creationId xmlns:a16="http://schemas.microsoft.com/office/drawing/2014/main" id="{F874F2FC-F4F1-4F56-8142-F863C04CD12A}"/>
            </a:ext>
          </a:extLst>
        </xdr:cNvPr>
        <xdr:cNvSpPr txBox="1"/>
      </xdr:nvSpPr>
      <xdr:spPr>
        <a:xfrm>
          <a:off x="784225" y="510794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1DEE311C-BC3D-4911-A501-ABB0B63C8616}"/>
            </a:ext>
          </a:extLst>
        </xdr:cNvPr>
        <xdr:cNvCxnSpPr/>
      </xdr:nvCxnSpPr>
      <xdr:spPr>
        <a:xfrm>
          <a:off x="1142365" y="4932045"/>
          <a:ext cx="382651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6870" cy="222885"/>
    <xdr:sp macro="" textlink="">
      <xdr:nvSpPr>
        <xdr:cNvPr id="67" name="テキスト ボックス 66">
          <a:extLst>
            <a:ext uri="{FF2B5EF4-FFF2-40B4-BE49-F238E27FC236}">
              <a16:creationId xmlns:a16="http://schemas.microsoft.com/office/drawing/2014/main" id="{F9D3F437-7269-4D99-953B-CB47135D1468}"/>
            </a:ext>
          </a:extLst>
        </xdr:cNvPr>
        <xdr:cNvSpPr txBox="1"/>
      </xdr:nvSpPr>
      <xdr:spPr>
        <a:xfrm>
          <a:off x="784225" y="483806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29D63F2C-BA44-479F-8492-DC22E92B884A}"/>
            </a:ext>
          </a:extLst>
        </xdr:cNvPr>
        <xdr:cNvSpPr/>
      </xdr:nvSpPr>
      <xdr:spPr>
        <a:xfrm>
          <a:off x="1142365" y="4932045"/>
          <a:ext cx="3826510" cy="21647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106680</xdr:rowOff>
    </xdr:from>
    <xdr:to>
      <xdr:col>23</xdr:col>
      <xdr:colOff>85090</xdr:colOff>
      <xdr:row>34</xdr:row>
      <xdr:rowOff>63500</xdr:rowOff>
    </xdr:to>
    <xdr:cxnSp macro="">
      <xdr:nvCxnSpPr>
        <xdr:cNvPr id="69" name="直線コネクタ 68">
          <a:extLst>
            <a:ext uri="{FF2B5EF4-FFF2-40B4-BE49-F238E27FC236}">
              <a16:creationId xmlns:a16="http://schemas.microsoft.com/office/drawing/2014/main" id="{B4C63468-4645-4BE1-A8F1-575E8D80CC99}"/>
            </a:ext>
          </a:extLst>
        </xdr:cNvPr>
        <xdr:cNvCxnSpPr/>
      </xdr:nvCxnSpPr>
      <xdr:spPr>
        <a:xfrm flipV="1">
          <a:off x="4295775" y="5314950"/>
          <a:ext cx="127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67310</xdr:rowOff>
    </xdr:from>
    <xdr:ext cx="402590" cy="259080"/>
    <xdr:sp macro="" textlink="">
      <xdr:nvSpPr>
        <xdr:cNvPr id="70" name="有形固定資産減価償却率最小値テキスト">
          <a:extLst>
            <a:ext uri="{FF2B5EF4-FFF2-40B4-BE49-F238E27FC236}">
              <a16:creationId xmlns:a16="http://schemas.microsoft.com/office/drawing/2014/main" id="{13D95429-357F-498D-9679-30DC9C7C227E}"/>
            </a:ext>
          </a:extLst>
        </xdr:cNvPr>
        <xdr:cNvSpPr txBox="1"/>
      </xdr:nvSpPr>
      <xdr:spPr>
        <a:xfrm>
          <a:off x="4342765" y="66471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83.4</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63500</xdr:rowOff>
    </xdr:from>
    <xdr:to>
      <xdr:col>23</xdr:col>
      <xdr:colOff>174625</xdr:colOff>
      <xdr:row>34</xdr:row>
      <xdr:rowOff>63500</xdr:rowOff>
    </xdr:to>
    <xdr:cxnSp macro="">
      <xdr:nvCxnSpPr>
        <xdr:cNvPr id="71" name="直線コネクタ 70">
          <a:extLst>
            <a:ext uri="{FF2B5EF4-FFF2-40B4-BE49-F238E27FC236}">
              <a16:creationId xmlns:a16="http://schemas.microsoft.com/office/drawing/2014/main" id="{18382F26-F64B-41F7-928C-0190A76B1E0E}"/>
            </a:ext>
          </a:extLst>
        </xdr:cNvPr>
        <xdr:cNvCxnSpPr/>
      </xdr:nvCxnSpPr>
      <xdr:spPr>
        <a:xfrm>
          <a:off x="4206875" y="66414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53975</xdr:rowOff>
    </xdr:from>
    <xdr:ext cx="402590" cy="256540"/>
    <xdr:sp macro="" textlink="">
      <xdr:nvSpPr>
        <xdr:cNvPr id="72" name="有形固定資産減価償却率最大値テキスト">
          <a:extLst>
            <a:ext uri="{FF2B5EF4-FFF2-40B4-BE49-F238E27FC236}">
              <a16:creationId xmlns:a16="http://schemas.microsoft.com/office/drawing/2014/main" id="{362867C9-B3D8-4644-B24E-D14B0C993A95}"/>
            </a:ext>
          </a:extLst>
        </xdr:cNvPr>
        <xdr:cNvSpPr txBox="1"/>
      </xdr:nvSpPr>
      <xdr:spPr>
        <a:xfrm>
          <a:off x="4342765" y="50965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34.2</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106680</xdr:rowOff>
    </xdr:from>
    <xdr:to>
      <xdr:col>23</xdr:col>
      <xdr:colOff>174625</xdr:colOff>
      <xdr:row>26</xdr:row>
      <xdr:rowOff>106680</xdr:rowOff>
    </xdr:to>
    <xdr:cxnSp macro="">
      <xdr:nvCxnSpPr>
        <xdr:cNvPr id="73" name="直線コネクタ 72">
          <a:extLst>
            <a:ext uri="{FF2B5EF4-FFF2-40B4-BE49-F238E27FC236}">
              <a16:creationId xmlns:a16="http://schemas.microsoft.com/office/drawing/2014/main" id="{C5078351-F8F7-441C-B64A-60D0E00E3124}"/>
            </a:ext>
          </a:extLst>
        </xdr:cNvPr>
        <xdr:cNvCxnSpPr/>
      </xdr:nvCxnSpPr>
      <xdr:spPr>
        <a:xfrm>
          <a:off x="4206875" y="53149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58420</xdr:rowOff>
    </xdr:from>
    <xdr:ext cx="402590" cy="259080"/>
    <xdr:sp macro="" textlink="">
      <xdr:nvSpPr>
        <xdr:cNvPr id="74" name="有形固定資産減価償却率平均値テキスト">
          <a:extLst>
            <a:ext uri="{FF2B5EF4-FFF2-40B4-BE49-F238E27FC236}">
              <a16:creationId xmlns:a16="http://schemas.microsoft.com/office/drawing/2014/main" id="{785B8F01-66EF-4F88-AFA3-BDC0CA15C248}"/>
            </a:ext>
          </a:extLst>
        </xdr:cNvPr>
        <xdr:cNvSpPr txBox="1"/>
      </xdr:nvSpPr>
      <xdr:spPr>
        <a:xfrm>
          <a:off x="4342765" y="5950585"/>
          <a:ext cx="4025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75" name="フローチャート: 判断 74">
          <a:extLst>
            <a:ext uri="{FF2B5EF4-FFF2-40B4-BE49-F238E27FC236}">
              <a16:creationId xmlns:a16="http://schemas.microsoft.com/office/drawing/2014/main" id="{3E5CF4ED-4821-4B26-9EA4-DB75E9974DF5}"/>
            </a:ext>
          </a:extLst>
        </xdr:cNvPr>
        <xdr:cNvSpPr/>
      </xdr:nvSpPr>
      <xdr:spPr>
        <a:xfrm>
          <a:off x="4244975" y="61029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76" name="フローチャート: 判断 75">
          <a:extLst>
            <a:ext uri="{FF2B5EF4-FFF2-40B4-BE49-F238E27FC236}">
              <a16:creationId xmlns:a16="http://schemas.microsoft.com/office/drawing/2014/main" id="{DA6E7233-E9EA-461E-80CE-AB39AB36A7D4}"/>
            </a:ext>
          </a:extLst>
        </xdr:cNvPr>
        <xdr:cNvSpPr/>
      </xdr:nvSpPr>
      <xdr:spPr>
        <a:xfrm>
          <a:off x="3611880" y="608520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155575</xdr:rowOff>
    </xdr:from>
    <xdr:to>
      <xdr:col>15</xdr:col>
      <xdr:colOff>187325</xdr:colOff>
      <xdr:row>31</xdr:row>
      <xdr:rowOff>86360</xdr:rowOff>
    </xdr:to>
    <xdr:sp macro="" textlink="">
      <xdr:nvSpPr>
        <xdr:cNvPr id="77" name="フローチャート: 判断 76">
          <a:extLst>
            <a:ext uri="{FF2B5EF4-FFF2-40B4-BE49-F238E27FC236}">
              <a16:creationId xmlns:a16="http://schemas.microsoft.com/office/drawing/2014/main" id="{2B6A221E-0C08-401E-8AD8-224398B85890}"/>
            </a:ext>
          </a:extLst>
        </xdr:cNvPr>
        <xdr:cNvSpPr/>
      </xdr:nvSpPr>
      <xdr:spPr>
        <a:xfrm>
          <a:off x="2926080" y="6051550"/>
          <a:ext cx="80645"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144780</xdr:rowOff>
    </xdr:from>
    <xdr:to>
      <xdr:col>11</xdr:col>
      <xdr:colOff>187325</xdr:colOff>
      <xdr:row>31</xdr:row>
      <xdr:rowOff>74930</xdr:rowOff>
    </xdr:to>
    <xdr:sp macro="" textlink="">
      <xdr:nvSpPr>
        <xdr:cNvPr id="78" name="フローチャート: 判断 77">
          <a:extLst>
            <a:ext uri="{FF2B5EF4-FFF2-40B4-BE49-F238E27FC236}">
              <a16:creationId xmlns:a16="http://schemas.microsoft.com/office/drawing/2014/main" id="{AD96734E-0917-4E91-B55D-1F542011615B}"/>
            </a:ext>
          </a:extLst>
        </xdr:cNvPr>
        <xdr:cNvSpPr/>
      </xdr:nvSpPr>
      <xdr:spPr>
        <a:xfrm>
          <a:off x="2240280" y="603885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79" name="フローチャート: 判断 78">
          <a:extLst>
            <a:ext uri="{FF2B5EF4-FFF2-40B4-BE49-F238E27FC236}">
              <a16:creationId xmlns:a16="http://schemas.microsoft.com/office/drawing/2014/main" id="{CEC396FE-FAF3-4682-B65C-845C0E4CC0CA}"/>
            </a:ext>
          </a:extLst>
        </xdr:cNvPr>
        <xdr:cNvSpPr/>
      </xdr:nvSpPr>
      <xdr:spPr>
        <a:xfrm>
          <a:off x="1554480" y="601853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2885"/>
    <xdr:sp macro="" textlink="">
      <xdr:nvSpPr>
        <xdr:cNvPr id="80" name="テキスト ボックス 79">
          <a:extLst>
            <a:ext uri="{FF2B5EF4-FFF2-40B4-BE49-F238E27FC236}">
              <a16:creationId xmlns:a16="http://schemas.microsoft.com/office/drawing/2014/main" id="{8E635760-6691-4D1B-9810-4A38989425AA}"/>
            </a:ext>
          </a:extLst>
        </xdr:cNvPr>
        <xdr:cNvSpPr txBox="1"/>
      </xdr:nvSpPr>
      <xdr:spPr>
        <a:xfrm>
          <a:off x="4133215" y="7140575"/>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9460" cy="222885"/>
    <xdr:sp macro="" textlink="">
      <xdr:nvSpPr>
        <xdr:cNvPr id="81" name="テキスト ボックス 80">
          <a:extLst>
            <a:ext uri="{FF2B5EF4-FFF2-40B4-BE49-F238E27FC236}">
              <a16:creationId xmlns:a16="http://schemas.microsoft.com/office/drawing/2014/main" id="{6F9552A1-6396-4C7E-84FB-62EA35481ED5}"/>
            </a:ext>
          </a:extLst>
        </xdr:cNvPr>
        <xdr:cNvSpPr txBox="1"/>
      </xdr:nvSpPr>
      <xdr:spPr>
        <a:xfrm>
          <a:off x="3502025" y="714057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9460" cy="222885"/>
    <xdr:sp macro="" textlink="">
      <xdr:nvSpPr>
        <xdr:cNvPr id="82" name="テキスト ボックス 81">
          <a:extLst>
            <a:ext uri="{FF2B5EF4-FFF2-40B4-BE49-F238E27FC236}">
              <a16:creationId xmlns:a16="http://schemas.microsoft.com/office/drawing/2014/main" id="{FBC85BE2-8708-49D3-9F4A-17BE3C6E6F1C}"/>
            </a:ext>
          </a:extLst>
        </xdr:cNvPr>
        <xdr:cNvSpPr txBox="1"/>
      </xdr:nvSpPr>
      <xdr:spPr>
        <a:xfrm>
          <a:off x="2816225" y="714057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9460" cy="222885"/>
    <xdr:sp macro="" textlink="">
      <xdr:nvSpPr>
        <xdr:cNvPr id="83" name="テキスト ボックス 82">
          <a:extLst>
            <a:ext uri="{FF2B5EF4-FFF2-40B4-BE49-F238E27FC236}">
              <a16:creationId xmlns:a16="http://schemas.microsoft.com/office/drawing/2014/main" id="{A0363BD3-335B-4B38-9D64-55F13A48629D}"/>
            </a:ext>
          </a:extLst>
        </xdr:cNvPr>
        <xdr:cNvSpPr txBox="1"/>
      </xdr:nvSpPr>
      <xdr:spPr>
        <a:xfrm>
          <a:off x="2130425" y="714057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9460" cy="222885"/>
    <xdr:sp macro="" textlink="">
      <xdr:nvSpPr>
        <xdr:cNvPr id="84" name="テキスト ボックス 83">
          <a:extLst>
            <a:ext uri="{FF2B5EF4-FFF2-40B4-BE49-F238E27FC236}">
              <a16:creationId xmlns:a16="http://schemas.microsoft.com/office/drawing/2014/main" id="{6B6CF9EB-84B6-4756-942F-C34FCBEE212F}"/>
            </a:ext>
          </a:extLst>
        </xdr:cNvPr>
        <xdr:cNvSpPr txBox="1"/>
      </xdr:nvSpPr>
      <xdr:spPr>
        <a:xfrm>
          <a:off x="1444625" y="714057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31</xdr:row>
      <xdr:rowOff>100330</xdr:rowOff>
    </xdr:from>
    <xdr:to>
      <xdr:col>23</xdr:col>
      <xdr:colOff>136525</xdr:colOff>
      <xdr:row>32</xdr:row>
      <xdr:rowOff>30480</xdr:rowOff>
    </xdr:to>
    <xdr:sp macro="" textlink="">
      <xdr:nvSpPr>
        <xdr:cNvPr id="85" name="楕円 84">
          <a:extLst>
            <a:ext uri="{FF2B5EF4-FFF2-40B4-BE49-F238E27FC236}">
              <a16:creationId xmlns:a16="http://schemas.microsoft.com/office/drawing/2014/main" id="{9C934036-3C7C-4C4A-AF12-A214AC7EDF87}"/>
            </a:ext>
          </a:extLst>
        </xdr:cNvPr>
        <xdr:cNvSpPr/>
      </xdr:nvSpPr>
      <xdr:spPr>
        <a:xfrm>
          <a:off x="4244975" y="616394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78740</xdr:rowOff>
    </xdr:from>
    <xdr:ext cx="402590" cy="259080"/>
    <xdr:sp macro="" textlink="">
      <xdr:nvSpPr>
        <xdr:cNvPr id="86" name="有形固定資産減価償却率該当値テキスト">
          <a:extLst>
            <a:ext uri="{FF2B5EF4-FFF2-40B4-BE49-F238E27FC236}">
              <a16:creationId xmlns:a16="http://schemas.microsoft.com/office/drawing/2014/main" id="{6CC04E2A-9275-472D-B4FD-D4970421194D}"/>
            </a:ext>
          </a:extLst>
        </xdr:cNvPr>
        <xdr:cNvSpPr txBox="1"/>
      </xdr:nvSpPr>
      <xdr:spPr>
        <a:xfrm>
          <a:off x="4342765" y="61461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30</xdr:row>
      <xdr:rowOff>169545</xdr:rowOff>
    </xdr:from>
    <xdr:to>
      <xdr:col>19</xdr:col>
      <xdr:colOff>187325</xdr:colOff>
      <xdr:row>31</xdr:row>
      <xdr:rowOff>99695</xdr:rowOff>
    </xdr:to>
    <xdr:sp macro="" textlink="">
      <xdr:nvSpPr>
        <xdr:cNvPr id="87" name="楕円 86">
          <a:extLst>
            <a:ext uri="{FF2B5EF4-FFF2-40B4-BE49-F238E27FC236}">
              <a16:creationId xmlns:a16="http://schemas.microsoft.com/office/drawing/2014/main" id="{EDC89EDF-148A-4BDB-A3DF-5C4DD4674F4B}"/>
            </a:ext>
          </a:extLst>
        </xdr:cNvPr>
        <xdr:cNvSpPr/>
      </xdr:nvSpPr>
      <xdr:spPr>
        <a:xfrm>
          <a:off x="3611880" y="6069330"/>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48895</xdr:rowOff>
    </xdr:from>
    <xdr:to>
      <xdr:col>23</xdr:col>
      <xdr:colOff>85725</xdr:colOff>
      <xdr:row>31</xdr:row>
      <xdr:rowOff>151130</xdr:rowOff>
    </xdr:to>
    <xdr:cxnSp macro="">
      <xdr:nvCxnSpPr>
        <xdr:cNvPr id="88" name="直線コネクタ 87">
          <a:extLst>
            <a:ext uri="{FF2B5EF4-FFF2-40B4-BE49-F238E27FC236}">
              <a16:creationId xmlns:a16="http://schemas.microsoft.com/office/drawing/2014/main" id="{60285507-5369-4DE1-9E2F-82F00B81851C}"/>
            </a:ext>
          </a:extLst>
        </xdr:cNvPr>
        <xdr:cNvCxnSpPr/>
      </xdr:nvCxnSpPr>
      <xdr:spPr>
        <a:xfrm>
          <a:off x="3656965" y="6118225"/>
          <a:ext cx="640715"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144780</xdr:rowOff>
    </xdr:from>
    <xdr:to>
      <xdr:col>15</xdr:col>
      <xdr:colOff>187325</xdr:colOff>
      <xdr:row>31</xdr:row>
      <xdr:rowOff>74930</xdr:rowOff>
    </xdr:to>
    <xdr:sp macro="" textlink="">
      <xdr:nvSpPr>
        <xdr:cNvPr id="89" name="楕円 88">
          <a:extLst>
            <a:ext uri="{FF2B5EF4-FFF2-40B4-BE49-F238E27FC236}">
              <a16:creationId xmlns:a16="http://schemas.microsoft.com/office/drawing/2014/main" id="{9D58B9C7-2632-4270-9300-CFDCF474EE33}"/>
            </a:ext>
          </a:extLst>
        </xdr:cNvPr>
        <xdr:cNvSpPr/>
      </xdr:nvSpPr>
      <xdr:spPr>
        <a:xfrm>
          <a:off x="2926080" y="603885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24130</xdr:rowOff>
    </xdr:from>
    <xdr:to>
      <xdr:col>19</xdr:col>
      <xdr:colOff>136525</xdr:colOff>
      <xdr:row>31</xdr:row>
      <xdr:rowOff>48895</xdr:rowOff>
    </xdr:to>
    <xdr:cxnSp macro="">
      <xdr:nvCxnSpPr>
        <xdr:cNvPr id="90" name="直線コネクタ 89">
          <a:extLst>
            <a:ext uri="{FF2B5EF4-FFF2-40B4-BE49-F238E27FC236}">
              <a16:creationId xmlns:a16="http://schemas.microsoft.com/office/drawing/2014/main" id="{93033435-872C-4F1D-8A75-DB950EF39B2A}"/>
            </a:ext>
          </a:extLst>
        </xdr:cNvPr>
        <xdr:cNvCxnSpPr/>
      </xdr:nvCxnSpPr>
      <xdr:spPr>
        <a:xfrm>
          <a:off x="2971165" y="6087745"/>
          <a:ext cx="6858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67945</xdr:rowOff>
    </xdr:from>
    <xdr:to>
      <xdr:col>11</xdr:col>
      <xdr:colOff>187325</xdr:colOff>
      <xdr:row>31</xdr:row>
      <xdr:rowOff>169545</xdr:rowOff>
    </xdr:to>
    <xdr:sp macro="" textlink="">
      <xdr:nvSpPr>
        <xdr:cNvPr id="91" name="楕円 90">
          <a:extLst>
            <a:ext uri="{FF2B5EF4-FFF2-40B4-BE49-F238E27FC236}">
              <a16:creationId xmlns:a16="http://schemas.microsoft.com/office/drawing/2014/main" id="{4E71B3A0-CA88-40A2-A43B-ED08BF7DE547}"/>
            </a:ext>
          </a:extLst>
        </xdr:cNvPr>
        <xdr:cNvSpPr/>
      </xdr:nvSpPr>
      <xdr:spPr>
        <a:xfrm>
          <a:off x="2240280" y="6133465"/>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24130</xdr:rowOff>
    </xdr:from>
    <xdr:to>
      <xdr:col>15</xdr:col>
      <xdr:colOff>136525</xdr:colOff>
      <xdr:row>31</xdr:row>
      <xdr:rowOff>118745</xdr:rowOff>
    </xdr:to>
    <xdr:cxnSp macro="">
      <xdr:nvCxnSpPr>
        <xdr:cNvPr id="92" name="直線コネクタ 91">
          <a:extLst>
            <a:ext uri="{FF2B5EF4-FFF2-40B4-BE49-F238E27FC236}">
              <a16:creationId xmlns:a16="http://schemas.microsoft.com/office/drawing/2014/main" id="{30FEBF30-16A0-4D6D-B9FA-34F8E1F490AB}"/>
            </a:ext>
          </a:extLst>
        </xdr:cNvPr>
        <xdr:cNvCxnSpPr/>
      </xdr:nvCxnSpPr>
      <xdr:spPr>
        <a:xfrm flipV="1">
          <a:off x="2285365" y="6087745"/>
          <a:ext cx="6858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22225</xdr:rowOff>
    </xdr:from>
    <xdr:to>
      <xdr:col>7</xdr:col>
      <xdr:colOff>187325</xdr:colOff>
      <xdr:row>31</xdr:row>
      <xdr:rowOff>123825</xdr:rowOff>
    </xdr:to>
    <xdr:sp macro="" textlink="">
      <xdr:nvSpPr>
        <xdr:cNvPr id="93" name="楕円 92">
          <a:extLst>
            <a:ext uri="{FF2B5EF4-FFF2-40B4-BE49-F238E27FC236}">
              <a16:creationId xmlns:a16="http://schemas.microsoft.com/office/drawing/2014/main" id="{71776F20-066A-4F97-8639-4238F32F01FE}"/>
            </a:ext>
          </a:extLst>
        </xdr:cNvPr>
        <xdr:cNvSpPr/>
      </xdr:nvSpPr>
      <xdr:spPr>
        <a:xfrm>
          <a:off x="1554480" y="6085840"/>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73025</xdr:rowOff>
    </xdr:from>
    <xdr:to>
      <xdr:col>11</xdr:col>
      <xdr:colOff>136525</xdr:colOff>
      <xdr:row>31</xdr:row>
      <xdr:rowOff>118745</xdr:rowOff>
    </xdr:to>
    <xdr:cxnSp macro="">
      <xdr:nvCxnSpPr>
        <xdr:cNvPr id="94" name="直線コネクタ 93">
          <a:extLst>
            <a:ext uri="{FF2B5EF4-FFF2-40B4-BE49-F238E27FC236}">
              <a16:creationId xmlns:a16="http://schemas.microsoft.com/office/drawing/2014/main" id="{D6B2C4A5-9DE9-463E-A172-2600AA40F0A4}"/>
            </a:ext>
          </a:extLst>
        </xdr:cNvPr>
        <xdr:cNvCxnSpPr/>
      </xdr:nvCxnSpPr>
      <xdr:spPr>
        <a:xfrm>
          <a:off x="1599565" y="6140450"/>
          <a:ext cx="6858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31</xdr:row>
      <xdr:rowOff>106680</xdr:rowOff>
    </xdr:from>
    <xdr:ext cx="402590" cy="259080"/>
    <xdr:sp macro="" textlink="">
      <xdr:nvSpPr>
        <xdr:cNvPr id="95" name="n_1aveValue有形固定資産減価償却率">
          <a:extLst>
            <a:ext uri="{FF2B5EF4-FFF2-40B4-BE49-F238E27FC236}">
              <a16:creationId xmlns:a16="http://schemas.microsoft.com/office/drawing/2014/main" id="{DD75D983-AF59-4A88-AD31-C8A472949AEA}"/>
            </a:ext>
          </a:extLst>
        </xdr:cNvPr>
        <xdr:cNvSpPr txBox="1"/>
      </xdr:nvSpPr>
      <xdr:spPr>
        <a:xfrm>
          <a:off x="3464560" y="61722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31</xdr:row>
      <xdr:rowOff>76835</xdr:rowOff>
    </xdr:from>
    <xdr:ext cx="402590" cy="256540"/>
    <xdr:sp macro="" textlink="">
      <xdr:nvSpPr>
        <xdr:cNvPr id="96" name="n_2aveValue有形固定資産減価償却率">
          <a:extLst>
            <a:ext uri="{FF2B5EF4-FFF2-40B4-BE49-F238E27FC236}">
              <a16:creationId xmlns:a16="http://schemas.microsoft.com/office/drawing/2014/main" id="{A64F3A7D-B54D-40E4-9C69-6C93091B16E3}"/>
            </a:ext>
          </a:extLst>
        </xdr:cNvPr>
        <xdr:cNvSpPr txBox="1"/>
      </xdr:nvSpPr>
      <xdr:spPr>
        <a:xfrm>
          <a:off x="2793365" y="61442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29</xdr:row>
      <xdr:rowOff>91440</xdr:rowOff>
    </xdr:from>
    <xdr:ext cx="402590" cy="259080"/>
    <xdr:sp macro="" textlink="">
      <xdr:nvSpPr>
        <xdr:cNvPr id="97" name="n_3aveValue有形固定資産減価償却率">
          <a:extLst>
            <a:ext uri="{FF2B5EF4-FFF2-40B4-BE49-F238E27FC236}">
              <a16:creationId xmlns:a16="http://schemas.microsoft.com/office/drawing/2014/main" id="{F9EF3A83-074C-4EA1-815D-FF24AEFF9E12}"/>
            </a:ext>
          </a:extLst>
        </xdr:cNvPr>
        <xdr:cNvSpPr txBox="1"/>
      </xdr:nvSpPr>
      <xdr:spPr>
        <a:xfrm>
          <a:off x="2107565" y="58197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29</xdr:row>
      <xdr:rowOff>67310</xdr:rowOff>
    </xdr:from>
    <xdr:ext cx="402590" cy="259080"/>
    <xdr:sp macro="" textlink="">
      <xdr:nvSpPr>
        <xdr:cNvPr id="98" name="n_4aveValue有形固定資産減価償却率">
          <a:extLst>
            <a:ext uri="{FF2B5EF4-FFF2-40B4-BE49-F238E27FC236}">
              <a16:creationId xmlns:a16="http://schemas.microsoft.com/office/drawing/2014/main" id="{4108C019-3091-4F03-988C-4072AA7C715F}"/>
            </a:ext>
          </a:extLst>
        </xdr:cNvPr>
        <xdr:cNvSpPr txBox="1"/>
      </xdr:nvSpPr>
      <xdr:spPr>
        <a:xfrm>
          <a:off x="1421765" y="57899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29</xdr:row>
      <xdr:rowOff>116205</xdr:rowOff>
    </xdr:from>
    <xdr:ext cx="402590" cy="259080"/>
    <xdr:sp macro="" textlink="">
      <xdr:nvSpPr>
        <xdr:cNvPr id="99" name="n_1mainValue有形固定資産減価償却率">
          <a:extLst>
            <a:ext uri="{FF2B5EF4-FFF2-40B4-BE49-F238E27FC236}">
              <a16:creationId xmlns:a16="http://schemas.microsoft.com/office/drawing/2014/main" id="{88744D9E-4D5D-4B55-9771-2F77BCD5A819}"/>
            </a:ext>
          </a:extLst>
        </xdr:cNvPr>
        <xdr:cNvSpPr txBox="1"/>
      </xdr:nvSpPr>
      <xdr:spPr>
        <a:xfrm>
          <a:off x="3464560" y="58407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29</xdr:row>
      <xdr:rowOff>91440</xdr:rowOff>
    </xdr:from>
    <xdr:ext cx="402590" cy="259080"/>
    <xdr:sp macro="" textlink="">
      <xdr:nvSpPr>
        <xdr:cNvPr id="100" name="n_2mainValue有形固定資産減価償却率">
          <a:extLst>
            <a:ext uri="{FF2B5EF4-FFF2-40B4-BE49-F238E27FC236}">
              <a16:creationId xmlns:a16="http://schemas.microsoft.com/office/drawing/2014/main" id="{CDBF235E-11CF-4C49-B20E-498FE09CBC75}"/>
            </a:ext>
          </a:extLst>
        </xdr:cNvPr>
        <xdr:cNvSpPr txBox="1"/>
      </xdr:nvSpPr>
      <xdr:spPr>
        <a:xfrm>
          <a:off x="2793365" y="58197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31</xdr:row>
      <xdr:rowOff>160655</xdr:rowOff>
    </xdr:from>
    <xdr:ext cx="402590" cy="259080"/>
    <xdr:sp macro="" textlink="">
      <xdr:nvSpPr>
        <xdr:cNvPr id="101" name="n_3mainValue有形固定資産減価償却率">
          <a:extLst>
            <a:ext uri="{FF2B5EF4-FFF2-40B4-BE49-F238E27FC236}">
              <a16:creationId xmlns:a16="http://schemas.microsoft.com/office/drawing/2014/main" id="{F1496427-C592-4A4A-940B-D8ED91D63325}"/>
            </a:ext>
          </a:extLst>
        </xdr:cNvPr>
        <xdr:cNvSpPr txBox="1"/>
      </xdr:nvSpPr>
      <xdr:spPr>
        <a:xfrm>
          <a:off x="2107565" y="62299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31</xdr:row>
      <xdr:rowOff>114935</xdr:rowOff>
    </xdr:from>
    <xdr:ext cx="402590" cy="259080"/>
    <xdr:sp macro="" textlink="">
      <xdr:nvSpPr>
        <xdr:cNvPr id="102" name="n_4mainValue有形固定資産減価償却率">
          <a:extLst>
            <a:ext uri="{FF2B5EF4-FFF2-40B4-BE49-F238E27FC236}">
              <a16:creationId xmlns:a16="http://schemas.microsoft.com/office/drawing/2014/main" id="{8191D21D-E7B2-429D-8525-F1DF3456B87F}"/>
            </a:ext>
          </a:extLst>
        </xdr:cNvPr>
        <xdr:cNvSpPr txBox="1"/>
      </xdr:nvSpPr>
      <xdr:spPr>
        <a:xfrm>
          <a:off x="1421765" y="61823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03" name="正方形/長方形 102">
          <a:extLst>
            <a:ext uri="{FF2B5EF4-FFF2-40B4-BE49-F238E27FC236}">
              <a16:creationId xmlns:a16="http://schemas.microsoft.com/office/drawing/2014/main" id="{BCE397CE-B8DF-4CBD-B872-628CD1244ACC}"/>
            </a:ext>
          </a:extLst>
        </xdr:cNvPr>
        <xdr:cNvSpPr/>
      </xdr:nvSpPr>
      <xdr:spPr>
        <a:xfrm>
          <a:off x="10188575" y="4254500"/>
          <a:ext cx="3805555" cy="2971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04" name="正方形/長方形 103">
          <a:extLst>
            <a:ext uri="{FF2B5EF4-FFF2-40B4-BE49-F238E27FC236}">
              <a16:creationId xmlns:a16="http://schemas.microsoft.com/office/drawing/2014/main" id="{3F1074F9-9E8C-4661-8CA0-C520C55EB8D4}"/>
            </a:ext>
          </a:extLst>
        </xdr:cNvPr>
        <xdr:cNvSpPr/>
      </xdr:nvSpPr>
      <xdr:spPr>
        <a:xfrm>
          <a:off x="11144250" y="4607560"/>
          <a:ext cx="941705" cy="2774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05" name="正方形/長方形 104">
          <a:extLst>
            <a:ext uri="{FF2B5EF4-FFF2-40B4-BE49-F238E27FC236}">
              <a16:creationId xmlns:a16="http://schemas.microsoft.com/office/drawing/2014/main" id="{0A10CEBD-9377-467A-B571-61BDBEB34C74}"/>
            </a:ext>
          </a:extLst>
        </xdr:cNvPr>
        <xdr:cNvSpPr/>
      </xdr:nvSpPr>
      <xdr:spPr>
        <a:xfrm>
          <a:off x="12437110" y="4587240"/>
          <a:ext cx="85852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[ 868.5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5DF640B6-A5F3-40BF-BE4D-83148E27DC2D}"/>
            </a:ext>
          </a:extLst>
        </xdr:cNvPr>
        <xdr:cNvSpPr/>
      </xdr:nvSpPr>
      <xdr:spPr>
        <a:xfrm>
          <a:off x="13960475" y="4368800"/>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E0FB63EA-66D7-4089-8807-16199A2BA91E}"/>
            </a:ext>
          </a:extLst>
        </xdr:cNvPr>
        <xdr:cNvSpPr/>
      </xdr:nvSpPr>
      <xdr:spPr>
        <a:xfrm>
          <a:off x="13960475" y="455168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67/68</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C227F79B-0A8A-45B9-B87D-EB4508F9937F}"/>
            </a:ext>
          </a:extLst>
        </xdr:cNvPr>
        <xdr:cNvSpPr/>
      </xdr:nvSpPr>
      <xdr:spPr>
        <a:xfrm>
          <a:off x="15332075" y="4368800"/>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C4F1BB7F-F4AD-48A0-BE5F-B78FF9171A12}"/>
            </a:ext>
          </a:extLst>
        </xdr:cNvPr>
        <xdr:cNvSpPr/>
      </xdr:nvSpPr>
      <xdr:spPr>
        <a:xfrm>
          <a:off x="15332075" y="455168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881BD650-5D66-4B98-8C7B-0406731200BB}"/>
            </a:ext>
          </a:extLst>
        </xdr:cNvPr>
        <xdr:cNvSpPr/>
      </xdr:nvSpPr>
      <xdr:spPr>
        <a:xfrm>
          <a:off x="16813530" y="4368800"/>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799FB4CC-2281-4A1A-965B-A4F024E8D315}"/>
            </a:ext>
          </a:extLst>
        </xdr:cNvPr>
        <xdr:cNvSpPr/>
      </xdr:nvSpPr>
      <xdr:spPr>
        <a:xfrm>
          <a:off x="16813530" y="4551680"/>
          <a:ext cx="137160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434.3</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5F16189C-66F3-48CD-8956-2FA5D5D2B364}"/>
            </a:ext>
          </a:extLst>
        </xdr:cNvPr>
        <xdr:cNvSpPr/>
      </xdr:nvSpPr>
      <xdr:spPr>
        <a:xfrm>
          <a:off x="10188575" y="4932045"/>
          <a:ext cx="3805555" cy="21647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9FB6FFD5-9293-4A10-B9ED-6BEBB1BBDA0B}"/>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78AB1EFD-20E7-43FF-99B9-0EE4102D9507}"/>
            </a:ext>
          </a:extLst>
        </xdr:cNvPr>
        <xdr:cNvSpPr/>
      </xdr:nvSpPr>
      <xdr:spPr>
        <a:xfrm>
          <a:off x="14241780" y="5001260"/>
          <a:ext cx="41148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FF8D0118-4488-46ED-9418-3E24CB95913E}"/>
            </a:ext>
          </a:extLst>
        </xdr:cNvPr>
        <xdr:cNvSpPr txBox="1"/>
      </xdr:nvSpPr>
      <xdr:spPr>
        <a:xfrm>
          <a:off x="14317980" y="5229860"/>
          <a:ext cx="4100195" cy="17741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平成２６年度より実施している海岸連絡線整備事業及び平成２８年度より実施している防災行政無線整備事業や西畑線整備事業、平成３０年度より実施している町道美化センター連絡線整備事業に係る地方債や、令和３年度より発行している過疎対策事業債等により、将来負担額が押し上げられているため、債務償還比率も類似団体内平均値と比べて高い値になっていると考えられる。</a:t>
          </a:r>
        </a:p>
      </xdr:txBody>
    </xdr:sp>
    <xdr:clientData/>
  </xdr:twoCellAnchor>
  <xdr:oneCellAnchor>
    <xdr:from>
      <xdr:col>57</xdr:col>
      <xdr:colOff>111125</xdr:colOff>
      <xdr:row>23</xdr:row>
      <xdr:rowOff>47625</xdr:rowOff>
    </xdr:from>
    <xdr:ext cx="349885" cy="225425"/>
    <xdr:sp macro="" textlink="">
      <xdr:nvSpPr>
        <xdr:cNvPr id="116" name="テキスト ボックス 115">
          <a:extLst>
            <a:ext uri="{FF2B5EF4-FFF2-40B4-BE49-F238E27FC236}">
              <a16:creationId xmlns:a16="http://schemas.microsoft.com/office/drawing/2014/main" id="{A72FA68A-A086-4A26-AACE-235AE79A8093}"/>
            </a:ext>
          </a:extLst>
        </xdr:cNvPr>
        <xdr:cNvSpPr txBox="1"/>
      </xdr:nvSpPr>
      <xdr:spPr>
        <a:xfrm>
          <a:off x="10150475" y="474535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A11F0696-B847-439A-BD5B-A0F6344BFB78}"/>
            </a:ext>
          </a:extLst>
        </xdr:cNvPr>
        <xdr:cNvCxnSpPr/>
      </xdr:nvCxnSpPr>
      <xdr:spPr>
        <a:xfrm>
          <a:off x="10188575" y="7096760"/>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2885"/>
    <xdr:sp macro="" textlink="">
      <xdr:nvSpPr>
        <xdr:cNvPr id="118" name="テキスト ボックス 117">
          <a:extLst>
            <a:ext uri="{FF2B5EF4-FFF2-40B4-BE49-F238E27FC236}">
              <a16:creationId xmlns:a16="http://schemas.microsoft.com/office/drawing/2014/main" id="{ECE8D50A-8385-4D60-9CE5-A8D16D3B4698}"/>
            </a:ext>
          </a:extLst>
        </xdr:cNvPr>
        <xdr:cNvSpPr txBox="1"/>
      </xdr:nvSpPr>
      <xdr:spPr>
        <a:xfrm>
          <a:off x="9695815" y="6999605"/>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31115</xdr:rowOff>
    </xdr:from>
    <xdr:to>
      <xdr:col>80</xdr:col>
      <xdr:colOff>9525</xdr:colOff>
      <xdr:row>35</xdr:row>
      <xdr:rowOff>31115</xdr:rowOff>
    </xdr:to>
    <xdr:cxnSp macro="">
      <xdr:nvCxnSpPr>
        <xdr:cNvPr id="119" name="直線コネクタ 118">
          <a:extLst>
            <a:ext uri="{FF2B5EF4-FFF2-40B4-BE49-F238E27FC236}">
              <a16:creationId xmlns:a16="http://schemas.microsoft.com/office/drawing/2014/main" id="{0337C402-F30F-4904-8B64-6BEFF6664B95}"/>
            </a:ext>
          </a:extLst>
        </xdr:cNvPr>
        <xdr:cNvCxnSpPr/>
      </xdr:nvCxnSpPr>
      <xdr:spPr>
        <a:xfrm>
          <a:off x="10188575" y="678243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109220</xdr:rowOff>
    </xdr:from>
    <xdr:ext cx="482600" cy="222885"/>
    <xdr:sp macro="" textlink="">
      <xdr:nvSpPr>
        <xdr:cNvPr id="120" name="テキスト ボックス 119">
          <a:extLst>
            <a:ext uri="{FF2B5EF4-FFF2-40B4-BE49-F238E27FC236}">
              <a16:creationId xmlns:a16="http://schemas.microsoft.com/office/drawing/2014/main" id="{21583E45-87E4-457D-9368-49D6DF640110}"/>
            </a:ext>
          </a:extLst>
        </xdr:cNvPr>
        <xdr:cNvSpPr txBox="1"/>
      </xdr:nvSpPr>
      <xdr:spPr>
        <a:xfrm>
          <a:off x="9695815" y="6689090"/>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66040</xdr:rowOff>
    </xdr:from>
    <xdr:to>
      <xdr:col>80</xdr:col>
      <xdr:colOff>9525</xdr:colOff>
      <xdr:row>33</xdr:row>
      <xdr:rowOff>66040</xdr:rowOff>
    </xdr:to>
    <xdr:cxnSp macro="">
      <xdr:nvCxnSpPr>
        <xdr:cNvPr id="121" name="直線コネクタ 120">
          <a:extLst>
            <a:ext uri="{FF2B5EF4-FFF2-40B4-BE49-F238E27FC236}">
              <a16:creationId xmlns:a16="http://schemas.microsoft.com/office/drawing/2014/main" id="{30D3CA76-C599-4FD3-83D7-40D721273E61}"/>
            </a:ext>
          </a:extLst>
        </xdr:cNvPr>
        <xdr:cNvCxnSpPr/>
      </xdr:nvCxnSpPr>
      <xdr:spPr>
        <a:xfrm>
          <a:off x="10188575" y="6474460"/>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143510</xdr:rowOff>
    </xdr:from>
    <xdr:ext cx="408305" cy="222885"/>
    <xdr:sp macro="" textlink="">
      <xdr:nvSpPr>
        <xdr:cNvPr id="122" name="テキスト ボックス 121">
          <a:extLst>
            <a:ext uri="{FF2B5EF4-FFF2-40B4-BE49-F238E27FC236}">
              <a16:creationId xmlns:a16="http://schemas.microsoft.com/office/drawing/2014/main" id="{63FC7E62-8AE3-4897-9742-67EAAB4203D9}"/>
            </a:ext>
          </a:extLst>
        </xdr:cNvPr>
        <xdr:cNvSpPr txBox="1"/>
      </xdr:nvSpPr>
      <xdr:spPr>
        <a:xfrm>
          <a:off x="9756140" y="638048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100330</xdr:rowOff>
    </xdr:from>
    <xdr:to>
      <xdr:col>80</xdr:col>
      <xdr:colOff>9525</xdr:colOff>
      <xdr:row>31</xdr:row>
      <xdr:rowOff>100330</xdr:rowOff>
    </xdr:to>
    <xdr:cxnSp macro="">
      <xdr:nvCxnSpPr>
        <xdr:cNvPr id="123" name="直線コネクタ 122">
          <a:extLst>
            <a:ext uri="{FF2B5EF4-FFF2-40B4-BE49-F238E27FC236}">
              <a16:creationId xmlns:a16="http://schemas.microsoft.com/office/drawing/2014/main" id="{DBD1527D-CD61-4AF0-BEC0-3EFDEF4C04C2}"/>
            </a:ext>
          </a:extLst>
        </xdr:cNvPr>
        <xdr:cNvCxnSpPr/>
      </xdr:nvCxnSpPr>
      <xdr:spPr>
        <a:xfrm>
          <a:off x="10188575" y="616394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6350</xdr:rowOff>
    </xdr:from>
    <xdr:ext cx="408305" cy="222885"/>
    <xdr:sp macro="" textlink="">
      <xdr:nvSpPr>
        <xdr:cNvPr id="124" name="テキスト ボックス 123">
          <a:extLst>
            <a:ext uri="{FF2B5EF4-FFF2-40B4-BE49-F238E27FC236}">
              <a16:creationId xmlns:a16="http://schemas.microsoft.com/office/drawing/2014/main" id="{6F8DF9B1-F642-4E33-9EB8-912B7591EC98}"/>
            </a:ext>
          </a:extLst>
        </xdr:cNvPr>
        <xdr:cNvSpPr txBox="1"/>
      </xdr:nvSpPr>
      <xdr:spPr>
        <a:xfrm>
          <a:off x="9756140" y="607568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134620</xdr:rowOff>
    </xdr:from>
    <xdr:to>
      <xdr:col>80</xdr:col>
      <xdr:colOff>9525</xdr:colOff>
      <xdr:row>29</xdr:row>
      <xdr:rowOff>134620</xdr:rowOff>
    </xdr:to>
    <xdr:cxnSp macro="">
      <xdr:nvCxnSpPr>
        <xdr:cNvPr id="125" name="直線コネクタ 124">
          <a:extLst>
            <a:ext uri="{FF2B5EF4-FFF2-40B4-BE49-F238E27FC236}">
              <a16:creationId xmlns:a16="http://schemas.microsoft.com/office/drawing/2014/main" id="{7B8055C2-EEA1-4408-8F00-C9A7967EC0E5}"/>
            </a:ext>
          </a:extLst>
        </xdr:cNvPr>
        <xdr:cNvCxnSpPr/>
      </xdr:nvCxnSpPr>
      <xdr:spPr>
        <a:xfrm>
          <a:off x="10188575" y="585533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29</xdr:row>
      <xdr:rowOff>40640</xdr:rowOff>
    </xdr:from>
    <xdr:ext cx="408305" cy="222885"/>
    <xdr:sp macro="" textlink="">
      <xdr:nvSpPr>
        <xdr:cNvPr id="126" name="テキスト ボックス 125">
          <a:extLst>
            <a:ext uri="{FF2B5EF4-FFF2-40B4-BE49-F238E27FC236}">
              <a16:creationId xmlns:a16="http://schemas.microsoft.com/office/drawing/2014/main" id="{D03B7E58-0E60-4A90-A053-3A5223003476}"/>
            </a:ext>
          </a:extLst>
        </xdr:cNvPr>
        <xdr:cNvSpPr txBox="1"/>
      </xdr:nvSpPr>
      <xdr:spPr>
        <a:xfrm>
          <a:off x="9756140" y="576516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168910</xdr:rowOff>
    </xdr:from>
    <xdr:to>
      <xdr:col>80</xdr:col>
      <xdr:colOff>9525</xdr:colOff>
      <xdr:row>27</xdr:row>
      <xdr:rowOff>168910</xdr:rowOff>
    </xdr:to>
    <xdr:cxnSp macro="">
      <xdr:nvCxnSpPr>
        <xdr:cNvPr id="127" name="直線コネクタ 126">
          <a:extLst>
            <a:ext uri="{FF2B5EF4-FFF2-40B4-BE49-F238E27FC236}">
              <a16:creationId xmlns:a16="http://schemas.microsoft.com/office/drawing/2014/main" id="{3CE9B6D6-1173-437F-8ADB-42BDA9D5CAAA}"/>
            </a:ext>
          </a:extLst>
        </xdr:cNvPr>
        <xdr:cNvCxnSpPr/>
      </xdr:nvCxnSpPr>
      <xdr:spPr>
        <a:xfrm>
          <a:off x="10188575" y="555434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27</xdr:row>
      <xdr:rowOff>75565</xdr:rowOff>
    </xdr:from>
    <xdr:ext cx="408305" cy="222885"/>
    <xdr:sp macro="" textlink="">
      <xdr:nvSpPr>
        <xdr:cNvPr id="128" name="テキスト ボックス 127">
          <a:extLst>
            <a:ext uri="{FF2B5EF4-FFF2-40B4-BE49-F238E27FC236}">
              <a16:creationId xmlns:a16="http://schemas.microsoft.com/office/drawing/2014/main" id="{902B8882-E9E8-44A6-93A5-EA97FE5C8E84}"/>
            </a:ext>
          </a:extLst>
        </xdr:cNvPr>
        <xdr:cNvSpPr txBox="1"/>
      </xdr:nvSpPr>
      <xdr:spPr>
        <a:xfrm>
          <a:off x="9756140" y="545719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32385</xdr:rowOff>
    </xdr:from>
    <xdr:to>
      <xdr:col>80</xdr:col>
      <xdr:colOff>9525</xdr:colOff>
      <xdr:row>26</xdr:row>
      <xdr:rowOff>32385</xdr:rowOff>
    </xdr:to>
    <xdr:cxnSp macro="">
      <xdr:nvCxnSpPr>
        <xdr:cNvPr id="129" name="直線コネクタ 128">
          <a:extLst>
            <a:ext uri="{FF2B5EF4-FFF2-40B4-BE49-F238E27FC236}">
              <a16:creationId xmlns:a16="http://schemas.microsoft.com/office/drawing/2014/main" id="{58BF4852-8147-4B45-AD29-EE5F7A0230D3}"/>
            </a:ext>
          </a:extLst>
        </xdr:cNvPr>
        <xdr:cNvCxnSpPr/>
      </xdr:nvCxnSpPr>
      <xdr:spPr>
        <a:xfrm>
          <a:off x="10188575" y="524065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109855</xdr:rowOff>
    </xdr:from>
    <xdr:ext cx="307975" cy="222885"/>
    <xdr:sp macro="" textlink="">
      <xdr:nvSpPr>
        <xdr:cNvPr id="130" name="テキスト ボックス 129">
          <a:extLst>
            <a:ext uri="{FF2B5EF4-FFF2-40B4-BE49-F238E27FC236}">
              <a16:creationId xmlns:a16="http://schemas.microsoft.com/office/drawing/2014/main" id="{11D19B4A-75A6-4E01-94DC-DF2EF161C609}"/>
            </a:ext>
          </a:extLst>
        </xdr:cNvPr>
        <xdr:cNvSpPr txBox="1"/>
      </xdr:nvSpPr>
      <xdr:spPr>
        <a:xfrm>
          <a:off x="9857105" y="5146675"/>
          <a:ext cx="30797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180EE2C1-D01E-4AC3-974D-5D613E9137BF}"/>
            </a:ext>
          </a:extLst>
        </xdr:cNvPr>
        <xdr:cNvCxnSpPr/>
      </xdr:nvCxnSpPr>
      <xdr:spPr>
        <a:xfrm>
          <a:off x="10188575" y="4932045"/>
          <a:ext cx="38055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98E78F0E-90CE-42E2-8B31-24C0EBCB2EBE}"/>
            </a:ext>
          </a:extLst>
        </xdr:cNvPr>
        <xdr:cNvSpPr/>
      </xdr:nvSpPr>
      <xdr:spPr>
        <a:xfrm>
          <a:off x="10188575" y="4932045"/>
          <a:ext cx="3805555" cy="21647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32385</xdr:rowOff>
    </xdr:from>
    <xdr:to>
      <xdr:col>76</xdr:col>
      <xdr:colOff>21590</xdr:colOff>
      <xdr:row>34</xdr:row>
      <xdr:rowOff>95885</xdr:rowOff>
    </xdr:to>
    <xdr:cxnSp macro="">
      <xdr:nvCxnSpPr>
        <xdr:cNvPr id="133" name="直線コネクタ 132">
          <a:extLst>
            <a:ext uri="{FF2B5EF4-FFF2-40B4-BE49-F238E27FC236}">
              <a16:creationId xmlns:a16="http://schemas.microsoft.com/office/drawing/2014/main" id="{52D4A77A-CC80-4293-BA7A-03A24A3F137A}"/>
            </a:ext>
          </a:extLst>
        </xdr:cNvPr>
        <xdr:cNvCxnSpPr/>
      </xdr:nvCxnSpPr>
      <xdr:spPr>
        <a:xfrm flipV="1">
          <a:off x="13313410" y="5240655"/>
          <a:ext cx="1270" cy="1433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99695</xdr:rowOff>
    </xdr:from>
    <xdr:ext cx="467360" cy="256540"/>
    <xdr:sp macro="" textlink="">
      <xdr:nvSpPr>
        <xdr:cNvPr id="134" name="債務償還比率最小値テキスト">
          <a:extLst>
            <a:ext uri="{FF2B5EF4-FFF2-40B4-BE49-F238E27FC236}">
              <a16:creationId xmlns:a16="http://schemas.microsoft.com/office/drawing/2014/main" id="{83006732-C9BD-4556-8E21-B29C8345A2FE}"/>
            </a:ext>
          </a:extLst>
        </xdr:cNvPr>
        <xdr:cNvSpPr txBox="1"/>
      </xdr:nvSpPr>
      <xdr:spPr>
        <a:xfrm>
          <a:off x="13369925" y="66776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930.9</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95885</xdr:rowOff>
    </xdr:from>
    <xdr:to>
      <xdr:col>76</xdr:col>
      <xdr:colOff>111125</xdr:colOff>
      <xdr:row>34</xdr:row>
      <xdr:rowOff>95885</xdr:rowOff>
    </xdr:to>
    <xdr:cxnSp macro="">
      <xdr:nvCxnSpPr>
        <xdr:cNvPr id="135" name="直線コネクタ 134">
          <a:extLst>
            <a:ext uri="{FF2B5EF4-FFF2-40B4-BE49-F238E27FC236}">
              <a16:creationId xmlns:a16="http://schemas.microsoft.com/office/drawing/2014/main" id="{C1C56568-1981-4BB3-9CEA-85A8FCF6AB32}"/>
            </a:ext>
          </a:extLst>
        </xdr:cNvPr>
        <xdr:cNvCxnSpPr/>
      </xdr:nvCxnSpPr>
      <xdr:spPr>
        <a:xfrm>
          <a:off x="13251180" y="667385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150495</xdr:rowOff>
    </xdr:from>
    <xdr:ext cx="337820" cy="259080"/>
    <xdr:sp macro="" textlink="">
      <xdr:nvSpPr>
        <xdr:cNvPr id="136" name="債務償還比率最大値テキスト">
          <a:extLst>
            <a:ext uri="{FF2B5EF4-FFF2-40B4-BE49-F238E27FC236}">
              <a16:creationId xmlns:a16="http://schemas.microsoft.com/office/drawing/2014/main" id="{C95F355A-C6EB-4C41-8E50-A7210F59C79A}"/>
            </a:ext>
          </a:extLst>
        </xdr:cNvPr>
        <xdr:cNvSpPr txBox="1"/>
      </xdr:nvSpPr>
      <xdr:spPr>
        <a:xfrm>
          <a:off x="13369925" y="501777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32385</xdr:rowOff>
    </xdr:from>
    <xdr:to>
      <xdr:col>76</xdr:col>
      <xdr:colOff>111125</xdr:colOff>
      <xdr:row>26</xdr:row>
      <xdr:rowOff>32385</xdr:rowOff>
    </xdr:to>
    <xdr:cxnSp macro="">
      <xdr:nvCxnSpPr>
        <xdr:cNvPr id="137" name="直線コネクタ 136">
          <a:extLst>
            <a:ext uri="{FF2B5EF4-FFF2-40B4-BE49-F238E27FC236}">
              <a16:creationId xmlns:a16="http://schemas.microsoft.com/office/drawing/2014/main" id="{2B021857-6C91-40C9-BDC0-02D9E9F90F6E}"/>
            </a:ext>
          </a:extLst>
        </xdr:cNvPr>
        <xdr:cNvCxnSpPr/>
      </xdr:nvCxnSpPr>
      <xdr:spPr>
        <a:xfrm>
          <a:off x="13251180" y="524065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144145</xdr:rowOff>
    </xdr:from>
    <xdr:ext cx="467360" cy="256540"/>
    <xdr:sp macro="" textlink="">
      <xdr:nvSpPr>
        <xdr:cNvPr id="138" name="債務償還比率平均値テキスト">
          <a:extLst>
            <a:ext uri="{FF2B5EF4-FFF2-40B4-BE49-F238E27FC236}">
              <a16:creationId xmlns:a16="http://schemas.microsoft.com/office/drawing/2014/main" id="{FF0B6280-2D43-4808-A4E9-8BCA44C3C1FE}"/>
            </a:ext>
          </a:extLst>
        </xdr:cNvPr>
        <xdr:cNvSpPr txBox="1"/>
      </xdr:nvSpPr>
      <xdr:spPr>
        <a:xfrm>
          <a:off x="13369925" y="5695315"/>
          <a:ext cx="4673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424.1</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121285</xdr:rowOff>
    </xdr:from>
    <xdr:to>
      <xdr:col>76</xdr:col>
      <xdr:colOff>73025</xdr:colOff>
      <xdr:row>30</xdr:row>
      <xdr:rowOff>52070</xdr:rowOff>
    </xdr:to>
    <xdr:sp macro="" textlink="">
      <xdr:nvSpPr>
        <xdr:cNvPr id="139" name="フローチャート: 判断 138">
          <a:extLst>
            <a:ext uri="{FF2B5EF4-FFF2-40B4-BE49-F238E27FC236}">
              <a16:creationId xmlns:a16="http://schemas.microsoft.com/office/drawing/2014/main" id="{9D4E5A2A-953B-465D-AC38-D52B9A80524B}"/>
            </a:ext>
          </a:extLst>
        </xdr:cNvPr>
        <xdr:cNvSpPr/>
      </xdr:nvSpPr>
      <xdr:spPr>
        <a:xfrm>
          <a:off x="13289280" y="5847715"/>
          <a:ext cx="80645"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135255</xdr:rowOff>
    </xdr:from>
    <xdr:to>
      <xdr:col>72</xdr:col>
      <xdr:colOff>123825</xdr:colOff>
      <xdr:row>30</xdr:row>
      <xdr:rowOff>65405</xdr:rowOff>
    </xdr:to>
    <xdr:sp macro="" textlink="">
      <xdr:nvSpPr>
        <xdr:cNvPr id="140" name="フローチャート: 判断 139">
          <a:extLst>
            <a:ext uri="{FF2B5EF4-FFF2-40B4-BE49-F238E27FC236}">
              <a16:creationId xmlns:a16="http://schemas.microsoft.com/office/drawing/2014/main" id="{917C92CD-475D-46A5-8FFE-42185406DD65}"/>
            </a:ext>
          </a:extLst>
        </xdr:cNvPr>
        <xdr:cNvSpPr/>
      </xdr:nvSpPr>
      <xdr:spPr>
        <a:xfrm>
          <a:off x="12629515" y="585597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120650</xdr:rowOff>
    </xdr:from>
    <xdr:to>
      <xdr:col>68</xdr:col>
      <xdr:colOff>123825</xdr:colOff>
      <xdr:row>30</xdr:row>
      <xdr:rowOff>50800</xdr:rowOff>
    </xdr:to>
    <xdr:sp macro="" textlink="">
      <xdr:nvSpPr>
        <xdr:cNvPr id="141" name="フローチャート: 判断 140">
          <a:extLst>
            <a:ext uri="{FF2B5EF4-FFF2-40B4-BE49-F238E27FC236}">
              <a16:creationId xmlns:a16="http://schemas.microsoft.com/office/drawing/2014/main" id="{E592FB0C-7F1F-44BE-9C2F-933489B5E8E1}"/>
            </a:ext>
          </a:extLst>
        </xdr:cNvPr>
        <xdr:cNvSpPr/>
      </xdr:nvSpPr>
      <xdr:spPr>
        <a:xfrm>
          <a:off x="11943715" y="584708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113665</xdr:rowOff>
    </xdr:from>
    <xdr:to>
      <xdr:col>64</xdr:col>
      <xdr:colOff>123825</xdr:colOff>
      <xdr:row>30</xdr:row>
      <xdr:rowOff>43815</xdr:rowOff>
    </xdr:to>
    <xdr:sp macro="" textlink="">
      <xdr:nvSpPr>
        <xdr:cNvPr id="142" name="フローチャート: 判断 141">
          <a:extLst>
            <a:ext uri="{FF2B5EF4-FFF2-40B4-BE49-F238E27FC236}">
              <a16:creationId xmlns:a16="http://schemas.microsoft.com/office/drawing/2014/main" id="{EF278A0F-F9BD-4828-85C6-662D9305A77C}"/>
            </a:ext>
          </a:extLst>
        </xdr:cNvPr>
        <xdr:cNvSpPr/>
      </xdr:nvSpPr>
      <xdr:spPr>
        <a:xfrm>
          <a:off x="11257915" y="583819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146685</xdr:rowOff>
    </xdr:from>
    <xdr:to>
      <xdr:col>60</xdr:col>
      <xdr:colOff>123825</xdr:colOff>
      <xdr:row>31</xdr:row>
      <xdr:rowOff>76835</xdr:rowOff>
    </xdr:to>
    <xdr:sp macro="" textlink="">
      <xdr:nvSpPr>
        <xdr:cNvPr id="143" name="フローチャート: 判断 142">
          <a:extLst>
            <a:ext uri="{FF2B5EF4-FFF2-40B4-BE49-F238E27FC236}">
              <a16:creationId xmlns:a16="http://schemas.microsoft.com/office/drawing/2014/main" id="{2AB0239B-053A-4627-B484-E1DD38F6417D}"/>
            </a:ext>
          </a:extLst>
        </xdr:cNvPr>
        <xdr:cNvSpPr/>
      </xdr:nvSpPr>
      <xdr:spPr>
        <a:xfrm>
          <a:off x="10572115" y="604075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2885"/>
    <xdr:sp macro="" textlink="">
      <xdr:nvSpPr>
        <xdr:cNvPr id="144" name="テキスト ボックス 143">
          <a:extLst>
            <a:ext uri="{FF2B5EF4-FFF2-40B4-BE49-F238E27FC236}">
              <a16:creationId xmlns:a16="http://schemas.microsoft.com/office/drawing/2014/main" id="{403106AD-787A-45BC-A0CE-BDED11EF0C7E}"/>
            </a:ext>
          </a:extLst>
        </xdr:cNvPr>
        <xdr:cNvSpPr txBox="1"/>
      </xdr:nvSpPr>
      <xdr:spPr>
        <a:xfrm>
          <a:off x="13160375" y="7140575"/>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9460" cy="222885"/>
    <xdr:sp macro="" textlink="">
      <xdr:nvSpPr>
        <xdr:cNvPr id="145" name="テキスト ボックス 144">
          <a:extLst>
            <a:ext uri="{FF2B5EF4-FFF2-40B4-BE49-F238E27FC236}">
              <a16:creationId xmlns:a16="http://schemas.microsoft.com/office/drawing/2014/main" id="{2EFCCBA7-EB8D-4595-820F-E6C053FF3EAD}"/>
            </a:ext>
          </a:extLst>
        </xdr:cNvPr>
        <xdr:cNvSpPr txBox="1"/>
      </xdr:nvSpPr>
      <xdr:spPr>
        <a:xfrm>
          <a:off x="12527280" y="714057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9460" cy="222885"/>
    <xdr:sp macro="" textlink="">
      <xdr:nvSpPr>
        <xdr:cNvPr id="146" name="テキスト ボックス 145">
          <a:extLst>
            <a:ext uri="{FF2B5EF4-FFF2-40B4-BE49-F238E27FC236}">
              <a16:creationId xmlns:a16="http://schemas.microsoft.com/office/drawing/2014/main" id="{75A695D4-1C14-4CA9-A83E-CA59406549CA}"/>
            </a:ext>
          </a:extLst>
        </xdr:cNvPr>
        <xdr:cNvSpPr txBox="1"/>
      </xdr:nvSpPr>
      <xdr:spPr>
        <a:xfrm>
          <a:off x="11841480" y="714057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9460" cy="222885"/>
    <xdr:sp macro="" textlink="">
      <xdr:nvSpPr>
        <xdr:cNvPr id="147" name="テキスト ボックス 146">
          <a:extLst>
            <a:ext uri="{FF2B5EF4-FFF2-40B4-BE49-F238E27FC236}">
              <a16:creationId xmlns:a16="http://schemas.microsoft.com/office/drawing/2014/main" id="{13D5B8A1-962B-406E-BF47-CF14894C8B55}"/>
            </a:ext>
          </a:extLst>
        </xdr:cNvPr>
        <xdr:cNvSpPr txBox="1"/>
      </xdr:nvSpPr>
      <xdr:spPr>
        <a:xfrm>
          <a:off x="11155680" y="714057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9460" cy="222885"/>
    <xdr:sp macro="" textlink="">
      <xdr:nvSpPr>
        <xdr:cNvPr id="148" name="テキスト ボックス 147">
          <a:extLst>
            <a:ext uri="{FF2B5EF4-FFF2-40B4-BE49-F238E27FC236}">
              <a16:creationId xmlns:a16="http://schemas.microsoft.com/office/drawing/2014/main" id="{0E9B7B11-E2E5-44B4-A370-1B20908593B9}"/>
            </a:ext>
          </a:extLst>
        </xdr:cNvPr>
        <xdr:cNvSpPr txBox="1"/>
      </xdr:nvSpPr>
      <xdr:spPr>
        <a:xfrm>
          <a:off x="10469880" y="7140575"/>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33</xdr:row>
      <xdr:rowOff>120650</xdr:rowOff>
    </xdr:from>
    <xdr:to>
      <xdr:col>76</xdr:col>
      <xdr:colOff>73025</xdr:colOff>
      <xdr:row>34</xdr:row>
      <xdr:rowOff>50800</xdr:rowOff>
    </xdr:to>
    <xdr:sp macro="" textlink="">
      <xdr:nvSpPr>
        <xdr:cNvPr id="149" name="楕円 148">
          <a:extLst>
            <a:ext uri="{FF2B5EF4-FFF2-40B4-BE49-F238E27FC236}">
              <a16:creationId xmlns:a16="http://schemas.microsoft.com/office/drawing/2014/main" id="{805E9242-7A18-409A-99A7-24CFCD4FD9C1}"/>
            </a:ext>
          </a:extLst>
        </xdr:cNvPr>
        <xdr:cNvSpPr/>
      </xdr:nvSpPr>
      <xdr:spPr>
        <a:xfrm>
          <a:off x="13289280" y="653288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35560</xdr:rowOff>
    </xdr:from>
    <xdr:ext cx="467360" cy="259080"/>
    <xdr:sp macro="" textlink="">
      <xdr:nvSpPr>
        <xdr:cNvPr id="150" name="債務償還比率該当値テキスト">
          <a:extLst>
            <a:ext uri="{FF2B5EF4-FFF2-40B4-BE49-F238E27FC236}">
              <a16:creationId xmlns:a16="http://schemas.microsoft.com/office/drawing/2014/main" id="{1E0862DB-CCF8-4FCE-A9F8-F3666AC6630C}"/>
            </a:ext>
          </a:extLst>
        </xdr:cNvPr>
        <xdr:cNvSpPr txBox="1"/>
      </xdr:nvSpPr>
      <xdr:spPr>
        <a:xfrm>
          <a:off x="13369925" y="64458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868.5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33</xdr:row>
      <xdr:rowOff>50165</xdr:rowOff>
    </xdr:from>
    <xdr:to>
      <xdr:col>72</xdr:col>
      <xdr:colOff>123825</xdr:colOff>
      <xdr:row>33</xdr:row>
      <xdr:rowOff>151765</xdr:rowOff>
    </xdr:to>
    <xdr:sp macro="" textlink="">
      <xdr:nvSpPr>
        <xdr:cNvPr id="151" name="楕円 150">
          <a:extLst>
            <a:ext uri="{FF2B5EF4-FFF2-40B4-BE49-F238E27FC236}">
              <a16:creationId xmlns:a16="http://schemas.microsoft.com/office/drawing/2014/main" id="{9F107AD7-03B9-4317-9592-69EA8D695BAD}"/>
            </a:ext>
          </a:extLst>
        </xdr:cNvPr>
        <xdr:cNvSpPr/>
      </xdr:nvSpPr>
      <xdr:spPr>
        <a:xfrm>
          <a:off x="12629515" y="6464300"/>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100965</xdr:rowOff>
    </xdr:from>
    <xdr:to>
      <xdr:col>76</xdr:col>
      <xdr:colOff>22225</xdr:colOff>
      <xdr:row>33</xdr:row>
      <xdr:rowOff>171450</xdr:rowOff>
    </xdr:to>
    <xdr:cxnSp macro="">
      <xdr:nvCxnSpPr>
        <xdr:cNvPr id="152" name="直線コネクタ 151">
          <a:extLst>
            <a:ext uri="{FF2B5EF4-FFF2-40B4-BE49-F238E27FC236}">
              <a16:creationId xmlns:a16="http://schemas.microsoft.com/office/drawing/2014/main" id="{CC5FD425-C18A-422E-9871-1072FDA12570}"/>
            </a:ext>
          </a:extLst>
        </xdr:cNvPr>
        <xdr:cNvCxnSpPr/>
      </xdr:nvCxnSpPr>
      <xdr:spPr>
        <a:xfrm>
          <a:off x="12684125" y="6507480"/>
          <a:ext cx="63119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86995</xdr:rowOff>
    </xdr:from>
    <xdr:to>
      <xdr:col>68</xdr:col>
      <xdr:colOff>123825</xdr:colOff>
      <xdr:row>34</xdr:row>
      <xdr:rowOff>17780</xdr:rowOff>
    </xdr:to>
    <xdr:sp macro="" textlink="">
      <xdr:nvSpPr>
        <xdr:cNvPr id="153" name="楕円 152">
          <a:extLst>
            <a:ext uri="{FF2B5EF4-FFF2-40B4-BE49-F238E27FC236}">
              <a16:creationId xmlns:a16="http://schemas.microsoft.com/office/drawing/2014/main" id="{CAAC4DE7-E1F0-446F-A054-EE3D1597EE8B}"/>
            </a:ext>
          </a:extLst>
        </xdr:cNvPr>
        <xdr:cNvSpPr/>
      </xdr:nvSpPr>
      <xdr:spPr>
        <a:xfrm>
          <a:off x="11943715" y="6499225"/>
          <a:ext cx="107315"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100965</xdr:rowOff>
    </xdr:from>
    <xdr:to>
      <xdr:col>72</xdr:col>
      <xdr:colOff>73025</xdr:colOff>
      <xdr:row>33</xdr:row>
      <xdr:rowOff>137795</xdr:rowOff>
    </xdr:to>
    <xdr:cxnSp macro="">
      <xdr:nvCxnSpPr>
        <xdr:cNvPr id="154" name="直線コネクタ 153">
          <a:extLst>
            <a:ext uri="{FF2B5EF4-FFF2-40B4-BE49-F238E27FC236}">
              <a16:creationId xmlns:a16="http://schemas.microsoft.com/office/drawing/2014/main" id="{DBEB8A88-1662-45E2-A800-74DB60DA4360}"/>
            </a:ext>
          </a:extLst>
        </xdr:cNvPr>
        <xdr:cNvCxnSpPr/>
      </xdr:nvCxnSpPr>
      <xdr:spPr>
        <a:xfrm flipV="1">
          <a:off x="11998325" y="6507480"/>
          <a:ext cx="6858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71120</xdr:rowOff>
    </xdr:from>
    <xdr:to>
      <xdr:col>64</xdr:col>
      <xdr:colOff>123825</xdr:colOff>
      <xdr:row>33</xdr:row>
      <xdr:rowOff>1270</xdr:rowOff>
    </xdr:to>
    <xdr:sp macro="" textlink="">
      <xdr:nvSpPr>
        <xdr:cNvPr id="155" name="楕円 154">
          <a:extLst>
            <a:ext uri="{FF2B5EF4-FFF2-40B4-BE49-F238E27FC236}">
              <a16:creationId xmlns:a16="http://schemas.microsoft.com/office/drawing/2014/main" id="{94CBB431-5010-4049-B6D3-E3DD7FB48511}"/>
            </a:ext>
          </a:extLst>
        </xdr:cNvPr>
        <xdr:cNvSpPr/>
      </xdr:nvSpPr>
      <xdr:spPr>
        <a:xfrm>
          <a:off x="11257915" y="6308090"/>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121920</xdr:rowOff>
    </xdr:from>
    <xdr:to>
      <xdr:col>68</xdr:col>
      <xdr:colOff>73025</xdr:colOff>
      <xdr:row>33</xdr:row>
      <xdr:rowOff>137795</xdr:rowOff>
    </xdr:to>
    <xdr:cxnSp macro="">
      <xdr:nvCxnSpPr>
        <xdr:cNvPr id="156" name="直線コネクタ 155">
          <a:extLst>
            <a:ext uri="{FF2B5EF4-FFF2-40B4-BE49-F238E27FC236}">
              <a16:creationId xmlns:a16="http://schemas.microsoft.com/office/drawing/2014/main" id="{B50BFE2C-7222-44A8-AB3A-2D6466DD5568}"/>
            </a:ext>
          </a:extLst>
        </xdr:cNvPr>
        <xdr:cNvCxnSpPr/>
      </xdr:nvCxnSpPr>
      <xdr:spPr>
        <a:xfrm>
          <a:off x="11312525" y="6362700"/>
          <a:ext cx="685800" cy="181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167640</xdr:rowOff>
    </xdr:from>
    <xdr:to>
      <xdr:col>60</xdr:col>
      <xdr:colOff>123825</xdr:colOff>
      <xdr:row>34</xdr:row>
      <xdr:rowOff>97790</xdr:rowOff>
    </xdr:to>
    <xdr:sp macro="" textlink="">
      <xdr:nvSpPr>
        <xdr:cNvPr id="157" name="楕円 156">
          <a:extLst>
            <a:ext uri="{FF2B5EF4-FFF2-40B4-BE49-F238E27FC236}">
              <a16:creationId xmlns:a16="http://schemas.microsoft.com/office/drawing/2014/main" id="{1BFF0B42-0D0F-42B2-8F95-56BAF0E7A3F9}"/>
            </a:ext>
          </a:extLst>
        </xdr:cNvPr>
        <xdr:cNvSpPr/>
      </xdr:nvSpPr>
      <xdr:spPr>
        <a:xfrm>
          <a:off x="10572115" y="6581775"/>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121920</xdr:rowOff>
    </xdr:from>
    <xdr:to>
      <xdr:col>64</xdr:col>
      <xdr:colOff>73025</xdr:colOff>
      <xdr:row>34</xdr:row>
      <xdr:rowOff>46990</xdr:rowOff>
    </xdr:to>
    <xdr:cxnSp macro="">
      <xdr:nvCxnSpPr>
        <xdr:cNvPr id="158" name="直線コネクタ 157">
          <a:extLst>
            <a:ext uri="{FF2B5EF4-FFF2-40B4-BE49-F238E27FC236}">
              <a16:creationId xmlns:a16="http://schemas.microsoft.com/office/drawing/2014/main" id="{3F8C5A2B-EF9C-4A45-9006-7B7BA981AE9D}"/>
            </a:ext>
          </a:extLst>
        </xdr:cNvPr>
        <xdr:cNvCxnSpPr/>
      </xdr:nvCxnSpPr>
      <xdr:spPr>
        <a:xfrm flipV="1">
          <a:off x="10626725" y="6362700"/>
          <a:ext cx="685800" cy="267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81915</xdr:rowOff>
    </xdr:from>
    <xdr:ext cx="467360" cy="259080"/>
    <xdr:sp macro="" textlink="">
      <xdr:nvSpPr>
        <xdr:cNvPr id="159" name="n_1aveValue債務償還比率">
          <a:extLst>
            <a:ext uri="{FF2B5EF4-FFF2-40B4-BE49-F238E27FC236}">
              <a16:creationId xmlns:a16="http://schemas.microsoft.com/office/drawing/2014/main" id="{5AEFA31F-72AB-4D0E-9982-3E91A6A7C818}"/>
            </a:ext>
          </a:extLst>
        </xdr:cNvPr>
        <xdr:cNvSpPr txBox="1"/>
      </xdr:nvSpPr>
      <xdr:spPr>
        <a:xfrm>
          <a:off x="12459335" y="56368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433.1</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67310</xdr:rowOff>
    </xdr:from>
    <xdr:ext cx="467360" cy="259080"/>
    <xdr:sp macro="" textlink="">
      <xdr:nvSpPr>
        <xdr:cNvPr id="160" name="n_2aveValue債務償還比率">
          <a:extLst>
            <a:ext uri="{FF2B5EF4-FFF2-40B4-BE49-F238E27FC236}">
              <a16:creationId xmlns:a16="http://schemas.microsoft.com/office/drawing/2014/main" id="{53A15CDB-7333-41FE-B4BB-6A43E8664042}"/>
            </a:ext>
          </a:extLst>
        </xdr:cNvPr>
        <xdr:cNvSpPr txBox="1"/>
      </xdr:nvSpPr>
      <xdr:spPr>
        <a:xfrm>
          <a:off x="11780520" y="56184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423.9</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60325</xdr:rowOff>
    </xdr:from>
    <xdr:ext cx="467360" cy="259080"/>
    <xdr:sp macro="" textlink="">
      <xdr:nvSpPr>
        <xdr:cNvPr id="161" name="n_3aveValue債務償還比率">
          <a:extLst>
            <a:ext uri="{FF2B5EF4-FFF2-40B4-BE49-F238E27FC236}">
              <a16:creationId xmlns:a16="http://schemas.microsoft.com/office/drawing/2014/main" id="{8A91C62B-F514-4791-8F3E-574BB7FCF067}"/>
            </a:ext>
          </a:extLst>
        </xdr:cNvPr>
        <xdr:cNvSpPr txBox="1"/>
      </xdr:nvSpPr>
      <xdr:spPr>
        <a:xfrm>
          <a:off x="11094720" y="56095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419.4</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93345</xdr:rowOff>
    </xdr:from>
    <xdr:ext cx="467360" cy="259080"/>
    <xdr:sp macro="" textlink="">
      <xdr:nvSpPr>
        <xdr:cNvPr id="162" name="n_4aveValue債務償還比率">
          <a:extLst>
            <a:ext uri="{FF2B5EF4-FFF2-40B4-BE49-F238E27FC236}">
              <a16:creationId xmlns:a16="http://schemas.microsoft.com/office/drawing/2014/main" id="{F22F0477-59E5-4A9C-9348-32A060ABF641}"/>
            </a:ext>
          </a:extLst>
        </xdr:cNvPr>
        <xdr:cNvSpPr txBox="1"/>
      </xdr:nvSpPr>
      <xdr:spPr>
        <a:xfrm>
          <a:off x="10408920" y="58216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551.9</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33</xdr:row>
      <xdr:rowOff>143510</xdr:rowOff>
    </xdr:from>
    <xdr:ext cx="467360" cy="256540"/>
    <xdr:sp macro="" textlink="">
      <xdr:nvSpPr>
        <xdr:cNvPr id="163" name="n_1mainValue債務償還比率">
          <a:extLst>
            <a:ext uri="{FF2B5EF4-FFF2-40B4-BE49-F238E27FC236}">
              <a16:creationId xmlns:a16="http://schemas.microsoft.com/office/drawing/2014/main" id="{BB0F1AC2-2CB8-45A8-903F-C57C10DB6AB8}"/>
            </a:ext>
          </a:extLst>
        </xdr:cNvPr>
        <xdr:cNvSpPr txBox="1"/>
      </xdr:nvSpPr>
      <xdr:spPr>
        <a:xfrm>
          <a:off x="12459335" y="65519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822.7</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34</xdr:row>
      <xdr:rowOff>8255</xdr:rowOff>
    </xdr:from>
    <xdr:ext cx="467360" cy="256540"/>
    <xdr:sp macro="" textlink="">
      <xdr:nvSpPr>
        <xdr:cNvPr id="164" name="n_2mainValue債務償還比率">
          <a:extLst>
            <a:ext uri="{FF2B5EF4-FFF2-40B4-BE49-F238E27FC236}">
              <a16:creationId xmlns:a16="http://schemas.microsoft.com/office/drawing/2014/main" id="{E45F3769-FC26-433E-9542-35DD11A0CD1E}"/>
            </a:ext>
          </a:extLst>
        </xdr:cNvPr>
        <xdr:cNvSpPr txBox="1"/>
      </xdr:nvSpPr>
      <xdr:spPr>
        <a:xfrm>
          <a:off x="11780520" y="65919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846.5</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32</xdr:row>
      <xdr:rowOff>163830</xdr:rowOff>
    </xdr:from>
    <xdr:ext cx="467360" cy="259080"/>
    <xdr:sp macro="" textlink="">
      <xdr:nvSpPr>
        <xdr:cNvPr id="165" name="n_3mainValue債務償還比率">
          <a:extLst>
            <a:ext uri="{FF2B5EF4-FFF2-40B4-BE49-F238E27FC236}">
              <a16:creationId xmlns:a16="http://schemas.microsoft.com/office/drawing/2014/main" id="{0AA1E865-69A9-44D2-A601-52CBE79E5620}"/>
            </a:ext>
          </a:extLst>
        </xdr:cNvPr>
        <xdr:cNvSpPr txBox="1"/>
      </xdr:nvSpPr>
      <xdr:spPr>
        <a:xfrm>
          <a:off x="11094720" y="64065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725.2</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34</xdr:row>
      <xdr:rowOff>88900</xdr:rowOff>
    </xdr:from>
    <xdr:ext cx="467360" cy="256540"/>
    <xdr:sp macro="" textlink="">
      <xdr:nvSpPr>
        <xdr:cNvPr id="166" name="n_4mainValue債務償還比率">
          <a:extLst>
            <a:ext uri="{FF2B5EF4-FFF2-40B4-BE49-F238E27FC236}">
              <a16:creationId xmlns:a16="http://schemas.microsoft.com/office/drawing/2014/main" id="{4855B8F3-32DB-4931-A787-C380D29A18A5}"/>
            </a:ext>
          </a:extLst>
        </xdr:cNvPr>
        <xdr:cNvSpPr txBox="1"/>
      </xdr:nvSpPr>
      <xdr:spPr>
        <a:xfrm>
          <a:off x="10408920" y="66744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898.9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2BDB7A38-D47A-4B67-8196-00F3D74BC88A}"/>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8" name="正方形/長方形 167">
          <a:extLst>
            <a:ext uri="{FF2B5EF4-FFF2-40B4-BE49-F238E27FC236}">
              <a16:creationId xmlns:a16="http://schemas.microsoft.com/office/drawing/2014/main" id="{DF1BFD2C-53E4-4C8A-8D7C-42F106DD69F9}"/>
            </a:ext>
          </a:extLst>
        </xdr:cNvPr>
        <xdr:cNvSpPr/>
      </xdr:nvSpPr>
      <xdr:spPr>
        <a:xfrm>
          <a:off x="1142365" y="11771630"/>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69" name="テキスト ボックス 168">
          <a:extLst>
            <a:ext uri="{FF2B5EF4-FFF2-40B4-BE49-F238E27FC236}">
              <a16:creationId xmlns:a16="http://schemas.microsoft.com/office/drawing/2014/main" id="{0368D0B9-12EF-43B9-BCC4-5BF4520B2880}"/>
            </a:ext>
          </a:extLst>
        </xdr:cNvPr>
        <xdr:cNvSpPr txBox="1"/>
      </xdr:nvSpPr>
      <xdr:spPr>
        <a:xfrm>
          <a:off x="830580" y="822261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665" cy="240030"/>
    <xdr:sp macro="" textlink="">
      <xdr:nvSpPr>
        <xdr:cNvPr id="170" name="テキスト ボックス 169">
          <a:extLst>
            <a:ext uri="{FF2B5EF4-FFF2-40B4-BE49-F238E27FC236}">
              <a16:creationId xmlns:a16="http://schemas.microsoft.com/office/drawing/2014/main" id="{560C857B-B4B0-4E20-B826-B31C3E81DEC4}"/>
            </a:ext>
          </a:extLst>
        </xdr:cNvPr>
        <xdr:cNvSpPr txBox="1"/>
      </xdr:nvSpPr>
      <xdr:spPr>
        <a:xfrm>
          <a:off x="6285865" y="10895330"/>
          <a:ext cx="3676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71" name="テキスト ボックス 170">
          <a:extLst>
            <a:ext uri="{FF2B5EF4-FFF2-40B4-BE49-F238E27FC236}">
              <a16:creationId xmlns:a16="http://schemas.microsoft.com/office/drawing/2014/main" id="{E789C87A-40CC-4F3D-8E2F-96DB95394EEE}"/>
            </a:ext>
          </a:extLst>
        </xdr:cNvPr>
        <xdr:cNvSpPr txBox="1"/>
      </xdr:nvSpPr>
      <xdr:spPr>
        <a:xfrm>
          <a:off x="830580" y="1200023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665" cy="241300"/>
    <xdr:sp macro="" textlink="">
      <xdr:nvSpPr>
        <xdr:cNvPr id="172" name="テキスト ボックス 171">
          <a:extLst>
            <a:ext uri="{FF2B5EF4-FFF2-40B4-BE49-F238E27FC236}">
              <a16:creationId xmlns:a16="http://schemas.microsoft.com/office/drawing/2014/main" id="{52653325-F46E-4238-A1D7-6507A146B4DE}"/>
            </a:ext>
          </a:extLst>
        </xdr:cNvPr>
        <xdr:cNvSpPr txBox="1"/>
      </xdr:nvSpPr>
      <xdr:spPr>
        <a:xfrm>
          <a:off x="6285865" y="14757400"/>
          <a:ext cx="36766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0CFB1C9-AAC8-4E99-BD2C-1BCF7C2ABAAB}"/>
            </a:ext>
          </a:extLst>
        </xdr:cNvPr>
        <xdr:cNvSpPr/>
      </xdr:nvSpPr>
      <xdr:spPr>
        <a:xfrm>
          <a:off x="574040" y="130810"/>
          <a:ext cx="11427460" cy="631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708D632-4EF2-49F8-87B8-FD087801120F}"/>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7F8F823-94BF-4126-91B0-61EC3CDEA633}"/>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7E16C55-51A0-4FD7-B8A9-A577CE74D56E}"/>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大阪府岬町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8167A5D-0E34-4DA9-9ACD-A7CD943B8FF5}"/>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503748F-501A-4EF8-8261-8044F3C79C30}"/>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121C43F-27E5-4CEC-BBC0-43957CF09663}"/>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92B016E-521F-4575-A49A-876FD7F67717}"/>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E6065AA-E2F8-4F07-9D28-362DDE93F6D0}"/>
            </a:ext>
          </a:extLst>
        </xdr:cNvPr>
        <xdr:cNvSpPr/>
      </xdr:nvSpPr>
      <xdr:spPr>
        <a:xfrm>
          <a:off x="816610" y="916940"/>
          <a:ext cx="124079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2F75DB1-3225-4E0B-8419-46E0D21FA337}"/>
            </a:ext>
          </a:extLst>
        </xdr:cNvPr>
        <xdr:cNvSpPr/>
      </xdr:nvSpPr>
      <xdr:spPr>
        <a:xfrm>
          <a:off x="2016760" y="916940"/>
          <a:ext cx="120015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14,295
14,014
49.18
8,303,262
8,213,853
84,337
4,585,006
6,877,940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8FC6159-47CE-4548-8639-974B11761C98}"/>
            </a:ext>
          </a:extLst>
        </xdr:cNvPr>
        <xdr:cNvSpPr/>
      </xdr:nvSpPr>
      <xdr:spPr>
        <a:xfrm>
          <a:off x="3216910" y="916940"/>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DB5AE10-2A02-4D2F-9103-184086A8C8FC}"/>
            </a:ext>
          </a:extLst>
        </xdr:cNvPr>
        <xdr:cNvSpPr/>
      </xdr:nvSpPr>
      <xdr:spPr>
        <a:xfrm>
          <a:off x="4588510" y="941705"/>
          <a:ext cx="181483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6FC5B48-95A8-4A93-B4E1-926ECB2E9AB0}"/>
            </a:ext>
          </a:extLst>
        </xdr:cNvPr>
        <xdr:cNvSpPr/>
      </xdr:nvSpPr>
      <xdr:spPr>
        <a:xfrm>
          <a:off x="6403340" y="941705"/>
          <a:ext cx="114046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11.0
100.4</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802B506-25A5-4842-B2C8-A64B0EE60721}"/>
            </a:ext>
          </a:extLst>
        </xdr:cNvPr>
        <xdr:cNvSpPr/>
      </xdr:nvSpPr>
      <xdr:spPr>
        <a:xfrm>
          <a:off x="7603490" y="948690"/>
          <a:ext cx="585470" cy="9455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479FCC1-7E00-4F65-BB9E-976C7A52BA42}"/>
            </a:ext>
          </a:extLst>
        </xdr:cNvPr>
        <xdr:cNvSpPr/>
      </xdr:nvSpPr>
      <xdr:spPr>
        <a:xfrm>
          <a:off x="4588510" y="1714500"/>
          <a:ext cx="181483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DE61FF4-59EB-4D0C-BC15-C87527A32F40}"/>
            </a:ext>
          </a:extLst>
        </xdr:cNvPr>
        <xdr:cNvSpPr/>
      </xdr:nvSpPr>
      <xdr:spPr>
        <a:xfrm>
          <a:off x="6474460" y="1714500"/>
          <a:ext cx="329819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DD1E52E-5334-4F6A-BDAA-B38EA30BC1EB}"/>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922A712-8FC2-4B12-9BBC-5AA6B555A9C4}"/>
            </a:ext>
          </a:extLst>
        </xdr:cNvPr>
        <xdr:cNvSpPr/>
      </xdr:nvSpPr>
      <xdr:spPr>
        <a:xfrm>
          <a:off x="10206990" y="948690"/>
          <a:ext cx="1200150" cy="259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F60A298-5A9E-4C6B-BED5-4735B040022A}"/>
            </a:ext>
          </a:extLst>
        </xdr:cNvPr>
        <xdr:cNvSpPr/>
      </xdr:nvSpPr>
      <xdr:spPr>
        <a:xfrm>
          <a:off x="10206990" y="1215390"/>
          <a:ext cx="120015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185D246-5C5E-4202-96B5-111BEE0ED800}"/>
            </a:ext>
          </a:extLst>
        </xdr:cNvPr>
        <xdr:cNvSpPr/>
      </xdr:nvSpPr>
      <xdr:spPr>
        <a:xfrm>
          <a:off x="10206990" y="1551305"/>
          <a:ext cx="1310005"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A424653-D2CC-4614-9B84-631FE8A3BC23}"/>
            </a:ext>
          </a:extLst>
        </xdr:cNvPr>
        <xdr:cNvCxnSpPr/>
      </xdr:nvCxnSpPr>
      <xdr:spPr>
        <a:xfrm flipH="1">
          <a:off x="10050145" y="1045210"/>
          <a:ext cx="19621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9076520-8525-4FDE-8269-7DA4B23A3EAC}"/>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AD56B23-04B1-42E8-824A-1EA0BCE9B8AB}"/>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F42D42A-A5A6-490A-8367-3F4465A8FD0A}"/>
            </a:ext>
          </a:extLst>
        </xdr:cNvPr>
        <xdr:cNvCxnSpPr/>
      </xdr:nvCxnSpPr>
      <xdr:spPr>
        <a:xfrm>
          <a:off x="10135235" y="1524000"/>
          <a:ext cx="0" cy="14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9D34184-4B30-4B78-A648-6F41E7E95C24}"/>
            </a:ext>
          </a:extLst>
        </xdr:cNvPr>
        <xdr:cNvCxnSpPr/>
      </xdr:nvCxnSpPr>
      <xdr:spPr>
        <a:xfrm>
          <a:off x="10074910" y="1524000"/>
          <a:ext cx="1466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DE4A9E7-47A5-4943-92A9-E0325C7485AD}"/>
            </a:ext>
          </a:extLst>
        </xdr:cNvPr>
        <xdr:cNvCxnSpPr/>
      </xdr:nvCxnSpPr>
      <xdr:spPr>
        <a:xfrm flipV="1">
          <a:off x="10135235" y="1764030"/>
          <a:ext cx="0" cy="14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2259261-4A10-475B-9587-6ECCB2D8ADEF}"/>
            </a:ext>
          </a:extLst>
        </xdr:cNvPr>
        <xdr:cNvCxnSpPr/>
      </xdr:nvCxnSpPr>
      <xdr:spPr>
        <a:xfrm>
          <a:off x="10074910" y="1901190"/>
          <a:ext cx="1466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DBEFCC51-FD47-4DE1-983C-5349E860D16E}"/>
            </a:ext>
          </a:extLst>
        </xdr:cNvPr>
        <xdr:cNvSpPr txBox="1"/>
      </xdr:nvSpPr>
      <xdr:spPr>
        <a:xfrm>
          <a:off x="645160" y="279781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9612B7F0-F9FD-492A-BD05-BC013D6AC243}"/>
            </a:ext>
          </a:extLst>
        </xdr:cNvPr>
        <xdr:cNvSpPr txBox="1"/>
      </xdr:nvSpPr>
      <xdr:spPr>
        <a:xfrm>
          <a:off x="645160" y="310769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5B70E3DF-9B1E-4357-B37E-685D8772AE3C}"/>
            </a:ext>
          </a:extLst>
        </xdr:cNvPr>
        <xdr:cNvSpPr txBox="1"/>
      </xdr:nvSpPr>
      <xdr:spPr>
        <a:xfrm>
          <a:off x="64516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D88EE932-F5BE-4D82-BB08-C0DD092829A0}"/>
            </a:ext>
          </a:extLst>
        </xdr:cNvPr>
        <xdr:cNvSpPr txBox="1"/>
      </xdr:nvSpPr>
      <xdr:spPr>
        <a:xfrm>
          <a:off x="645160" y="3744595"/>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08BD16B-1DD8-4C29-96F7-767439D3FA2C}"/>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EF830DD-5467-442C-BC6E-760BA7F8E799}"/>
            </a:ext>
          </a:extLst>
        </xdr:cNvPr>
        <xdr:cNvSpPr/>
      </xdr:nvSpPr>
      <xdr:spPr>
        <a:xfrm>
          <a:off x="8166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514C10C-6A0D-4C7E-8EE1-B513555F6A49}"/>
            </a:ext>
          </a:extLst>
        </xdr:cNvPr>
        <xdr:cNvSpPr/>
      </xdr:nvSpPr>
      <xdr:spPr>
        <a:xfrm>
          <a:off x="8166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844C18A-7B66-4A10-AD7A-8C588B105D26}"/>
            </a:ext>
          </a:extLst>
        </xdr:cNvPr>
        <xdr:cNvSpPr/>
      </xdr:nvSpPr>
      <xdr:spPr>
        <a:xfrm>
          <a:off x="17145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890FE64-5BB2-4D72-844D-A5BA6D3C7E0D}"/>
            </a:ext>
          </a:extLst>
        </xdr:cNvPr>
        <xdr:cNvSpPr/>
      </xdr:nvSpPr>
      <xdr:spPr>
        <a:xfrm>
          <a:off x="17145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EBBBDBC-FD67-43F1-ADDD-C9F7D2995ED3}"/>
            </a:ext>
          </a:extLst>
        </xdr:cNvPr>
        <xdr:cNvSpPr/>
      </xdr:nvSpPr>
      <xdr:spPr>
        <a:xfrm>
          <a:off x="27432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C9EBB65-ED13-4546-A456-322E2E613FE1}"/>
            </a:ext>
          </a:extLst>
        </xdr:cNvPr>
        <xdr:cNvSpPr/>
      </xdr:nvSpPr>
      <xdr:spPr>
        <a:xfrm>
          <a:off x="27432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2DD87EA-662E-4F86-8D90-74689E9F15EB}"/>
            </a:ext>
          </a:extLst>
        </xdr:cNvPr>
        <xdr:cNvSpPr/>
      </xdr:nvSpPr>
      <xdr:spPr>
        <a:xfrm>
          <a:off x="685800" y="533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a:extLst>
            <a:ext uri="{FF2B5EF4-FFF2-40B4-BE49-F238E27FC236}">
              <a16:creationId xmlns:a16="http://schemas.microsoft.com/office/drawing/2014/main" id="{AE7C2060-AE76-4D47-AEAE-BB16974621EE}"/>
            </a:ext>
          </a:extLst>
        </xdr:cNvPr>
        <xdr:cNvSpPr txBox="1"/>
      </xdr:nvSpPr>
      <xdr:spPr>
        <a:xfrm>
          <a:off x="66675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16F8DC0-5475-49BA-B889-6A5D7AD35D95}"/>
            </a:ext>
          </a:extLst>
        </xdr:cNvPr>
        <xdr:cNvCxnSpPr/>
      </xdr:nvCxnSpPr>
      <xdr:spPr>
        <a:xfrm>
          <a:off x="685800" y="762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a:extLst>
            <a:ext uri="{FF2B5EF4-FFF2-40B4-BE49-F238E27FC236}">
              <a16:creationId xmlns:a16="http://schemas.microsoft.com/office/drawing/2014/main" id="{0C8B40A2-278F-4AAC-96F6-683667CBD643}"/>
            </a:ext>
          </a:extLst>
        </xdr:cNvPr>
        <xdr:cNvSpPr txBox="1"/>
      </xdr:nvSpPr>
      <xdr:spPr>
        <a:xfrm>
          <a:off x="273685" y="7475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6BF3228-1FDE-42EA-98EF-C31E993828A8}"/>
            </a:ext>
          </a:extLst>
        </xdr:cNvPr>
        <xdr:cNvCxnSpPr/>
      </xdr:nvCxnSpPr>
      <xdr:spPr>
        <a:xfrm>
          <a:off x="685800" y="71589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162560</xdr:rowOff>
    </xdr:from>
    <xdr:ext cx="464820" cy="259080"/>
    <xdr:sp macro="" textlink="">
      <xdr:nvSpPr>
        <xdr:cNvPr id="45" name="テキスト ボックス 44">
          <a:extLst>
            <a:ext uri="{FF2B5EF4-FFF2-40B4-BE49-F238E27FC236}">
              <a16:creationId xmlns:a16="http://schemas.microsoft.com/office/drawing/2014/main" id="{D105802B-E991-4601-8534-ECE96E4616D9}"/>
            </a:ext>
          </a:extLst>
        </xdr:cNvPr>
        <xdr:cNvSpPr txBox="1"/>
      </xdr:nvSpPr>
      <xdr:spPr>
        <a:xfrm>
          <a:off x="273685" y="70224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74BB2AFA-3E63-4E2A-A8B2-8CA784C721C1}"/>
            </a:ext>
          </a:extLst>
        </xdr:cNvPr>
        <xdr:cNvCxnSpPr/>
      </xdr:nvCxnSpPr>
      <xdr:spPr>
        <a:xfrm>
          <a:off x="685800" y="67017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48260</xdr:rowOff>
    </xdr:from>
    <xdr:ext cx="403225" cy="259080"/>
    <xdr:sp macro="" textlink="">
      <xdr:nvSpPr>
        <xdr:cNvPr id="47" name="テキスト ボックス 46">
          <a:extLst>
            <a:ext uri="{FF2B5EF4-FFF2-40B4-BE49-F238E27FC236}">
              <a16:creationId xmlns:a16="http://schemas.microsoft.com/office/drawing/2014/main" id="{5892576A-83AD-4D44-B541-229B338BD215}"/>
            </a:ext>
          </a:extLst>
        </xdr:cNvPr>
        <xdr:cNvSpPr txBox="1"/>
      </xdr:nvSpPr>
      <xdr:spPr>
        <a:xfrm>
          <a:off x="343535" y="65652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38608863-CDE6-4E6D-BC54-F9595CECC935}"/>
            </a:ext>
          </a:extLst>
        </xdr:cNvPr>
        <xdr:cNvCxnSpPr/>
      </xdr:nvCxnSpPr>
      <xdr:spPr>
        <a:xfrm>
          <a:off x="685800" y="6248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105410</xdr:rowOff>
    </xdr:from>
    <xdr:ext cx="403225" cy="259080"/>
    <xdr:sp macro="" textlink="">
      <xdr:nvSpPr>
        <xdr:cNvPr id="49" name="テキスト ボックス 48">
          <a:extLst>
            <a:ext uri="{FF2B5EF4-FFF2-40B4-BE49-F238E27FC236}">
              <a16:creationId xmlns:a16="http://schemas.microsoft.com/office/drawing/2014/main" id="{96B25900-7EE8-4685-BFB7-695B6BD42A4C}"/>
            </a:ext>
          </a:extLst>
        </xdr:cNvPr>
        <xdr:cNvSpPr txBox="1"/>
      </xdr:nvSpPr>
      <xdr:spPr>
        <a:xfrm>
          <a:off x="343535" y="61042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C95DAD5C-0F27-49B8-81AC-6AAFBA87F2AE}"/>
            </a:ext>
          </a:extLst>
        </xdr:cNvPr>
        <xdr:cNvCxnSpPr/>
      </xdr:nvCxnSpPr>
      <xdr:spPr>
        <a:xfrm>
          <a:off x="685800" y="5787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162560</xdr:rowOff>
    </xdr:from>
    <xdr:ext cx="403225" cy="259080"/>
    <xdr:sp macro="" textlink="">
      <xdr:nvSpPr>
        <xdr:cNvPr id="51" name="テキスト ボックス 50">
          <a:extLst>
            <a:ext uri="{FF2B5EF4-FFF2-40B4-BE49-F238E27FC236}">
              <a16:creationId xmlns:a16="http://schemas.microsoft.com/office/drawing/2014/main" id="{DEB70DCA-9C3B-41F8-82C8-9D7157420856}"/>
            </a:ext>
          </a:extLst>
        </xdr:cNvPr>
        <xdr:cNvSpPr txBox="1"/>
      </xdr:nvSpPr>
      <xdr:spPr>
        <a:xfrm>
          <a:off x="343535" y="56508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5747A448-9C8F-4262-921A-CF5637851B8F}"/>
            </a:ext>
          </a:extLst>
        </xdr:cNvPr>
        <xdr:cNvCxnSpPr/>
      </xdr:nvCxnSpPr>
      <xdr:spPr>
        <a:xfrm>
          <a:off x="685800" y="533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48260</xdr:rowOff>
    </xdr:from>
    <xdr:ext cx="403225" cy="259080"/>
    <xdr:sp macro="" textlink="">
      <xdr:nvSpPr>
        <xdr:cNvPr id="53" name="テキスト ボックス 52">
          <a:extLst>
            <a:ext uri="{FF2B5EF4-FFF2-40B4-BE49-F238E27FC236}">
              <a16:creationId xmlns:a16="http://schemas.microsoft.com/office/drawing/2014/main" id="{0B683076-782F-440F-9EE6-1EA6C51BCB30}"/>
            </a:ext>
          </a:extLst>
        </xdr:cNvPr>
        <xdr:cNvSpPr txBox="1"/>
      </xdr:nvSpPr>
      <xdr:spPr>
        <a:xfrm>
          <a:off x="343535" y="5193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8954418E-9DCF-4870-A497-615361057DDC}"/>
            </a:ext>
          </a:extLst>
        </xdr:cNvPr>
        <xdr:cNvSpPr/>
      </xdr:nvSpPr>
      <xdr:spPr>
        <a:xfrm>
          <a:off x="685800" y="533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130810</xdr:rowOff>
    </xdr:from>
    <xdr:to>
      <xdr:col>24</xdr:col>
      <xdr:colOff>62865</xdr:colOff>
      <xdr:row>41</xdr:row>
      <xdr:rowOff>50800</xdr:rowOff>
    </xdr:to>
    <xdr:cxnSp macro="">
      <xdr:nvCxnSpPr>
        <xdr:cNvPr id="55" name="直線コネクタ 54">
          <a:extLst>
            <a:ext uri="{FF2B5EF4-FFF2-40B4-BE49-F238E27FC236}">
              <a16:creationId xmlns:a16="http://schemas.microsoft.com/office/drawing/2014/main" id="{A174D746-01F7-4ADE-BEC9-93F4BD3B7A3A}"/>
            </a:ext>
          </a:extLst>
        </xdr:cNvPr>
        <xdr:cNvCxnSpPr/>
      </xdr:nvCxnSpPr>
      <xdr:spPr>
        <a:xfrm flipV="1">
          <a:off x="4173855" y="5792470"/>
          <a:ext cx="0" cy="1291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54610</xdr:rowOff>
    </xdr:from>
    <xdr:ext cx="405130" cy="256540"/>
    <xdr:sp macro="" textlink="">
      <xdr:nvSpPr>
        <xdr:cNvPr id="56" name="【道路】&#10;有形固定資産減価償却率最小値テキスト">
          <a:extLst>
            <a:ext uri="{FF2B5EF4-FFF2-40B4-BE49-F238E27FC236}">
              <a16:creationId xmlns:a16="http://schemas.microsoft.com/office/drawing/2014/main" id="{C5D18D26-D8B9-4666-913D-67300F5EA608}"/>
            </a:ext>
          </a:extLst>
        </xdr:cNvPr>
        <xdr:cNvSpPr txBox="1"/>
      </xdr:nvSpPr>
      <xdr:spPr>
        <a:xfrm>
          <a:off x="4212590" y="70878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96.4</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50800</xdr:rowOff>
    </xdr:from>
    <xdr:to>
      <xdr:col>24</xdr:col>
      <xdr:colOff>152400</xdr:colOff>
      <xdr:row>41</xdr:row>
      <xdr:rowOff>50800</xdr:rowOff>
    </xdr:to>
    <xdr:cxnSp macro="">
      <xdr:nvCxnSpPr>
        <xdr:cNvPr id="57" name="直線コネクタ 56">
          <a:extLst>
            <a:ext uri="{FF2B5EF4-FFF2-40B4-BE49-F238E27FC236}">
              <a16:creationId xmlns:a16="http://schemas.microsoft.com/office/drawing/2014/main" id="{AF1B04CB-6870-4780-926D-1FE36C4BC5D9}"/>
            </a:ext>
          </a:extLst>
        </xdr:cNvPr>
        <xdr:cNvCxnSpPr/>
      </xdr:nvCxnSpPr>
      <xdr:spPr>
        <a:xfrm>
          <a:off x="4112260" y="70840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77470</xdr:rowOff>
    </xdr:from>
    <xdr:ext cx="405130" cy="256540"/>
    <xdr:sp macro="" textlink="">
      <xdr:nvSpPr>
        <xdr:cNvPr id="58" name="【道路】&#10;有形固定資産減価償却率最大値テキスト">
          <a:extLst>
            <a:ext uri="{FF2B5EF4-FFF2-40B4-BE49-F238E27FC236}">
              <a16:creationId xmlns:a16="http://schemas.microsoft.com/office/drawing/2014/main" id="{E09255B9-DBF8-463D-B66C-913D8F6F439B}"/>
            </a:ext>
          </a:extLst>
        </xdr:cNvPr>
        <xdr:cNvSpPr txBox="1"/>
      </xdr:nvSpPr>
      <xdr:spPr>
        <a:xfrm>
          <a:off x="4212590" y="55638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39.9</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130810</xdr:rowOff>
    </xdr:from>
    <xdr:to>
      <xdr:col>24</xdr:col>
      <xdr:colOff>152400</xdr:colOff>
      <xdr:row>33</xdr:row>
      <xdr:rowOff>130810</xdr:rowOff>
    </xdr:to>
    <xdr:cxnSp macro="">
      <xdr:nvCxnSpPr>
        <xdr:cNvPr id="59" name="直線コネクタ 58">
          <a:extLst>
            <a:ext uri="{FF2B5EF4-FFF2-40B4-BE49-F238E27FC236}">
              <a16:creationId xmlns:a16="http://schemas.microsoft.com/office/drawing/2014/main" id="{A65B15E2-8A05-4A24-8365-B7295BC146A9}"/>
            </a:ext>
          </a:extLst>
        </xdr:cNvPr>
        <xdr:cNvCxnSpPr/>
      </xdr:nvCxnSpPr>
      <xdr:spPr>
        <a:xfrm>
          <a:off x="4112260" y="579247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58420</xdr:rowOff>
    </xdr:from>
    <xdr:ext cx="405130" cy="259080"/>
    <xdr:sp macro="" textlink="">
      <xdr:nvSpPr>
        <xdr:cNvPr id="60" name="【道路】&#10;有形固定資産減価償却率平均値テキスト">
          <a:extLst>
            <a:ext uri="{FF2B5EF4-FFF2-40B4-BE49-F238E27FC236}">
              <a16:creationId xmlns:a16="http://schemas.microsoft.com/office/drawing/2014/main" id="{7D046081-848E-48DA-9D3D-74F253A2F444}"/>
            </a:ext>
          </a:extLst>
        </xdr:cNvPr>
        <xdr:cNvSpPr txBox="1"/>
      </xdr:nvSpPr>
      <xdr:spPr>
        <a:xfrm>
          <a:off x="4212590" y="63982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80010</xdr:rowOff>
    </xdr:from>
    <xdr:to>
      <xdr:col>24</xdr:col>
      <xdr:colOff>114300</xdr:colOff>
      <xdr:row>38</xdr:row>
      <xdr:rowOff>10160</xdr:rowOff>
    </xdr:to>
    <xdr:sp macro="" textlink="">
      <xdr:nvSpPr>
        <xdr:cNvPr id="61" name="フローチャート: 判断 60">
          <a:extLst>
            <a:ext uri="{FF2B5EF4-FFF2-40B4-BE49-F238E27FC236}">
              <a16:creationId xmlns:a16="http://schemas.microsoft.com/office/drawing/2014/main" id="{BC06C1AD-D974-472B-B5E5-8561F3EBE817}"/>
            </a:ext>
          </a:extLst>
        </xdr:cNvPr>
        <xdr:cNvSpPr/>
      </xdr:nvSpPr>
      <xdr:spPr>
        <a:xfrm>
          <a:off x="4131310" y="642556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50800</xdr:rowOff>
    </xdr:from>
    <xdr:to>
      <xdr:col>20</xdr:col>
      <xdr:colOff>38100</xdr:colOff>
      <xdr:row>37</xdr:row>
      <xdr:rowOff>152400</xdr:rowOff>
    </xdr:to>
    <xdr:sp macro="" textlink="">
      <xdr:nvSpPr>
        <xdr:cNvPr id="62" name="フローチャート: 判断 61">
          <a:extLst>
            <a:ext uri="{FF2B5EF4-FFF2-40B4-BE49-F238E27FC236}">
              <a16:creationId xmlns:a16="http://schemas.microsoft.com/office/drawing/2014/main" id="{2CC686E2-4905-46B9-8396-CF96F3CD919C}"/>
            </a:ext>
          </a:extLst>
        </xdr:cNvPr>
        <xdr:cNvSpPr/>
      </xdr:nvSpPr>
      <xdr:spPr>
        <a:xfrm>
          <a:off x="3388360" y="6398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9525</xdr:rowOff>
    </xdr:from>
    <xdr:to>
      <xdr:col>15</xdr:col>
      <xdr:colOff>101600</xdr:colOff>
      <xdr:row>37</xdr:row>
      <xdr:rowOff>111125</xdr:rowOff>
    </xdr:to>
    <xdr:sp macro="" textlink="">
      <xdr:nvSpPr>
        <xdr:cNvPr id="63" name="フローチャート: 判断 62">
          <a:extLst>
            <a:ext uri="{FF2B5EF4-FFF2-40B4-BE49-F238E27FC236}">
              <a16:creationId xmlns:a16="http://schemas.microsoft.com/office/drawing/2014/main" id="{73AA23F0-F171-4498-B5C4-5116746997B1}"/>
            </a:ext>
          </a:extLst>
        </xdr:cNvPr>
        <xdr:cNvSpPr/>
      </xdr:nvSpPr>
      <xdr:spPr>
        <a:xfrm>
          <a:off x="2571750" y="635508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165100</xdr:rowOff>
    </xdr:from>
    <xdr:to>
      <xdr:col>10</xdr:col>
      <xdr:colOff>165100</xdr:colOff>
      <xdr:row>37</xdr:row>
      <xdr:rowOff>95250</xdr:rowOff>
    </xdr:to>
    <xdr:sp macro="" textlink="">
      <xdr:nvSpPr>
        <xdr:cNvPr id="64" name="フローチャート: 判断 63">
          <a:extLst>
            <a:ext uri="{FF2B5EF4-FFF2-40B4-BE49-F238E27FC236}">
              <a16:creationId xmlns:a16="http://schemas.microsoft.com/office/drawing/2014/main" id="{23B0840F-EB17-43A0-A070-9B5F3E908C78}"/>
            </a:ext>
          </a:extLst>
        </xdr:cNvPr>
        <xdr:cNvSpPr/>
      </xdr:nvSpPr>
      <xdr:spPr>
        <a:xfrm>
          <a:off x="1774190" y="63411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980BE348-2692-47FA-BA08-6573A5F12689}"/>
            </a:ext>
          </a:extLst>
        </xdr:cNvPr>
        <xdr:cNvSpPr/>
      </xdr:nvSpPr>
      <xdr:spPr>
        <a:xfrm>
          <a:off x="988060" y="63042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6" name="テキスト ボックス 65">
          <a:extLst>
            <a:ext uri="{FF2B5EF4-FFF2-40B4-BE49-F238E27FC236}">
              <a16:creationId xmlns:a16="http://schemas.microsoft.com/office/drawing/2014/main" id="{134693CF-029F-4641-882D-1B7B8F77DBA9}"/>
            </a:ext>
          </a:extLst>
        </xdr:cNvPr>
        <xdr:cNvSpPr txBox="1"/>
      </xdr:nvSpPr>
      <xdr:spPr>
        <a:xfrm>
          <a:off x="400304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7" name="テキスト ボックス 66">
          <a:extLst>
            <a:ext uri="{FF2B5EF4-FFF2-40B4-BE49-F238E27FC236}">
              <a16:creationId xmlns:a16="http://schemas.microsoft.com/office/drawing/2014/main" id="{FCE481DA-452F-46AB-9679-7FFB94C3170D}"/>
            </a:ext>
          </a:extLst>
        </xdr:cNvPr>
        <xdr:cNvSpPr txBox="1"/>
      </xdr:nvSpPr>
      <xdr:spPr>
        <a:xfrm>
          <a:off x="32600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162C339F-E28B-41CB-947E-28D0ADF27366}"/>
            </a:ext>
          </a:extLst>
        </xdr:cNvPr>
        <xdr:cNvSpPr txBox="1"/>
      </xdr:nvSpPr>
      <xdr:spPr>
        <a:xfrm>
          <a:off x="24549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96976B88-BA81-4DEE-AFA3-CE557243950F}"/>
            </a:ext>
          </a:extLst>
        </xdr:cNvPr>
        <xdr:cNvSpPr txBox="1"/>
      </xdr:nvSpPr>
      <xdr:spPr>
        <a:xfrm>
          <a:off x="16573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42625879-5C14-4268-8433-71E55363FD03}"/>
            </a:ext>
          </a:extLst>
        </xdr:cNvPr>
        <xdr:cNvSpPr txBox="1"/>
      </xdr:nvSpPr>
      <xdr:spPr>
        <a:xfrm>
          <a:off x="8597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162560</xdr:rowOff>
    </xdr:from>
    <xdr:to>
      <xdr:col>24</xdr:col>
      <xdr:colOff>114300</xdr:colOff>
      <xdr:row>35</xdr:row>
      <xdr:rowOff>92710</xdr:rowOff>
    </xdr:to>
    <xdr:sp macro="" textlink="">
      <xdr:nvSpPr>
        <xdr:cNvPr id="71" name="楕円 70">
          <a:extLst>
            <a:ext uri="{FF2B5EF4-FFF2-40B4-BE49-F238E27FC236}">
              <a16:creationId xmlns:a16="http://schemas.microsoft.com/office/drawing/2014/main" id="{00CFF642-E834-4F73-93CE-725050E09E2C}"/>
            </a:ext>
          </a:extLst>
        </xdr:cNvPr>
        <xdr:cNvSpPr/>
      </xdr:nvSpPr>
      <xdr:spPr>
        <a:xfrm>
          <a:off x="4131310" y="59937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13970</xdr:rowOff>
    </xdr:from>
    <xdr:ext cx="405130" cy="259080"/>
    <xdr:sp macro="" textlink="">
      <xdr:nvSpPr>
        <xdr:cNvPr id="72" name="【道路】&#10;有形固定資産減価償却率該当値テキスト">
          <a:extLst>
            <a:ext uri="{FF2B5EF4-FFF2-40B4-BE49-F238E27FC236}">
              <a16:creationId xmlns:a16="http://schemas.microsoft.com/office/drawing/2014/main" id="{971C8259-F73F-435C-82F1-DE4A1619F845}"/>
            </a:ext>
          </a:extLst>
        </xdr:cNvPr>
        <xdr:cNvSpPr txBox="1"/>
      </xdr:nvSpPr>
      <xdr:spPr>
        <a:xfrm>
          <a:off x="4212590" y="58470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89535</xdr:rowOff>
    </xdr:from>
    <xdr:to>
      <xdr:col>20</xdr:col>
      <xdr:colOff>38100</xdr:colOff>
      <xdr:row>36</xdr:row>
      <xdr:rowOff>19685</xdr:rowOff>
    </xdr:to>
    <xdr:sp macro="" textlink="">
      <xdr:nvSpPr>
        <xdr:cNvPr id="73" name="楕円 72">
          <a:extLst>
            <a:ext uri="{FF2B5EF4-FFF2-40B4-BE49-F238E27FC236}">
              <a16:creationId xmlns:a16="http://schemas.microsoft.com/office/drawing/2014/main" id="{247AA98B-EA6D-4A08-BE69-1EB4427AE7A6}"/>
            </a:ext>
          </a:extLst>
        </xdr:cNvPr>
        <xdr:cNvSpPr/>
      </xdr:nvSpPr>
      <xdr:spPr>
        <a:xfrm>
          <a:off x="3388360" y="609409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41910</xdr:rowOff>
    </xdr:from>
    <xdr:to>
      <xdr:col>24</xdr:col>
      <xdr:colOff>63500</xdr:colOff>
      <xdr:row>35</xdr:row>
      <xdr:rowOff>140335</xdr:rowOff>
    </xdr:to>
    <xdr:cxnSp macro="">
      <xdr:nvCxnSpPr>
        <xdr:cNvPr id="74" name="直線コネクタ 73">
          <a:extLst>
            <a:ext uri="{FF2B5EF4-FFF2-40B4-BE49-F238E27FC236}">
              <a16:creationId xmlns:a16="http://schemas.microsoft.com/office/drawing/2014/main" id="{3B0DCC47-9BEB-4845-AC51-32205655706C}"/>
            </a:ext>
          </a:extLst>
        </xdr:cNvPr>
        <xdr:cNvCxnSpPr/>
      </xdr:nvCxnSpPr>
      <xdr:spPr>
        <a:xfrm flipV="1">
          <a:off x="3431540" y="6044565"/>
          <a:ext cx="74295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64135</xdr:rowOff>
    </xdr:from>
    <xdr:to>
      <xdr:col>15</xdr:col>
      <xdr:colOff>101600</xdr:colOff>
      <xdr:row>35</xdr:row>
      <xdr:rowOff>166370</xdr:rowOff>
    </xdr:to>
    <xdr:sp macro="" textlink="">
      <xdr:nvSpPr>
        <xdr:cNvPr id="75" name="楕円 74">
          <a:extLst>
            <a:ext uri="{FF2B5EF4-FFF2-40B4-BE49-F238E27FC236}">
              <a16:creationId xmlns:a16="http://schemas.microsoft.com/office/drawing/2014/main" id="{7D679442-3EC2-4D93-AA3B-A084D078F673}"/>
            </a:ext>
          </a:extLst>
        </xdr:cNvPr>
        <xdr:cNvSpPr/>
      </xdr:nvSpPr>
      <xdr:spPr>
        <a:xfrm>
          <a:off x="2571750" y="6061075"/>
          <a:ext cx="97790" cy="1098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114935</xdr:rowOff>
    </xdr:from>
    <xdr:to>
      <xdr:col>19</xdr:col>
      <xdr:colOff>177800</xdr:colOff>
      <xdr:row>35</xdr:row>
      <xdr:rowOff>140335</xdr:rowOff>
    </xdr:to>
    <xdr:cxnSp macro="">
      <xdr:nvCxnSpPr>
        <xdr:cNvPr id="76" name="直線コネクタ 75">
          <a:extLst>
            <a:ext uri="{FF2B5EF4-FFF2-40B4-BE49-F238E27FC236}">
              <a16:creationId xmlns:a16="http://schemas.microsoft.com/office/drawing/2014/main" id="{29801E00-153D-43EA-B39E-D73C8AC82954}"/>
            </a:ext>
          </a:extLst>
        </xdr:cNvPr>
        <xdr:cNvCxnSpPr/>
      </xdr:nvCxnSpPr>
      <xdr:spPr>
        <a:xfrm>
          <a:off x="2626360" y="6115685"/>
          <a:ext cx="80518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45720</xdr:rowOff>
    </xdr:from>
    <xdr:to>
      <xdr:col>10</xdr:col>
      <xdr:colOff>165100</xdr:colOff>
      <xdr:row>35</xdr:row>
      <xdr:rowOff>147320</xdr:rowOff>
    </xdr:to>
    <xdr:sp macro="" textlink="">
      <xdr:nvSpPr>
        <xdr:cNvPr id="77" name="楕円 76">
          <a:extLst>
            <a:ext uri="{FF2B5EF4-FFF2-40B4-BE49-F238E27FC236}">
              <a16:creationId xmlns:a16="http://schemas.microsoft.com/office/drawing/2014/main" id="{B7877E11-9585-4E85-9525-C32F7047BB68}"/>
            </a:ext>
          </a:extLst>
        </xdr:cNvPr>
        <xdr:cNvSpPr/>
      </xdr:nvSpPr>
      <xdr:spPr>
        <a:xfrm>
          <a:off x="1774190" y="604837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96520</xdr:rowOff>
    </xdr:from>
    <xdr:to>
      <xdr:col>15</xdr:col>
      <xdr:colOff>50800</xdr:colOff>
      <xdr:row>35</xdr:row>
      <xdr:rowOff>114935</xdr:rowOff>
    </xdr:to>
    <xdr:cxnSp macro="">
      <xdr:nvCxnSpPr>
        <xdr:cNvPr id="78" name="直線コネクタ 77">
          <a:extLst>
            <a:ext uri="{FF2B5EF4-FFF2-40B4-BE49-F238E27FC236}">
              <a16:creationId xmlns:a16="http://schemas.microsoft.com/office/drawing/2014/main" id="{E953EBEC-2317-42C6-9CE2-E0902004E63A}"/>
            </a:ext>
          </a:extLst>
        </xdr:cNvPr>
        <xdr:cNvCxnSpPr/>
      </xdr:nvCxnSpPr>
      <xdr:spPr>
        <a:xfrm>
          <a:off x="1828800" y="6093460"/>
          <a:ext cx="79756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2540</xdr:rowOff>
    </xdr:from>
    <xdr:to>
      <xdr:col>6</xdr:col>
      <xdr:colOff>38100</xdr:colOff>
      <xdr:row>35</xdr:row>
      <xdr:rowOff>104140</xdr:rowOff>
    </xdr:to>
    <xdr:sp macro="" textlink="">
      <xdr:nvSpPr>
        <xdr:cNvPr id="79" name="楕円 78">
          <a:extLst>
            <a:ext uri="{FF2B5EF4-FFF2-40B4-BE49-F238E27FC236}">
              <a16:creationId xmlns:a16="http://schemas.microsoft.com/office/drawing/2014/main" id="{97F9C0FB-3BE3-4852-8CAF-C57AEB48D5CA}"/>
            </a:ext>
          </a:extLst>
        </xdr:cNvPr>
        <xdr:cNvSpPr/>
      </xdr:nvSpPr>
      <xdr:spPr>
        <a:xfrm>
          <a:off x="988060" y="60032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53340</xdr:rowOff>
    </xdr:from>
    <xdr:to>
      <xdr:col>10</xdr:col>
      <xdr:colOff>114300</xdr:colOff>
      <xdr:row>35</xdr:row>
      <xdr:rowOff>96520</xdr:rowOff>
    </xdr:to>
    <xdr:cxnSp macro="">
      <xdr:nvCxnSpPr>
        <xdr:cNvPr id="80" name="直線コネクタ 79">
          <a:extLst>
            <a:ext uri="{FF2B5EF4-FFF2-40B4-BE49-F238E27FC236}">
              <a16:creationId xmlns:a16="http://schemas.microsoft.com/office/drawing/2014/main" id="{98CE1F79-29DF-4667-958D-E4D51D7E320E}"/>
            </a:ext>
          </a:extLst>
        </xdr:cNvPr>
        <xdr:cNvCxnSpPr/>
      </xdr:nvCxnSpPr>
      <xdr:spPr>
        <a:xfrm>
          <a:off x="1031240" y="6057900"/>
          <a:ext cx="79756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143510</xdr:rowOff>
    </xdr:from>
    <xdr:ext cx="405130" cy="256540"/>
    <xdr:sp macro="" textlink="">
      <xdr:nvSpPr>
        <xdr:cNvPr id="81" name="n_1aveValue【道路】&#10;有形固定資産減価償却率">
          <a:extLst>
            <a:ext uri="{FF2B5EF4-FFF2-40B4-BE49-F238E27FC236}">
              <a16:creationId xmlns:a16="http://schemas.microsoft.com/office/drawing/2014/main" id="{235A2DEC-C574-423B-8095-14835167B047}"/>
            </a:ext>
          </a:extLst>
        </xdr:cNvPr>
        <xdr:cNvSpPr txBox="1"/>
      </xdr:nvSpPr>
      <xdr:spPr>
        <a:xfrm>
          <a:off x="3239135" y="64852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102235</xdr:rowOff>
    </xdr:from>
    <xdr:ext cx="402590" cy="258445"/>
    <xdr:sp macro="" textlink="">
      <xdr:nvSpPr>
        <xdr:cNvPr id="82" name="n_2aveValue【道路】&#10;有形固定資産減価償却率">
          <a:extLst>
            <a:ext uri="{FF2B5EF4-FFF2-40B4-BE49-F238E27FC236}">
              <a16:creationId xmlns:a16="http://schemas.microsoft.com/office/drawing/2014/main" id="{11AD6EE2-27ED-4ED6-874F-743C36ED5613}"/>
            </a:ext>
          </a:extLst>
        </xdr:cNvPr>
        <xdr:cNvSpPr txBox="1"/>
      </xdr:nvSpPr>
      <xdr:spPr>
        <a:xfrm>
          <a:off x="2439035" y="644207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86360</xdr:rowOff>
    </xdr:from>
    <xdr:ext cx="402590" cy="256540"/>
    <xdr:sp macro="" textlink="">
      <xdr:nvSpPr>
        <xdr:cNvPr id="83" name="n_3aveValue【道路】&#10;有形固定資産減価償却率">
          <a:extLst>
            <a:ext uri="{FF2B5EF4-FFF2-40B4-BE49-F238E27FC236}">
              <a16:creationId xmlns:a16="http://schemas.microsoft.com/office/drawing/2014/main" id="{1F312F1E-DD55-41F3-A032-76F1807A8B24}"/>
            </a:ext>
          </a:extLst>
        </xdr:cNvPr>
        <xdr:cNvSpPr txBox="1"/>
      </xdr:nvSpPr>
      <xdr:spPr>
        <a:xfrm>
          <a:off x="1641475" y="64319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49530</xdr:rowOff>
    </xdr:from>
    <xdr:ext cx="402590" cy="259080"/>
    <xdr:sp macro="" textlink="">
      <xdr:nvSpPr>
        <xdr:cNvPr id="84" name="n_4aveValue【道路】&#10;有形固定資産減価償却率">
          <a:extLst>
            <a:ext uri="{FF2B5EF4-FFF2-40B4-BE49-F238E27FC236}">
              <a16:creationId xmlns:a16="http://schemas.microsoft.com/office/drawing/2014/main" id="{B2DCEEC1-7B88-4C74-A682-AE4D38C4CBE7}"/>
            </a:ext>
          </a:extLst>
        </xdr:cNvPr>
        <xdr:cNvSpPr txBox="1"/>
      </xdr:nvSpPr>
      <xdr:spPr>
        <a:xfrm>
          <a:off x="855345" y="63969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34</xdr:row>
      <xdr:rowOff>36195</xdr:rowOff>
    </xdr:from>
    <xdr:ext cx="405130" cy="259080"/>
    <xdr:sp macro="" textlink="">
      <xdr:nvSpPr>
        <xdr:cNvPr id="85" name="n_1mainValue【道路】&#10;有形固定資産減価償却率">
          <a:extLst>
            <a:ext uri="{FF2B5EF4-FFF2-40B4-BE49-F238E27FC236}">
              <a16:creationId xmlns:a16="http://schemas.microsoft.com/office/drawing/2014/main" id="{1503D9D9-358A-4E09-A7FF-63D90CC1A2E8}"/>
            </a:ext>
          </a:extLst>
        </xdr:cNvPr>
        <xdr:cNvSpPr txBox="1"/>
      </xdr:nvSpPr>
      <xdr:spPr>
        <a:xfrm>
          <a:off x="3239135" y="58654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34</xdr:row>
      <xdr:rowOff>10795</xdr:rowOff>
    </xdr:from>
    <xdr:ext cx="402590" cy="258445"/>
    <xdr:sp macro="" textlink="">
      <xdr:nvSpPr>
        <xdr:cNvPr id="86" name="n_2mainValue【道路】&#10;有形固定資産減価償却率">
          <a:extLst>
            <a:ext uri="{FF2B5EF4-FFF2-40B4-BE49-F238E27FC236}">
              <a16:creationId xmlns:a16="http://schemas.microsoft.com/office/drawing/2014/main" id="{20430BEF-421B-4801-A578-066510A3A519}"/>
            </a:ext>
          </a:extLst>
        </xdr:cNvPr>
        <xdr:cNvSpPr txBox="1"/>
      </xdr:nvSpPr>
      <xdr:spPr>
        <a:xfrm>
          <a:off x="2439035" y="584200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33</xdr:row>
      <xdr:rowOff>163830</xdr:rowOff>
    </xdr:from>
    <xdr:ext cx="402590" cy="259080"/>
    <xdr:sp macro="" textlink="">
      <xdr:nvSpPr>
        <xdr:cNvPr id="87" name="n_3mainValue【道路】&#10;有形固定資産減価償却率">
          <a:extLst>
            <a:ext uri="{FF2B5EF4-FFF2-40B4-BE49-F238E27FC236}">
              <a16:creationId xmlns:a16="http://schemas.microsoft.com/office/drawing/2014/main" id="{FD8A6C4E-7F39-4AF7-AE3A-381B61300DA7}"/>
            </a:ext>
          </a:extLst>
        </xdr:cNvPr>
        <xdr:cNvSpPr txBox="1"/>
      </xdr:nvSpPr>
      <xdr:spPr>
        <a:xfrm>
          <a:off x="1641475" y="58254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33</xdr:row>
      <xdr:rowOff>120650</xdr:rowOff>
    </xdr:from>
    <xdr:ext cx="402590" cy="256540"/>
    <xdr:sp macro="" textlink="">
      <xdr:nvSpPr>
        <xdr:cNvPr id="88" name="n_4mainValue【道路】&#10;有形固定資産減価償却率">
          <a:extLst>
            <a:ext uri="{FF2B5EF4-FFF2-40B4-BE49-F238E27FC236}">
              <a16:creationId xmlns:a16="http://schemas.microsoft.com/office/drawing/2014/main" id="{11174189-C675-4333-8FCA-6099D8B3B262}"/>
            </a:ext>
          </a:extLst>
        </xdr:cNvPr>
        <xdr:cNvSpPr txBox="1"/>
      </xdr:nvSpPr>
      <xdr:spPr>
        <a:xfrm>
          <a:off x="855345" y="57804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C602859E-FD91-4F74-9731-36E4A9B8FF0B}"/>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5731578-7416-42CB-93CE-40D856D5D70D}"/>
            </a:ext>
          </a:extLst>
        </xdr:cNvPr>
        <xdr:cNvSpPr/>
      </xdr:nvSpPr>
      <xdr:spPr>
        <a:xfrm>
          <a:off x="606044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E8C145BA-A8F4-4E4E-AF45-116199DE6750}"/>
            </a:ext>
          </a:extLst>
        </xdr:cNvPr>
        <xdr:cNvSpPr/>
      </xdr:nvSpPr>
      <xdr:spPr>
        <a:xfrm>
          <a:off x="606044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7316AD1-5F9E-47B3-9EE6-D961EF607DF4}"/>
            </a:ext>
          </a:extLst>
        </xdr:cNvPr>
        <xdr:cNvSpPr/>
      </xdr:nvSpPr>
      <xdr:spPr>
        <a:xfrm>
          <a:off x="69888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98DC993E-A32B-492D-8487-7AF6989AAA28}"/>
            </a:ext>
          </a:extLst>
        </xdr:cNvPr>
        <xdr:cNvSpPr/>
      </xdr:nvSpPr>
      <xdr:spPr>
        <a:xfrm>
          <a:off x="69888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A5504CC1-F972-43F1-BD0E-5B08B59E3552}"/>
            </a:ext>
          </a:extLst>
        </xdr:cNvPr>
        <xdr:cNvSpPr/>
      </xdr:nvSpPr>
      <xdr:spPr>
        <a:xfrm>
          <a:off x="80175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35DF406-FA9F-4928-92CA-7A779E975DCE}"/>
            </a:ext>
          </a:extLst>
        </xdr:cNvPr>
        <xdr:cNvSpPr/>
      </xdr:nvSpPr>
      <xdr:spPr>
        <a:xfrm>
          <a:off x="80175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082EE0E-25A7-43DC-B1AE-503EF82CFA7A}"/>
            </a:ext>
          </a:extLst>
        </xdr:cNvPr>
        <xdr:cNvSpPr/>
      </xdr:nvSpPr>
      <xdr:spPr>
        <a:xfrm>
          <a:off x="5960110" y="533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995" cy="225425"/>
    <xdr:sp macro="" textlink="">
      <xdr:nvSpPr>
        <xdr:cNvPr id="97" name="テキスト ボックス 96">
          <a:extLst>
            <a:ext uri="{FF2B5EF4-FFF2-40B4-BE49-F238E27FC236}">
              <a16:creationId xmlns:a16="http://schemas.microsoft.com/office/drawing/2014/main" id="{A0DF18BB-69CC-4C33-A07F-7FBBD69BC950}"/>
            </a:ext>
          </a:extLst>
        </xdr:cNvPr>
        <xdr:cNvSpPr txBox="1"/>
      </xdr:nvSpPr>
      <xdr:spPr>
        <a:xfrm>
          <a:off x="5922010" y="5143500"/>
          <a:ext cx="3409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6EBFE7D-ED34-4FAE-B227-78229536E7A9}"/>
            </a:ext>
          </a:extLst>
        </xdr:cNvPr>
        <xdr:cNvCxnSpPr/>
      </xdr:nvCxnSpPr>
      <xdr:spPr>
        <a:xfrm>
          <a:off x="5960110" y="762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C5E2D70E-D6BE-438D-8028-FCD9BFB7E342}"/>
            </a:ext>
          </a:extLst>
        </xdr:cNvPr>
        <xdr:cNvCxnSpPr/>
      </xdr:nvCxnSpPr>
      <xdr:spPr>
        <a:xfrm>
          <a:off x="5960110" y="723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4820" cy="259080"/>
    <xdr:sp macro="" textlink="">
      <xdr:nvSpPr>
        <xdr:cNvPr id="100" name="テキスト ボックス 99">
          <a:extLst>
            <a:ext uri="{FF2B5EF4-FFF2-40B4-BE49-F238E27FC236}">
              <a16:creationId xmlns:a16="http://schemas.microsoft.com/office/drawing/2014/main" id="{9C4751F1-F9B3-4B4A-948F-032AD2F61D20}"/>
            </a:ext>
          </a:extLst>
        </xdr:cNvPr>
        <xdr:cNvSpPr txBox="1"/>
      </xdr:nvSpPr>
      <xdr:spPr>
        <a:xfrm>
          <a:off x="5527040" y="7094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9C96E1A9-8BFE-4FDF-87B2-9AD93639A5E7}"/>
            </a:ext>
          </a:extLst>
        </xdr:cNvPr>
        <xdr:cNvCxnSpPr/>
      </xdr:nvCxnSpPr>
      <xdr:spPr>
        <a:xfrm>
          <a:off x="5960110" y="685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29210</xdr:rowOff>
    </xdr:from>
    <xdr:ext cx="531495" cy="256540"/>
    <xdr:sp macro="" textlink="">
      <xdr:nvSpPr>
        <xdr:cNvPr id="102" name="テキスト ボックス 101">
          <a:extLst>
            <a:ext uri="{FF2B5EF4-FFF2-40B4-BE49-F238E27FC236}">
              <a16:creationId xmlns:a16="http://schemas.microsoft.com/office/drawing/2014/main" id="{6F18F7B2-5620-43EA-912E-B063E39FA410}"/>
            </a:ext>
          </a:extLst>
        </xdr:cNvPr>
        <xdr:cNvSpPr txBox="1"/>
      </xdr:nvSpPr>
      <xdr:spPr>
        <a:xfrm>
          <a:off x="5485765" y="671385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1AE1D541-3B02-40A3-B9D8-B1DF9CE357E4}"/>
            </a:ext>
          </a:extLst>
        </xdr:cNvPr>
        <xdr:cNvCxnSpPr/>
      </xdr:nvCxnSpPr>
      <xdr:spPr>
        <a:xfrm>
          <a:off x="5960110" y="6473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162560</xdr:rowOff>
    </xdr:from>
    <xdr:ext cx="531495" cy="259080"/>
    <xdr:sp macro="" textlink="">
      <xdr:nvSpPr>
        <xdr:cNvPr id="104" name="テキスト ボックス 103">
          <a:extLst>
            <a:ext uri="{FF2B5EF4-FFF2-40B4-BE49-F238E27FC236}">
              <a16:creationId xmlns:a16="http://schemas.microsoft.com/office/drawing/2014/main" id="{5CE53BDC-183E-4239-AD98-09CD0095034D}"/>
            </a:ext>
          </a:extLst>
        </xdr:cNvPr>
        <xdr:cNvSpPr txBox="1"/>
      </xdr:nvSpPr>
      <xdr:spPr>
        <a:xfrm>
          <a:off x="5485765" y="63366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9E1EE2AE-3DDA-479A-B602-23DB1EE00FFF}"/>
            </a:ext>
          </a:extLst>
        </xdr:cNvPr>
        <xdr:cNvCxnSpPr/>
      </xdr:nvCxnSpPr>
      <xdr:spPr>
        <a:xfrm>
          <a:off x="5960110" y="6092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124460</xdr:rowOff>
    </xdr:from>
    <xdr:ext cx="531495" cy="259080"/>
    <xdr:sp macro="" textlink="">
      <xdr:nvSpPr>
        <xdr:cNvPr id="106" name="テキスト ボックス 105">
          <a:extLst>
            <a:ext uri="{FF2B5EF4-FFF2-40B4-BE49-F238E27FC236}">
              <a16:creationId xmlns:a16="http://schemas.microsoft.com/office/drawing/2014/main" id="{74914787-BD7B-4833-BEFD-36C565227741}"/>
            </a:ext>
          </a:extLst>
        </xdr:cNvPr>
        <xdr:cNvSpPr txBox="1"/>
      </xdr:nvSpPr>
      <xdr:spPr>
        <a:xfrm>
          <a:off x="5485765" y="59556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1B207CD1-3F44-4CD2-B2AB-F522C249829F}"/>
            </a:ext>
          </a:extLst>
        </xdr:cNvPr>
        <xdr:cNvCxnSpPr/>
      </xdr:nvCxnSpPr>
      <xdr:spPr>
        <a:xfrm>
          <a:off x="5960110" y="5711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86360</xdr:rowOff>
    </xdr:from>
    <xdr:ext cx="531495" cy="256540"/>
    <xdr:sp macro="" textlink="">
      <xdr:nvSpPr>
        <xdr:cNvPr id="108" name="テキスト ボックス 107">
          <a:extLst>
            <a:ext uri="{FF2B5EF4-FFF2-40B4-BE49-F238E27FC236}">
              <a16:creationId xmlns:a16="http://schemas.microsoft.com/office/drawing/2014/main" id="{4730ECF1-218C-48F9-9378-53FE5558548E}"/>
            </a:ext>
          </a:extLst>
        </xdr:cNvPr>
        <xdr:cNvSpPr txBox="1"/>
      </xdr:nvSpPr>
      <xdr:spPr>
        <a:xfrm>
          <a:off x="5485765" y="5574665"/>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CB15C24-C9C2-423D-9990-47145FAAFC57}"/>
            </a:ext>
          </a:extLst>
        </xdr:cNvPr>
        <xdr:cNvCxnSpPr/>
      </xdr:nvCxnSpPr>
      <xdr:spPr>
        <a:xfrm>
          <a:off x="5960110" y="5330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48260</xdr:rowOff>
    </xdr:from>
    <xdr:ext cx="593090" cy="259080"/>
    <xdr:sp macro="" textlink="">
      <xdr:nvSpPr>
        <xdr:cNvPr id="110" name="テキスト ボックス 109">
          <a:extLst>
            <a:ext uri="{FF2B5EF4-FFF2-40B4-BE49-F238E27FC236}">
              <a16:creationId xmlns:a16="http://schemas.microsoft.com/office/drawing/2014/main" id="{06FC2FF8-70F7-447C-9E70-5376B89A1448}"/>
            </a:ext>
          </a:extLst>
        </xdr:cNvPr>
        <xdr:cNvSpPr txBox="1"/>
      </xdr:nvSpPr>
      <xdr:spPr>
        <a:xfrm>
          <a:off x="5415915" y="519366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27B58789-EF05-4B2C-8312-2DC5FA1DDCBA}"/>
            </a:ext>
          </a:extLst>
        </xdr:cNvPr>
        <xdr:cNvSpPr/>
      </xdr:nvSpPr>
      <xdr:spPr>
        <a:xfrm>
          <a:off x="5960110" y="533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34925</xdr:rowOff>
    </xdr:from>
    <xdr:to>
      <xdr:col>54</xdr:col>
      <xdr:colOff>189865</xdr:colOff>
      <xdr:row>41</xdr:row>
      <xdr:rowOff>145415</xdr:rowOff>
    </xdr:to>
    <xdr:cxnSp macro="">
      <xdr:nvCxnSpPr>
        <xdr:cNvPr id="112" name="直線コネクタ 111">
          <a:extLst>
            <a:ext uri="{FF2B5EF4-FFF2-40B4-BE49-F238E27FC236}">
              <a16:creationId xmlns:a16="http://schemas.microsoft.com/office/drawing/2014/main" id="{FDEE9D72-0470-41A8-9ED1-64CEDD022F27}"/>
            </a:ext>
          </a:extLst>
        </xdr:cNvPr>
        <xdr:cNvCxnSpPr/>
      </xdr:nvCxnSpPr>
      <xdr:spPr>
        <a:xfrm flipV="1">
          <a:off x="9429115" y="5864225"/>
          <a:ext cx="0" cy="1308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149225</xdr:rowOff>
    </xdr:from>
    <xdr:ext cx="469900" cy="259080"/>
    <xdr:sp macro="" textlink="">
      <xdr:nvSpPr>
        <xdr:cNvPr id="113" name="【道路】&#10;一人当たり延長最小値テキスト">
          <a:extLst>
            <a:ext uri="{FF2B5EF4-FFF2-40B4-BE49-F238E27FC236}">
              <a16:creationId xmlns:a16="http://schemas.microsoft.com/office/drawing/2014/main" id="{A5440D2D-D9BD-469E-A669-F4738C1A6A70}"/>
            </a:ext>
          </a:extLst>
        </xdr:cNvPr>
        <xdr:cNvSpPr txBox="1"/>
      </xdr:nvSpPr>
      <xdr:spPr>
        <a:xfrm>
          <a:off x="9467850" y="71786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3.357</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145415</xdr:rowOff>
    </xdr:from>
    <xdr:to>
      <xdr:col>55</xdr:col>
      <xdr:colOff>88900</xdr:colOff>
      <xdr:row>41</xdr:row>
      <xdr:rowOff>145415</xdr:rowOff>
    </xdr:to>
    <xdr:cxnSp macro="">
      <xdr:nvCxnSpPr>
        <xdr:cNvPr id="114" name="直線コネクタ 113">
          <a:extLst>
            <a:ext uri="{FF2B5EF4-FFF2-40B4-BE49-F238E27FC236}">
              <a16:creationId xmlns:a16="http://schemas.microsoft.com/office/drawing/2014/main" id="{62BCCF5A-C234-419C-8C90-DD01EADE5070}"/>
            </a:ext>
          </a:extLst>
        </xdr:cNvPr>
        <xdr:cNvCxnSpPr/>
      </xdr:nvCxnSpPr>
      <xdr:spPr>
        <a:xfrm>
          <a:off x="9356090" y="71729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153035</xdr:rowOff>
    </xdr:from>
    <xdr:ext cx="534670" cy="259080"/>
    <xdr:sp macro="" textlink="">
      <xdr:nvSpPr>
        <xdr:cNvPr id="115" name="【道路】&#10;一人当たり延長最大値テキスト">
          <a:extLst>
            <a:ext uri="{FF2B5EF4-FFF2-40B4-BE49-F238E27FC236}">
              <a16:creationId xmlns:a16="http://schemas.microsoft.com/office/drawing/2014/main" id="{A95A273F-9AB3-4AA2-B557-8C3B497385E0}"/>
            </a:ext>
          </a:extLst>
        </xdr:cNvPr>
        <xdr:cNvSpPr txBox="1"/>
      </xdr:nvSpPr>
      <xdr:spPr>
        <a:xfrm>
          <a:off x="9467850" y="56394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72.169</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34925</xdr:rowOff>
    </xdr:from>
    <xdr:to>
      <xdr:col>55</xdr:col>
      <xdr:colOff>88900</xdr:colOff>
      <xdr:row>34</xdr:row>
      <xdr:rowOff>34925</xdr:rowOff>
    </xdr:to>
    <xdr:cxnSp macro="">
      <xdr:nvCxnSpPr>
        <xdr:cNvPr id="116" name="直線コネクタ 115">
          <a:extLst>
            <a:ext uri="{FF2B5EF4-FFF2-40B4-BE49-F238E27FC236}">
              <a16:creationId xmlns:a16="http://schemas.microsoft.com/office/drawing/2014/main" id="{44E4F179-2DCA-4286-BDB1-7A15F388B470}"/>
            </a:ext>
          </a:extLst>
        </xdr:cNvPr>
        <xdr:cNvCxnSpPr/>
      </xdr:nvCxnSpPr>
      <xdr:spPr>
        <a:xfrm>
          <a:off x="9356090" y="586422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100965</xdr:rowOff>
    </xdr:from>
    <xdr:ext cx="534670" cy="256540"/>
    <xdr:sp macro="" textlink="">
      <xdr:nvSpPr>
        <xdr:cNvPr id="117" name="【道路】&#10;一人当たり延長平均値テキスト">
          <a:extLst>
            <a:ext uri="{FF2B5EF4-FFF2-40B4-BE49-F238E27FC236}">
              <a16:creationId xmlns:a16="http://schemas.microsoft.com/office/drawing/2014/main" id="{916847CB-DA88-49A4-B161-181CE053E349}"/>
            </a:ext>
          </a:extLst>
        </xdr:cNvPr>
        <xdr:cNvSpPr txBox="1"/>
      </xdr:nvSpPr>
      <xdr:spPr>
        <a:xfrm>
          <a:off x="9467850" y="6612255"/>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22.232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78105</xdr:rowOff>
    </xdr:from>
    <xdr:to>
      <xdr:col>55</xdr:col>
      <xdr:colOff>50800</xdr:colOff>
      <xdr:row>40</xdr:row>
      <xdr:rowOff>8255</xdr:rowOff>
    </xdr:to>
    <xdr:sp macro="" textlink="">
      <xdr:nvSpPr>
        <xdr:cNvPr id="118" name="フローチャート: 判断 117">
          <a:extLst>
            <a:ext uri="{FF2B5EF4-FFF2-40B4-BE49-F238E27FC236}">
              <a16:creationId xmlns:a16="http://schemas.microsoft.com/office/drawing/2014/main" id="{BC8B93CE-64D1-42BF-9A15-B6F26B289E4D}"/>
            </a:ext>
          </a:extLst>
        </xdr:cNvPr>
        <xdr:cNvSpPr/>
      </xdr:nvSpPr>
      <xdr:spPr>
        <a:xfrm>
          <a:off x="9394190" y="676465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82550</xdr:rowOff>
    </xdr:from>
    <xdr:to>
      <xdr:col>50</xdr:col>
      <xdr:colOff>165100</xdr:colOff>
      <xdr:row>40</xdr:row>
      <xdr:rowOff>12700</xdr:rowOff>
    </xdr:to>
    <xdr:sp macro="" textlink="">
      <xdr:nvSpPr>
        <xdr:cNvPr id="119" name="フローチャート: 判断 118">
          <a:extLst>
            <a:ext uri="{FF2B5EF4-FFF2-40B4-BE49-F238E27FC236}">
              <a16:creationId xmlns:a16="http://schemas.microsoft.com/office/drawing/2014/main" id="{5F1A0F03-9870-415C-A6CB-7F45270110A0}"/>
            </a:ext>
          </a:extLst>
        </xdr:cNvPr>
        <xdr:cNvSpPr/>
      </xdr:nvSpPr>
      <xdr:spPr>
        <a:xfrm>
          <a:off x="8632190" y="67710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79375</xdr:rowOff>
    </xdr:from>
    <xdr:to>
      <xdr:col>46</xdr:col>
      <xdr:colOff>38100</xdr:colOff>
      <xdr:row>40</xdr:row>
      <xdr:rowOff>9525</xdr:rowOff>
    </xdr:to>
    <xdr:sp macro="" textlink="">
      <xdr:nvSpPr>
        <xdr:cNvPr id="120" name="フローチャート: 判断 119">
          <a:extLst>
            <a:ext uri="{FF2B5EF4-FFF2-40B4-BE49-F238E27FC236}">
              <a16:creationId xmlns:a16="http://schemas.microsoft.com/office/drawing/2014/main" id="{8F3DBA96-D4AF-4694-BB30-F4CB69975BC5}"/>
            </a:ext>
          </a:extLst>
        </xdr:cNvPr>
        <xdr:cNvSpPr/>
      </xdr:nvSpPr>
      <xdr:spPr>
        <a:xfrm>
          <a:off x="7846060" y="676592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88900</xdr:rowOff>
    </xdr:from>
    <xdr:to>
      <xdr:col>41</xdr:col>
      <xdr:colOff>101600</xdr:colOff>
      <xdr:row>40</xdr:row>
      <xdr:rowOff>19050</xdr:rowOff>
    </xdr:to>
    <xdr:sp macro="" textlink="">
      <xdr:nvSpPr>
        <xdr:cNvPr id="121" name="フローチャート: 判断 120">
          <a:extLst>
            <a:ext uri="{FF2B5EF4-FFF2-40B4-BE49-F238E27FC236}">
              <a16:creationId xmlns:a16="http://schemas.microsoft.com/office/drawing/2014/main" id="{73363599-AC2F-47BF-9A45-46D69903D011}"/>
            </a:ext>
          </a:extLst>
        </xdr:cNvPr>
        <xdr:cNvSpPr/>
      </xdr:nvSpPr>
      <xdr:spPr>
        <a:xfrm>
          <a:off x="7029450" y="677926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99060</xdr:rowOff>
    </xdr:from>
    <xdr:to>
      <xdr:col>36</xdr:col>
      <xdr:colOff>165100</xdr:colOff>
      <xdr:row>40</xdr:row>
      <xdr:rowOff>29210</xdr:rowOff>
    </xdr:to>
    <xdr:sp macro="" textlink="">
      <xdr:nvSpPr>
        <xdr:cNvPr id="122" name="フローチャート: 判断 121">
          <a:extLst>
            <a:ext uri="{FF2B5EF4-FFF2-40B4-BE49-F238E27FC236}">
              <a16:creationId xmlns:a16="http://schemas.microsoft.com/office/drawing/2014/main" id="{FEBBF9FD-05CE-4AC4-9A3C-153CC9DBC2BA}"/>
            </a:ext>
          </a:extLst>
        </xdr:cNvPr>
        <xdr:cNvSpPr/>
      </xdr:nvSpPr>
      <xdr:spPr>
        <a:xfrm>
          <a:off x="6231890" y="678180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3" name="テキスト ボックス 122">
          <a:extLst>
            <a:ext uri="{FF2B5EF4-FFF2-40B4-BE49-F238E27FC236}">
              <a16:creationId xmlns:a16="http://schemas.microsoft.com/office/drawing/2014/main" id="{A757D2B6-077E-4AD2-9AA4-82DEB9D89D60}"/>
            </a:ext>
          </a:extLst>
        </xdr:cNvPr>
        <xdr:cNvSpPr txBox="1"/>
      </xdr:nvSpPr>
      <xdr:spPr>
        <a:xfrm>
          <a:off x="92583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7E487E6F-594E-4C63-9890-E7535327FCD3}"/>
            </a:ext>
          </a:extLst>
        </xdr:cNvPr>
        <xdr:cNvSpPr txBox="1"/>
      </xdr:nvSpPr>
      <xdr:spPr>
        <a:xfrm>
          <a:off x="85153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FB5A6647-D825-48C4-AAFB-A2BCF0AE9528}"/>
            </a:ext>
          </a:extLst>
        </xdr:cNvPr>
        <xdr:cNvSpPr txBox="1"/>
      </xdr:nvSpPr>
      <xdr:spPr>
        <a:xfrm>
          <a:off x="77177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A1E29976-6204-4E7F-97C6-79042660949B}"/>
            </a:ext>
          </a:extLst>
        </xdr:cNvPr>
        <xdr:cNvSpPr txBox="1"/>
      </xdr:nvSpPr>
      <xdr:spPr>
        <a:xfrm>
          <a:off x="69126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613CF4B7-FCA1-44BA-ABA6-FF2CE0C45820}"/>
            </a:ext>
          </a:extLst>
        </xdr:cNvPr>
        <xdr:cNvSpPr txBox="1"/>
      </xdr:nvSpPr>
      <xdr:spPr>
        <a:xfrm>
          <a:off x="61150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148590</xdr:rowOff>
    </xdr:from>
    <xdr:to>
      <xdr:col>55</xdr:col>
      <xdr:colOff>50800</xdr:colOff>
      <xdr:row>41</xdr:row>
      <xdr:rowOff>78740</xdr:rowOff>
    </xdr:to>
    <xdr:sp macro="" textlink="">
      <xdr:nvSpPr>
        <xdr:cNvPr id="128" name="楕円 127">
          <a:extLst>
            <a:ext uri="{FF2B5EF4-FFF2-40B4-BE49-F238E27FC236}">
              <a16:creationId xmlns:a16="http://schemas.microsoft.com/office/drawing/2014/main" id="{34509397-F955-45BF-A84B-90709722CD15}"/>
            </a:ext>
          </a:extLst>
        </xdr:cNvPr>
        <xdr:cNvSpPr/>
      </xdr:nvSpPr>
      <xdr:spPr>
        <a:xfrm>
          <a:off x="9394190" y="700659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63500</xdr:rowOff>
    </xdr:from>
    <xdr:ext cx="469900" cy="256540"/>
    <xdr:sp macro="" textlink="">
      <xdr:nvSpPr>
        <xdr:cNvPr id="129" name="【道路】&#10;一人当たり延長該当値テキスト">
          <a:extLst>
            <a:ext uri="{FF2B5EF4-FFF2-40B4-BE49-F238E27FC236}">
              <a16:creationId xmlns:a16="http://schemas.microsoft.com/office/drawing/2014/main" id="{1853F1AD-C01C-4975-8CE5-E096C7847A23}"/>
            </a:ext>
          </a:extLst>
        </xdr:cNvPr>
        <xdr:cNvSpPr txBox="1"/>
      </xdr:nvSpPr>
      <xdr:spPr>
        <a:xfrm>
          <a:off x="9467850" y="691769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9.536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151130</xdr:rowOff>
    </xdr:from>
    <xdr:to>
      <xdr:col>50</xdr:col>
      <xdr:colOff>165100</xdr:colOff>
      <xdr:row>41</xdr:row>
      <xdr:rowOff>81280</xdr:rowOff>
    </xdr:to>
    <xdr:sp macro="" textlink="">
      <xdr:nvSpPr>
        <xdr:cNvPr id="130" name="楕円 129">
          <a:extLst>
            <a:ext uri="{FF2B5EF4-FFF2-40B4-BE49-F238E27FC236}">
              <a16:creationId xmlns:a16="http://schemas.microsoft.com/office/drawing/2014/main" id="{64616C89-26FE-47EA-A801-1551A88976CB}"/>
            </a:ext>
          </a:extLst>
        </xdr:cNvPr>
        <xdr:cNvSpPr/>
      </xdr:nvSpPr>
      <xdr:spPr>
        <a:xfrm>
          <a:off x="8632190" y="70091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27940</xdr:rowOff>
    </xdr:from>
    <xdr:to>
      <xdr:col>55</xdr:col>
      <xdr:colOff>0</xdr:colOff>
      <xdr:row>41</xdr:row>
      <xdr:rowOff>30480</xdr:rowOff>
    </xdr:to>
    <xdr:cxnSp macro="">
      <xdr:nvCxnSpPr>
        <xdr:cNvPr id="131" name="直線コネクタ 130">
          <a:extLst>
            <a:ext uri="{FF2B5EF4-FFF2-40B4-BE49-F238E27FC236}">
              <a16:creationId xmlns:a16="http://schemas.microsoft.com/office/drawing/2014/main" id="{72B4423C-D925-4301-BC64-48ECBFD7F9F6}"/>
            </a:ext>
          </a:extLst>
        </xdr:cNvPr>
        <xdr:cNvCxnSpPr/>
      </xdr:nvCxnSpPr>
      <xdr:spPr>
        <a:xfrm flipV="1">
          <a:off x="8686800" y="7055485"/>
          <a:ext cx="7429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154940</xdr:rowOff>
    </xdr:from>
    <xdr:to>
      <xdr:col>46</xdr:col>
      <xdr:colOff>38100</xdr:colOff>
      <xdr:row>41</xdr:row>
      <xdr:rowOff>85090</xdr:rowOff>
    </xdr:to>
    <xdr:sp macro="" textlink="">
      <xdr:nvSpPr>
        <xdr:cNvPr id="132" name="楕円 131">
          <a:extLst>
            <a:ext uri="{FF2B5EF4-FFF2-40B4-BE49-F238E27FC236}">
              <a16:creationId xmlns:a16="http://schemas.microsoft.com/office/drawing/2014/main" id="{02537BA6-C382-42FF-A3E1-6FBF4831539B}"/>
            </a:ext>
          </a:extLst>
        </xdr:cNvPr>
        <xdr:cNvSpPr/>
      </xdr:nvSpPr>
      <xdr:spPr>
        <a:xfrm>
          <a:off x="7846060" y="70129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30480</xdr:rowOff>
    </xdr:from>
    <xdr:to>
      <xdr:col>50</xdr:col>
      <xdr:colOff>114300</xdr:colOff>
      <xdr:row>41</xdr:row>
      <xdr:rowOff>34290</xdr:rowOff>
    </xdr:to>
    <xdr:cxnSp macro="">
      <xdr:nvCxnSpPr>
        <xdr:cNvPr id="133" name="直線コネクタ 132">
          <a:extLst>
            <a:ext uri="{FF2B5EF4-FFF2-40B4-BE49-F238E27FC236}">
              <a16:creationId xmlns:a16="http://schemas.microsoft.com/office/drawing/2014/main" id="{B95981F5-6ACC-4D11-B9D4-22FDC049FD0B}"/>
            </a:ext>
          </a:extLst>
        </xdr:cNvPr>
        <xdr:cNvCxnSpPr/>
      </xdr:nvCxnSpPr>
      <xdr:spPr>
        <a:xfrm flipV="1">
          <a:off x="7889240" y="7058025"/>
          <a:ext cx="79756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157480</xdr:rowOff>
    </xdr:from>
    <xdr:to>
      <xdr:col>41</xdr:col>
      <xdr:colOff>101600</xdr:colOff>
      <xdr:row>41</xdr:row>
      <xdr:rowOff>87630</xdr:rowOff>
    </xdr:to>
    <xdr:sp macro="" textlink="">
      <xdr:nvSpPr>
        <xdr:cNvPr id="134" name="楕円 133">
          <a:extLst>
            <a:ext uri="{FF2B5EF4-FFF2-40B4-BE49-F238E27FC236}">
              <a16:creationId xmlns:a16="http://schemas.microsoft.com/office/drawing/2014/main" id="{8F307EB1-00A8-4E35-90B4-E851D0AB9BE2}"/>
            </a:ext>
          </a:extLst>
        </xdr:cNvPr>
        <xdr:cNvSpPr/>
      </xdr:nvSpPr>
      <xdr:spPr>
        <a:xfrm>
          <a:off x="7029450" y="70173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34290</xdr:rowOff>
    </xdr:from>
    <xdr:to>
      <xdr:col>45</xdr:col>
      <xdr:colOff>177800</xdr:colOff>
      <xdr:row>41</xdr:row>
      <xdr:rowOff>36830</xdr:rowOff>
    </xdr:to>
    <xdr:cxnSp macro="">
      <xdr:nvCxnSpPr>
        <xdr:cNvPr id="135" name="直線コネクタ 134">
          <a:extLst>
            <a:ext uri="{FF2B5EF4-FFF2-40B4-BE49-F238E27FC236}">
              <a16:creationId xmlns:a16="http://schemas.microsoft.com/office/drawing/2014/main" id="{A1DF0EC3-BD47-4FF9-9D20-A89E05E06467}"/>
            </a:ext>
          </a:extLst>
        </xdr:cNvPr>
        <xdr:cNvCxnSpPr/>
      </xdr:nvCxnSpPr>
      <xdr:spPr>
        <a:xfrm flipV="1">
          <a:off x="7084060" y="7063740"/>
          <a:ext cx="80518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161925</xdr:rowOff>
    </xdr:from>
    <xdr:to>
      <xdr:col>36</xdr:col>
      <xdr:colOff>165100</xdr:colOff>
      <xdr:row>41</xdr:row>
      <xdr:rowOff>92075</xdr:rowOff>
    </xdr:to>
    <xdr:sp macro="" textlink="">
      <xdr:nvSpPr>
        <xdr:cNvPr id="136" name="楕円 135">
          <a:extLst>
            <a:ext uri="{FF2B5EF4-FFF2-40B4-BE49-F238E27FC236}">
              <a16:creationId xmlns:a16="http://schemas.microsoft.com/office/drawing/2014/main" id="{7D87EF34-C0B5-49AD-B451-27983FDF91E7}"/>
            </a:ext>
          </a:extLst>
        </xdr:cNvPr>
        <xdr:cNvSpPr/>
      </xdr:nvSpPr>
      <xdr:spPr>
        <a:xfrm>
          <a:off x="6231890" y="70218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36830</xdr:rowOff>
    </xdr:from>
    <xdr:to>
      <xdr:col>41</xdr:col>
      <xdr:colOff>50800</xdr:colOff>
      <xdr:row>41</xdr:row>
      <xdr:rowOff>41275</xdr:rowOff>
    </xdr:to>
    <xdr:cxnSp macro="">
      <xdr:nvCxnSpPr>
        <xdr:cNvPr id="137" name="直線コネクタ 136">
          <a:extLst>
            <a:ext uri="{FF2B5EF4-FFF2-40B4-BE49-F238E27FC236}">
              <a16:creationId xmlns:a16="http://schemas.microsoft.com/office/drawing/2014/main" id="{E1899412-DAF1-40BF-928A-CCEF5CEA0BEB}"/>
            </a:ext>
          </a:extLst>
        </xdr:cNvPr>
        <xdr:cNvCxnSpPr/>
      </xdr:nvCxnSpPr>
      <xdr:spPr>
        <a:xfrm flipV="1">
          <a:off x="6286500" y="7066280"/>
          <a:ext cx="79756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38</xdr:row>
      <xdr:rowOff>29210</xdr:rowOff>
    </xdr:from>
    <xdr:ext cx="534670" cy="256540"/>
    <xdr:sp macro="" textlink="">
      <xdr:nvSpPr>
        <xdr:cNvPr id="138" name="n_1aveValue【道路】&#10;一人当たり延長">
          <a:extLst>
            <a:ext uri="{FF2B5EF4-FFF2-40B4-BE49-F238E27FC236}">
              <a16:creationId xmlns:a16="http://schemas.microsoft.com/office/drawing/2014/main" id="{8200AC3D-E6A1-4C7A-A53E-9706F9F02BC2}"/>
            </a:ext>
          </a:extLst>
        </xdr:cNvPr>
        <xdr:cNvSpPr txBox="1"/>
      </xdr:nvSpPr>
      <xdr:spPr>
        <a:xfrm>
          <a:off x="8422005" y="654240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22.005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38</xdr:row>
      <xdr:rowOff>26035</xdr:rowOff>
    </xdr:from>
    <xdr:ext cx="532130" cy="259080"/>
    <xdr:sp macro="" textlink="">
      <xdr:nvSpPr>
        <xdr:cNvPr id="139" name="n_2aveValue【道路】&#10;一人当たり延長">
          <a:extLst>
            <a:ext uri="{FF2B5EF4-FFF2-40B4-BE49-F238E27FC236}">
              <a16:creationId xmlns:a16="http://schemas.microsoft.com/office/drawing/2014/main" id="{16BFD64E-5258-419C-BEFD-DC193BC89B2B}"/>
            </a:ext>
          </a:extLst>
        </xdr:cNvPr>
        <xdr:cNvSpPr txBox="1"/>
      </xdr:nvSpPr>
      <xdr:spPr>
        <a:xfrm>
          <a:off x="7640955" y="653732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22.177</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38</xdr:row>
      <xdr:rowOff>35560</xdr:rowOff>
    </xdr:from>
    <xdr:ext cx="532130" cy="259080"/>
    <xdr:sp macro="" textlink="">
      <xdr:nvSpPr>
        <xdr:cNvPr id="140" name="n_3aveValue【道路】&#10;一人当たり延長">
          <a:extLst>
            <a:ext uri="{FF2B5EF4-FFF2-40B4-BE49-F238E27FC236}">
              <a16:creationId xmlns:a16="http://schemas.microsoft.com/office/drawing/2014/main" id="{C1E6EF4A-F9B3-4008-996B-B18F738306F0}"/>
            </a:ext>
          </a:extLst>
        </xdr:cNvPr>
        <xdr:cNvSpPr txBox="1"/>
      </xdr:nvSpPr>
      <xdr:spPr>
        <a:xfrm>
          <a:off x="6854825" y="65506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21.666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38</xdr:row>
      <xdr:rowOff>45720</xdr:rowOff>
    </xdr:from>
    <xdr:ext cx="532130" cy="259080"/>
    <xdr:sp macro="" textlink="">
      <xdr:nvSpPr>
        <xdr:cNvPr id="141" name="n_4aveValue【道路】&#10;一人当たり延長">
          <a:extLst>
            <a:ext uri="{FF2B5EF4-FFF2-40B4-BE49-F238E27FC236}">
              <a16:creationId xmlns:a16="http://schemas.microsoft.com/office/drawing/2014/main" id="{12865CE9-3B83-42AB-A340-B0B7A6A1C1DD}"/>
            </a:ext>
          </a:extLst>
        </xdr:cNvPr>
        <xdr:cNvSpPr txBox="1"/>
      </xdr:nvSpPr>
      <xdr:spPr>
        <a:xfrm>
          <a:off x="6038215" y="656272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21.139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41</xdr:row>
      <xdr:rowOff>72390</xdr:rowOff>
    </xdr:from>
    <xdr:ext cx="469900" cy="259080"/>
    <xdr:sp macro="" textlink="">
      <xdr:nvSpPr>
        <xdr:cNvPr id="142" name="n_1mainValue【道路】&#10;一人当たり延長">
          <a:extLst>
            <a:ext uri="{FF2B5EF4-FFF2-40B4-BE49-F238E27FC236}">
              <a16:creationId xmlns:a16="http://schemas.microsoft.com/office/drawing/2014/main" id="{29D361DE-BE1E-4F0E-B609-BC8DA3C83B5A}"/>
            </a:ext>
          </a:extLst>
        </xdr:cNvPr>
        <xdr:cNvSpPr txBox="1"/>
      </xdr:nvSpPr>
      <xdr:spPr>
        <a:xfrm>
          <a:off x="8454390" y="7101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9.391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41</xdr:row>
      <xdr:rowOff>76200</xdr:rowOff>
    </xdr:from>
    <xdr:ext cx="467360" cy="256540"/>
    <xdr:sp macro="" textlink="">
      <xdr:nvSpPr>
        <xdr:cNvPr id="143" name="n_2mainValue【道路】&#10;一人当たり延長">
          <a:extLst>
            <a:ext uri="{FF2B5EF4-FFF2-40B4-BE49-F238E27FC236}">
              <a16:creationId xmlns:a16="http://schemas.microsoft.com/office/drawing/2014/main" id="{81917088-D077-41F6-B7BA-36B2A5287960}"/>
            </a:ext>
          </a:extLst>
        </xdr:cNvPr>
        <xdr:cNvSpPr txBox="1"/>
      </xdr:nvSpPr>
      <xdr:spPr>
        <a:xfrm>
          <a:off x="7673340" y="71056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9.214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41</xdr:row>
      <xdr:rowOff>78740</xdr:rowOff>
    </xdr:from>
    <xdr:ext cx="467360" cy="259080"/>
    <xdr:sp macro="" textlink="">
      <xdr:nvSpPr>
        <xdr:cNvPr id="144" name="n_3mainValue【道路】&#10;一人当たり延長">
          <a:extLst>
            <a:ext uri="{FF2B5EF4-FFF2-40B4-BE49-F238E27FC236}">
              <a16:creationId xmlns:a16="http://schemas.microsoft.com/office/drawing/2014/main" id="{DEFEC3B5-66FD-4114-AED6-ACAAAC579A6C}"/>
            </a:ext>
          </a:extLst>
        </xdr:cNvPr>
        <xdr:cNvSpPr txBox="1"/>
      </xdr:nvSpPr>
      <xdr:spPr>
        <a:xfrm>
          <a:off x="6866255" y="71081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9.058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41</xdr:row>
      <xdr:rowOff>83185</xdr:rowOff>
    </xdr:from>
    <xdr:ext cx="467360" cy="259080"/>
    <xdr:sp macro="" textlink="">
      <xdr:nvSpPr>
        <xdr:cNvPr id="145" name="n_4mainValue【道路】&#10;一人当たり延長">
          <a:extLst>
            <a:ext uri="{FF2B5EF4-FFF2-40B4-BE49-F238E27FC236}">
              <a16:creationId xmlns:a16="http://schemas.microsoft.com/office/drawing/2014/main" id="{1FABEFAC-A979-4B7F-AE8A-FFFB821E8E44}"/>
            </a:ext>
          </a:extLst>
        </xdr:cNvPr>
        <xdr:cNvSpPr txBox="1"/>
      </xdr:nvSpPr>
      <xdr:spPr>
        <a:xfrm>
          <a:off x="6068695" y="71145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8.831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16AC5504-9FAF-495F-B57D-C4653C99187E}"/>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836D2978-2D30-44FA-90E9-6BEE7C400706}"/>
            </a:ext>
          </a:extLst>
        </xdr:cNvPr>
        <xdr:cNvSpPr/>
      </xdr:nvSpPr>
      <xdr:spPr>
        <a:xfrm>
          <a:off x="8166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BAC7F9E-0C5A-4B11-ACDC-37B09C869FAF}"/>
            </a:ext>
          </a:extLst>
        </xdr:cNvPr>
        <xdr:cNvSpPr/>
      </xdr:nvSpPr>
      <xdr:spPr>
        <a:xfrm>
          <a:off x="8166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C4BE95FC-E98F-4C82-891A-D4E47454BBCA}"/>
            </a:ext>
          </a:extLst>
        </xdr:cNvPr>
        <xdr:cNvSpPr/>
      </xdr:nvSpPr>
      <xdr:spPr>
        <a:xfrm>
          <a:off x="17145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514C1786-DF67-4DA0-92B2-58D1B0406BD7}"/>
            </a:ext>
          </a:extLst>
        </xdr:cNvPr>
        <xdr:cNvSpPr/>
      </xdr:nvSpPr>
      <xdr:spPr>
        <a:xfrm>
          <a:off x="17145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97977EB-D676-4EAA-A58D-CE8AE1362C95}"/>
            </a:ext>
          </a:extLst>
        </xdr:cNvPr>
        <xdr:cNvSpPr/>
      </xdr:nvSpPr>
      <xdr:spPr>
        <a:xfrm>
          <a:off x="27432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C9800EA8-90FF-4FD9-ACE6-3AAD33B498B7}"/>
            </a:ext>
          </a:extLst>
        </xdr:cNvPr>
        <xdr:cNvSpPr/>
      </xdr:nvSpPr>
      <xdr:spPr>
        <a:xfrm>
          <a:off x="27432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2FC01A5B-8675-4773-A95A-4C47F5312B4F}"/>
            </a:ext>
          </a:extLst>
        </xdr:cNvPr>
        <xdr:cNvSpPr/>
      </xdr:nvSpPr>
      <xdr:spPr>
        <a:xfrm>
          <a:off x="685800" y="914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54" name="テキスト ボックス 153">
          <a:extLst>
            <a:ext uri="{FF2B5EF4-FFF2-40B4-BE49-F238E27FC236}">
              <a16:creationId xmlns:a16="http://schemas.microsoft.com/office/drawing/2014/main" id="{8C50648C-02D6-4224-8282-96FA99DED998}"/>
            </a:ext>
          </a:extLst>
        </xdr:cNvPr>
        <xdr:cNvSpPr txBox="1"/>
      </xdr:nvSpPr>
      <xdr:spPr>
        <a:xfrm>
          <a:off x="66675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3EB9E19-BD80-4803-89A1-D2E72B8219B6}"/>
            </a:ext>
          </a:extLst>
        </xdr:cNvPr>
        <xdr:cNvCxnSpPr/>
      </xdr:nvCxnSpPr>
      <xdr:spPr>
        <a:xfrm>
          <a:off x="685800" y="1143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820" cy="256540"/>
    <xdr:sp macro="" textlink="">
      <xdr:nvSpPr>
        <xdr:cNvPr id="156" name="テキスト ボックス 155">
          <a:extLst>
            <a:ext uri="{FF2B5EF4-FFF2-40B4-BE49-F238E27FC236}">
              <a16:creationId xmlns:a16="http://schemas.microsoft.com/office/drawing/2014/main" id="{2CEB8BDE-0CC0-41A7-98EB-656B706AF75F}"/>
            </a:ext>
          </a:extLst>
        </xdr:cNvPr>
        <xdr:cNvSpPr txBox="1"/>
      </xdr:nvSpPr>
      <xdr:spPr>
        <a:xfrm>
          <a:off x="273685" y="11285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7" name="直線コネクタ 156">
          <a:extLst>
            <a:ext uri="{FF2B5EF4-FFF2-40B4-BE49-F238E27FC236}">
              <a16:creationId xmlns:a16="http://schemas.microsoft.com/office/drawing/2014/main" id="{CC35DDEE-D79E-4DBB-BFED-8364E7F84D55}"/>
            </a:ext>
          </a:extLst>
        </xdr:cNvPr>
        <xdr:cNvCxnSpPr/>
      </xdr:nvCxnSpPr>
      <xdr:spPr>
        <a:xfrm>
          <a:off x="685800" y="11107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4820" cy="259080"/>
    <xdr:sp macro="" textlink="">
      <xdr:nvSpPr>
        <xdr:cNvPr id="158" name="テキスト ボックス 157">
          <a:extLst>
            <a:ext uri="{FF2B5EF4-FFF2-40B4-BE49-F238E27FC236}">
              <a16:creationId xmlns:a16="http://schemas.microsoft.com/office/drawing/2014/main" id="{B8E6ADCB-0ADE-4D27-908A-4D3646CB255C}"/>
            </a:ext>
          </a:extLst>
        </xdr:cNvPr>
        <xdr:cNvSpPr txBox="1"/>
      </xdr:nvSpPr>
      <xdr:spPr>
        <a:xfrm>
          <a:off x="273685" y="109632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59" name="直線コネクタ 158">
          <a:extLst>
            <a:ext uri="{FF2B5EF4-FFF2-40B4-BE49-F238E27FC236}">
              <a16:creationId xmlns:a16="http://schemas.microsoft.com/office/drawing/2014/main" id="{18243B1F-6865-403D-9685-23D0F32CDFA9}"/>
            </a:ext>
          </a:extLst>
        </xdr:cNvPr>
        <xdr:cNvCxnSpPr/>
      </xdr:nvCxnSpPr>
      <xdr:spPr>
        <a:xfrm>
          <a:off x="685800" y="107746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0" name="テキスト ボックス 159">
          <a:extLst>
            <a:ext uri="{FF2B5EF4-FFF2-40B4-BE49-F238E27FC236}">
              <a16:creationId xmlns:a16="http://schemas.microsoft.com/office/drawing/2014/main" id="{3A4C12BF-B184-4627-8851-F3D1506365C1}"/>
            </a:ext>
          </a:extLst>
        </xdr:cNvPr>
        <xdr:cNvSpPr txBox="1"/>
      </xdr:nvSpPr>
      <xdr:spPr>
        <a:xfrm>
          <a:off x="343535" y="106362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1" name="直線コネクタ 160">
          <a:extLst>
            <a:ext uri="{FF2B5EF4-FFF2-40B4-BE49-F238E27FC236}">
              <a16:creationId xmlns:a16="http://schemas.microsoft.com/office/drawing/2014/main" id="{082AC115-C7F2-42D2-A14C-AAF5792C08B0}"/>
            </a:ext>
          </a:extLst>
        </xdr:cNvPr>
        <xdr:cNvCxnSpPr/>
      </xdr:nvCxnSpPr>
      <xdr:spPr>
        <a:xfrm>
          <a:off x="685800" y="1045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6540"/>
    <xdr:sp macro="" textlink="">
      <xdr:nvSpPr>
        <xdr:cNvPr id="162" name="テキスト ボックス 161">
          <a:extLst>
            <a:ext uri="{FF2B5EF4-FFF2-40B4-BE49-F238E27FC236}">
              <a16:creationId xmlns:a16="http://schemas.microsoft.com/office/drawing/2014/main" id="{CA023A57-C5EF-496E-8861-3061CCBDFF36}"/>
            </a:ext>
          </a:extLst>
        </xdr:cNvPr>
        <xdr:cNvSpPr txBox="1"/>
      </xdr:nvSpPr>
      <xdr:spPr>
        <a:xfrm>
          <a:off x="343535" y="1030414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3" name="直線コネクタ 162">
          <a:extLst>
            <a:ext uri="{FF2B5EF4-FFF2-40B4-BE49-F238E27FC236}">
              <a16:creationId xmlns:a16="http://schemas.microsoft.com/office/drawing/2014/main" id="{EFA8D65F-FA8E-4C5B-A2C1-BF57C6209121}"/>
            </a:ext>
          </a:extLst>
        </xdr:cNvPr>
        <xdr:cNvCxnSpPr/>
      </xdr:nvCxnSpPr>
      <xdr:spPr>
        <a:xfrm>
          <a:off x="685800" y="1012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4" name="テキスト ボックス 163">
          <a:extLst>
            <a:ext uri="{FF2B5EF4-FFF2-40B4-BE49-F238E27FC236}">
              <a16:creationId xmlns:a16="http://schemas.microsoft.com/office/drawing/2014/main" id="{B1867A50-104E-4A0E-BAE7-ECB6C1EFF00B}"/>
            </a:ext>
          </a:extLst>
        </xdr:cNvPr>
        <xdr:cNvSpPr txBox="1"/>
      </xdr:nvSpPr>
      <xdr:spPr>
        <a:xfrm>
          <a:off x="34353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5" name="直線コネクタ 164">
          <a:extLst>
            <a:ext uri="{FF2B5EF4-FFF2-40B4-BE49-F238E27FC236}">
              <a16:creationId xmlns:a16="http://schemas.microsoft.com/office/drawing/2014/main" id="{401F69D0-797E-429A-A2F9-CB9D95045546}"/>
            </a:ext>
          </a:extLst>
        </xdr:cNvPr>
        <xdr:cNvCxnSpPr/>
      </xdr:nvCxnSpPr>
      <xdr:spPr>
        <a:xfrm>
          <a:off x="685800" y="979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6540"/>
    <xdr:sp macro="" textlink="">
      <xdr:nvSpPr>
        <xdr:cNvPr id="166" name="テキスト ボックス 165">
          <a:extLst>
            <a:ext uri="{FF2B5EF4-FFF2-40B4-BE49-F238E27FC236}">
              <a16:creationId xmlns:a16="http://schemas.microsoft.com/office/drawing/2014/main" id="{350ABDCD-90FC-4237-8AF6-A22137CEAB68}"/>
            </a:ext>
          </a:extLst>
        </xdr:cNvPr>
        <xdr:cNvSpPr txBox="1"/>
      </xdr:nvSpPr>
      <xdr:spPr>
        <a:xfrm>
          <a:off x="343535" y="965898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7" name="直線コネクタ 166">
          <a:extLst>
            <a:ext uri="{FF2B5EF4-FFF2-40B4-BE49-F238E27FC236}">
              <a16:creationId xmlns:a16="http://schemas.microsoft.com/office/drawing/2014/main" id="{5CF29857-19C6-4E73-B71E-660C605E6AD9}"/>
            </a:ext>
          </a:extLst>
        </xdr:cNvPr>
        <xdr:cNvCxnSpPr/>
      </xdr:nvCxnSpPr>
      <xdr:spPr>
        <a:xfrm>
          <a:off x="685800" y="947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6550" cy="259080"/>
    <xdr:sp macro="" textlink="">
      <xdr:nvSpPr>
        <xdr:cNvPr id="168" name="テキスト ボックス 167">
          <a:extLst>
            <a:ext uri="{FF2B5EF4-FFF2-40B4-BE49-F238E27FC236}">
              <a16:creationId xmlns:a16="http://schemas.microsoft.com/office/drawing/2014/main" id="{F05C24F7-AB7A-42C3-9515-BBB35E1BEF51}"/>
            </a:ext>
          </a:extLst>
        </xdr:cNvPr>
        <xdr:cNvSpPr txBox="1"/>
      </xdr:nvSpPr>
      <xdr:spPr>
        <a:xfrm>
          <a:off x="386715" y="9326245"/>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1B7C7D2-3997-40C6-B4A4-877400A7E611}"/>
            </a:ext>
          </a:extLst>
        </xdr:cNvPr>
        <xdr:cNvCxnSpPr/>
      </xdr:nvCxnSpPr>
      <xdr:spPr>
        <a:xfrm>
          <a:off x="685800" y="914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96DE732A-E60E-4798-80C9-80811BFA8832}"/>
            </a:ext>
          </a:extLst>
        </xdr:cNvPr>
        <xdr:cNvSpPr/>
      </xdr:nvSpPr>
      <xdr:spPr>
        <a:xfrm>
          <a:off x="685800" y="914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145415</xdr:rowOff>
    </xdr:from>
    <xdr:to>
      <xdr:col>24</xdr:col>
      <xdr:colOff>62865</xdr:colOff>
      <xdr:row>64</xdr:row>
      <xdr:rowOff>130810</xdr:rowOff>
    </xdr:to>
    <xdr:cxnSp macro="">
      <xdr:nvCxnSpPr>
        <xdr:cNvPr id="171" name="直線コネクタ 170">
          <a:extLst>
            <a:ext uri="{FF2B5EF4-FFF2-40B4-BE49-F238E27FC236}">
              <a16:creationId xmlns:a16="http://schemas.microsoft.com/office/drawing/2014/main" id="{DE63627D-2B69-44A0-B981-B998F786E6BA}"/>
            </a:ext>
          </a:extLst>
        </xdr:cNvPr>
        <xdr:cNvCxnSpPr/>
      </xdr:nvCxnSpPr>
      <xdr:spPr>
        <a:xfrm flipV="1">
          <a:off x="4173855" y="9573260"/>
          <a:ext cx="0" cy="1534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134620</xdr:rowOff>
    </xdr:from>
    <xdr:ext cx="469900" cy="256540"/>
    <xdr:sp macro="" textlink="">
      <xdr:nvSpPr>
        <xdr:cNvPr id="172" name="【橋りょう・トンネル】&#10;有形固定資産減価償却率最小値テキスト">
          <a:extLst>
            <a:ext uri="{FF2B5EF4-FFF2-40B4-BE49-F238E27FC236}">
              <a16:creationId xmlns:a16="http://schemas.microsoft.com/office/drawing/2014/main" id="{4B53798B-E9F5-4F41-88BD-22AD28457D5D}"/>
            </a:ext>
          </a:extLst>
        </xdr:cNvPr>
        <xdr:cNvSpPr txBox="1"/>
      </xdr:nvSpPr>
      <xdr:spPr>
        <a:xfrm>
          <a:off x="4212590" y="111036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130810</xdr:rowOff>
    </xdr:from>
    <xdr:to>
      <xdr:col>24</xdr:col>
      <xdr:colOff>152400</xdr:colOff>
      <xdr:row>64</xdr:row>
      <xdr:rowOff>130810</xdr:rowOff>
    </xdr:to>
    <xdr:cxnSp macro="">
      <xdr:nvCxnSpPr>
        <xdr:cNvPr id="173" name="直線コネクタ 172">
          <a:extLst>
            <a:ext uri="{FF2B5EF4-FFF2-40B4-BE49-F238E27FC236}">
              <a16:creationId xmlns:a16="http://schemas.microsoft.com/office/drawing/2014/main" id="{B9650908-AF2F-4CC9-9C4D-2830C748C818}"/>
            </a:ext>
          </a:extLst>
        </xdr:cNvPr>
        <xdr:cNvCxnSpPr/>
      </xdr:nvCxnSpPr>
      <xdr:spPr>
        <a:xfrm>
          <a:off x="4112260" y="111074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92075</xdr:rowOff>
    </xdr:from>
    <xdr:ext cx="340360" cy="259080"/>
    <xdr:sp macro="" textlink="">
      <xdr:nvSpPr>
        <xdr:cNvPr id="174" name="【橋りょう・トンネル】&#10;有形固定資産減価償却率最大値テキスト">
          <a:extLst>
            <a:ext uri="{FF2B5EF4-FFF2-40B4-BE49-F238E27FC236}">
              <a16:creationId xmlns:a16="http://schemas.microsoft.com/office/drawing/2014/main" id="{C2BCA9BE-E996-4F32-B9CB-F55D15B37E29}"/>
            </a:ext>
          </a:extLst>
        </xdr:cNvPr>
        <xdr:cNvSpPr txBox="1"/>
      </xdr:nvSpPr>
      <xdr:spPr>
        <a:xfrm>
          <a:off x="4212590" y="935418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145415</xdr:rowOff>
    </xdr:from>
    <xdr:to>
      <xdr:col>24</xdr:col>
      <xdr:colOff>152400</xdr:colOff>
      <xdr:row>55</xdr:row>
      <xdr:rowOff>145415</xdr:rowOff>
    </xdr:to>
    <xdr:cxnSp macro="">
      <xdr:nvCxnSpPr>
        <xdr:cNvPr id="175" name="直線コネクタ 174">
          <a:extLst>
            <a:ext uri="{FF2B5EF4-FFF2-40B4-BE49-F238E27FC236}">
              <a16:creationId xmlns:a16="http://schemas.microsoft.com/office/drawing/2014/main" id="{ECF6AFF5-D571-4EE0-96BE-D5776003B358}"/>
            </a:ext>
          </a:extLst>
        </xdr:cNvPr>
        <xdr:cNvCxnSpPr/>
      </xdr:nvCxnSpPr>
      <xdr:spPr>
        <a:xfrm>
          <a:off x="4112260" y="95732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15875</xdr:rowOff>
    </xdr:from>
    <xdr:ext cx="405130" cy="259080"/>
    <xdr:sp macro="" textlink="">
      <xdr:nvSpPr>
        <xdr:cNvPr id="176" name="【橋りょう・トンネル】&#10;有形固定資産減価償却率平均値テキスト">
          <a:extLst>
            <a:ext uri="{FF2B5EF4-FFF2-40B4-BE49-F238E27FC236}">
              <a16:creationId xmlns:a16="http://schemas.microsoft.com/office/drawing/2014/main" id="{AE48E1F0-8295-4A43-B063-CEDD1F6773E7}"/>
            </a:ext>
          </a:extLst>
        </xdr:cNvPr>
        <xdr:cNvSpPr txBox="1"/>
      </xdr:nvSpPr>
      <xdr:spPr>
        <a:xfrm>
          <a:off x="4212590" y="103066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164465</xdr:rowOff>
    </xdr:from>
    <xdr:to>
      <xdr:col>24</xdr:col>
      <xdr:colOff>114300</xdr:colOff>
      <xdr:row>61</xdr:row>
      <xdr:rowOff>94615</xdr:rowOff>
    </xdr:to>
    <xdr:sp macro="" textlink="">
      <xdr:nvSpPr>
        <xdr:cNvPr id="177" name="フローチャート: 判断 176">
          <a:extLst>
            <a:ext uri="{FF2B5EF4-FFF2-40B4-BE49-F238E27FC236}">
              <a16:creationId xmlns:a16="http://schemas.microsoft.com/office/drawing/2014/main" id="{14877D69-2612-4913-99C1-4B8EE05CB19B}"/>
            </a:ext>
          </a:extLst>
        </xdr:cNvPr>
        <xdr:cNvSpPr/>
      </xdr:nvSpPr>
      <xdr:spPr>
        <a:xfrm>
          <a:off x="4131310" y="104552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141605</xdr:rowOff>
    </xdr:from>
    <xdr:to>
      <xdr:col>20</xdr:col>
      <xdr:colOff>38100</xdr:colOff>
      <xdr:row>61</xdr:row>
      <xdr:rowOff>71755</xdr:rowOff>
    </xdr:to>
    <xdr:sp macro="" textlink="">
      <xdr:nvSpPr>
        <xdr:cNvPr id="178" name="フローチャート: 判断 177">
          <a:extLst>
            <a:ext uri="{FF2B5EF4-FFF2-40B4-BE49-F238E27FC236}">
              <a16:creationId xmlns:a16="http://schemas.microsoft.com/office/drawing/2014/main" id="{6F118E55-D6E0-4A2B-A87D-B2F5A5059493}"/>
            </a:ext>
          </a:extLst>
        </xdr:cNvPr>
        <xdr:cNvSpPr/>
      </xdr:nvSpPr>
      <xdr:spPr>
        <a:xfrm>
          <a:off x="3388360" y="104267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151765</xdr:rowOff>
    </xdr:from>
    <xdr:to>
      <xdr:col>15</xdr:col>
      <xdr:colOff>101600</xdr:colOff>
      <xdr:row>61</xdr:row>
      <xdr:rowOff>81915</xdr:rowOff>
    </xdr:to>
    <xdr:sp macro="" textlink="">
      <xdr:nvSpPr>
        <xdr:cNvPr id="179" name="フローチャート: 判断 178">
          <a:extLst>
            <a:ext uri="{FF2B5EF4-FFF2-40B4-BE49-F238E27FC236}">
              <a16:creationId xmlns:a16="http://schemas.microsoft.com/office/drawing/2014/main" id="{014BBE7B-EDE2-4D19-A08D-60C8950C9810}"/>
            </a:ext>
          </a:extLst>
        </xdr:cNvPr>
        <xdr:cNvSpPr/>
      </xdr:nvSpPr>
      <xdr:spPr>
        <a:xfrm>
          <a:off x="2571750" y="104387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135255</xdr:rowOff>
    </xdr:from>
    <xdr:to>
      <xdr:col>10</xdr:col>
      <xdr:colOff>165100</xdr:colOff>
      <xdr:row>61</xdr:row>
      <xdr:rowOff>65405</xdr:rowOff>
    </xdr:to>
    <xdr:sp macro="" textlink="">
      <xdr:nvSpPr>
        <xdr:cNvPr id="180" name="フローチャート: 判断 179">
          <a:extLst>
            <a:ext uri="{FF2B5EF4-FFF2-40B4-BE49-F238E27FC236}">
              <a16:creationId xmlns:a16="http://schemas.microsoft.com/office/drawing/2014/main" id="{391EEDB9-9D67-49DF-A527-FBC83A8DCECC}"/>
            </a:ext>
          </a:extLst>
        </xdr:cNvPr>
        <xdr:cNvSpPr/>
      </xdr:nvSpPr>
      <xdr:spPr>
        <a:xfrm>
          <a:off x="1774190" y="1041844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1EE493F4-7173-4A79-B7D8-0B998C60AF60}"/>
            </a:ext>
          </a:extLst>
        </xdr:cNvPr>
        <xdr:cNvSpPr/>
      </xdr:nvSpPr>
      <xdr:spPr>
        <a:xfrm>
          <a:off x="988060" y="103809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182" name="テキスト ボックス 181">
          <a:extLst>
            <a:ext uri="{FF2B5EF4-FFF2-40B4-BE49-F238E27FC236}">
              <a16:creationId xmlns:a16="http://schemas.microsoft.com/office/drawing/2014/main" id="{692229F2-76DE-4BA9-BA96-6F4A5F4DA0ED}"/>
            </a:ext>
          </a:extLst>
        </xdr:cNvPr>
        <xdr:cNvSpPr txBox="1"/>
      </xdr:nvSpPr>
      <xdr:spPr>
        <a:xfrm>
          <a:off x="400304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83" name="テキスト ボックス 182">
          <a:extLst>
            <a:ext uri="{FF2B5EF4-FFF2-40B4-BE49-F238E27FC236}">
              <a16:creationId xmlns:a16="http://schemas.microsoft.com/office/drawing/2014/main" id="{57D72A7C-1EDF-463D-8F0B-32181A2A26E1}"/>
            </a:ext>
          </a:extLst>
        </xdr:cNvPr>
        <xdr:cNvSpPr txBox="1"/>
      </xdr:nvSpPr>
      <xdr:spPr>
        <a:xfrm>
          <a:off x="32600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84" name="テキスト ボックス 183">
          <a:extLst>
            <a:ext uri="{FF2B5EF4-FFF2-40B4-BE49-F238E27FC236}">
              <a16:creationId xmlns:a16="http://schemas.microsoft.com/office/drawing/2014/main" id="{AB6C5690-9331-4332-B360-6612EFC1D106}"/>
            </a:ext>
          </a:extLst>
        </xdr:cNvPr>
        <xdr:cNvSpPr txBox="1"/>
      </xdr:nvSpPr>
      <xdr:spPr>
        <a:xfrm>
          <a:off x="24549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85" name="テキスト ボックス 184">
          <a:extLst>
            <a:ext uri="{FF2B5EF4-FFF2-40B4-BE49-F238E27FC236}">
              <a16:creationId xmlns:a16="http://schemas.microsoft.com/office/drawing/2014/main" id="{D3ACC5A4-9567-4692-A351-D7EA430CF867}"/>
            </a:ext>
          </a:extLst>
        </xdr:cNvPr>
        <xdr:cNvSpPr txBox="1"/>
      </xdr:nvSpPr>
      <xdr:spPr>
        <a:xfrm>
          <a:off x="16573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86" name="テキスト ボックス 185">
          <a:extLst>
            <a:ext uri="{FF2B5EF4-FFF2-40B4-BE49-F238E27FC236}">
              <a16:creationId xmlns:a16="http://schemas.microsoft.com/office/drawing/2014/main" id="{C2D1D082-1458-49F9-BDDD-16298822EBA2}"/>
            </a:ext>
          </a:extLst>
        </xdr:cNvPr>
        <xdr:cNvSpPr txBox="1"/>
      </xdr:nvSpPr>
      <xdr:spPr>
        <a:xfrm>
          <a:off x="8597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84455</xdr:rowOff>
    </xdr:from>
    <xdr:to>
      <xdr:col>24</xdr:col>
      <xdr:colOff>114300</xdr:colOff>
      <xdr:row>62</xdr:row>
      <xdr:rowOff>14605</xdr:rowOff>
    </xdr:to>
    <xdr:sp macro="" textlink="">
      <xdr:nvSpPr>
        <xdr:cNvPr id="187" name="楕円 186">
          <a:extLst>
            <a:ext uri="{FF2B5EF4-FFF2-40B4-BE49-F238E27FC236}">
              <a16:creationId xmlns:a16="http://schemas.microsoft.com/office/drawing/2014/main" id="{7ECEFB86-1668-40C8-9282-25A40F858C00}"/>
            </a:ext>
          </a:extLst>
        </xdr:cNvPr>
        <xdr:cNvSpPr/>
      </xdr:nvSpPr>
      <xdr:spPr>
        <a:xfrm>
          <a:off x="4131310" y="105448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63500</xdr:rowOff>
    </xdr:from>
    <xdr:ext cx="405130" cy="256540"/>
    <xdr:sp macro="" textlink="">
      <xdr:nvSpPr>
        <xdr:cNvPr id="188" name="【橋りょう・トンネル】&#10;有形固定資産減価償却率該当値テキスト">
          <a:extLst>
            <a:ext uri="{FF2B5EF4-FFF2-40B4-BE49-F238E27FC236}">
              <a16:creationId xmlns:a16="http://schemas.microsoft.com/office/drawing/2014/main" id="{19D7D280-3582-4ECC-9B9B-72525013ED66}"/>
            </a:ext>
          </a:extLst>
        </xdr:cNvPr>
        <xdr:cNvSpPr txBox="1"/>
      </xdr:nvSpPr>
      <xdr:spPr>
        <a:xfrm>
          <a:off x="4212590" y="105181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83185</xdr:rowOff>
    </xdr:from>
    <xdr:to>
      <xdr:col>20</xdr:col>
      <xdr:colOff>38100</xdr:colOff>
      <xdr:row>62</xdr:row>
      <xdr:rowOff>13335</xdr:rowOff>
    </xdr:to>
    <xdr:sp macro="" textlink="">
      <xdr:nvSpPr>
        <xdr:cNvPr id="189" name="楕円 188">
          <a:extLst>
            <a:ext uri="{FF2B5EF4-FFF2-40B4-BE49-F238E27FC236}">
              <a16:creationId xmlns:a16="http://schemas.microsoft.com/office/drawing/2014/main" id="{A8F87776-A613-481F-A93E-41E2283A1BEF}"/>
            </a:ext>
          </a:extLst>
        </xdr:cNvPr>
        <xdr:cNvSpPr/>
      </xdr:nvSpPr>
      <xdr:spPr>
        <a:xfrm>
          <a:off x="3388360" y="105435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133985</xdr:rowOff>
    </xdr:from>
    <xdr:to>
      <xdr:col>24</xdr:col>
      <xdr:colOff>63500</xdr:colOff>
      <xdr:row>61</xdr:row>
      <xdr:rowOff>135255</xdr:rowOff>
    </xdr:to>
    <xdr:cxnSp macro="">
      <xdr:nvCxnSpPr>
        <xdr:cNvPr id="190" name="直線コネクタ 189">
          <a:extLst>
            <a:ext uri="{FF2B5EF4-FFF2-40B4-BE49-F238E27FC236}">
              <a16:creationId xmlns:a16="http://schemas.microsoft.com/office/drawing/2014/main" id="{B9FA94DF-2CD4-42E6-9444-D16871271CFF}"/>
            </a:ext>
          </a:extLst>
        </xdr:cNvPr>
        <xdr:cNvCxnSpPr/>
      </xdr:nvCxnSpPr>
      <xdr:spPr>
        <a:xfrm>
          <a:off x="3431540" y="10588625"/>
          <a:ext cx="742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60325</xdr:rowOff>
    </xdr:from>
    <xdr:to>
      <xdr:col>15</xdr:col>
      <xdr:colOff>101600</xdr:colOff>
      <xdr:row>61</xdr:row>
      <xdr:rowOff>161925</xdr:rowOff>
    </xdr:to>
    <xdr:sp macro="" textlink="">
      <xdr:nvSpPr>
        <xdr:cNvPr id="191" name="楕円 190">
          <a:extLst>
            <a:ext uri="{FF2B5EF4-FFF2-40B4-BE49-F238E27FC236}">
              <a16:creationId xmlns:a16="http://schemas.microsoft.com/office/drawing/2014/main" id="{C1D105DD-07E6-455F-90E4-B217DF4BC9E8}"/>
            </a:ext>
          </a:extLst>
        </xdr:cNvPr>
        <xdr:cNvSpPr/>
      </xdr:nvSpPr>
      <xdr:spPr>
        <a:xfrm>
          <a:off x="2571750" y="1051496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111125</xdr:rowOff>
    </xdr:from>
    <xdr:to>
      <xdr:col>19</xdr:col>
      <xdr:colOff>177800</xdr:colOff>
      <xdr:row>61</xdr:row>
      <xdr:rowOff>133985</xdr:rowOff>
    </xdr:to>
    <xdr:cxnSp macro="">
      <xdr:nvCxnSpPr>
        <xdr:cNvPr id="192" name="直線コネクタ 191">
          <a:extLst>
            <a:ext uri="{FF2B5EF4-FFF2-40B4-BE49-F238E27FC236}">
              <a16:creationId xmlns:a16="http://schemas.microsoft.com/office/drawing/2014/main" id="{77C45D02-1802-4476-99D8-452E36155724}"/>
            </a:ext>
          </a:extLst>
        </xdr:cNvPr>
        <xdr:cNvCxnSpPr/>
      </xdr:nvCxnSpPr>
      <xdr:spPr>
        <a:xfrm>
          <a:off x="2626360" y="10569575"/>
          <a:ext cx="80518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73025</xdr:rowOff>
    </xdr:from>
    <xdr:to>
      <xdr:col>10</xdr:col>
      <xdr:colOff>165100</xdr:colOff>
      <xdr:row>62</xdr:row>
      <xdr:rowOff>3175</xdr:rowOff>
    </xdr:to>
    <xdr:sp macro="" textlink="">
      <xdr:nvSpPr>
        <xdr:cNvPr id="193" name="楕円 192">
          <a:extLst>
            <a:ext uri="{FF2B5EF4-FFF2-40B4-BE49-F238E27FC236}">
              <a16:creationId xmlns:a16="http://schemas.microsoft.com/office/drawing/2014/main" id="{A8012FB0-DB0E-4BB0-9F18-3D7C1C92A34B}"/>
            </a:ext>
          </a:extLst>
        </xdr:cNvPr>
        <xdr:cNvSpPr/>
      </xdr:nvSpPr>
      <xdr:spPr>
        <a:xfrm>
          <a:off x="1774190" y="1053147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111125</xdr:rowOff>
    </xdr:from>
    <xdr:to>
      <xdr:col>15</xdr:col>
      <xdr:colOff>50800</xdr:colOff>
      <xdr:row>61</xdr:row>
      <xdr:rowOff>123825</xdr:rowOff>
    </xdr:to>
    <xdr:cxnSp macro="">
      <xdr:nvCxnSpPr>
        <xdr:cNvPr id="194" name="直線コネクタ 193">
          <a:extLst>
            <a:ext uri="{FF2B5EF4-FFF2-40B4-BE49-F238E27FC236}">
              <a16:creationId xmlns:a16="http://schemas.microsoft.com/office/drawing/2014/main" id="{EEC7CA6B-28EF-4803-9C50-A6A02723616B}"/>
            </a:ext>
          </a:extLst>
        </xdr:cNvPr>
        <xdr:cNvCxnSpPr/>
      </xdr:nvCxnSpPr>
      <xdr:spPr>
        <a:xfrm flipV="1">
          <a:off x="1828800" y="10569575"/>
          <a:ext cx="79756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63500</xdr:rowOff>
    </xdr:from>
    <xdr:to>
      <xdr:col>6</xdr:col>
      <xdr:colOff>38100</xdr:colOff>
      <xdr:row>61</xdr:row>
      <xdr:rowOff>165100</xdr:rowOff>
    </xdr:to>
    <xdr:sp macro="" textlink="">
      <xdr:nvSpPr>
        <xdr:cNvPr id="195" name="楕円 194">
          <a:extLst>
            <a:ext uri="{FF2B5EF4-FFF2-40B4-BE49-F238E27FC236}">
              <a16:creationId xmlns:a16="http://schemas.microsoft.com/office/drawing/2014/main" id="{73E43A13-90F1-47C0-B981-3714EB3BCCEE}"/>
            </a:ext>
          </a:extLst>
        </xdr:cNvPr>
        <xdr:cNvSpPr/>
      </xdr:nvSpPr>
      <xdr:spPr>
        <a:xfrm>
          <a:off x="988060" y="105181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114300</xdr:rowOff>
    </xdr:from>
    <xdr:to>
      <xdr:col>10</xdr:col>
      <xdr:colOff>114300</xdr:colOff>
      <xdr:row>61</xdr:row>
      <xdr:rowOff>123825</xdr:rowOff>
    </xdr:to>
    <xdr:cxnSp macro="">
      <xdr:nvCxnSpPr>
        <xdr:cNvPr id="196" name="直線コネクタ 195">
          <a:extLst>
            <a:ext uri="{FF2B5EF4-FFF2-40B4-BE49-F238E27FC236}">
              <a16:creationId xmlns:a16="http://schemas.microsoft.com/office/drawing/2014/main" id="{D5F08C25-0850-4088-AF3F-315E18870CF4}"/>
            </a:ext>
          </a:extLst>
        </xdr:cNvPr>
        <xdr:cNvCxnSpPr/>
      </xdr:nvCxnSpPr>
      <xdr:spPr>
        <a:xfrm>
          <a:off x="1031240" y="10572750"/>
          <a:ext cx="79756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88265</xdr:rowOff>
    </xdr:from>
    <xdr:ext cx="405130" cy="256540"/>
    <xdr:sp macro="" textlink="">
      <xdr:nvSpPr>
        <xdr:cNvPr id="197" name="n_1aveValue【橋りょう・トンネル】&#10;有形固定資産減価償却率">
          <a:extLst>
            <a:ext uri="{FF2B5EF4-FFF2-40B4-BE49-F238E27FC236}">
              <a16:creationId xmlns:a16="http://schemas.microsoft.com/office/drawing/2014/main" id="{B152B041-C4F6-4DED-BE30-1205FEDDC7FE}"/>
            </a:ext>
          </a:extLst>
        </xdr:cNvPr>
        <xdr:cNvSpPr txBox="1"/>
      </xdr:nvSpPr>
      <xdr:spPr>
        <a:xfrm>
          <a:off x="3239135" y="1020762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98425</xdr:rowOff>
    </xdr:from>
    <xdr:ext cx="402590" cy="256540"/>
    <xdr:sp macro="" textlink="">
      <xdr:nvSpPr>
        <xdr:cNvPr id="198" name="n_2aveValue【橋りょう・トンネル】&#10;有形固定資産減価償却率">
          <a:extLst>
            <a:ext uri="{FF2B5EF4-FFF2-40B4-BE49-F238E27FC236}">
              <a16:creationId xmlns:a16="http://schemas.microsoft.com/office/drawing/2014/main" id="{F9AC6080-B3AA-4F58-933E-BDE5FBB2846F}"/>
            </a:ext>
          </a:extLst>
        </xdr:cNvPr>
        <xdr:cNvSpPr txBox="1"/>
      </xdr:nvSpPr>
      <xdr:spPr>
        <a:xfrm>
          <a:off x="2439035" y="102101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81915</xdr:rowOff>
    </xdr:from>
    <xdr:ext cx="402590" cy="259080"/>
    <xdr:sp macro="" textlink="">
      <xdr:nvSpPr>
        <xdr:cNvPr id="199" name="n_3aveValue【橋りょう・トンネル】&#10;有形固定資産減価償却率">
          <a:extLst>
            <a:ext uri="{FF2B5EF4-FFF2-40B4-BE49-F238E27FC236}">
              <a16:creationId xmlns:a16="http://schemas.microsoft.com/office/drawing/2014/main" id="{1B65F200-D68A-4DCF-B525-081AE9E2B151}"/>
            </a:ext>
          </a:extLst>
        </xdr:cNvPr>
        <xdr:cNvSpPr txBox="1"/>
      </xdr:nvSpPr>
      <xdr:spPr>
        <a:xfrm>
          <a:off x="1641475" y="101993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44450</xdr:rowOff>
    </xdr:from>
    <xdr:ext cx="402590" cy="259080"/>
    <xdr:sp macro="" textlink="">
      <xdr:nvSpPr>
        <xdr:cNvPr id="200" name="n_4aveValue【橋りょう・トンネル】&#10;有形固定資産減価償却率">
          <a:extLst>
            <a:ext uri="{FF2B5EF4-FFF2-40B4-BE49-F238E27FC236}">
              <a16:creationId xmlns:a16="http://schemas.microsoft.com/office/drawing/2014/main" id="{7D4DB9DF-823F-45DF-83BF-DA1F866E5DCD}"/>
            </a:ext>
          </a:extLst>
        </xdr:cNvPr>
        <xdr:cNvSpPr txBox="1"/>
      </xdr:nvSpPr>
      <xdr:spPr>
        <a:xfrm>
          <a:off x="855345" y="101619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4445</xdr:rowOff>
    </xdr:from>
    <xdr:ext cx="405130" cy="259080"/>
    <xdr:sp macro="" textlink="">
      <xdr:nvSpPr>
        <xdr:cNvPr id="201" name="n_1mainValue【橋りょう・トンネル】&#10;有形固定資産減価償却率">
          <a:extLst>
            <a:ext uri="{FF2B5EF4-FFF2-40B4-BE49-F238E27FC236}">
              <a16:creationId xmlns:a16="http://schemas.microsoft.com/office/drawing/2014/main" id="{10BF187E-6B52-43FF-B67E-BB8446D4D6E4}"/>
            </a:ext>
          </a:extLst>
        </xdr:cNvPr>
        <xdr:cNvSpPr txBox="1"/>
      </xdr:nvSpPr>
      <xdr:spPr>
        <a:xfrm>
          <a:off x="3239135" y="106362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153035</xdr:rowOff>
    </xdr:from>
    <xdr:ext cx="402590" cy="259080"/>
    <xdr:sp macro="" textlink="">
      <xdr:nvSpPr>
        <xdr:cNvPr id="202" name="n_2mainValue【橋りょう・トンネル】&#10;有形固定資産減価償却率">
          <a:extLst>
            <a:ext uri="{FF2B5EF4-FFF2-40B4-BE49-F238E27FC236}">
              <a16:creationId xmlns:a16="http://schemas.microsoft.com/office/drawing/2014/main" id="{2E1D0B4F-006F-4EB8-B6BF-EE12BF8017E8}"/>
            </a:ext>
          </a:extLst>
        </xdr:cNvPr>
        <xdr:cNvSpPr txBox="1"/>
      </xdr:nvSpPr>
      <xdr:spPr>
        <a:xfrm>
          <a:off x="2439035" y="106114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166370</xdr:rowOff>
    </xdr:from>
    <xdr:ext cx="402590" cy="256540"/>
    <xdr:sp macro="" textlink="">
      <xdr:nvSpPr>
        <xdr:cNvPr id="203" name="n_3mainValue【橋りょう・トンネル】&#10;有形固定資産減価償却率">
          <a:extLst>
            <a:ext uri="{FF2B5EF4-FFF2-40B4-BE49-F238E27FC236}">
              <a16:creationId xmlns:a16="http://schemas.microsoft.com/office/drawing/2014/main" id="{8DCFBCBB-F16F-4980-8A63-A803574B91E1}"/>
            </a:ext>
          </a:extLst>
        </xdr:cNvPr>
        <xdr:cNvSpPr txBox="1"/>
      </xdr:nvSpPr>
      <xdr:spPr>
        <a:xfrm>
          <a:off x="1641475" y="106286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156210</xdr:rowOff>
    </xdr:from>
    <xdr:ext cx="402590" cy="256540"/>
    <xdr:sp macro="" textlink="">
      <xdr:nvSpPr>
        <xdr:cNvPr id="204" name="n_4mainValue【橋りょう・トンネル】&#10;有形固定資産減価償却率">
          <a:extLst>
            <a:ext uri="{FF2B5EF4-FFF2-40B4-BE49-F238E27FC236}">
              <a16:creationId xmlns:a16="http://schemas.microsoft.com/office/drawing/2014/main" id="{75DFE501-57BE-4780-944B-C2F9035F4451}"/>
            </a:ext>
          </a:extLst>
        </xdr:cNvPr>
        <xdr:cNvSpPr txBox="1"/>
      </xdr:nvSpPr>
      <xdr:spPr>
        <a:xfrm>
          <a:off x="855345" y="106165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154E819E-2C6A-47E4-8711-95B775A4F406}"/>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2D155C2-8ED8-41A2-AA6E-C973E272F5ED}"/>
            </a:ext>
          </a:extLst>
        </xdr:cNvPr>
        <xdr:cNvSpPr/>
      </xdr:nvSpPr>
      <xdr:spPr>
        <a:xfrm>
          <a:off x="606044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D4F34699-7D6B-4B71-944A-6037EFD975DE}"/>
            </a:ext>
          </a:extLst>
        </xdr:cNvPr>
        <xdr:cNvSpPr/>
      </xdr:nvSpPr>
      <xdr:spPr>
        <a:xfrm>
          <a:off x="606044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46/66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B8EF343-D3A0-4145-B8D9-C192DA2250EE}"/>
            </a:ext>
          </a:extLst>
        </xdr:cNvPr>
        <xdr:cNvSpPr/>
      </xdr:nvSpPr>
      <xdr:spPr>
        <a:xfrm>
          <a:off x="69888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08D2992-AF28-48BA-B4D1-99ADD7B580AB}"/>
            </a:ext>
          </a:extLst>
        </xdr:cNvPr>
        <xdr:cNvSpPr/>
      </xdr:nvSpPr>
      <xdr:spPr>
        <a:xfrm>
          <a:off x="69888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D59B0B4F-0E4B-47EF-AE02-0A9C6A25A915}"/>
            </a:ext>
          </a:extLst>
        </xdr:cNvPr>
        <xdr:cNvSpPr/>
      </xdr:nvSpPr>
      <xdr:spPr>
        <a:xfrm>
          <a:off x="80175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B9368190-5466-4575-B220-F9CAC72B8792}"/>
            </a:ext>
          </a:extLst>
        </xdr:cNvPr>
        <xdr:cNvSpPr/>
      </xdr:nvSpPr>
      <xdr:spPr>
        <a:xfrm>
          <a:off x="80175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90,658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2F1AA4E-E6DC-427A-A3C5-874254401B6C}"/>
            </a:ext>
          </a:extLst>
        </xdr:cNvPr>
        <xdr:cNvSpPr/>
      </xdr:nvSpPr>
      <xdr:spPr>
        <a:xfrm>
          <a:off x="5960110" y="914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213" name="テキスト ボックス 212">
          <a:extLst>
            <a:ext uri="{FF2B5EF4-FFF2-40B4-BE49-F238E27FC236}">
              <a16:creationId xmlns:a16="http://schemas.microsoft.com/office/drawing/2014/main" id="{B78CC07C-8A4C-4CF0-8616-845209579DD0}"/>
            </a:ext>
          </a:extLst>
        </xdr:cNvPr>
        <xdr:cNvSpPr txBox="1"/>
      </xdr:nvSpPr>
      <xdr:spPr>
        <a:xfrm>
          <a:off x="592201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21D478D-5E0C-4253-B872-F86FF689715C}"/>
            </a:ext>
          </a:extLst>
        </xdr:cNvPr>
        <xdr:cNvCxnSpPr/>
      </xdr:nvCxnSpPr>
      <xdr:spPr>
        <a:xfrm>
          <a:off x="5960110" y="1143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130810</xdr:rowOff>
    </xdr:from>
    <xdr:to>
      <xdr:col>59</xdr:col>
      <xdr:colOff>50800</xdr:colOff>
      <xdr:row>64</xdr:row>
      <xdr:rowOff>130810</xdr:rowOff>
    </xdr:to>
    <xdr:cxnSp macro="">
      <xdr:nvCxnSpPr>
        <xdr:cNvPr id="215" name="直線コネクタ 214">
          <a:extLst>
            <a:ext uri="{FF2B5EF4-FFF2-40B4-BE49-F238E27FC236}">
              <a16:creationId xmlns:a16="http://schemas.microsoft.com/office/drawing/2014/main" id="{A150B48F-AE6E-4E62-8203-50EA2A70AB08}"/>
            </a:ext>
          </a:extLst>
        </xdr:cNvPr>
        <xdr:cNvCxnSpPr/>
      </xdr:nvCxnSpPr>
      <xdr:spPr>
        <a:xfrm>
          <a:off x="5960110" y="1110742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160020</xdr:rowOff>
    </xdr:from>
    <xdr:ext cx="246380" cy="259080"/>
    <xdr:sp macro="" textlink="">
      <xdr:nvSpPr>
        <xdr:cNvPr id="216" name="テキスト ボックス 215">
          <a:extLst>
            <a:ext uri="{FF2B5EF4-FFF2-40B4-BE49-F238E27FC236}">
              <a16:creationId xmlns:a16="http://schemas.microsoft.com/office/drawing/2014/main" id="{6324247C-5332-4F3A-BB1F-B2CF5C95E077}"/>
            </a:ext>
          </a:extLst>
        </xdr:cNvPr>
        <xdr:cNvSpPr txBox="1"/>
      </xdr:nvSpPr>
      <xdr:spPr>
        <a:xfrm>
          <a:off x="5724525" y="10963275"/>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146685</xdr:rowOff>
    </xdr:from>
    <xdr:to>
      <xdr:col>59</xdr:col>
      <xdr:colOff>50800</xdr:colOff>
      <xdr:row>62</xdr:row>
      <xdr:rowOff>146685</xdr:rowOff>
    </xdr:to>
    <xdr:cxnSp macro="">
      <xdr:nvCxnSpPr>
        <xdr:cNvPr id="217" name="直線コネクタ 216">
          <a:extLst>
            <a:ext uri="{FF2B5EF4-FFF2-40B4-BE49-F238E27FC236}">
              <a16:creationId xmlns:a16="http://schemas.microsoft.com/office/drawing/2014/main" id="{9285CDD7-EBED-47C9-95A3-A77670C23D6D}"/>
            </a:ext>
          </a:extLst>
        </xdr:cNvPr>
        <xdr:cNvCxnSpPr/>
      </xdr:nvCxnSpPr>
      <xdr:spPr>
        <a:xfrm>
          <a:off x="5960110" y="107746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62</xdr:row>
      <xdr:rowOff>4445</xdr:rowOff>
    </xdr:from>
    <xdr:ext cx="593090" cy="259080"/>
    <xdr:sp macro="" textlink="">
      <xdr:nvSpPr>
        <xdr:cNvPr id="218" name="テキスト ボックス 217">
          <a:extLst>
            <a:ext uri="{FF2B5EF4-FFF2-40B4-BE49-F238E27FC236}">
              <a16:creationId xmlns:a16="http://schemas.microsoft.com/office/drawing/2014/main" id="{7B042D07-EE4E-4AAB-A022-9273640A6C96}"/>
            </a:ext>
          </a:extLst>
        </xdr:cNvPr>
        <xdr:cNvSpPr txBox="1"/>
      </xdr:nvSpPr>
      <xdr:spPr>
        <a:xfrm>
          <a:off x="5415915" y="106362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163195</xdr:rowOff>
    </xdr:from>
    <xdr:to>
      <xdr:col>59</xdr:col>
      <xdr:colOff>50800</xdr:colOff>
      <xdr:row>60</xdr:row>
      <xdr:rowOff>163195</xdr:rowOff>
    </xdr:to>
    <xdr:cxnSp macro="">
      <xdr:nvCxnSpPr>
        <xdr:cNvPr id="219" name="直線コネクタ 218">
          <a:extLst>
            <a:ext uri="{FF2B5EF4-FFF2-40B4-BE49-F238E27FC236}">
              <a16:creationId xmlns:a16="http://schemas.microsoft.com/office/drawing/2014/main" id="{264C02AA-19AB-48E6-A224-EAE2F58BD343}"/>
            </a:ext>
          </a:extLst>
        </xdr:cNvPr>
        <xdr:cNvCxnSpPr/>
      </xdr:nvCxnSpPr>
      <xdr:spPr>
        <a:xfrm>
          <a:off x="5960110" y="1045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20955</xdr:rowOff>
    </xdr:from>
    <xdr:ext cx="593090" cy="256540"/>
    <xdr:sp macro="" textlink="">
      <xdr:nvSpPr>
        <xdr:cNvPr id="220" name="テキスト ボックス 219">
          <a:extLst>
            <a:ext uri="{FF2B5EF4-FFF2-40B4-BE49-F238E27FC236}">
              <a16:creationId xmlns:a16="http://schemas.microsoft.com/office/drawing/2014/main" id="{2E614600-4FF7-43D8-8CF6-8351A7C9B3D8}"/>
            </a:ext>
          </a:extLst>
        </xdr:cNvPr>
        <xdr:cNvSpPr txBox="1"/>
      </xdr:nvSpPr>
      <xdr:spPr>
        <a:xfrm>
          <a:off x="5415915" y="10304145"/>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8255</xdr:rowOff>
    </xdr:from>
    <xdr:to>
      <xdr:col>59</xdr:col>
      <xdr:colOff>50800</xdr:colOff>
      <xdr:row>59</xdr:row>
      <xdr:rowOff>8255</xdr:rowOff>
    </xdr:to>
    <xdr:cxnSp macro="">
      <xdr:nvCxnSpPr>
        <xdr:cNvPr id="221" name="直線コネクタ 220">
          <a:extLst>
            <a:ext uri="{FF2B5EF4-FFF2-40B4-BE49-F238E27FC236}">
              <a16:creationId xmlns:a16="http://schemas.microsoft.com/office/drawing/2014/main" id="{5969A6FF-84ED-4A54-96C5-1685C4F6A0C0}"/>
            </a:ext>
          </a:extLst>
        </xdr:cNvPr>
        <xdr:cNvCxnSpPr/>
      </xdr:nvCxnSpPr>
      <xdr:spPr>
        <a:xfrm>
          <a:off x="5960110" y="101257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58</xdr:row>
      <xdr:rowOff>37465</xdr:rowOff>
    </xdr:from>
    <xdr:ext cx="593090" cy="259080"/>
    <xdr:sp macro="" textlink="">
      <xdr:nvSpPr>
        <xdr:cNvPr id="222" name="テキスト ボックス 221">
          <a:extLst>
            <a:ext uri="{FF2B5EF4-FFF2-40B4-BE49-F238E27FC236}">
              <a16:creationId xmlns:a16="http://schemas.microsoft.com/office/drawing/2014/main" id="{A8F0C31D-FC39-41BA-938B-5D39B0510E42}"/>
            </a:ext>
          </a:extLst>
        </xdr:cNvPr>
        <xdr:cNvSpPr txBox="1"/>
      </xdr:nvSpPr>
      <xdr:spPr>
        <a:xfrm>
          <a:off x="5415915" y="998156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24765</xdr:rowOff>
    </xdr:from>
    <xdr:to>
      <xdr:col>59</xdr:col>
      <xdr:colOff>50800</xdr:colOff>
      <xdr:row>57</xdr:row>
      <xdr:rowOff>24765</xdr:rowOff>
    </xdr:to>
    <xdr:cxnSp macro="">
      <xdr:nvCxnSpPr>
        <xdr:cNvPr id="223" name="直線コネクタ 222">
          <a:extLst>
            <a:ext uri="{FF2B5EF4-FFF2-40B4-BE49-F238E27FC236}">
              <a16:creationId xmlns:a16="http://schemas.microsoft.com/office/drawing/2014/main" id="{7BB1D738-B03A-4BC6-A295-14819F56D544}"/>
            </a:ext>
          </a:extLst>
        </xdr:cNvPr>
        <xdr:cNvCxnSpPr/>
      </xdr:nvCxnSpPr>
      <xdr:spPr>
        <a:xfrm>
          <a:off x="5960110" y="97936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53975</xdr:rowOff>
    </xdr:from>
    <xdr:ext cx="683260" cy="256540"/>
    <xdr:sp macro="" textlink="">
      <xdr:nvSpPr>
        <xdr:cNvPr id="224" name="テキスト ボックス 223">
          <a:extLst>
            <a:ext uri="{FF2B5EF4-FFF2-40B4-BE49-F238E27FC236}">
              <a16:creationId xmlns:a16="http://schemas.microsoft.com/office/drawing/2014/main" id="{C544CEEE-4F53-426B-BEF4-8D16A8ADBA45}"/>
            </a:ext>
          </a:extLst>
        </xdr:cNvPr>
        <xdr:cNvSpPr txBox="1"/>
      </xdr:nvSpPr>
      <xdr:spPr>
        <a:xfrm>
          <a:off x="5331460" y="9658985"/>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40640</xdr:rowOff>
    </xdr:from>
    <xdr:to>
      <xdr:col>59</xdr:col>
      <xdr:colOff>50800</xdr:colOff>
      <xdr:row>55</xdr:row>
      <xdr:rowOff>40640</xdr:rowOff>
    </xdr:to>
    <xdr:cxnSp macro="">
      <xdr:nvCxnSpPr>
        <xdr:cNvPr id="225" name="直線コネクタ 224">
          <a:extLst>
            <a:ext uri="{FF2B5EF4-FFF2-40B4-BE49-F238E27FC236}">
              <a16:creationId xmlns:a16="http://schemas.microsoft.com/office/drawing/2014/main" id="{EB35B68F-E59F-449C-BBF4-1ECC68D0078A}"/>
            </a:ext>
          </a:extLst>
        </xdr:cNvPr>
        <xdr:cNvCxnSpPr/>
      </xdr:nvCxnSpPr>
      <xdr:spPr>
        <a:xfrm>
          <a:off x="5960110" y="94703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69850</xdr:rowOff>
    </xdr:from>
    <xdr:ext cx="683260" cy="259080"/>
    <xdr:sp macro="" textlink="">
      <xdr:nvSpPr>
        <xdr:cNvPr id="226" name="テキスト ボックス 225">
          <a:extLst>
            <a:ext uri="{FF2B5EF4-FFF2-40B4-BE49-F238E27FC236}">
              <a16:creationId xmlns:a16="http://schemas.microsoft.com/office/drawing/2014/main" id="{E3B62AC2-934B-4BAA-8670-5731DE5F640D}"/>
            </a:ext>
          </a:extLst>
        </xdr:cNvPr>
        <xdr:cNvSpPr txBox="1"/>
      </xdr:nvSpPr>
      <xdr:spPr>
        <a:xfrm>
          <a:off x="5331460" y="9326245"/>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20F1EFB-AB62-4F62-ADC9-1FA8AF342280}"/>
            </a:ext>
          </a:extLst>
        </xdr:cNvPr>
        <xdr:cNvCxnSpPr/>
      </xdr:nvCxnSpPr>
      <xdr:spPr>
        <a:xfrm>
          <a:off x="5960110" y="9140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3260" cy="256540"/>
    <xdr:sp macro="" textlink="">
      <xdr:nvSpPr>
        <xdr:cNvPr id="228" name="テキスト ボックス 227">
          <a:extLst>
            <a:ext uri="{FF2B5EF4-FFF2-40B4-BE49-F238E27FC236}">
              <a16:creationId xmlns:a16="http://schemas.microsoft.com/office/drawing/2014/main" id="{DC9C5453-D7A0-4B17-90ED-0F3511591D73}"/>
            </a:ext>
          </a:extLst>
        </xdr:cNvPr>
        <xdr:cNvSpPr txBox="1"/>
      </xdr:nvSpPr>
      <xdr:spPr>
        <a:xfrm>
          <a:off x="5331460" y="9003665"/>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17304B2-8528-491D-B4E2-1CE97BFBB8D0}"/>
            </a:ext>
          </a:extLst>
        </xdr:cNvPr>
        <xdr:cNvSpPr/>
      </xdr:nvSpPr>
      <xdr:spPr>
        <a:xfrm>
          <a:off x="5960110" y="914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11430</xdr:rowOff>
    </xdr:from>
    <xdr:to>
      <xdr:col>54</xdr:col>
      <xdr:colOff>189865</xdr:colOff>
      <xdr:row>64</xdr:row>
      <xdr:rowOff>128905</xdr:rowOff>
    </xdr:to>
    <xdr:cxnSp macro="">
      <xdr:nvCxnSpPr>
        <xdr:cNvPr id="230" name="直線コネクタ 229">
          <a:extLst>
            <a:ext uri="{FF2B5EF4-FFF2-40B4-BE49-F238E27FC236}">
              <a16:creationId xmlns:a16="http://schemas.microsoft.com/office/drawing/2014/main" id="{4EE9D633-DA6B-456C-823D-7D43606A6C02}"/>
            </a:ext>
          </a:extLst>
        </xdr:cNvPr>
        <xdr:cNvCxnSpPr/>
      </xdr:nvCxnSpPr>
      <xdr:spPr>
        <a:xfrm flipV="1">
          <a:off x="9429115" y="9616440"/>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132715</xdr:rowOff>
    </xdr:from>
    <xdr:ext cx="469900" cy="256540"/>
    <xdr:sp macro="" textlink="">
      <xdr:nvSpPr>
        <xdr:cNvPr id="231" name="【橋りょう・トンネル】&#10;一人当たり有形固定資産（償却資産）額最小値テキスト">
          <a:extLst>
            <a:ext uri="{FF2B5EF4-FFF2-40B4-BE49-F238E27FC236}">
              <a16:creationId xmlns:a16="http://schemas.microsoft.com/office/drawing/2014/main" id="{9A3B2AC9-D413-472C-9574-083A7183469B}"/>
            </a:ext>
          </a:extLst>
        </xdr:cNvPr>
        <xdr:cNvSpPr txBox="1"/>
      </xdr:nvSpPr>
      <xdr:spPr>
        <a:xfrm>
          <a:off x="9467850" y="1110932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1,396</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128905</xdr:rowOff>
    </xdr:from>
    <xdr:to>
      <xdr:col>55</xdr:col>
      <xdr:colOff>88900</xdr:colOff>
      <xdr:row>64</xdr:row>
      <xdr:rowOff>128905</xdr:rowOff>
    </xdr:to>
    <xdr:cxnSp macro="">
      <xdr:nvCxnSpPr>
        <xdr:cNvPr id="232" name="直線コネクタ 231">
          <a:extLst>
            <a:ext uri="{FF2B5EF4-FFF2-40B4-BE49-F238E27FC236}">
              <a16:creationId xmlns:a16="http://schemas.microsoft.com/office/drawing/2014/main" id="{DE1FF3A3-F16A-4568-BB9D-1A64F461C6FE}"/>
            </a:ext>
          </a:extLst>
        </xdr:cNvPr>
        <xdr:cNvCxnSpPr/>
      </xdr:nvCxnSpPr>
      <xdr:spPr>
        <a:xfrm>
          <a:off x="9356090" y="1110551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129540</xdr:rowOff>
    </xdr:from>
    <xdr:ext cx="690245" cy="259080"/>
    <xdr:sp macro="" textlink="">
      <xdr:nvSpPr>
        <xdr:cNvPr id="233" name="【橋りょう・トンネル】&#10;一人当たり有形固定資産（償却資産）額最大値テキスト">
          <a:extLst>
            <a:ext uri="{FF2B5EF4-FFF2-40B4-BE49-F238E27FC236}">
              <a16:creationId xmlns:a16="http://schemas.microsoft.com/office/drawing/2014/main" id="{FAC04970-281E-4BC7-AC96-6374F81EC07A}"/>
            </a:ext>
          </a:extLst>
        </xdr:cNvPr>
        <xdr:cNvSpPr txBox="1"/>
      </xdr:nvSpPr>
      <xdr:spPr>
        <a:xfrm>
          <a:off x="9467850" y="939165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1,369,381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11430</xdr:rowOff>
    </xdr:from>
    <xdr:to>
      <xdr:col>55</xdr:col>
      <xdr:colOff>88900</xdr:colOff>
      <xdr:row>56</xdr:row>
      <xdr:rowOff>11430</xdr:rowOff>
    </xdr:to>
    <xdr:cxnSp macro="">
      <xdr:nvCxnSpPr>
        <xdr:cNvPr id="234" name="直線コネクタ 233">
          <a:extLst>
            <a:ext uri="{FF2B5EF4-FFF2-40B4-BE49-F238E27FC236}">
              <a16:creationId xmlns:a16="http://schemas.microsoft.com/office/drawing/2014/main" id="{5F8C336F-7D29-4859-8BE8-41F768071D82}"/>
            </a:ext>
          </a:extLst>
        </xdr:cNvPr>
        <xdr:cNvCxnSpPr/>
      </xdr:nvCxnSpPr>
      <xdr:spPr>
        <a:xfrm>
          <a:off x="9356090" y="961644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111125</xdr:rowOff>
    </xdr:from>
    <xdr:ext cx="598805" cy="256540"/>
    <xdr:sp macro="" textlink="">
      <xdr:nvSpPr>
        <xdr:cNvPr id="235" name="【橋りょう・トンネル】&#10;一人当たり有形固定資産（償却資産）額平均値テキスト">
          <a:extLst>
            <a:ext uri="{FF2B5EF4-FFF2-40B4-BE49-F238E27FC236}">
              <a16:creationId xmlns:a16="http://schemas.microsoft.com/office/drawing/2014/main" id="{9038B815-5C55-4F0F-B21A-97E4C7D82A01}"/>
            </a:ext>
          </a:extLst>
        </xdr:cNvPr>
        <xdr:cNvSpPr txBox="1"/>
      </xdr:nvSpPr>
      <xdr:spPr>
        <a:xfrm>
          <a:off x="9467850" y="10569575"/>
          <a:ext cx="59880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307,528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88265</xdr:rowOff>
    </xdr:from>
    <xdr:to>
      <xdr:col>55</xdr:col>
      <xdr:colOff>50800</xdr:colOff>
      <xdr:row>63</xdr:row>
      <xdr:rowOff>18415</xdr:rowOff>
    </xdr:to>
    <xdr:sp macro="" textlink="">
      <xdr:nvSpPr>
        <xdr:cNvPr id="236" name="フローチャート: 判断 235">
          <a:extLst>
            <a:ext uri="{FF2B5EF4-FFF2-40B4-BE49-F238E27FC236}">
              <a16:creationId xmlns:a16="http://schemas.microsoft.com/office/drawing/2014/main" id="{7C439758-AA36-4E1D-8C6A-C2F2C244195D}"/>
            </a:ext>
          </a:extLst>
        </xdr:cNvPr>
        <xdr:cNvSpPr/>
      </xdr:nvSpPr>
      <xdr:spPr>
        <a:xfrm>
          <a:off x="9394190" y="1072197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93345</xdr:rowOff>
    </xdr:from>
    <xdr:to>
      <xdr:col>50</xdr:col>
      <xdr:colOff>165100</xdr:colOff>
      <xdr:row>63</xdr:row>
      <xdr:rowOff>23495</xdr:rowOff>
    </xdr:to>
    <xdr:sp macro="" textlink="">
      <xdr:nvSpPr>
        <xdr:cNvPr id="237" name="フローチャート: 判断 236">
          <a:extLst>
            <a:ext uri="{FF2B5EF4-FFF2-40B4-BE49-F238E27FC236}">
              <a16:creationId xmlns:a16="http://schemas.microsoft.com/office/drawing/2014/main" id="{2BFA96D5-79CA-44B4-ABD5-A811B516A163}"/>
            </a:ext>
          </a:extLst>
        </xdr:cNvPr>
        <xdr:cNvSpPr/>
      </xdr:nvSpPr>
      <xdr:spPr>
        <a:xfrm>
          <a:off x="8632190" y="1072705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83185</xdr:rowOff>
    </xdr:from>
    <xdr:to>
      <xdr:col>46</xdr:col>
      <xdr:colOff>38100</xdr:colOff>
      <xdr:row>63</xdr:row>
      <xdr:rowOff>13335</xdr:rowOff>
    </xdr:to>
    <xdr:sp macro="" textlink="">
      <xdr:nvSpPr>
        <xdr:cNvPr id="238" name="フローチャート: 判断 237">
          <a:extLst>
            <a:ext uri="{FF2B5EF4-FFF2-40B4-BE49-F238E27FC236}">
              <a16:creationId xmlns:a16="http://schemas.microsoft.com/office/drawing/2014/main" id="{89AE5371-EE22-4CDD-B4F0-54B75FF92CAD}"/>
            </a:ext>
          </a:extLst>
        </xdr:cNvPr>
        <xdr:cNvSpPr/>
      </xdr:nvSpPr>
      <xdr:spPr>
        <a:xfrm>
          <a:off x="7846060" y="107149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99695</xdr:rowOff>
    </xdr:from>
    <xdr:to>
      <xdr:col>41</xdr:col>
      <xdr:colOff>101600</xdr:colOff>
      <xdr:row>63</xdr:row>
      <xdr:rowOff>29845</xdr:rowOff>
    </xdr:to>
    <xdr:sp macro="" textlink="">
      <xdr:nvSpPr>
        <xdr:cNvPr id="239" name="フローチャート: 判断 238">
          <a:extLst>
            <a:ext uri="{FF2B5EF4-FFF2-40B4-BE49-F238E27FC236}">
              <a16:creationId xmlns:a16="http://schemas.microsoft.com/office/drawing/2014/main" id="{D4C3E523-67BC-4B93-8206-90A6CF1FA8F3}"/>
            </a:ext>
          </a:extLst>
        </xdr:cNvPr>
        <xdr:cNvSpPr/>
      </xdr:nvSpPr>
      <xdr:spPr>
        <a:xfrm>
          <a:off x="7029450" y="107257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106045</xdr:rowOff>
    </xdr:from>
    <xdr:to>
      <xdr:col>36</xdr:col>
      <xdr:colOff>165100</xdr:colOff>
      <xdr:row>63</xdr:row>
      <xdr:rowOff>36195</xdr:rowOff>
    </xdr:to>
    <xdr:sp macro="" textlink="">
      <xdr:nvSpPr>
        <xdr:cNvPr id="240" name="フローチャート: 判断 239">
          <a:extLst>
            <a:ext uri="{FF2B5EF4-FFF2-40B4-BE49-F238E27FC236}">
              <a16:creationId xmlns:a16="http://schemas.microsoft.com/office/drawing/2014/main" id="{DEBFCC76-A014-42DE-AF76-78BD18D8C186}"/>
            </a:ext>
          </a:extLst>
        </xdr:cNvPr>
        <xdr:cNvSpPr/>
      </xdr:nvSpPr>
      <xdr:spPr>
        <a:xfrm>
          <a:off x="6231890" y="107340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241" name="テキスト ボックス 240">
          <a:extLst>
            <a:ext uri="{FF2B5EF4-FFF2-40B4-BE49-F238E27FC236}">
              <a16:creationId xmlns:a16="http://schemas.microsoft.com/office/drawing/2014/main" id="{E1874E5B-C5EC-40D0-9654-462311E1D7B4}"/>
            </a:ext>
          </a:extLst>
        </xdr:cNvPr>
        <xdr:cNvSpPr txBox="1"/>
      </xdr:nvSpPr>
      <xdr:spPr>
        <a:xfrm>
          <a:off x="92583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242" name="テキスト ボックス 241">
          <a:extLst>
            <a:ext uri="{FF2B5EF4-FFF2-40B4-BE49-F238E27FC236}">
              <a16:creationId xmlns:a16="http://schemas.microsoft.com/office/drawing/2014/main" id="{EBE12F0C-C492-4DB6-B268-5B71AED57FE4}"/>
            </a:ext>
          </a:extLst>
        </xdr:cNvPr>
        <xdr:cNvSpPr txBox="1"/>
      </xdr:nvSpPr>
      <xdr:spPr>
        <a:xfrm>
          <a:off x="85153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243" name="テキスト ボックス 242">
          <a:extLst>
            <a:ext uri="{FF2B5EF4-FFF2-40B4-BE49-F238E27FC236}">
              <a16:creationId xmlns:a16="http://schemas.microsoft.com/office/drawing/2014/main" id="{9E9B50EB-BC9B-420D-A2E7-21590C41A9A4}"/>
            </a:ext>
          </a:extLst>
        </xdr:cNvPr>
        <xdr:cNvSpPr txBox="1"/>
      </xdr:nvSpPr>
      <xdr:spPr>
        <a:xfrm>
          <a:off x="77177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244" name="テキスト ボックス 243">
          <a:extLst>
            <a:ext uri="{FF2B5EF4-FFF2-40B4-BE49-F238E27FC236}">
              <a16:creationId xmlns:a16="http://schemas.microsoft.com/office/drawing/2014/main" id="{CBE0DE5B-D2AF-4207-8BC1-6E41A06EB784}"/>
            </a:ext>
          </a:extLst>
        </xdr:cNvPr>
        <xdr:cNvSpPr txBox="1"/>
      </xdr:nvSpPr>
      <xdr:spPr>
        <a:xfrm>
          <a:off x="69126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245" name="テキスト ボックス 244">
          <a:extLst>
            <a:ext uri="{FF2B5EF4-FFF2-40B4-BE49-F238E27FC236}">
              <a16:creationId xmlns:a16="http://schemas.microsoft.com/office/drawing/2014/main" id="{1E6CBCC2-B88D-4462-B490-BA1B17F3CDD8}"/>
            </a:ext>
          </a:extLst>
        </xdr:cNvPr>
        <xdr:cNvSpPr txBox="1"/>
      </xdr:nvSpPr>
      <xdr:spPr>
        <a:xfrm>
          <a:off x="61150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130810</xdr:rowOff>
    </xdr:from>
    <xdr:to>
      <xdr:col>55</xdr:col>
      <xdr:colOff>50800</xdr:colOff>
      <xdr:row>64</xdr:row>
      <xdr:rowOff>60960</xdr:rowOff>
    </xdr:to>
    <xdr:sp macro="" textlink="">
      <xdr:nvSpPr>
        <xdr:cNvPr id="246" name="楕円 245">
          <a:extLst>
            <a:ext uri="{FF2B5EF4-FFF2-40B4-BE49-F238E27FC236}">
              <a16:creationId xmlns:a16="http://schemas.microsoft.com/office/drawing/2014/main" id="{B8E12311-8A3B-43A6-B294-CD0511208789}"/>
            </a:ext>
          </a:extLst>
        </xdr:cNvPr>
        <xdr:cNvSpPr/>
      </xdr:nvSpPr>
      <xdr:spPr>
        <a:xfrm>
          <a:off x="9394190" y="1093597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45720</xdr:rowOff>
    </xdr:from>
    <xdr:ext cx="598805" cy="259080"/>
    <xdr:sp macro="" textlink="">
      <xdr:nvSpPr>
        <xdr:cNvPr id="247" name="【橋りょう・トンネル】&#10;一人当たり有形固定資産（償却資産）額該当値テキスト">
          <a:extLst>
            <a:ext uri="{FF2B5EF4-FFF2-40B4-BE49-F238E27FC236}">
              <a16:creationId xmlns:a16="http://schemas.microsoft.com/office/drawing/2014/main" id="{328EC8E3-DA22-4104-8A33-FD900CD8D945}"/>
            </a:ext>
          </a:extLst>
        </xdr:cNvPr>
        <xdr:cNvSpPr txBox="1"/>
      </xdr:nvSpPr>
      <xdr:spPr>
        <a:xfrm>
          <a:off x="9467850" y="108489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110,745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134620</xdr:rowOff>
    </xdr:from>
    <xdr:to>
      <xdr:col>50</xdr:col>
      <xdr:colOff>165100</xdr:colOff>
      <xdr:row>64</xdr:row>
      <xdr:rowOff>64770</xdr:rowOff>
    </xdr:to>
    <xdr:sp macro="" textlink="">
      <xdr:nvSpPr>
        <xdr:cNvPr id="248" name="楕円 247">
          <a:extLst>
            <a:ext uri="{FF2B5EF4-FFF2-40B4-BE49-F238E27FC236}">
              <a16:creationId xmlns:a16="http://schemas.microsoft.com/office/drawing/2014/main" id="{20216142-1E09-4312-8CF6-7D463352106E}"/>
            </a:ext>
          </a:extLst>
        </xdr:cNvPr>
        <xdr:cNvSpPr/>
      </xdr:nvSpPr>
      <xdr:spPr>
        <a:xfrm>
          <a:off x="8632190" y="1093216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10160</xdr:rowOff>
    </xdr:from>
    <xdr:to>
      <xdr:col>55</xdr:col>
      <xdr:colOff>0</xdr:colOff>
      <xdr:row>64</xdr:row>
      <xdr:rowOff>13970</xdr:rowOff>
    </xdr:to>
    <xdr:cxnSp macro="">
      <xdr:nvCxnSpPr>
        <xdr:cNvPr id="249" name="直線コネクタ 248">
          <a:extLst>
            <a:ext uri="{FF2B5EF4-FFF2-40B4-BE49-F238E27FC236}">
              <a16:creationId xmlns:a16="http://schemas.microsoft.com/office/drawing/2014/main" id="{BF7D4649-0921-473F-A9C2-0027DB886638}"/>
            </a:ext>
          </a:extLst>
        </xdr:cNvPr>
        <xdr:cNvCxnSpPr/>
      </xdr:nvCxnSpPr>
      <xdr:spPr>
        <a:xfrm flipV="1">
          <a:off x="8686800" y="10984865"/>
          <a:ext cx="7429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136525</xdr:rowOff>
    </xdr:from>
    <xdr:to>
      <xdr:col>46</xdr:col>
      <xdr:colOff>38100</xdr:colOff>
      <xdr:row>64</xdr:row>
      <xdr:rowOff>66675</xdr:rowOff>
    </xdr:to>
    <xdr:sp macro="" textlink="">
      <xdr:nvSpPr>
        <xdr:cNvPr id="250" name="楕円 249">
          <a:extLst>
            <a:ext uri="{FF2B5EF4-FFF2-40B4-BE49-F238E27FC236}">
              <a16:creationId xmlns:a16="http://schemas.microsoft.com/office/drawing/2014/main" id="{9CCE5FF0-5D9F-4C7A-B97F-3E8425537658}"/>
            </a:ext>
          </a:extLst>
        </xdr:cNvPr>
        <xdr:cNvSpPr/>
      </xdr:nvSpPr>
      <xdr:spPr>
        <a:xfrm>
          <a:off x="7846060" y="109340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13970</xdr:rowOff>
    </xdr:from>
    <xdr:to>
      <xdr:col>50</xdr:col>
      <xdr:colOff>114300</xdr:colOff>
      <xdr:row>64</xdr:row>
      <xdr:rowOff>15875</xdr:rowOff>
    </xdr:to>
    <xdr:cxnSp macro="">
      <xdr:nvCxnSpPr>
        <xdr:cNvPr id="251" name="直線コネクタ 250">
          <a:extLst>
            <a:ext uri="{FF2B5EF4-FFF2-40B4-BE49-F238E27FC236}">
              <a16:creationId xmlns:a16="http://schemas.microsoft.com/office/drawing/2014/main" id="{BC10785B-8520-4831-879E-8DAD4C7E3D6E}"/>
            </a:ext>
          </a:extLst>
        </xdr:cNvPr>
        <xdr:cNvCxnSpPr/>
      </xdr:nvCxnSpPr>
      <xdr:spPr>
        <a:xfrm flipV="1">
          <a:off x="7889240" y="10990580"/>
          <a:ext cx="79756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142240</xdr:rowOff>
    </xdr:from>
    <xdr:to>
      <xdr:col>41</xdr:col>
      <xdr:colOff>101600</xdr:colOff>
      <xdr:row>64</xdr:row>
      <xdr:rowOff>72390</xdr:rowOff>
    </xdr:to>
    <xdr:sp macro="" textlink="">
      <xdr:nvSpPr>
        <xdr:cNvPr id="252" name="楕円 251">
          <a:extLst>
            <a:ext uri="{FF2B5EF4-FFF2-40B4-BE49-F238E27FC236}">
              <a16:creationId xmlns:a16="http://schemas.microsoft.com/office/drawing/2014/main" id="{4579C6D8-D06D-4618-A0E7-A7B10772ACFD}"/>
            </a:ext>
          </a:extLst>
        </xdr:cNvPr>
        <xdr:cNvSpPr/>
      </xdr:nvSpPr>
      <xdr:spPr>
        <a:xfrm>
          <a:off x="7029450" y="109416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15875</xdr:rowOff>
    </xdr:from>
    <xdr:to>
      <xdr:col>45</xdr:col>
      <xdr:colOff>177800</xdr:colOff>
      <xdr:row>64</xdr:row>
      <xdr:rowOff>21590</xdr:rowOff>
    </xdr:to>
    <xdr:cxnSp macro="">
      <xdr:nvCxnSpPr>
        <xdr:cNvPr id="253" name="直線コネクタ 252">
          <a:extLst>
            <a:ext uri="{FF2B5EF4-FFF2-40B4-BE49-F238E27FC236}">
              <a16:creationId xmlns:a16="http://schemas.microsoft.com/office/drawing/2014/main" id="{03F2CC0C-B6A5-499F-80D5-FA58843726F9}"/>
            </a:ext>
          </a:extLst>
        </xdr:cNvPr>
        <xdr:cNvCxnSpPr/>
      </xdr:nvCxnSpPr>
      <xdr:spPr>
        <a:xfrm flipV="1">
          <a:off x="7084060" y="10992485"/>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146050</xdr:rowOff>
    </xdr:from>
    <xdr:to>
      <xdr:col>36</xdr:col>
      <xdr:colOff>165100</xdr:colOff>
      <xdr:row>64</xdr:row>
      <xdr:rowOff>76200</xdr:rowOff>
    </xdr:to>
    <xdr:sp macro="" textlink="">
      <xdr:nvSpPr>
        <xdr:cNvPr id="254" name="楕円 253">
          <a:extLst>
            <a:ext uri="{FF2B5EF4-FFF2-40B4-BE49-F238E27FC236}">
              <a16:creationId xmlns:a16="http://schemas.microsoft.com/office/drawing/2014/main" id="{467A1214-B26A-40CD-A49D-936384249CC6}"/>
            </a:ext>
          </a:extLst>
        </xdr:cNvPr>
        <xdr:cNvSpPr/>
      </xdr:nvSpPr>
      <xdr:spPr>
        <a:xfrm>
          <a:off x="6231890" y="1094549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21590</xdr:rowOff>
    </xdr:from>
    <xdr:to>
      <xdr:col>41</xdr:col>
      <xdr:colOff>50800</xdr:colOff>
      <xdr:row>64</xdr:row>
      <xdr:rowOff>25400</xdr:rowOff>
    </xdr:to>
    <xdr:cxnSp macro="">
      <xdr:nvCxnSpPr>
        <xdr:cNvPr id="255" name="直線コネクタ 254">
          <a:extLst>
            <a:ext uri="{FF2B5EF4-FFF2-40B4-BE49-F238E27FC236}">
              <a16:creationId xmlns:a16="http://schemas.microsoft.com/office/drawing/2014/main" id="{DD76748F-86FF-4B47-92E1-E8FD87BE2FE5}"/>
            </a:ext>
          </a:extLst>
        </xdr:cNvPr>
        <xdr:cNvCxnSpPr/>
      </xdr:nvCxnSpPr>
      <xdr:spPr>
        <a:xfrm flipV="1">
          <a:off x="6286500" y="10990580"/>
          <a:ext cx="79756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61</xdr:row>
      <xdr:rowOff>40640</xdr:rowOff>
    </xdr:from>
    <xdr:ext cx="596265" cy="256540"/>
    <xdr:sp macro="" textlink="">
      <xdr:nvSpPr>
        <xdr:cNvPr id="256" name="n_1aveValue【橋りょう・トンネル】&#10;一人当たり有形固定資産（償却資産）額">
          <a:extLst>
            <a:ext uri="{FF2B5EF4-FFF2-40B4-BE49-F238E27FC236}">
              <a16:creationId xmlns:a16="http://schemas.microsoft.com/office/drawing/2014/main" id="{14885ACC-BA36-45BE-91CB-0714DB754D60}"/>
            </a:ext>
          </a:extLst>
        </xdr:cNvPr>
        <xdr:cNvSpPr txBox="1"/>
      </xdr:nvSpPr>
      <xdr:spPr>
        <a:xfrm>
          <a:off x="8401050" y="1049909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302,371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61</xdr:row>
      <xdr:rowOff>29845</xdr:rowOff>
    </xdr:from>
    <xdr:ext cx="596265" cy="256540"/>
    <xdr:sp macro="" textlink="">
      <xdr:nvSpPr>
        <xdr:cNvPr id="257" name="n_2aveValue【橋りょう・トンネル】&#10;一人当たり有形固定資産（償却資産）額">
          <a:extLst>
            <a:ext uri="{FF2B5EF4-FFF2-40B4-BE49-F238E27FC236}">
              <a16:creationId xmlns:a16="http://schemas.microsoft.com/office/drawing/2014/main" id="{216D53FB-02FF-4E5A-A570-42153DCAD12B}"/>
            </a:ext>
          </a:extLst>
        </xdr:cNvPr>
        <xdr:cNvSpPr txBox="1"/>
      </xdr:nvSpPr>
      <xdr:spPr>
        <a:xfrm>
          <a:off x="7610475" y="1048639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311,845</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61</xdr:row>
      <xdr:rowOff>46355</xdr:rowOff>
    </xdr:from>
    <xdr:ext cx="596265" cy="259080"/>
    <xdr:sp macro="" textlink="">
      <xdr:nvSpPr>
        <xdr:cNvPr id="258" name="n_3aveValue【橋りょう・トンネル】&#10;一人当たり有形固定資産（償却資産）額">
          <a:extLst>
            <a:ext uri="{FF2B5EF4-FFF2-40B4-BE49-F238E27FC236}">
              <a16:creationId xmlns:a16="http://schemas.microsoft.com/office/drawing/2014/main" id="{6458BB98-7E95-405A-B244-A4846CE3A793}"/>
            </a:ext>
          </a:extLst>
        </xdr:cNvPr>
        <xdr:cNvSpPr txBox="1"/>
      </xdr:nvSpPr>
      <xdr:spPr>
        <a:xfrm>
          <a:off x="6822440" y="1050671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296,956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61</xdr:row>
      <xdr:rowOff>52705</xdr:rowOff>
    </xdr:from>
    <xdr:ext cx="596265" cy="256540"/>
    <xdr:sp macro="" textlink="">
      <xdr:nvSpPr>
        <xdr:cNvPr id="259" name="n_4aveValue【橋りょう・トンネル】&#10;一人当たり有形固定資産（償却資産）額">
          <a:extLst>
            <a:ext uri="{FF2B5EF4-FFF2-40B4-BE49-F238E27FC236}">
              <a16:creationId xmlns:a16="http://schemas.microsoft.com/office/drawing/2014/main" id="{71A93074-D847-4C17-BAAA-C9DC3C6E6871}"/>
            </a:ext>
          </a:extLst>
        </xdr:cNvPr>
        <xdr:cNvSpPr txBox="1"/>
      </xdr:nvSpPr>
      <xdr:spPr>
        <a:xfrm>
          <a:off x="6007735" y="1051496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290,941</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64</xdr:row>
      <xdr:rowOff>55880</xdr:rowOff>
    </xdr:from>
    <xdr:ext cx="596265" cy="259080"/>
    <xdr:sp macro="" textlink="">
      <xdr:nvSpPr>
        <xdr:cNvPr id="260" name="n_1mainValue【橋りょう・トンネル】&#10;一人当たり有形固定資産（償却資産）額">
          <a:extLst>
            <a:ext uri="{FF2B5EF4-FFF2-40B4-BE49-F238E27FC236}">
              <a16:creationId xmlns:a16="http://schemas.microsoft.com/office/drawing/2014/main" id="{711A2CC5-33B9-4BB8-AF92-2D4463B5B1A9}"/>
            </a:ext>
          </a:extLst>
        </xdr:cNvPr>
        <xdr:cNvSpPr txBox="1"/>
      </xdr:nvSpPr>
      <xdr:spPr>
        <a:xfrm>
          <a:off x="8401050" y="1103249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107,236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64</xdr:row>
      <xdr:rowOff>57785</xdr:rowOff>
    </xdr:from>
    <xdr:ext cx="596265" cy="259080"/>
    <xdr:sp macro="" textlink="">
      <xdr:nvSpPr>
        <xdr:cNvPr id="261" name="n_2mainValue【橋りょう・トンネル】&#10;一人当たり有形固定資産（償却資産）額">
          <a:extLst>
            <a:ext uri="{FF2B5EF4-FFF2-40B4-BE49-F238E27FC236}">
              <a16:creationId xmlns:a16="http://schemas.microsoft.com/office/drawing/2014/main" id="{45E99A7C-805A-4422-957B-338269F74457}"/>
            </a:ext>
          </a:extLst>
        </xdr:cNvPr>
        <xdr:cNvSpPr txBox="1"/>
      </xdr:nvSpPr>
      <xdr:spPr>
        <a:xfrm>
          <a:off x="7610475" y="1102677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105,228</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64</xdr:row>
      <xdr:rowOff>63500</xdr:rowOff>
    </xdr:from>
    <xdr:ext cx="596265" cy="256540"/>
    <xdr:sp macro="" textlink="">
      <xdr:nvSpPr>
        <xdr:cNvPr id="262" name="n_3mainValue【橋りょう・トンネル】&#10;一人当たり有形固定資産（償却資産）額">
          <a:extLst>
            <a:ext uri="{FF2B5EF4-FFF2-40B4-BE49-F238E27FC236}">
              <a16:creationId xmlns:a16="http://schemas.microsoft.com/office/drawing/2014/main" id="{8E18A6B7-17EF-420F-BAB6-69D7BF176285}"/>
            </a:ext>
          </a:extLst>
        </xdr:cNvPr>
        <xdr:cNvSpPr txBox="1"/>
      </xdr:nvSpPr>
      <xdr:spPr>
        <a:xfrm>
          <a:off x="6822440" y="1103249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100,180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64</xdr:row>
      <xdr:rowOff>67310</xdr:rowOff>
    </xdr:from>
    <xdr:ext cx="532130" cy="259080"/>
    <xdr:sp macro="" textlink="">
      <xdr:nvSpPr>
        <xdr:cNvPr id="263" name="n_4mainValue【橋りょう・トンネル】&#10;一人当たり有形固定資産（償却資産）額">
          <a:extLst>
            <a:ext uri="{FF2B5EF4-FFF2-40B4-BE49-F238E27FC236}">
              <a16:creationId xmlns:a16="http://schemas.microsoft.com/office/drawing/2014/main" id="{72ECA26C-A204-415C-8A2D-DB5D085594A8}"/>
            </a:ext>
          </a:extLst>
        </xdr:cNvPr>
        <xdr:cNvSpPr txBox="1"/>
      </xdr:nvSpPr>
      <xdr:spPr>
        <a:xfrm>
          <a:off x="6038215" y="1103820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96,568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8A068AB-2449-4646-AC9B-8B10FA718887}"/>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F9AA4F4-7405-46F9-9E04-18582DEDC8D9}"/>
            </a:ext>
          </a:extLst>
        </xdr:cNvPr>
        <xdr:cNvSpPr/>
      </xdr:nvSpPr>
      <xdr:spPr>
        <a:xfrm>
          <a:off x="8166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08E0E75-8E19-4CA4-80CE-A58BAAA484B3}"/>
            </a:ext>
          </a:extLst>
        </xdr:cNvPr>
        <xdr:cNvSpPr/>
      </xdr:nvSpPr>
      <xdr:spPr>
        <a:xfrm>
          <a:off x="8166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2F39FCE-4B17-47DC-8EA3-52B6CBE3EF70}"/>
            </a:ext>
          </a:extLst>
        </xdr:cNvPr>
        <xdr:cNvSpPr/>
      </xdr:nvSpPr>
      <xdr:spPr>
        <a:xfrm>
          <a:off x="17145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3583B5C-EDC3-44E6-9329-2DBC82C80A38}"/>
            </a:ext>
          </a:extLst>
        </xdr:cNvPr>
        <xdr:cNvSpPr/>
      </xdr:nvSpPr>
      <xdr:spPr>
        <a:xfrm>
          <a:off x="17145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7CA53BE9-EDC2-48F7-9DB9-AF6E3BDBA92B}"/>
            </a:ext>
          </a:extLst>
        </xdr:cNvPr>
        <xdr:cNvSpPr/>
      </xdr:nvSpPr>
      <xdr:spPr>
        <a:xfrm>
          <a:off x="27432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BAD8D30-E1C6-4BD1-9C19-D09A08CD2171}"/>
            </a:ext>
          </a:extLst>
        </xdr:cNvPr>
        <xdr:cNvSpPr/>
      </xdr:nvSpPr>
      <xdr:spPr>
        <a:xfrm>
          <a:off x="27432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E94F144-6D78-4C9E-BB04-AED37EDC87BE}"/>
            </a:ext>
          </a:extLst>
        </xdr:cNvPr>
        <xdr:cNvSpPr/>
      </xdr:nvSpPr>
      <xdr:spPr>
        <a:xfrm>
          <a:off x="685800" y="1295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910" cy="222885"/>
    <xdr:sp macro="" textlink="">
      <xdr:nvSpPr>
        <xdr:cNvPr id="272" name="テキスト ボックス 271">
          <a:extLst>
            <a:ext uri="{FF2B5EF4-FFF2-40B4-BE49-F238E27FC236}">
              <a16:creationId xmlns:a16="http://schemas.microsoft.com/office/drawing/2014/main" id="{4469DA68-1440-41C4-BA92-899C8A4968BF}"/>
            </a:ext>
          </a:extLst>
        </xdr:cNvPr>
        <xdr:cNvSpPr txBox="1"/>
      </xdr:nvSpPr>
      <xdr:spPr>
        <a:xfrm>
          <a:off x="66675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76291B0-03AE-4CDC-ABE5-AA097321DE9C}"/>
            </a:ext>
          </a:extLst>
        </xdr:cNvPr>
        <xdr:cNvCxnSpPr/>
      </xdr:nvCxnSpPr>
      <xdr:spPr>
        <a:xfrm>
          <a:off x="685800" y="1524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9080"/>
    <xdr:sp macro="" textlink="">
      <xdr:nvSpPr>
        <xdr:cNvPr id="274" name="テキスト ボックス 273">
          <a:extLst>
            <a:ext uri="{FF2B5EF4-FFF2-40B4-BE49-F238E27FC236}">
              <a16:creationId xmlns:a16="http://schemas.microsoft.com/office/drawing/2014/main" id="{378B32AF-6B17-4DBA-9FCB-2DBE3C9F4972}"/>
            </a:ext>
          </a:extLst>
        </xdr:cNvPr>
        <xdr:cNvSpPr txBox="1"/>
      </xdr:nvSpPr>
      <xdr:spPr>
        <a:xfrm>
          <a:off x="273685" y="15099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3FD9B1E-8623-4152-BC40-6AAE1EEB6D5F}"/>
            </a:ext>
          </a:extLst>
        </xdr:cNvPr>
        <xdr:cNvCxnSpPr/>
      </xdr:nvCxnSpPr>
      <xdr:spPr>
        <a:xfrm>
          <a:off x="685800" y="1485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4820" cy="256540"/>
    <xdr:sp macro="" textlink="">
      <xdr:nvSpPr>
        <xdr:cNvPr id="276" name="テキスト ボックス 275">
          <a:extLst>
            <a:ext uri="{FF2B5EF4-FFF2-40B4-BE49-F238E27FC236}">
              <a16:creationId xmlns:a16="http://schemas.microsoft.com/office/drawing/2014/main" id="{2B4FA3F4-4A9C-4104-BF8C-437B0254CC36}"/>
            </a:ext>
          </a:extLst>
        </xdr:cNvPr>
        <xdr:cNvSpPr txBox="1"/>
      </xdr:nvSpPr>
      <xdr:spPr>
        <a:xfrm>
          <a:off x="273685" y="14714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F2551859-7E91-40E5-ADF6-793E207CA9A8}"/>
            </a:ext>
          </a:extLst>
        </xdr:cNvPr>
        <xdr:cNvCxnSpPr/>
      </xdr:nvCxnSpPr>
      <xdr:spPr>
        <a:xfrm>
          <a:off x="685800" y="1447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78" name="テキスト ボックス 277">
          <a:extLst>
            <a:ext uri="{FF2B5EF4-FFF2-40B4-BE49-F238E27FC236}">
              <a16:creationId xmlns:a16="http://schemas.microsoft.com/office/drawing/2014/main" id="{7612D182-2FCF-4B38-A93B-9EE445D58B77}"/>
            </a:ext>
          </a:extLst>
        </xdr:cNvPr>
        <xdr:cNvSpPr txBox="1"/>
      </xdr:nvSpPr>
      <xdr:spPr>
        <a:xfrm>
          <a:off x="343535" y="143338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3CC210DE-B84E-4C85-BC6C-73BFA95610FF}"/>
            </a:ext>
          </a:extLst>
        </xdr:cNvPr>
        <xdr:cNvCxnSpPr/>
      </xdr:nvCxnSpPr>
      <xdr:spPr>
        <a:xfrm>
          <a:off x="685800" y="1409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0" name="テキスト ボックス 279">
          <a:extLst>
            <a:ext uri="{FF2B5EF4-FFF2-40B4-BE49-F238E27FC236}">
              <a16:creationId xmlns:a16="http://schemas.microsoft.com/office/drawing/2014/main" id="{80CE100B-FFF3-40CE-BFE2-1AF4AD95261B}"/>
            </a:ext>
          </a:extLst>
        </xdr:cNvPr>
        <xdr:cNvSpPr txBox="1"/>
      </xdr:nvSpPr>
      <xdr:spPr>
        <a:xfrm>
          <a:off x="343535" y="139528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FB8C508-4CDA-4F5B-B3FE-35CB178A39BE}"/>
            </a:ext>
          </a:extLst>
        </xdr:cNvPr>
        <xdr:cNvCxnSpPr/>
      </xdr:nvCxnSpPr>
      <xdr:spPr>
        <a:xfrm>
          <a:off x="685800" y="1371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6540"/>
    <xdr:sp macro="" textlink="">
      <xdr:nvSpPr>
        <xdr:cNvPr id="282" name="テキスト ボックス 281">
          <a:extLst>
            <a:ext uri="{FF2B5EF4-FFF2-40B4-BE49-F238E27FC236}">
              <a16:creationId xmlns:a16="http://schemas.microsoft.com/office/drawing/2014/main" id="{DC735912-B9F2-42F5-8406-68F82FBB6282}"/>
            </a:ext>
          </a:extLst>
        </xdr:cNvPr>
        <xdr:cNvSpPr txBox="1"/>
      </xdr:nvSpPr>
      <xdr:spPr>
        <a:xfrm>
          <a:off x="343535" y="135718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E710512-DA3D-4A82-8C55-23A238A42633}"/>
            </a:ext>
          </a:extLst>
        </xdr:cNvPr>
        <xdr:cNvCxnSpPr/>
      </xdr:nvCxnSpPr>
      <xdr:spPr>
        <a:xfrm>
          <a:off x="685800" y="13331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4" name="テキスト ボックス 283">
          <a:extLst>
            <a:ext uri="{FF2B5EF4-FFF2-40B4-BE49-F238E27FC236}">
              <a16:creationId xmlns:a16="http://schemas.microsoft.com/office/drawing/2014/main" id="{A64C0598-EFC3-4679-92D7-B7AC0BF6CF26}"/>
            </a:ext>
          </a:extLst>
        </xdr:cNvPr>
        <xdr:cNvSpPr txBox="1"/>
      </xdr:nvSpPr>
      <xdr:spPr>
        <a:xfrm>
          <a:off x="343535" y="13194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15EC010-B3FE-430B-8B52-06E647680B71}"/>
            </a:ext>
          </a:extLst>
        </xdr:cNvPr>
        <xdr:cNvCxnSpPr/>
      </xdr:nvCxnSpPr>
      <xdr:spPr>
        <a:xfrm>
          <a:off x="685800" y="1295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6550" cy="259080"/>
    <xdr:sp macro="" textlink="">
      <xdr:nvSpPr>
        <xdr:cNvPr id="286" name="テキスト ボックス 285">
          <a:extLst>
            <a:ext uri="{FF2B5EF4-FFF2-40B4-BE49-F238E27FC236}">
              <a16:creationId xmlns:a16="http://schemas.microsoft.com/office/drawing/2014/main" id="{250D4C50-B12E-4854-AB8F-226C3426BA26}"/>
            </a:ext>
          </a:extLst>
        </xdr:cNvPr>
        <xdr:cNvSpPr txBox="1"/>
      </xdr:nvSpPr>
      <xdr:spPr>
        <a:xfrm>
          <a:off x="386715" y="12813665"/>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7C5630CF-752A-44DE-84F2-5EB8CB121614}"/>
            </a:ext>
          </a:extLst>
        </xdr:cNvPr>
        <xdr:cNvSpPr/>
      </xdr:nvSpPr>
      <xdr:spPr>
        <a:xfrm>
          <a:off x="685800" y="1295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A06C2AB6-D3D7-4B78-AB81-81C9EDFE6CB8}"/>
            </a:ext>
          </a:extLst>
        </xdr:cNvPr>
        <xdr:cNvCxnSpPr/>
      </xdr:nvCxnSpPr>
      <xdr:spPr>
        <a:xfrm flipV="1">
          <a:off x="4173855" y="13451205"/>
          <a:ext cx="0" cy="140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118110</xdr:rowOff>
    </xdr:from>
    <xdr:ext cx="469900" cy="259080"/>
    <xdr:sp macro="" textlink="">
      <xdr:nvSpPr>
        <xdr:cNvPr id="289" name="【公営住宅】&#10;有形固定資産減価償却率最小値テキスト">
          <a:extLst>
            <a:ext uri="{FF2B5EF4-FFF2-40B4-BE49-F238E27FC236}">
              <a16:creationId xmlns:a16="http://schemas.microsoft.com/office/drawing/2014/main" id="{C948974E-EA30-4369-8F86-A39D8CCF9BE7}"/>
            </a:ext>
          </a:extLst>
        </xdr:cNvPr>
        <xdr:cNvSpPr txBox="1"/>
      </xdr:nvSpPr>
      <xdr:spPr>
        <a:xfrm>
          <a:off x="4212590" y="148647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E97215FE-477E-4CBA-B281-A6CE74D15BF0}"/>
            </a:ext>
          </a:extLst>
        </xdr:cNvPr>
        <xdr:cNvCxnSpPr/>
      </xdr:nvCxnSpPr>
      <xdr:spPr>
        <a:xfrm>
          <a:off x="4112260" y="148590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24765</xdr:rowOff>
    </xdr:from>
    <xdr:ext cx="405130" cy="259080"/>
    <xdr:sp macro="" textlink="">
      <xdr:nvSpPr>
        <xdr:cNvPr id="291" name="【公営住宅】&#10;有形固定資産減価償却率最大値テキスト">
          <a:extLst>
            <a:ext uri="{FF2B5EF4-FFF2-40B4-BE49-F238E27FC236}">
              <a16:creationId xmlns:a16="http://schemas.microsoft.com/office/drawing/2014/main" id="{F0584A13-524B-47D4-9572-C4CA6C6BE422}"/>
            </a:ext>
          </a:extLst>
        </xdr:cNvPr>
        <xdr:cNvSpPr txBox="1"/>
      </xdr:nvSpPr>
      <xdr:spPr>
        <a:xfrm>
          <a:off x="4212590" y="13222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26.1</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3D6EFA4E-0958-4769-B4CD-2661D785EB34}"/>
            </a:ext>
          </a:extLst>
        </xdr:cNvPr>
        <xdr:cNvCxnSpPr/>
      </xdr:nvCxnSpPr>
      <xdr:spPr>
        <a:xfrm>
          <a:off x="4112260" y="1345120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95250</xdr:rowOff>
    </xdr:from>
    <xdr:ext cx="405130" cy="259080"/>
    <xdr:sp macro="" textlink="">
      <xdr:nvSpPr>
        <xdr:cNvPr id="293" name="【公営住宅】&#10;有形固定資産減価償却率平均値テキスト">
          <a:extLst>
            <a:ext uri="{FF2B5EF4-FFF2-40B4-BE49-F238E27FC236}">
              <a16:creationId xmlns:a16="http://schemas.microsoft.com/office/drawing/2014/main" id="{E51ADBA7-0EB5-406A-A43C-BB23F84DE9CC}"/>
            </a:ext>
          </a:extLst>
        </xdr:cNvPr>
        <xdr:cNvSpPr txBox="1"/>
      </xdr:nvSpPr>
      <xdr:spPr>
        <a:xfrm>
          <a:off x="4212590" y="141503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116840</xdr:rowOff>
    </xdr:from>
    <xdr:to>
      <xdr:col>24</xdr:col>
      <xdr:colOff>114300</xdr:colOff>
      <xdr:row>83</xdr:row>
      <xdr:rowOff>46990</xdr:rowOff>
    </xdr:to>
    <xdr:sp macro="" textlink="">
      <xdr:nvSpPr>
        <xdr:cNvPr id="294" name="フローチャート: 判断 293">
          <a:extLst>
            <a:ext uri="{FF2B5EF4-FFF2-40B4-BE49-F238E27FC236}">
              <a16:creationId xmlns:a16="http://schemas.microsoft.com/office/drawing/2014/main" id="{324AAFE5-7E60-4676-8D1D-0674DF8ECADA}"/>
            </a:ext>
          </a:extLst>
        </xdr:cNvPr>
        <xdr:cNvSpPr/>
      </xdr:nvSpPr>
      <xdr:spPr>
        <a:xfrm>
          <a:off x="4131310" y="141757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114935</xdr:rowOff>
    </xdr:from>
    <xdr:to>
      <xdr:col>20</xdr:col>
      <xdr:colOff>38100</xdr:colOff>
      <xdr:row>83</xdr:row>
      <xdr:rowOff>45085</xdr:rowOff>
    </xdr:to>
    <xdr:sp macro="" textlink="">
      <xdr:nvSpPr>
        <xdr:cNvPr id="295" name="フローチャート: 判断 294">
          <a:extLst>
            <a:ext uri="{FF2B5EF4-FFF2-40B4-BE49-F238E27FC236}">
              <a16:creationId xmlns:a16="http://schemas.microsoft.com/office/drawing/2014/main" id="{F4C9E3FA-0A5A-4774-AA90-84626DEA842C}"/>
            </a:ext>
          </a:extLst>
        </xdr:cNvPr>
        <xdr:cNvSpPr/>
      </xdr:nvSpPr>
      <xdr:spPr>
        <a:xfrm>
          <a:off x="3388360" y="1417383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FE23EF91-FBA4-47FD-BC3F-C6479B7F1ACD}"/>
            </a:ext>
          </a:extLst>
        </xdr:cNvPr>
        <xdr:cNvSpPr/>
      </xdr:nvSpPr>
      <xdr:spPr>
        <a:xfrm>
          <a:off x="2571750" y="141528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1C6E2568-C315-488F-9814-A90CF5E8ACFB}"/>
            </a:ext>
          </a:extLst>
        </xdr:cNvPr>
        <xdr:cNvSpPr/>
      </xdr:nvSpPr>
      <xdr:spPr>
        <a:xfrm>
          <a:off x="1774190" y="1411668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69215</xdr:rowOff>
    </xdr:from>
    <xdr:to>
      <xdr:col>6</xdr:col>
      <xdr:colOff>38100</xdr:colOff>
      <xdr:row>82</xdr:row>
      <xdr:rowOff>170815</xdr:rowOff>
    </xdr:to>
    <xdr:sp macro="" textlink="">
      <xdr:nvSpPr>
        <xdr:cNvPr id="298" name="フローチャート: 判断 297">
          <a:extLst>
            <a:ext uri="{FF2B5EF4-FFF2-40B4-BE49-F238E27FC236}">
              <a16:creationId xmlns:a16="http://schemas.microsoft.com/office/drawing/2014/main" id="{2CF7234C-C450-415E-A7B0-EE61B7801C08}"/>
            </a:ext>
          </a:extLst>
        </xdr:cNvPr>
        <xdr:cNvSpPr/>
      </xdr:nvSpPr>
      <xdr:spPr>
        <a:xfrm>
          <a:off x="988060" y="1412621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8DF64050-FC8E-47F4-86B1-5BACB6BE1480}"/>
            </a:ext>
          </a:extLst>
        </xdr:cNvPr>
        <xdr:cNvSpPr txBox="1"/>
      </xdr:nvSpPr>
      <xdr:spPr>
        <a:xfrm>
          <a:off x="400304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06F6FD6C-0F99-4AA2-BB72-09087CB6CEE7}"/>
            </a:ext>
          </a:extLst>
        </xdr:cNvPr>
        <xdr:cNvSpPr txBox="1"/>
      </xdr:nvSpPr>
      <xdr:spPr>
        <a:xfrm>
          <a:off x="32600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69129D4E-D3D3-45E8-874B-C0A1F8F3A945}"/>
            </a:ext>
          </a:extLst>
        </xdr:cNvPr>
        <xdr:cNvSpPr txBox="1"/>
      </xdr:nvSpPr>
      <xdr:spPr>
        <a:xfrm>
          <a:off x="24549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CF14857C-9246-4095-99FF-F9E59CC1C2E1}"/>
            </a:ext>
          </a:extLst>
        </xdr:cNvPr>
        <xdr:cNvSpPr txBox="1"/>
      </xdr:nvSpPr>
      <xdr:spPr>
        <a:xfrm>
          <a:off x="16573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400DDEA7-DBCC-4FFC-BD6F-F60719D45B25}"/>
            </a:ext>
          </a:extLst>
        </xdr:cNvPr>
        <xdr:cNvSpPr txBox="1"/>
      </xdr:nvSpPr>
      <xdr:spPr>
        <a:xfrm>
          <a:off x="8597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80</xdr:row>
      <xdr:rowOff>78740</xdr:rowOff>
    </xdr:from>
    <xdr:to>
      <xdr:col>24</xdr:col>
      <xdr:colOff>114300</xdr:colOff>
      <xdr:row>81</xdr:row>
      <xdr:rowOff>8890</xdr:rowOff>
    </xdr:to>
    <xdr:sp macro="" textlink="">
      <xdr:nvSpPr>
        <xdr:cNvPr id="304" name="楕円 303">
          <a:extLst>
            <a:ext uri="{FF2B5EF4-FFF2-40B4-BE49-F238E27FC236}">
              <a16:creationId xmlns:a16="http://schemas.microsoft.com/office/drawing/2014/main" id="{E525E6BF-02B2-43E8-B54B-D3BE19D31055}"/>
            </a:ext>
          </a:extLst>
        </xdr:cNvPr>
        <xdr:cNvSpPr/>
      </xdr:nvSpPr>
      <xdr:spPr>
        <a:xfrm>
          <a:off x="4131310" y="137947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101600</xdr:rowOff>
    </xdr:from>
    <xdr:ext cx="405130" cy="259080"/>
    <xdr:sp macro="" textlink="">
      <xdr:nvSpPr>
        <xdr:cNvPr id="305" name="【公営住宅】&#10;有形固定資産減価償却率該当値テキスト">
          <a:extLst>
            <a:ext uri="{FF2B5EF4-FFF2-40B4-BE49-F238E27FC236}">
              <a16:creationId xmlns:a16="http://schemas.microsoft.com/office/drawing/2014/main" id="{0DED7CD7-2A71-4084-BF1E-6D9F1EB3C8DE}"/>
            </a:ext>
          </a:extLst>
        </xdr:cNvPr>
        <xdr:cNvSpPr txBox="1"/>
      </xdr:nvSpPr>
      <xdr:spPr>
        <a:xfrm>
          <a:off x="4212590" y="13642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80</xdr:row>
      <xdr:rowOff>84455</xdr:rowOff>
    </xdr:from>
    <xdr:to>
      <xdr:col>20</xdr:col>
      <xdr:colOff>38100</xdr:colOff>
      <xdr:row>81</xdr:row>
      <xdr:rowOff>14605</xdr:rowOff>
    </xdr:to>
    <xdr:sp macro="" textlink="">
      <xdr:nvSpPr>
        <xdr:cNvPr id="306" name="楕円 305">
          <a:extLst>
            <a:ext uri="{FF2B5EF4-FFF2-40B4-BE49-F238E27FC236}">
              <a16:creationId xmlns:a16="http://schemas.microsoft.com/office/drawing/2014/main" id="{9CA3E7CB-2FFE-41EF-8907-90F52ECDCFA6}"/>
            </a:ext>
          </a:extLst>
        </xdr:cNvPr>
        <xdr:cNvSpPr/>
      </xdr:nvSpPr>
      <xdr:spPr>
        <a:xfrm>
          <a:off x="3388360" y="138023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129540</xdr:rowOff>
    </xdr:from>
    <xdr:to>
      <xdr:col>24</xdr:col>
      <xdr:colOff>63500</xdr:colOff>
      <xdr:row>80</xdr:row>
      <xdr:rowOff>135255</xdr:rowOff>
    </xdr:to>
    <xdr:cxnSp macro="">
      <xdr:nvCxnSpPr>
        <xdr:cNvPr id="307" name="直線コネクタ 306">
          <a:extLst>
            <a:ext uri="{FF2B5EF4-FFF2-40B4-BE49-F238E27FC236}">
              <a16:creationId xmlns:a16="http://schemas.microsoft.com/office/drawing/2014/main" id="{0017976D-2B4D-4591-88FF-D6786A322214}"/>
            </a:ext>
          </a:extLst>
        </xdr:cNvPr>
        <xdr:cNvCxnSpPr/>
      </xdr:nvCxnSpPr>
      <xdr:spPr>
        <a:xfrm flipV="1">
          <a:off x="3431540" y="1384935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90170</xdr:rowOff>
    </xdr:from>
    <xdr:to>
      <xdr:col>15</xdr:col>
      <xdr:colOff>101600</xdr:colOff>
      <xdr:row>81</xdr:row>
      <xdr:rowOff>20320</xdr:rowOff>
    </xdr:to>
    <xdr:sp macro="" textlink="">
      <xdr:nvSpPr>
        <xdr:cNvPr id="308" name="楕円 307">
          <a:extLst>
            <a:ext uri="{FF2B5EF4-FFF2-40B4-BE49-F238E27FC236}">
              <a16:creationId xmlns:a16="http://schemas.microsoft.com/office/drawing/2014/main" id="{73FB93EE-85AE-480A-807E-9B2483FE4FCD}"/>
            </a:ext>
          </a:extLst>
        </xdr:cNvPr>
        <xdr:cNvSpPr/>
      </xdr:nvSpPr>
      <xdr:spPr>
        <a:xfrm>
          <a:off x="2571750" y="138099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135255</xdr:rowOff>
    </xdr:from>
    <xdr:to>
      <xdr:col>19</xdr:col>
      <xdr:colOff>177800</xdr:colOff>
      <xdr:row>80</xdr:row>
      <xdr:rowOff>140970</xdr:rowOff>
    </xdr:to>
    <xdr:cxnSp macro="">
      <xdr:nvCxnSpPr>
        <xdr:cNvPr id="309" name="直線コネクタ 308">
          <a:extLst>
            <a:ext uri="{FF2B5EF4-FFF2-40B4-BE49-F238E27FC236}">
              <a16:creationId xmlns:a16="http://schemas.microsoft.com/office/drawing/2014/main" id="{FA3F6C41-E552-408B-8378-E72047B2D834}"/>
            </a:ext>
          </a:extLst>
        </xdr:cNvPr>
        <xdr:cNvCxnSpPr/>
      </xdr:nvCxnSpPr>
      <xdr:spPr>
        <a:xfrm flipV="1">
          <a:off x="2626360" y="13847445"/>
          <a:ext cx="80518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46355</xdr:rowOff>
    </xdr:from>
    <xdr:to>
      <xdr:col>10</xdr:col>
      <xdr:colOff>165100</xdr:colOff>
      <xdr:row>80</xdr:row>
      <xdr:rowOff>147955</xdr:rowOff>
    </xdr:to>
    <xdr:sp macro="" textlink="">
      <xdr:nvSpPr>
        <xdr:cNvPr id="310" name="楕円 309">
          <a:extLst>
            <a:ext uri="{FF2B5EF4-FFF2-40B4-BE49-F238E27FC236}">
              <a16:creationId xmlns:a16="http://schemas.microsoft.com/office/drawing/2014/main" id="{2304102A-6900-44D8-B1F5-D686FE172CF9}"/>
            </a:ext>
          </a:extLst>
        </xdr:cNvPr>
        <xdr:cNvSpPr/>
      </xdr:nvSpPr>
      <xdr:spPr>
        <a:xfrm>
          <a:off x="1774190" y="1376426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97790</xdr:rowOff>
    </xdr:from>
    <xdr:to>
      <xdr:col>15</xdr:col>
      <xdr:colOff>50800</xdr:colOff>
      <xdr:row>80</xdr:row>
      <xdr:rowOff>140970</xdr:rowOff>
    </xdr:to>
    <xdr:cxnSp macro="">
      <xdr:nvCxnSpPr>
        <xdr:cNvPr id="311" name="直線コネクタ 310">
          <a:extLst>
            <a:ext uri="{FF2B5EF4-FFF2-40B4-BE49-F238E27FC236}">
              <a16:creationId xmlns:a16="http://schemas.microsoft.com/office/drawing/2014/main" id="{3A6DB91D-A826-4759-BD48-55BC2BF1B114}"/>
            </a:ext>
          </a:extLst>
        </xdr:cNvPr>
        <xdr:cNvCxnSpPr/>
      </xdr:nvCxnSpPr>
      <xdr:spPr>
        <a:xfrm>
          <a:off x="1828800" y="13809980"/>
          <a:ext cx="79756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635</xdr:rowOff>
    </xdr:from>
    <xdr:to>
      <xdr:col>6</xdr:col>
      <xdr:colOff>38100</xdr:colOff>
      <xdr:row>80</xdr:row>
      <xdr:rowOff>102235</xdr:rowOff>
    </xdr:to>
    <xdr:sp macro="" textlink="">
      <xdr:nvSpPr>
        <xdr:cNvPr id="312" name="楕円 311">
          <a:extLst>
            <a:ext uri="{FF2B5EF4-FFF2-40B4-BE49-F238E27FC236}">
              <a16:creationId xmlns:a16="http://schemas.microsoft.com/office/drawing/2014/main" id="{0EA94366-C2A7-4767-ABE3-1147FC7A9826}"/>
            </a:ext>
          </a:extLst>
        </xdr:cNvPr>
        <xdr:cNvSpPr/>
      </xdr:nvSpPr>
      <xdr:spPr>
        <a:xfrm>
          <a:off x="988060" y="137166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52070</xdr:rowOff>
    </xdr:from>
    <xdr:to>
      <xdr:col>10</xdr:col>
      <xdr:colOff>114300</xdr:colOff>
      <xdr:row>80</xdr:row>
      <xdr:rowOff>97790</xdr:rowOff>
    </xdr:to>
    <xdr:cxnSp macro="">
      <xdr:nvCxnSpPr>
        <xdr:cNvPr id="313" name="直線コネクタ 312">
          <a:extLst>
            <a:ext uri="{FF2B5EF4-FFF2-40B4-BE49-F238E27FC236}">
              <a16:creationId xmlns:a16="http://schemas.microsoft.com/office/drawing/2014/main" id="{70609B13-2EF6-4AC5-B2DE-C44CA0A041C9}"/>
            </a:ext>
          </a:extLst>
        </xdr:cNvPr>
        <xdr:cNvCxnSpPr/>
      </xdr:nvCxnSpPr>
      <xdr:spPr>
        <a:xfrm>
          <a:off x="1031240" y="13771880"/>
          <a:ext cx="79756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36195</xdr:rowOff>
    </xdr:from>
    <xdr:ext cx="405130" cy="259080"/>
    <xdr:sp macro="" textlink="">
      <xdr:nvSpPr>
        <xdr:cNvPr id="314" name="n_1aveValue【公営住宅】&#10;有形固定資産減価償却率">
          <a:extLst>
            <a:ext uri="{FF2B5EF4-FFF2-40B4-BE49-F238E27FC236}">
              <a16:creationId xmlns:a16="http://schemas.microsoft.com/office/drawing/2014/main" id="{E0BC15EC-55FF-4D4D-A7BA-CE60703535F0}"/>
            </a:ext>
          </a:extLst>
        </xdr:cNvPr>
        <xdr:cNvSpPr txBox="1"/>
      </xdr:nvSpPr>
      <xdr:spPr>
        <a:xfrm>
          <a:off x="3239135" y="142665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11430</xdr:rowOff>
    </xdr:from>
    <xdr:ext cx="402590" cy="259080"/>
    <xdr:sp macro="" textlink="">
      <xdr:nvSpPr>
        <xdr:cNvPr id="315" name="n_2aveValue【公営住宅】&#10;有形固定資産減価償却率">
          <a:extLst>
            <a:ext uri="{FF2B5EF4-FFF2-40B4-BE49-F238E27FC236}">
              <a16:creationId xmlns:a16="http://schemas.microsoft.com/office/drawing/2014/main" id="{56CF744B-7524-40E7-95C2-AF0AE8D3019B}"/>
            </a:ext>
          </a:extLst>
        </xdr:cNvPr>
        <xdr:cNvSpPr txBox="1"/>
      </xdr:nvSpPr>
      <xdr:spPr>
        <a:xfrm>
          <a:off x="2439035" y="142455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154940</xdr:rowOff>
    </xdr:from>
    <xdr:ext cx="402590" cy="256540"/>
    <xdr:sp macro="" textlink="">
      <xdr:nvSpPr>
        <xdr:cNvPr id="316" name="n_3aveValue【公営住宅】&#10;有形固定資産減価償却率">
          <a:extLst>
            <a:ext uri="{FF2B5EF4-FFF2-40B4-BE49-F238E27FC236}">
              <a16:creationId xmlns:a16="http://schemas.microsoft.com/office/drawing/2014/main" id="{9E0C748A-0E70-483E-80AF-E1589838C53F}"/>
            </a:ext>
          </a:extLst>
        </xdr:cNvPr>
        <xdr:cNvSpPr txBox="1"/>
      </xdr:nvSpPr>
      <xdr:spPr>
        <a:xfrm>
          <a:off x="1641475" y="142138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161925</xdr:rowOff>
    </xdr:from>
    <xdr:ext cx="402590" cy="259080"/>
    <xdr:sp macro="" textlink="">
      <xdr:nvSpPr>
        <xdr:cNvPr id="317" name="n_4aveValue【公営住宅】&#10;有形固定資産減価償却率">
          <a:extLst>
            <a:ext uri="{FF2B5EF4-FFF2-40B4-BE49-F238E27FC236}">
              <a16:creationId xmlns:a16="http://schemas.microsoft.com/office/drawing/2014/main" id="{B201D1EF-84C2-4EAC-87FF-7B5BB7EAA4B0}"/>
            </a:ext>
          </a:extLst>
        </xdr:cNvPr>
        <xdr:cNvSpPr txBox="1"/>
      </xdr:nvSpPr>
      <xdr:spPr>
        <a:xfrm>
          <a:off x="855345" y="142227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79</xdr:row>
      <xdr:rowOff>31115</xdr:rowOff>
    </xdr:from>
    <xdr:ext cx="405130" cy="256540"/>
    <xdr:sp macro="" textlink="">
      <xdr:nvSpPr>
        <xdr:cNvPr id="318" name="n_1mainValue【公営住宅】&#10;有形固定資産減価償却率">
          <a:extLst>
            <a:ext uri="{FF2B5EF4-FFF2-40B4-BE49-F238E27FC236}">
              <a16:creationId xmlns:a16="http://schemas.microsoft.com/office/drawing/2014/main" id="{235B2D24-DC34-4ADB-BC2E-8F9C5133A089}"/>
            </a:ext>
          </a:extLst>
        </xdr:cNvPr>
        <xdr:cNvSpPr txBox="1"/>
      </xdr:nvSpPr>
      <xdr:spPr>
        <a:xfrm>
          <a:off x="3239135" y="1357376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79</xdr:row>
      <xdr:rowOff>36830</xdr:rowOff>
    </xdr:from>
    <xdr:ext cx="402590" cy="259080"/>
    <xdr:sp macro="" textlink="">
      <xdr:nvSpPr>
        <xdr:cNvPr id="319" name="n_2mainValue【公営住宅】&#10;有形固定資産減価償却率">
          <a:extLst>
            <a:ext uri="{FF2B5EF4-FFF2-40B4-BE49-F238E27FC236}">
              <a16:creationId xmlns:a16="http://schemas.microsoft.com/office/drawing/2014/main" id="{4716C83A-06C4-4E0A-AFDB-F0C5E57C7744}"/>
            </a:ext>
          </a:extLst>
        </xdr:cNvPr>
        <xdr:cNvSpPr txBox="1"/>
      </xdr:nvSpPr>
      <xdr:spPr>
        <a:xfrm>
          <a:off x="2439035" y="135813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78</xdr:row>
      <xdr:rowOff>164465</xdr:rowOff>
    </xdr:from>
    <xdr:ext cx="402590" cy="259080"/>
    <xdr:sp macro="" textlink="">
      <xdr:nvSpPr>
        <xdr:cNvPr id="320" name="n_3mainValue【公営住宅】&#10;有形固定資産減価償却率">
          <a:extLst>
            <a:ext uri="{FF2B5EF4-FFF2-40B4-BE49-F238E27FC236}">
              <a16:creationId xmlns:a16="http://schemas.microsoft.com/office/drawing/2014/main" id="{1B148A25-96AF-4DBA-8F17-520AE38F4F2B}"/>
            </a:ext>
          </a:extLst>
        </xdr:cNvPr>
        <xdr:cNvSpPr txBox="1"/>
      </xdr:nvSpPr>
      <xdr:spPr>
        <a:xfrm>
          <a:off x="1641475" y="135413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78</xdr:row>
      <xdr:rowOff>118745</xdr:rowOff>
    </xdr:from>
    <xdr:ext cx="402590" cy="259080"/>
    <xdr:sp macro="" textlink="">
      <xdr:nvSpPr>
        <xdr:cNvPr id="321" name="n_4mainValue【公営住宅】&#10;有形固定資産減価償却率">
          <a:extLst>
            <a:ext uri="{FF2B5EF4-FFF2-40B4-BE49-F238E27FC236}">
              <a16:creationId xmlns:a16="http://schemas.microsoft.com/office/drawing/2014/main" id="{7FB9DEA1-329D-454B-BF32-2658D49C3ED6}"/>
            </a:ext>
          </a:extLst>
        </xdr:cNvPr>
        <xdr:cNvSpPr txBox="1"/>
      </xdr:nvSpPr>
      <xdr:spPr>
        <a:xfrm>
          <a:off x="855345" y="134937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42F35CC9-C933-41CE-954B-5292B8AA60F7}"/>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27D4269C-4193-4FA3-BBA3-B6504E18AEC3}"/>
            </a:ext>
          </a:extLst>
        </xdr:cNvPr>
        <xdr:cNvSpPr/>
      </xdr:nvSpPr>
      <xdr:spPr>
        <a:xfrm>
          <a:off x="606044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A7903C5-1BBB-4E82-AF89-6AA1D98AA5D6}"/>
            </a:ext>
          </a:extLst>
        </xdr:cNvPr>
        <xdr:cNvSpPr/>
      </xdr:nvSpPr>
      <xdr:spPr>
        <a:xfrm>
          <a:off x="606044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8FC768BE-82EB-47B3-BDF4-17E46DE63532}"/>
            </a:ext>
          </a:extLst>
        </xdr:cNvPr>
        <xdr:cNvSpPr/>
      </xdr:nvSpPr>
      <xdr:spPr>
        <a:xfrm>
          <a:off x="69888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E7986293-FC4E-4286-BA1E-EE245A4B7488}"/>
            </a:ext>
          </a:extLst>
        </xdr:cNvPr>
        <xdr:cNvSpPr/>
      </xdr:nvSpPr>
      <xdr:spPr>
        <a:xfrm>
          <a:off x="69888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F14AB16-E497-4D78-8502-8B58C709BB60}"/>
            </a:ext>
          </a:extLst>
        </xdr:cNvPr>
        <xdr:cNvSpPr/>
      </xdr:nvSpPr>
      <xdr:spPr>
        <a:xfrm>
          <a:off x="80175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883F8B91-91FC-4947-8E78-281A3F2B35B0}"/>
            </a:ext>
          </a:extLst>
        </xdr:cNvPr>
        <xdr:cNvSpPr/>
      </xdr:nvSpPr>
      <xdr:spPr>
        <a:xfrm>
          <a:off x="80175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E5154FD6-920D-4136-9540-2828297C799F}"/>
            </a:ext>
          </a:extLst>
        </xdr:cNvPr>
        <xdr:cNvSpPr/>
      </xdr:nvSpPr>
      <xdr:spPr>
        <a:xfrm>
          <a:off x="5960110" y="1295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345" cy="222885"/>
    <xdr:sp macro="" textlink="">
      <xdr:nvSpPr>
        <xdr:cNvPr id="330" name="テキスト ボックス 329">
          <a:extLst>
            <a:ext uri="{FF2B5EF4-FFF2-40B4-BE49-F238E27FC236}">
              <a16:creationId xmlns:a16="http://schemas.microsoft.com/office/drawing/2014/main" id="{E51D17EC-2DCB-4B94-93CE-01369525CFB4}"/>
            </a:ext>
          </a:extLst>
        </xdr:cNvPr>
        <xdr:cNvSpPr txBox="1"/>
      </xdr:nvSpPr>
      <xdr:spPr>
        <a:xfrm>
          <a:off x="592201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2B9F3A79-EBB9-4B12-A0C8-92329EB7F6CE}"/>
            </a:ext>
          </a:extLst>
        </xdr:cNvPr>
        <xdr:cNvCxnSpPr/>
      </xdr:nvCxnSpPr>
      <xdr:spPr>
        <a:xfrm>
          <a:off x="5960110" y="1524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1E898ED2-1E97-4686-BFD5-456ADB142CAD}"/>
            </a:ext>
          </a:extLst>
        </xdr:cNvPr>
        <xdr:cNvCxnSpPr/>
      </xdr:nvCxnSpPr>
      <xdr:spPr>
        <a:xfrm>
          <a:off x="5960110" y="1485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4820" cy="256540"/>
    <xdr:sp macro="" textlink="">
      <xdr:nvSpPr>
        <xdr:cNvPr id="333" name="テキスト ボックス 332">
          <a:extLst>
            <a:ext uri="{FF2B5EF4-FFF2-40B4-BE49-F238E27FC236}">
              <a16:creationId xmlns:a16="http://schemas.microsoft.com/office/drawing/2014/main" id="{21B3AEBB-9024-40F6-BFB7-549DE110FD86}"/>
            </a:ext>
          </a:extLst>
        </xdr:cNvPr>
        <xdr:cNvSpPr txBox="1"/>
      </xdr:nvSpPr>
      <xdr:spPr>
        <a:xfrm>
          <a:off x="5527040" y="14714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6193A935-D759-43F3-9882-937CF82069E1}"/>
            </a:ext>
          </a:extLst>
        </xdr:cNvPr>
        <xdr:cNvCxnSpPr/>
      </xdr:nvCxnSpPr>
      <xdr:spPr>
        <a:xfrm>
          <a:off x="5960110" y="1447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4820" cy="259080"/>
    <xdr:sp macro="" textlink="">
      <xdr:nvSpPr>
        <xdr:cNvPr id="335" name="テキスト ボックス 334">
          <a:extLst>
            <a:ext uri="{FF2B5EF4-FFF2-40B4-BE49-F238E27FC236}">
              <a16:creationId xmlns:a16="http://schemas.microsoft.com/office/drawing/2014/main" id="{5D46AEFB-F5E3-4088-8FD8-C8B2EDF6A8ED}"/>
            </a:ext>
          </a:extLst>
        </xdr:cNvPr>
        <xdr:cNvSpPr txBox="1"/>
      </xdr:nvSpPr>
      <xdr:spPr>
        <a:xfrm>
          <a:off x="5527040" y="14333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85C80E66-F010-42FB-B6DB-EF5340EB521A}"/>
            </a:ext>
          </a:extLst>
        </xdr:cNvPr>
        <xdr:cNvCxnSpPr/>
      </xdr:nvCxnSpPr>
      <xdr:spPr>
        <a:xfrm>
          <a:off x="5960110" y="1409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4820" cy="259080"/>
    <xdr:sp macro="" textlink="">
      <xdr:nvSpPr>
        <xdr:cNvPr id="337" name="テキスト ボックス 336">
          <a:extLst>
            <a:ext uri="{FF2B5EF4-FFF2-40B4-BE49-F238E27FC236}">
              <a16:creationId xmlns:a16="http://schemas.microsoft.com/office/drawing/2014/main" id="{C260A286-7911-4D18-8703-0B4121B346DA}"/>
            </a:ext>
          </a:extLst>
        </xdr:cNvPr>
        <xdr:cNvSpPr txBox="1"/>
      </xdr:nvSpPr>
      <xdr:spPr>
        <a:xfrm>
          <a:off x="5527040" y="13952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8771DF7D-494F-41DB-9416-58345C214342}"/>
            </a:ext>
          </a:extLst>
        </xdr:cNvPr>
        <xdr:cNvCxnSpPr/>
      </xdr:nvCxnSpPr>
      <xdr:spPr>
        <a:xfrm>
          <a:off x="5960110" y="1371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4820" cy="256540"/>
    <xdr:sp macro="" textlink="">
      <xdr:nvSpPr>
        <xdr:cNvPr id="339" name="テキスト ボックス 338">
          <a:extLst>
            <a:ext uri="{FF2B5EF4-FFF2-40B4-BE49-F238E27FC236}">
              <a16:creationId xmlns:a16="http://schemas.microsoft.com/office/drawing/2014/main" id="{BAB45054-7B09-4D7B-AF9F-1C55892A922C}"/>
            </a:ext>
          </a:extLst>
        </xdr:cNvPr>
        <xdr:cNvSpPr txBox="1"/>
      </xdr:nvSpPr>
      <xdr:spPr>
        <a:xfrm>
          <a:off x="5527040" y="13571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6EBC2A45-D099-469E-BE6B-6BA10157123E}"/>
            </a:ext>
          </a:extLst>
        </xdr:cNvPr>
        <xdr:cNvCxnSpPr/>
      </xdr:nvCxnSpPr>
      <xdr:spPr>
        <a:xfrm>
          <a:off x="5960110" y="13331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4820" cy="259080"/>
    <xdr:sp macro="" textlink="">
      <xdr:nvSpPr>
        <xdr:cNvPr id="341" name="テキスト ボックス 340">
          <a:extLst>
            <a:ext uri="{FF2B5EF4-FFF2-40B4-BE49-F238E27FC236}">
              <a16:creationId xmlns:a16="http://schemas.microsoft.com/office/drawing/2014/main" id="{6F36838E-5A29-425D-8857-EDA359900421}"/>
            </a:ext>
          </a:extLst>
        </xdr:cNvPr>
        <xdr:cNvSpPr txBox="1"/>
      </xdr:nvSpPr>
      <xdr:spPr>
        <a:xfrm>
          <a:off x="5527040" y="13194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221373B9-8C86-406E-A1E2-F6DF6820431F}"/>
            </a:ext>
          </a:extLst>
        </xdr:cNvPr>
        <xdr:cNvCxnSpPr/>
      </xdr:nvCxnSpPr>
      <xdr:spPr>
        <a:xfrm>
          <a:off x="5960110" y="12950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124460</xdr:rowOff>
    </xdr:from>
    <xdr:ext cx="531495" cy="259080"/>
    <xdr:sp macro="" textlink="">
      <xdr:nvSpPr>
        <xdr:cNvPr id="343" name="テキスト ボックス 342">
          <a:extLst>
            <a:ext uri="{FF2B5EF4-FFF2-40B4-BE49-F238E27FC236}">
              <a16:creationId xmlns:a16="http://schemas.microsoft.com/office/drawing/2014/main" id="{CA78BAC0-3BE2-4986-9CBA-62D171E9E8A6}"/>
            </a:ext>
          </a:extLst>
        </xdr:cNvPr>
        <xdr:cNvSpPr txBox="1"/>
      </xdr:nvSpPr>
      <xdr:spPr>
        <a:xfrm>
          <a:off x="5485765" y="128136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BA42CD2D-8227-4618-B219-CBBD78090812}"/>
            </a:ext>
          </a:extLst>
        </xdr:cNvPr>
        <xdr:cNvSpPr/>
      </xdr:nvSpPr>
      <xdr:spPr>
        <a:xfrm>
          <a:off x="5960110" y="1295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132080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A357F260-9EE6-4648-A867-ABEF92A2C39E}"/>
            </a:ext>
          </a:extLst>
        </xdr:cNvPr>
        <xdr:cNvCxnSpPr/>
      </xdr:nvCxnSpPr>
      <xdr:spPr>
        <a:xfrm flipV="1">
          <a:off x="9429115" y="13508990"/>
          <a:ext cx="0" cy="1336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106680</xdr:rowOff>
    </xdr:from>
    <xdr:ext cx="469900" cy="259080"/>
    <xdr:sp macro="" textlink="">
      <xdr:nvSpPr>
        <xdr:cNvPr id="346" name="【公営住宅】&#10;一人当たり面積最小値テキスト">
          <a:extLst>
            <a:ext uri="{FF2B5EF4-FFF2-40B4-BE49-F238E27FC236}">
              <a16:creationId xmlns:a16="http://schemas.microsoft.com/office/drawing/2014/main" id="{647726BE-5444-4EA1-8F02-3064740BFB8F}"/>
            </a:ext>
          </a:extLst>
        </xdr:cNvPr>
        <xdr:cNvSpPr txBox="1"/>
      </xdr:nvSpPr>
      <xdr:spPr>
        <a:xfrm>
          <a:off x="9467850" y="148494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0.059</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79A79721-1AF5-413F-B9E3-8F73F0ABF4F4}"/>
            </a:ext>
          </a:extLst>
        </xdr:cNvPr>
        <xdr:cNvCxnSpPr/>
      </xdr:nvCxnSpPr>
      <xdr:spPr>
        <a:xfrm>
          <a:off x="9356090" y="1484566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78740</xdr:rowOff>
    </xdr:from>
    <xdr:ext cx="469900" cy="259080"/>
    <xdr:sp macro="" textlink="">
      <xdr:nvSpPr>
        <xdr:cNvPr id="348" name="【公営住宅】&#10;一人当たり面積最大値テキスト">
          <a:extLst>
            <a:ext uri="{FF2B5EF4-FFF2-40B4-BE49-F238E27FC236}">
              <a16:creationId xmlns:a16="http://schemas.microsoft.com/office/drawing/2014/main" id="{05CFE170-39DC-4F79-A45F-5C6213CA2D0F}"/>
            </a:ext>
          </a:extLst>
        </xdr:cNvPr>
        <xdr:cNvSpPr txBox="1"/>
      </xdr:nvSpPr>
      <xdr:spPr>
        <a:xfrm>
          <a:off x="9467850" y="13280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7.108</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132080</xdr:rowOff>
    </xdr:from>
    <xdr:to>
      <xdr:col>55</xdr:col>
      <xdr:colOff>88900</xdr:colOff>
      <xdr:row>78</xdr:row>
      <xdr:rowOff>132080</xdr:rowOff>
    </xdr:to>
    <xdr:cxnSp macro="">
      <xdr:nvCxnSpPr>
        <xdr:cNvPr id="349" name="直線コネクタ 348">
          <a:extLst>
            <a:ext uri="{FF2B5EF4-FFF2-40B4-BE49-F238E27FC236}">
              <a16:creationId xmlns:a16="http://schemas.microsoft.com/office/drawing/2014/main" id="{68AD175D-A315-4F9E-B591-D11DA0202EB5}"/>
            </a:ext>
          </a:extLst>
        </xdr:cNvPr>
        <xdr:cNvCxnSpPr/>
      </xdr:nvCxnSpPr>
      <xdr:spPr>
        <a:xfrm>
          <a:off x="9356090" y="1350899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153035</xdr:rowOff>
    </xdr:from>
    <xdr:ext cx="469900" cy="259080"/>
    <xdr:sp macro="" textlink="">
      <xdr:nvSpPr>
        <xdr:cNvPr id="350" name="【公営住宅】&#10;一人当たり面積平均値テキスト">
          <a:extLst>
            <a:ext uri="{FF2B5EF4-FFF2-40B4-BE49-F238E27FC236}">
              <a16:creationId xmlns:a16="http://schemas.microsoft.com/office/drawing/2014/main" id="{49EDF784-9C4F-4172-A43A-0A0EF2F607DD}"/>
            </a:ext>
          </a:extLst>
        </xdr:cNvPr>
        <xdr:cNvSpPr txBox="1"/>
      </xdr:nvSpPr>
      <xdr:spPr>
        <a:xfrm>
          <a:off x="9467850" y="1438338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1.450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85E5E1A8-53AA-4A35-BC31-3E0D83B254C4}"/>
            </a:ext>
          </a:extLst>
        </xdr:cNvPr>
        <xdr:cNvSpPr/>
      </xdr:nvSpPr>
      <xdr:spPr>
        <a:xfrm>
          <a:off x="9394190" y="14535785"/>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132715</xdr:rowOff>
    </xdr:from>
    <xdr:to>
      <xdr:col>50</xdr:col>
      <xdr:colOff>165100</xdr:colOff>
      <xdr:row>85</xdr:row>
      <xdr:rowOff>63500</xdr:rowOff>
    </xdr:to>
    <xdr:sp macro="" textlink="">
      <xdr:nvSpPr>
        <xdr:cNvPr id="352" name="フローチャート: 判断 351">
          <a:extLst>
            <a:ext uri="{FF2B5EF4-FFF2-40B4-BE49-F238E27FC236}">
              <a16:creationId xmlns:a16="http://schemas.microsoft.com/office/drawing/2014/main" id="{23636D40-9BD7-4D01-8362-E607FC79E8D7}"/>
            </a:ext>
          </a:extLst>
        </xdr:cNvPr>
        <xdr:cNvSpPr/>
      </xdr:nvSpPr>
      <xdr:spPr>
        <a:xfrm>
          <a:off x="8632190" y="14538325"/>
          <a:ext cx="10922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25B2425B-3626-4FAD-9A42-4C1DCF4C3271}"/>
            </a:ext>
          </a:extLst>
        </xdr:cNvPr>
        <xdr:cNvSpPr/>
      </xdr:nvSpPr>
      <xdr:spPr>
        <a:xfrm>
          <a:off x="7846060" y="145415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140970</xdr:rowOff>
    </xdr:from>
    <xdr:to>
      <xdr:col>41</xdr:col>
      <xdr:colOff>101600</xdr:colOff>
      <xdr:row>85</xdr:row>
      <xdr:rowOff>71120</xdr:rowOff>
    </xdr:to>
    <xdr:sp macro="" textlink="">
      <xdr:nvSpPr>
        <xdr:cNvPr id="354" name="フローチャート: 判断 353">
          <a:extLst>
            <a:ext uri="{FF2B5EF4-FFF2-40B4-BE49-F238E27FC236}">
              <a16:creationId xmlns:a16="http://schemas.microsoft.com/office/drawing/2014/main" id="{426DA7E1-65F3-4259-9FBB-A50C4B74E655}"/>
            </a:ext>
          </a:extLst>
        </xdr:cNvPr>
        <xdr:cNvSpPr/>
      </xdr:nvSpPr>
      <xdr:spPr>
        <a:xfrm>
          <a:off x="7029450" y="1454086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132715</xdr:rowOff>
    </xdr:from>
    <xdr:to>
      <xdr:col>36</xdr:col>
      <xdr:colOff>165100</xdr:colOff>
      <xdr:row>85</xdr:row>
      <xdr:rowOff>63500</xdr:rowOff>
    </xdr:to>
    <xdr:sp macro="" textlink="">
      <xdr:nvSpPr>
        <xdr:cNvPr id="355" name="フローチャート: 判断 354">
          <a:extLst>
            <a:ext uri="{FF2B5EF4-FFF2-40B4-BE49-F238E27FC236}">
              <a16:creationId xmlns:a16="http://schemas.microsoft.com/office/drawing/2014/main" id="{2FD1B356-7737-4EDD-86D6-EBC71D8D8C7E}"/>
            </a:ext>
          </a:extLst>
        </xdr:cNvPr>
        <xdr:cNvSpPr/>
      </xdr:nvSpPr>
      <xdr:spPr>
        <a:xfrm>
          <a:off x="6231890" y="14538325"/>
          <a:ext cx="10922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0ECA0D6B-094C-4A79-9422-D09E96646E9D}"/>
            </a:ext>
          </a:extLst>
        </xdr:cNvPr>
        <xdr:cNvSpPr txBox="1"/>
      </xdr:nvSpPr>
      <xdr:spPr>
        <a:xfrm>
          <a:off x="92583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99AE0458-EE98-409A-9519-53C9EAC82AF5}"/>
            </a:ext>
          </a:extLst>
        </xdr:cNvPr>
        <xdr:cNvSpPr txBox="1"/>
      </xdr:nvSpPr>
      <xdr:spPr>
        <a:xfrm>
          <a:off x="85153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42677EBF-D051-42BF-9942-897BF7DF6BBC}"/>
            </a:ext>
          </a:extLst>
        </xdr:cNvPr>
        <xdr:cNvSpPr txBox="1"/>
      </xdr:nvSpPr>
      <xdr:spPr>
        <a:xfrm>
          <a:off x="77177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9" name="テキスト ボックス 358">
          <a:extLst>
            <a:ext uri="{FF2B5EF4-FFF2-40B4-BE49-F238E27FC236}">
              <a16:creationId xmlns:a16="http://schemas.microsoft.com/office/drawing/2014/main" id="{135ECFF9-C6ED-4E87-8ED8-B5516663B540}"/>
            </a:ext>
          </a:extLst>
        </xdr:cNvPr>
        <xdr:cNvSpPr txBox="1"/>
      </xdr:nvSpPr>
      <xdr:spPr>
        <a:xfrm>
          <a:off x="69126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60" name="テキスト ボックス 359">
          <a:extLst>
            <a:ext uri="{FF2B5EF4-FFF2-40B4-BE49-F238E27FC236}">
              <a16:creationId xmlns:a16="http://schemas.microsoft.com/office/drawing/2014/main" id="{01934220-83E3-41AE-8B65-D92F0AD61A83}"/>
            </a:ext>
          </a:extLst>
        </xdr:cNvPr>
        <xdr:cNvSpPr txBox="1"/>
      </xdr:nvSpPr>
      <xdr:spPr>
        <a:xfrm>
          <a:off x="61150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158115</xdr:rowOff>
    </xdr:from>
    <xdr:to>
      <xdr:col>55</xdr:col>
      <xdr:colOff>50800</xdr:colOff>
      <xdr:row>85</xdr:row>
      <xdr:rowOff>88265</xdr:rowOff>
    </xdr:to>
    <xdr:sp macro="" textlink="">
      <xdr:nvSpPr>
        <xdr:cNvPr id="361" name="楕円 360">
          <a:extLst>
            <a:ext uri="{FF2B5EF4-FFF2-40B4-BE49-F238E27FC236}">
              <a16:creationId xmlns:a16="http://schemas.microsoft.com/office/drawing/2014/main" id="{EBD7CC8E-AD98-4193-B154-9A3ACF08BAA5}"/>
            </a:ext>
          </a:extLst>
        </xdr:cNvPr>
        <xdr:cNvSpPr/>
      </xdr:nvSpPr>
      <xdr:spPr>
        <a:xfrm>
          <a:off x="9394190" y="1456182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136525</xdr:rowOff>
    </xdr:from>
    <xdr:ext cx="469900" cy="258445"/>
    <xdr:sp macro="" textlink="">
      <xdr:nvSpPr>
        <xdr:cNvPr id="362" name="【公営住宅】&#10;一人当たり面積該当値テキスト">
          <a:extLst>
            <a:ext uri="{FF2B5EF4-FFF2-40B4-BE49-F238E27FC236}">
              <a16:creationId xmlns:a16="http://schemas.microsoft.com/office/drawing/2014/main" id="{A8FA7228-7C44-4A66-82BE-5B773AE85169}"/>
            </a:ext>
          </a:extLst>
        </xdr:cNvPr>
        <xdr:cNvSpPr txBox="1"/>
      </xdr:nvSpPr>
      <xdr:spPr>
        <a:xfrm>
          <a:off x="9467850" y="145345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161290</xdr:rowOff>
    </xdr:from>
    <xdr:to>
      <xdr:col>50</xdr:col>
      <xdr:colOff>165100</xdr:colOff>
      <xdr:row>85</xdr:row>
      <xdr:rowOff>91440</xdr:rowOff>
    </xdr:to>
    <xdr:sp macro="" textlink="">
      <xdr:nvSpPr>
        <xdr:cNvPr id="363" name="楕円 362">
          <a:extLst>
            <a:ext uri="{FF2B5EF4-FFF2-40B4-BE49-F238E27FC236}">
              <a16:creationId xmlns:a16="http://schemas.microsoft.com/office/drawing/2014/main" id="{3357D692-4D29-4355-9E81-5EFB352ACDFE}"/>
            </a:ext>
          </a:extLst>
        </xdr:cNvPr>
        <xdr:cNvSpPr/>
      </xdr:nvSpPr>
      <xdr:spPr>
        <a:xfrm>
          <a:off x="8632190" y="1456499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37465</xdr:rowOff>
    </xdr:from>
    <xdr:to>
      <xdr:col>55</xdr:col>
      <xdr:colOff>0</xdr:colOff>
      <xdr:row>85</xdr:row>
      <xdr:rowOff>40640</xdr:rowOff>
    </xdr:to>
    <xdr:cxnSp macro="">
      <xdr:nvCxnSpPr>
        <xdr:cNvPr id="364" name="直線コネクタ 363">
          <a:extLst>
            <a:ext uri="{FF2B5EF4-FFF2-40B4-BE49-F238E27FC236}">
              <a16:creationId xmlns:a16="http://schemas.microsoft.com/office/drawing/2014/main" id="{D5102EB6-04C5-457D-B179-79048AE70BA5}"/>
            </a:ext>
          </a:extLst>
        </xdr:cNvPr>
        <xdr:cNvCxnSpPr/>
      </xdr:nvCxnSpPr>
      <xdr:spPr>
        <a:xfrm flipV="1">
          <a:off x="8686800" y="14610715"/>
          <a:ext cx="7429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166370</xdr:rowOff>
    </xdr:from>
    <xdr:to>
      <xdr:col>46</xdr:col>
      <xdr:colOff>38100</xdr:colOff>
      <xdr:row>85</xdr:row>
      <xdr:rowOff>95885</xdr:rowOff>
    </xdr:to>
    <xdr:sp macro="" textlink="">
      <xdr:nvSpPr>
        <xdr:cNvPr id="365" name="楕円 364">
          <a:extLst>
            <a:ext uri="{FF2B5EF4-FFF2-40B4-BE49-F238E27FC236}">
              <a16:creationId xmlns:a16="http://schemas.microsoft.com/office/drawing/2014/main" id="{26BE69E6-3661-462E-934C-00800D6FAC0B}"/>
            </a:ext>
          </a:extLst>
        </xdr:cNvPr>
        <xdr:cNvSpPr/>
      </xdr:nvSpPr>
      <xdr:spPr>
        <a:xfrm>
          <a:off x="7846060" y="14571980"/>
          <a:ext cx="78740" cy="933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40640</xdr:rowOff>
    </xdr:from>
    <xdr:to>
      <xdr:col>50</xdr:col>
      <xdr:colOff>114300</xdr:colOff>
      <xdr:row>85</xdr:row>
      <xdr:rowOff>45085</xdr:rowOff>
    </xdr:to>
    <xdr:cxnSp macro="">
      <xdr:nvCxnSpPr>
        <xdr:cNvPr id="366" name="直線コネクタ 365">
          <a:extLst>
            <a:ext uri="{FF2B5EF4-FFF2-40B4-BE49-F238E27FC236}">
              <a16:creationId xmlns:a16="http://schemas.microsoft.com/office/drawing/2014/main" id="{650D61BF-20FC-4D18-B35B-F3ADC8C0CAEA}"/>
            </a:ext>
          </a:extLst>
        </xdr:cNvPr>
        <xdr:cNvCxnSpPr/>
      </xdr:nvCxnSpPr>
      <xdr:spPr>
        <a:xfrm flipV="1">
          <a:off x="7889240" y="14613890"/>
          <a:ext cx="79756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168910</xdr:rowOff>
    </xdr:from>
    <xdr:to>
      <xdr:col>41</xdr:col>
      <xdr:colOff>101600</xdr:colOff>
      <xdr:row>85</xdr:row>
      <xdr:rowOff>99060</xdr:rowOff>
    </xdr:to>
    <xdr:sp macro="" textlink="">
      <xdr:nvSpPr>
        <xdr:cNvPr id="367" name="楕円 366">
          <a:extLst>
            <a:ext uri="{FF2B5EF4-FFF2-40B4-BE49-F238E27FC236}">
              <a16:creationId xmlns:a16="http://schemas.microsoft.com/office/drawing/2014/main" id="{844F4242-022D-4965-AB03-12CC9B35F1B0}"/>
            </a:ext>
          </a:extLst>
        </xdr:cNvPr>
        <xdr:cNvSpPr/>
      </xdr:nvSpPr>
      <xdr:spPr>
        <a:xfrm>
          <a:off x="7029450" y="1457452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45085</xdr:rowOff>
    </xdr:from>
    <xdr:to>
      <xdr:col>45</xdr:col>
      <xdr:colOff>177800</xdr:colOff>
      <xdr:row>85</xdr:row>
      <xdr:rowOff>48260</xdr:rowOff>
    </xdr:to>
    <xdr:cxnSp macro="">
      <xdr:nvCxnSpPr>
        <xdr:cNvPr id="368" name="直線コネクタ 367">
          <a:extLst>
            <a:ext uri="{FF2B5EF4-FFF2-40B4-BE49-F238E27FC236}">
              <a16:creationId xmlns:a16="http://schemas.microsoft.com/office/drawing/2014/main" id="{7BD1F32E-6D2C-4282-BC85-3CD10FAF2EAF}"/>
            </a:ext>
          </a:extLst>
        </xdr:cNvPr>
        <xdr:cNvCxnSpPr/>
      </xdr:nvCxnSpPr>
      <xdr:spPr>
        <a:xfrm flipV="1">
          <a:off x="7084060" y="14620240"/>
          <a:ext cx="80518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3175</xdr:rowOff>
    </xdr:from>
    <xdr:to>
      <xdr:col>36</xdr:col>
      <xdr:colOff>165100</xdr:colOff>
      <xdr:row>85</xdr:row>
      <xdr:rowOff>104775</xdr:rowOff>
    </xdr:to>
    <xdr:sp macro="" textlink="">
      <xdr:nvSpPr>
        <xdr:cNvPr id="369" name="楕円 368">
          <a:extLst>
            <a:ext uri="{FF2B5EF4-FFF2-40B4-BE49-F238E27FC236}">
              <a16:creationId xmlns:a16="http://schemas.microsoft.com/office/drawing/2014/main" id="{575D0938-2A27-4540-9773-F7F6D962773B}"/>
            </a:ext>
          </a:extLst>
        </xdr:cNvPr>
        <xdr:cNvSpPr/>
      </xdr:nvSpPr>
      <xdr:spPr>
        <a:xfrm>
          <a:off x="6231890" y="1457642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48260</xdr:rowOff>
    </xdr:from>
    <xdr:to>
      <xdr:col>41</xdr:col>
      <xdr:colOff>50800</xdr:colOff>
      <xdr:row>85</xdr:row>
      <xdr:rowOff>53975</xdr:rowOff>
    </xdr:to>
    <xdr:cxnSp macro="">
      <xdr:nvCxnSpPr>
        <xdr:cNvPr id="370" name="直線コネクタ 369">
          <a:extLst>
            <a:ext uri="{FF2B5EF4-FFF2-40B4-BE49-F238E27FC236}">
              <a16:creationId xmlns:a16="http://schemas.microsoft.com/office/drawing/2014/main" id="{C776703B-11BA-4553-A097-E2424822CE7D}"/>
            </a:ext>
          </a:extLst>
        </xdr:cNvPr>
        <xdr:cNvCxnSpPr/>
      </xdr:nvCxnSpPr>
      <xdr:spPr>
        <a:xfrm flipV="1">
          <a:off x="6286500" y="14623415"/>
          <a:ext cx="79756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79375</xdr:rowOff>
    </xdr:from>
    <xdr:ext cx="469900" cy="258445"/>
    <xdr:sp macro="" textlink="">
      <xdr:nvSpPr>
        <xdr:cNvPr id="371" name="n_1aveValue【公営住宅】&#10;一人当たり面積">
          <a:extLst>
            <a:ext uri="{FF2B5EF4-FFF2-40B4-BE49-F238E27FC236}">
              <a16:creationId xmlns:a16="http://schemas.microsoft.com/office/drawing/2014/main" id="{DE79BC53-D90F-4FB4-9B1F-6A23B497FB21}"/>
            </a:ext>
          </a:extLst>
        </xdr:cNvPr>
        <xdr:cNvSpPr txBox="1"/>
      </xdr:nvSpPr>
      <xdr:spPr>
        <a:xfrm>
          <a:off x="8454390" y="143097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83</xdr:row>
      <xdr:rowOff>88265</xdr:rowOff>
    </xdr:from>
    <xdr:ext cx="467360" cy="256540"/>
    <xdr:sp macro="" textlink="">
      <xdr:nvSpPr>
        <xdr:cNvPr id="372" name="n_2aveValue【公営住宅】&#10;一人当たり面積">
          <a:extLst>
            <a:ext uri="{FF2B5EF4-FFF2-40B4-BE49-F238E27FC236}">
              <a16:creationId xmlns:a16="http://schemas.microsoft.com/office/drawing/2014/main" id="{74BE0206-894F-4583-92ED-203BC1DF504E}"/>
            </a:ext>
          </a:extLst>
        </xdr:cNvPr>
        <xdr:cNvSpPr txBox="1"/>
      </xdr:nvSpPr>
      <xdr:spPr>
        <a:xfrm>
          <a:off x="7673340" y="143224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1.390</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83</xdr:row>
      <xdr:rowOff>87630</xdr:rowOff>
    </xdr:from>
    <xdr:ext cx="467360" cy="256540"/>
    <xdr:sp macro="" textlink="">
      <xdr:nvSpPr>
        <xdr:cNvPr id="373" name="n_3aveValue【公営住宅】&#10;一人当たり面積">
          <a:extLst>
            <a:ext uri="{FF2B5EF4-FFF2-40B4-BE49-F238E27FC236}">
              <a16:creationId xmlns:a16="http://schemas.microsoft.com/office/drawing/2014/main" id="{61C8CCAD-BA61-4676-A04C-BAD1A64768DF}"/>
            </a:ext>
          </a:extLst>
        </xdr:cNvPr>
        <xdr:cNvSpPr txBox="1"/>
      </xdr:nvSpPr>
      <xdr:spPr>
        <a:xfrm>
          <a:off x="6866255" y="143217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79375</xdr:rowOff>
    </xdr:from>
    <xdr:ext cx="467360" cy="258445"/>
    <xdr:sp macro="" textlink="">
      <xdr:nvSpPr>
        <xdr:cNvPr id="374" name="n_4aveValue【公営住宅】&#10;一人当たり面積">
          <a:extLst>
            <a:ext uri="{FF2B5EF4-FFF2-40B4-BE49-F238E27FC236}">
              <a16:creationId xmlns:a16="http://schemas.microsoft.com/office/drawing/2014/main" id="{8E61213C-690C-4CEA-96F5-631EA24F85D2}"/>
            </a:ext>
          </a:extLst>
        </xdr:cNvPr>
        <xdr:cNvSpPr txBox="1"/>
      </xdr:nvSpPr>
      <xdr:spPr>
        <a:xfrm>
          <a:off x="6068695" y="143097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85</xdr:row>
      <xdr:rowOff>82550</xdr:rowOff>
    </xdr:from>
    <xdr:ext cx="469900" cy="259080"/>
    <xdr:sp macro="" textlink="">
      <xdr:nvSpPr>
        <xdr:cNvPr id="375" name="n_1mainValue【公営住宅】&#10;一人当たり面積">
          <a:extLst>
            <a:ext uri="{FF2B5EF4-FFF2-40B4-BE49-F238E27FC236}">
              <a16:creationId xmlns:a16="http://schemas.microsoft.com/office/drawing/2014/main" id="{52CA816A-45F5-42FC-B151-9F224537D369}"/>
            </a:ext>
          </a:extLst>
        </xdr:cNvPr>
        <xdr:cNvSpPr txBox="1"/>
      </xdr:nvSpPr>
      <xdr:spPr>
        <a:xfrm>
          <a:off x="8454390" y="146577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85</xdr:row>
      <xdr:rowOff>86995</xdr:rowOff>
    </xdr:from>
    <xdr:ext cx="467360" cy="256540"/>
    <xdr:sp macro="" textlink="">
      <xdr:nvSpPr>
        <xdr:cNvPr id="376" name="n_2mainValue【公営住宅】&#10;一人当たり面積">
          <a:extLst>
            <a:ext uri="{FF2B5EF4-FFF2-40B4-BE49-F238E27FC236}">
              <a16:creationId xmlns:a16="http://schemas.microsoft.com/office/drawing/2014/main" id="{9676E93C-5382-4E20-BDC6-1A1EC76BEE26}"/>
            </a:ext>
          </a:extLst>
        </xdr:cNvPr>
        <xdr:cNvSpPr txBox="1"/>
      </xdr:nvSpPr>
      <xdr:spPr>
        <a:xfrm>
          <a:off x="7673340" y="146621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85</xdr:row>
      <xdr:rowOff>90170</xdr:rowOff>
    </xdr:from>
    <xdr:ext cx="467360" cy="259080"/>
    <xdr:sp macro="" textlink="">
      <xdr:nvSpPr>
        <xdr:cNvPr id="377" name="n_3mainValue【公営住宅】&#10;一人当たり面積">
          <a:extLst>
            <a:ext uri="{FF2B5EF4-FFF2-40B4-BE49-F238E27FC236}">
              <a16:creationId xmlns:a16="http://schemas.microsoft.com/office/drawing/2014/main" id="{A4D3CA21-2FE1-4C75-9D3C-C9068AE3C06E}"/>
            </a:ext>
          </a:extLst>
        </xdr:cNvPr>
        <xdr:cNvSpPr txBox="1"/>
      </xdr:nvSpPr>
      <xdr:spPr>
        <a:xfrm>
          <a:off x="6866255" y="146672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85</xdr:row>
      <xdr:rowOff>95885</xdr:rowOff>
    </xdr:from>
    <xdr:ext cx="467360" cy="259080"/>
    <xdr:sp macro="" textlink="">
      <xdr:nvSpPr>
        <xdr:cNvPr id="378" name="n_4mainValue【公営住宅】&#10;一人当たり面積">
          <a:extLst>
            <a:ext uri="{FF2B5EF4-FFF2-40B4-BE49-F238E27FC236}">
              <a16:creationId xmlns:a16="http://schemas.microsoft.com/office/drawing/2014/main" id="{0438B1BA-8126-422F-B3DE-50FB5013F755}"/>
            </a:ext>
          </a:extLst>
        </xdr:cNvPr>
        <xdr:cNvSpPr txBox="1"/>
      </xdr:nvSpPr>
      <xdr:spPr>
        <a:xfrm>
          <a:off x="6068695" y="146653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C83B2D88-AD27-4FCF-95BC-9C521DA4D771}"/>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4DA337B2-6D2D-4FFB-A5A1-525700DC394B}"/>
            </a:ext>
          </a:extLst>
        </xdr:cNvPr>
        <xdr:cNvSpPr/>
      </xdr:nvSpPr>
      <xdr:spPr>
        <a:xfrm>
          <a:off x="8166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AC5FB6C7-C842-4BDD-B04C-9D3BFE5E8310}"/>
            </a:ext>
          </a:extLst>
        </xdr:cNvPr>
        <xdr:cNvSpPr/>
      </xdr:nvSpPr>
      <xdr:spPr>
        <a:xfrm>
          <a:off x="8166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893E6D61-DC78-4944-A51A-C03934631C6E}"/>
            </a:ext>
          </a:extLst>
        </xdr:cNvPr>
        <xdr:cNvSpPr/>
      </xdr:nvSpPr>
      <xdr:spPr>
        <a:xfrm>
          <a:off x="17145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83D4EF6-1D93-42E4-BC01-B79832FABD27}"/>
            </a:ext>
          </a:extLst>
        </xdr:cNvPr>
        <xdr:cNvSpPr/>
      </xdr:nvSpPr>
      <xdr:spPr>
        <a:xfrm>
          <a:off x="17145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8C157193-5AEE-4070-913C-F1D7A33EB9A5}"/>
            </a:ext>
          </a:extLst>
        </xdr:cNvPr>
        <xdr:cNvSpPr/>
      </xdr:nvSpPr>
      <xdr:spPr>
        <a:xfrm>
          <a:off x="27432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87D476D6-B5AD-4234-B79D-8AC70DEE795F}"/>
            </a:ext>
          </a:extLst>
        </xdr:cNvPr>
        <xdr:cNvSpPr/>
      </xdr:nvSpPr>
      <xdr:spPr>
        <a:xfrm>
          <a:off x="27432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7C12948F-268B-4751-B816-57E01421787B}"/>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CEB3B8A9-25CE-4F86-941F-4C0AFCCCAF12}"/>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91AF1407-2DEB-4F71-B056-530879FA0C31}"/>
            </a:ext>
          </a:extLst>
        </xdr:cNvPr>
        <xdr:cNvSpPr/>
      </xdr:nvSpPr>
      <xdr:spPr>
        <a:xfrm>
          <a:off x="60604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7721FA13-D735-475F-8C9E-A3135E5146B3}"/>
            </a:ext>
          </a:extLst>
        </xdr:cNvPr>
        <xdr:cNvSpPr/>
      </xdr:nvSpPr>
      <xdr:spPr>
        <a:xfrm>
          <a:off x="60604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E4F02F38-EBF3-427D-9864-C027C0CB00CE}"/>
            </a:ext>
          </a:extLst>
        </xdr:cNvPr>
        <xdr:cNvSpPr/>
      </xdr:nvSpPr>
      <xdr:spPr>
        <a:xfrm>
          <a:off x="69888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9FDD5597-78DC-43F8-95EF-AA5E82EF99D1}"/>
            </a:ext>
          </a:extLst>
        </xdr:cNvPr>
        <xdr:cNvSpPr/>
      </xdr:nvSpPr>
      <xdr:spPr>
        <a:xfrm>
          <a:off x="69888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3AFDA868-D352-4021-A54F-6FAFAAA4F5AA}"/>
            </a:ext>
          </a:extLst>
        </xdr:cNvPr>
        <xdr:cNvSpPr/>
      </xdr:nvSpPr>
      <xdr:spPr>
        <a:xfrm>
          <a:off x="80175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B0D7A217-EC47-4DBB-989F-3C888EF8974F}"/>
            </a:ext>
          </a:extLst>
        </xdr:cNvPr>
        <xdr:cNvSpPr/>
      </xdr:nvSpPr>
      <xdr:spPr>
        <a:xfrm>
          <a:off x="80175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126,731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F7C13E52-7FC2-4094-BE32-0A0578545233}"/>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F0C5CDA8-E3DD-4729-BE7F-E85C34025CCC}"/>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28E31BA3-F021-449F-8F3C-BDC7CDF030DD}"/>
            </a:ext>
          </a:extLst>
        </xdr:cNvPr>
        <xdr:cNvSpPr/>
      </xdr:nvSpPr>
      <xdr:spPr>
        <a:xfrm>
          <a:off x="113157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3DF6BB5A-C25D-4129-A315-8D499641421E}"/>
            </a:ext>
          </a:extLst>
        </xdr:cNvPr>
        <xdr:cNvSpPr/>
      </xdr:nvSpPr>
      <xdr:spPr>
        <a:xfrm>
          <a:off x="113157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9D63EC25-771B-4E8A-A37A-716D9DDFB1AD}"/>
            </a:ext>
          </a:extLst>
        </xdr:cNvPr>
        <xdr:cNvSpPr/>
      </xdr:nvSpPr>
      <xdr:spPr>
        <a:xfrm>
          <a:off x="1223264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6B046B5E-414E-4890-B442-B6BBBB386C2E}"/>
            </a:ext>
          </a:extLst>
        </xdr:cNvPr>
        <xdr:cNvSpPr/>
      </xdr:nvSpPr>
      <xdr:spPr>
        <a:xfrm>
          <a:off x="1223264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1CA9BF24-576A-40B0-87F4-AFF2374626CE}"/>
            </a:ext>
          </a:extLst>
        </xdr:cNvPr>
        <xdr:cNvSpPr/>
      </xdr:nvSpPr>
      <xdr:spPr>
        <a:xfrm>
          <a:off x="1326134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38E25719-9AB5-4341-902B-1839852332F6}"/>
            </a:ext>
          </a:extLst>
        </xdr:cNvPr>
        <xdr:cNvSpPr/>
      </xdr:nvSpPr>
      <xdr:spPr>
        <a:xfrm>
          <a:off x="1326134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EE083E53-61D9-453F-AE9B-BB2EA4E60567}"/>
            </a:ext>
          </a:extLst>
        </xdr:cNvPr>
        <xdr:cNvSpPr/>
      </xdr:nvSpPr>
      <xdr:spPr>
        <a:xfrm>
          <a:off x="11203940" y="533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403" name="テキスト ボックス 402">
          <a:extLst>
            <a:ext uri="{FF2B5EF4-FFF2-40B4-BE49-F238E27FC236}">
              <a16:creationId xmlns:a16="http://schemas.microsoft.com/office/drawing/2014/main" id="{C5C6F002-41D8-4CD3-8F25-771A94EAF74F}"/>
            </a:ext>
          </a:extLst>
        </xdr:cNvPr>
        <xdr:cNvSpPr txBox="1"/>
      </xdr:nvSpPr>
      <xdr:spPr>
        <a:xfrm>
          <a:off x="1116584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D38BD76B-B900-4796-AFD1-DD85D286E47A}"/>
            </a:ext>
          </a:extLst>
        </xdr:cNvPr>
        <xdr:cNvCxnSpPr/>
      </xdr:nvCxnSpPr>
      <xdr:spPr>
        <a:xfrm>
          <a:off x="11203940" y="762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405" name="テキスト ボックス 404">
          <a:extLst>
            <a:ext uri="{FF2B5EF4-FFF2-40B4-BE49-F238E27FC236}">
              <a16:creationId xmlns:a16="http://schemas.microsoft.com/office/drawing/2014/main" id="{E3159BCF-18DA-44D5-81D3-2A4BF4F4FBF5}"/>
            </a:ext>
          </a:extLst>
        </xdr:cNvPr>
        <xdr:cNvSpPr txBox="1"/>
      </xdr:nvSpPr>
      <xdr:spPr>
        <a:xfrm>
          <a:off x="10801350" y="7475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BB14C812-4C8D-4FE2-87C6-96ADB11EF0F2}"/>
            </a:ext>
          </a:extLst>
        </xdr:cNvPr>
        <xdr:cNvCxnSpPr/>
      </xdr:nvCxnSpPr>
      <xdr:spPr>
        <a:xfrm>
          <a:off x="11203940" y="723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4820" cy="259080"/>
    <xdr:sp macro="" textlink="">
      <xdr:nvSpPr>
        <xdr:cNvPr id="407" name="テキスト ボックス 406">
          <a:extLst>
            <a:ext uri="{FF2B5EF4-FFF2-40B4-BE49-F238E27FC236}">
              <a16:creationId xmlns:a16="http://schemas.microsoft.com/office/drawing/2014/main" id="{D66496D1-07DB-4450-A828-0937F653454D}"/>
            </a:ext>
          </a:extLst>
        </xdr:cNvPr>
        <xdr:cNvSpPr txBox="1"/>
      </xdr:nvSpPr>
      <xdr:spPr>
        <a:xfrm>
          <a:off x="10801350" y="7094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3D63CA77-88CA-4EC7-806D-BB0CE2D4E1A5}"/>
            </a:ext>
          </a:extLst>
        </xdr:cNvPr>
        <xdr:cNvCxnSpPr/>
      </xdr:nvCxnSpPr>
      <xdr:spPr>
        <a:xfrm>
          <a:off x="11203940" y="685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6540"/>
    <xdr:sp macro="" textlink="">
      <xdr:nvSpPr>
        <xdr:cNvPr id="409" name="テキスト ボックス 408">
          <a:extLst>
            <a:ext uri="{FF2B5EF4-FFF2-40B4-BE49-F238E27FC236}">
              <a16:creationId xmlns:a16="http://schemas.microsoft.com/office/drawing/2014/main" id="{4D786179-C44E-40A1-BBF2-86CE74DBA46E}"/>
            </a:ext>
          </a:extLst>
        </xdr:cNvPr>
        <xdr:cNvSpPr txBox="1"/>
      </xdr:nvSpPr>
      <xdr:spPr>
        <a:xfrm>
          <a:off x="10842625" y="67138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1485A51B-C86F-4F42-83FA-A9CA04DD5277}"/>
            </a:ext>
          </a:extLst>
        </xdr:cNvPr>
        <xdr:cNvCxnSpPr/>
      </xdr:nvCxnSpPr>
      <xdr:spPr>
        <a:xfrm>
          <a:off x="11203940" y="6473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411" name="テキスト ボックス 410">
          <a:extLst>
            <a:ext uri="{FF2B5EF4-FFF2-40B4-BE49-F238E27FC236}">
              <a16:creationId xmlns:a16="http://schemas.microsoft.com/office/drawing/2014/main" id="{A1CF6B88-9A03-45CA-9C91-271A974FBD9A}"/>
            </a:ext>
          </a:extLst>
        </xdr:cNvPr>
        <xdr:cNvSpPr txBox="1"/>
      </xdr:nvSpPr>
      <xdr:spPr>
        <a:xfrm>
          <a:off x="10842625" y="6336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8B18A839-3C11-415E-AC8E-6ABE9AC74FDD}"/>
            </a:ext>
          </a:extLst>
        </xdr:cNvPr>
        <xdr:cNvCxnSpPr/>
      </xdr:nvCxnSpPr>
      <xdr:spPr>
        <a:xfrm>
          <a:off x="11203940" y="609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413" name="テキスト ボックス 412">
          <a:extLst>
            <a:ext uri="{FF2B5EF4-FFF2-40B4-BE49-F238E27FC236}">
              <a16:creationId xmlns:a16="http://schemas.microsoft.com/office/drawing/2014/main" id="{FD23595B-9DBF-4CF5-B4A3-C41D9074CB6F}"/>
            </a:ext>
          </a:extLst>
        </xdr:cNvPr>
        <xdr:cNvSpPr txBox="1"/>
      </xdr:nvSpPr>
      <xdr:spPr>
        <a:xfrm>
          <a:off x="10842625" y="5955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99D6AB6C-E553-47EA-A7D2-F88E1195F718}"/>
            </a:ext>
          </a:extLst>
        </xdr:cNvPr>
        <xdr:cNvCxnSpPr/>
      </xdr:nvCxnSpPr>
      <xdr:spPr>
        <a:xfrm>
          <a:off x="11203940" y="5711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6540"/>
    <xdr:sp macro="" textlink="">
      <xdr:nvSpPr>
        <xdr:cNvPr id="415" name="テキスト ボックス 414">
          <a:extLst>
            <a:ext uri="{FF2B5EF4-FFF2-40B4-BE49-F238E27FC236}">
              <a16:creationId xmlns:a16="http://schemas.microsoft.com/office/drawing/2014/main" id="{84CE1F3D-D40B-4CD0-A886-F3E18163371E}"/>
            </a:ext>
          </a:extLst>
        </xdr:cNvPr>
        <xdr:cNvSpPr txBox="1"/>
      </xdr:nvSpPr>
      <xdr:spPr>
        <a:xfrm>
          <a:off x="10842625" y="557466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444B5881-42F1-46EB-A857-FECAA8EC6BF1}"/>
            </a:ext>
          </a:extLst>
        </xdr:cNvPr>
        <xdr:cNvCxnSpPr/>
      </xdr:nvCxnSpPr>
      <xdr:spPr>
        <a:xfrm>
          <a:off x="11203940" y="533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6550" cy="259080"/>
    <xdr:sp macro="" textlink="">
      <xdr:nvSpPr>
        <xdr:cNvPr id="417" name="テキスト ボックス 416">
          <a:extLst>
            <a:ext uri="{FF2B5EF4-FFF2-40B4-BE49-F238E27FC236}">
              <a16:creationId xmlns:a16="http://schemas.microsoft.com/office/drawing/2014/main" id="{D2223C27-C4B6-4972-A0C3-57DF93BD3BA1}"/>
            </a:ext>
          </a:extLst>
        </xdr:cNvPr>
        <xdr:cNvSpPr txBox="1"/>
      </xdr:nvSpPr>
      <xdr:spPr>
        <a:xfrm>
          <a:off x="10904855" y="5193665"/>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3750207E-6CA2-4BC0-B8DC-44AD71769C83}"/>
            </a:ext>
          </a:extLst>
        </xdr:cNvPr>
        <xdr:cNvSpPr/>
      </xdr:nvSpPr>
      <xdr:spPr>
        <a:xfrm>
          <a:off x="11203940" y="533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32</xdr:row>
      <xdr:rowOff>143510</xdr:rowOff>
    </xdr:from>
    <xdr:to>
      <xdr:col>85</xdr:col>
      <xdr:colOff>126365</xdr:colOff>
      <xdr:row>42</xdr:row>
      <xdr:rowOff>38100</xdr:rowOff>
    </xdr:to>
    <xdr:cxnSp macro="">
      <xdr:nvCxnSpPr>
        <xdr:cNvPr id="419" name="直線コネクタ 418">
          <a:extLst>
            <a:ext uri="{FF2B5EF4-FFF2-40B4-BE49-F238E27FC236}">
              <a16:creationId xmlns:a16="http://schemas.microsoft.com/office/drawing/2014/main" id="{9BCA1791-E141-40FA-AB44-AC2805CEF747}"/>
            </a:ext>
          </a:extLst>
        </xdr:cNvPr>
        <xdr:cNvCxnSpPr/>
      </xdr:nvCxnSpPr>
      <xdr:spPr>
        <a:xfrm flipV="1">
          <a:off x="14703425" y="5628005"/>
          <a:ext cx="0" cy="1610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41910</xdr:rowOff>
    </xdr:from>
    <xdr:ext cx="469900" cy="256540"/>
    <xdr:sp macro="" textlink="">
      <xdr:nvSpPr>
        <xdr:cNvPr id="420" name="【認定こども園・幼稚園・保育所】&#10;有形固定資産減価償却率最小値テキスト">
          <a:extLst>
            <a:ext uri="{FF2B5EF4-FFF2-40B4-BE49-F238E27FC236}">
              <a16:creationId xmlns:a16="http://schemas.microsoft.com/office/drawing/2014/main" id="{D358C353-840F-42BF-8B7D-A62BD74BF519}"/>
            </a:ext>
          </a:extLst>
        </xdr:cNvPr>
        <xdr:cNvSpPr txBox="1"/>
      </xdr:nvSpPr>
      <xdr:spPr>
        <a:xfrm>
          <a:off x="14742160" y="72447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052C3130-ABB9-444E-8A3E-045E1559AD16}"/>
            </a:ext>
          </a:extLst>
        </xdr:cNvPr>
        <xdr:cNvCxnSpPr/>
      </xdr:nvCxnSpPr>
      <xdr:spPr>
        <a:xfrm>
          <a:off x="14611350" y="72390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89535</xdr:rowOff>
    </xdr:from>
    <xdr:ext cx="405130" cy="256540"/>
    <xdr:sp macro="" textlink="">
      <xdr:nvSpPr>
        <xdr:cNvPr id="422" name="【認定こども園・幼稚園・保育所】&#10;有形固定資産減価償却率最大値テキスト">
          <a:extLst>
            <a:ext uri="{FF2B5EF4-FFF2-40B4-BE49-F238E27FC236}">
              <a16:creationId xmlns:a16="http://schemas.microsoft.com/office/drawing/2014/main" id="{DD60F410-644B-4DD0-A779-9B5694E01D31}"/>
            </a:ext>
          </a:extLst>
        </xdr:cNvPr>
        <xdr:cNvSpPr txBox="1"/>
      </xdr:nvSpPr>
      <xdr:spPr>
        <a:xfrm>
          <a:off x="14742160" y="54082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dr:col>85</xdr:col>
      <xdr:colOff>38100</xdr:colOff>
      <xdr:row>32</xdr:row>
      <xdr:rowOff>143510</xdr:rowOff>
    </xdr:from>
    <xdr:to>
      <xdr:col>86</xdr:col>
      <xdr:colOff>25400</xdr:colOff>
      <xdr:row>32</xdr:row>
      <xdr:rowOff>143510</xdr:rowOff>
    </xdr:to>
    <xdr:cxnSp macro="">
      <xdr:nvCxnSpPr>
        <xdr:cNvPr id="423" name="直線コネクタ 422">
          <a:extLst>
            <a:ext uri="{FF2B5EF4-FFF2-40B4-BE49-F238E27FC236}">
              <a16:creationId xmlns:a16="http://schemas.microsoft.com/office/drawing/2014/main" id="{DBF947E0-FFD8-4C40-B7CD-8A3C03D3C6AF}"/>
            </a:ext>
          </a:extLst>
        </xdr:cNvPr>
        <xdr:cNvCxnSpPr/>
      </xdr:nvCxnSpPr>
      <xdr:spPr>
        <a:xfrm>
          <a:off x="14611350" y="562800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65405</xdr:rowOff>
    </xdr:from>
    <xdr:ext cx="405130" cy="256540"/>
    <xdr:sp macro="" textlink="">
      <xdr:nvSpPr>
        <xdr:cNvPr id="424" name="【認定こども園・幼稚園・保育所】&#10;有形固定資産減価償却率平均値テキスト">
          <a:extLst>
            <a:ext uri="{FF2B5EF4-FFF2-40B4-BE49-F238E27FC236}">
              <a16:creationId xmlns:a16="http://schemas.microsoft.com/office/drawing/2014/main" id="{A5F5F7D5-E6DA-451F-ACE2-300A45FF3371}"/>
            </a:ext>
          </a:extLst>
        </xdr:cNvPr>
        <xdr:cNvSpPr txBox="1"/>
      </xdr:nvSpPr>
      <xdr:spPr>
        <a:xfrm>
          <a:off x="14742160" y="623570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5" name="フローチャート: 判断 424">
          <a:extLst>
            <a:ext uri="{FF2B5EF4-FFF2-40B4-BE49-F238E27FC236}">
              <a16:creationId xmlns:a16="http://schemas.microsoft.com/office/drawing/2014/main" id="{380A9E71-91AD-4A85-AF99-BC5F458665A5}"/>
            </a:ext>
          </a:extLst>
        </xdr:cNvPr>
        <xdr:cNvSpPr/>
      </xdr:nvSpPr>
      <xdr:spPr>
        <a:xfrm>
          <a:off x="14649450" y="63881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6" name="フローチャート: 判断 425">
          <a:extLst>
            <a:ext uri="{FF2B5EF4-FFF2-40B4-BE49-F238E27FC236}">
              <a16:creationId xmlns:a16="http://schemas.microsoft.com/office/drawing/2014/main" id="{ACBF7311-BE4D-4CDE-B1ED-BE3645F833C2}"/>
            </a:ext>
          </a:extLst>
        </xdr:cNvPr>
        <xdr:cNvSpPr/>
      </xdr:nvSpPr>
      <xdr:spPr>
        <a:xfrm>
          <a:off x="13887450" y="637286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7" name="フローチャート: 判断 426">
          <a:extLst>
            <a:ext uri="{FF2B5EF4-FFF2-40B4-BE49-F238E27FC236}">
              <a16:creationId xmlns:a16="http://schemas.microsoft.com/office/drawing/2014/main" id="{818C1B26-D8EC-4F72-B3B1-F29AF4EE3BFF}"/>
            </a:ext>
          </a:extLst>
        </xdr:cNvPr>
        <xdr:cNvSpPr/>
      </xdr:nvSpPr>
      <xdr:spPr>
        <a:xfrm>
          <a:off x="13089890" y="63995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8" name="フローチャート: 判断 427">
          <a:extLst>
            <a:ext uri="{FF2B5EF4-FFF2-40B4-BE49-F238E27FC236}">
              <a16:creationId xmlns:a16="http://schemas.microsoft.com/office/drawing/2014/main" id="{D7F64D28-919D-4A20-A466-E019BEE58D3D}"/>
            </a:ext>
          </a:extLst>
        </xdr:cNvPr>
        <xdr:cNvSpPr/>
      </xdr:nvSpPr>
      <xdr:spPr>
        <a:xfrm>
          <a:off x="12303760" y="64128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429" name="フローチャート: 判断 428">
          <a:extLst>
            <a:ext uri="{FF2B5EF4-FFF2-40B4-BE49-F238E27FC236}">
              <a16:creationId xmlns:a16="http://schemas.microsoft.com/office/drawing/2014/main" id="{56823944-7621-4B5E-8786-9AC1F08DF459}"/>
            </a:ext>
          </a:extLst>
        </xdr:cNvPr>
        <xdr:cNvSpPr/>
      </xdr:nvSpPr>
      <xdr:spPr>
        <a:xfrm>
          <a:off x="11487150" y="63900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30" name="テキスト ボックス 429">
          <a:extLst>
            <a:ext uri="{FF2B5EF4-FFF2-40B4-BE49-F238E27FC236}">
              <a16:creationId xmlns:a16="http://schemas.microsoft.com/office/drawing/2014/main" id="{CC9BF90C-77B8-4AEE-AF54-7A446DF80DE0}"/>
            </a:ext>
          </a:extLst>
        </xdr:cNvPr>
        <xdr:cNvSpPr txBox="1"/>
      </xdr:nvSpPr>
      <xdr:spPr>
        <a:xfrm>
          <a:off x="145326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31" name="テキスト ボックス 430">
          <a:extLst>
            <a:ext uri="{FF2B5EF4-FFF2-40B4-BE49-F238E27FC236}">
              <a16:creationId xmlns:a16="http://schemas.microsoft.com/office/drawing/2014/main" id="{6C67D3D1-80E0-4762-96B6-2D0C30BD4F6E}"/>
            </a:ext>
          </a:extLst>
        </xdr:cNvPr>
        <xdr:cNvSpPr txBox="1"/>
      </xdr:nvSpPr>
      <xdr:spPr>
        <a:xfrm>
          <a:off x="137706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32" name="テキスト ボックス 431">
          <a:extLst>
            <a:ext uri="{FF2B5EF4-FFF2-40B4-BE49-F238E27FC236}">
              <a16:creationId xmlns:a16="http://schemas.microsoft.com/office/drawing/2014/main" id="{D627EDE0-13EC-4D93-887F-BAF8D90E93A0}"/>
            </a:ext>
          </a:extLst>
        </xdr:cNvPr>
        <xdr:cNvSpPr txBox="1"/>
      </xdr:nvSpPr>
      <xdr:spPr>
        <a:xfrm>
          <a:off x="129730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33" name="テキスト ボックス 432">
          <a:extLst>
            <a:ext uri="{FF2B5EF4-FFF2-40B4-BE49-F238E27FC236}">
              <a16:creationId xmlns:a16="http://schemas.microsoft.com/office/drawing/2014/main" id="{1AD0DEF2-444B-45AD-9A25-E1AB7A20DFBE}"/>
            </a:ext>
          </a:extLst>
        </xdr:cNvPr>
        <xdr:cNvSpPr txBox="1"/>
      </xdr:nvSpPr>
      <xdr:spPr>
        <a:xfrm>
          <a:off x="121754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4" name="テキスト ボックス 433">
          <a:extLst>
            <a:ext uri="{FF2B5EF4-FFF2-40B4-BE49-F238E27FC236}">
              <a16:creationId xmlns:a16="http://schemas.microsoft.com/office/drawing/2014/main" id="{2637CF8B-7CE1-49CC-BC7D-00ED27D199AC}"/>
            </a:ext>
          </a:extLst>
        </xdr:cNvPr>
        <xdr:cNvSpPr txBox="1"/>
      </xdr:nvSpPr>
      <xdr:spPr>
        <a:xfrm>
          <a:off x="113703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41</xdr:row>
      <xdr:rowOff>78740</xdr:rowOff>
    </xdr:from>
    <xdr:to>
      <xdr:col>85</xdr:col>
      <xdr:colOff>177800</xdr:colOff>
      <xdr:row>42</xdr:row>
      <xdr:rowOff>8890</xdr:rowOff>
    </xdr:to>
    <xdr:sp macro="" textlink="">
      <xdr:nvSpPr>
        <xdr:cNvPr id="435" name="楕円 434">
          <a:extLst>
            <a:ext uri="{FF2B5EF4-FFF2-40B4-BE49-F238E27FC236}">
              <a16:creationId xmlns:a16="http://schemas.microsoft.com/office/drawing/2014/main" id="{7F6985F4-B556-4FAD-BA48-F82A13C799FC}"/>
            </a:ext>
          </a:extLst>
        </xdr:cNvPr>
        <xdr:cNvSpPr/>
      </xdr:nvSpPr>
      <xdr:spPr>
        <a:xfrm>
          <a:off x="14649450" y="71081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165100</xdr:rowOff>
    </xdr:from>
    <xdr:ext cx="405130" cy="259080"/>
    <xdr:sp macro="" textlink="">
      <xdr:nvSpPr>
        <xdr:cNvPr id="436" name="【認定こども園・幼稚園・保育所】&#10;有形固定資産減価償却率該当値テキスト">
          <a:extLst>
            <a:ext uri="{FF2B5EF4-FFF2-40B4-BE49-F238E27FC236}">
              <a16:creationId xmlns:a16="http://schemas.microsoft.com/office/drawing/2014/main" id="{1058B57C-2598-4AFE-A21D-BE7407466518}"/>
            </a:ext>
          </a:extLst>
        </xdr:cNvPr>
        <xdr:cNvSpPr txBox="1"/>
      </xdr:nvSpPr>
      <xdr:spPr>
        <a:xfrm>
          <a:off x="14742160" y="70269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41</xdr:row>
      <xdr:rowOff>57785</xdr:rowOff>
    </xdr:from>
    <xdr:to>
      <xdr:col>81</xdr:col>
      <xdr:colOff>101600</xdr:colOff>
      <xdr:row>41</xdr:row>
      <xdr:rowOff>159385</xdr:rowOff>
    </xdr:to>
    <xdr:sp macro="" textlink="">
      <xdr:nvSpPr>
        <xdr:cNvPr id="437" name="楕円 436">
          <a:extLst>
            <a:ext uri="{FF2B5EF4-FFF2-40B4-BE49-F238E27FC236}">
              <a16:creationId xmlns:a16="http://schemas.microsoft.com/office/drawing/2014/main" id="{0D627BD0-9902-41E6-AC5A-4462350DE647}"/>
            </a:ext>
          </a:extLst>
        </xdr:cNvPr>
        <xdr:cNvSpPr/>
      </xdr:nvSpPr>
      <xdr:spPr>
        <a:xfrm>
          <a:off x="13887450" y="708342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109220</xdr:rowOff>
    </xdr:from>
    <xdr:to>
      <xdr:col>85</xdr:col>
      <xdr:colOff>127000</xdr:colOff>
      <xdr:row>41</xdr:row>
      <xdr:rowOff>129540</xdr:rowOff>
    </xdr:to>
    <xdr:cxnSp macro="">
      <xdr:nvCxnSpPr>
        <xdr:cNvPr id="438" name="直線コネクタ 437">
          <a:extLst>
            <a:ext uri="{FF2B5EF4-FFF2-40B4-BE49-F238E27FC236}">
              <a16:creationId xmlns:a16="http://schemas.microsoft.com/office/drawing/2014/main" id="{96AE8D83-020A-4F67-ABE2-877B1ABD7C31}"/>
            </a:ext>
          </a:extLst>
        </xdr:cNvPr>
        <xdr:cNvCxnSpPr/>
      </xdr:nvCxnSpPr>
      <xdr:spPr>
        <a:xfrm>
          <a:off x="13942060" y="7136765"/>
          <a:ext cx="762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34925</xdr:rowOff>
    </xdr:from>
    <xdr:to>
      <xdr:col>76</xdr:col>
      <xdr:colOff>165100</xdr:colOff>
      <xdr:row>41</xdr:row>
      <xdr:rowOff>136525</xdr:rowOff>
    </xdr:to>
    <xdr:sp macro="" textlink="">
      <xdr:nvSpPr>
        <xdr:cNvPr id="439" name="楕円 438">
          <a:extLst>
            <a:ext uri="{FF2B5EF4-FFF2-40B4-BE49-F238E27FC236}">
              <a16:creationId xmlns:a16="http://schemas.microsoft.com/office/drawing/2014/main" id="{C039C58B-1115-41A3-9D8A-46B9D09F3869}"/>
            </a:ext>
          </a:extLst>
        </xdr:cNvPr>
        <xdr:cNvSpPr/>
      </xdr:nvSpPr>
      <xdr:spPr>
        <a:xfrm>
          <a:off x="13089890" y="706437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86360</xdr:rowOff>
    </xdr:from>
    <xdr:to>
      <xdr:col>81</xdr:col>
      <xdr:colOff>50800</xdr:colOff>
      <xdr:row>41</xdr:row>
      <xdr:rowOff>109220</xdr:rowOff>
    </xdr:to>
    <xdr:cxnSp macro="">
      <xdr:nvCxnSpPr>
        <xdr:cNvPr id="440" name="直線コネクタ 439">
          <a:extLst>
            <a:ext uri="{FF2B5EF4-FFF2-40B4-BE49-F238E27FC236}">
              <a16:creationId xmlns:a16="http://schemas.microsoft.com/office/drawing/2014/main" id="{2A07B5F0-E9DA-4513-89DD-7E769705554A}"/>
            </a:ext>
          </a:extLst>
        </xdr:cNvPr>
        <xdr:cNvCxnSpPr/>
      </xdr:nvCxnSpPr>
      <xdr:spPr>
        <a:xfrm>
          <a:off x="13144500" y="7117715"/>
          <a:ext cx="79756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15875</xdr:rowOff>
    </xdr:from>
    <xdr:to>
      <xdr:col>72</xdr:col>
      <xdr:colOff>38100</xdr:colOff>
      <xdr:row>41</xdr:row>
      <xdr:rowOff>117475</xdr:rowOff>
    </xdr:to>
    <xdr:sp macro="" textlink="">
      <xdr:nvSpPr>
        <xdr:cNvPr id="441" name="楕円 440">
          <a:extLst>
            <a:ext uri="{FF2B5EF4-FFF2-40B4-BE49-F238E27FC236}">
              <a16:creationId xmlns:a16="http://schemas.microsoft.com/office/drawing/2014/main" id="{26EB9504-7CB7-4979-B237-10142600A8A2}"/>
            </a:ext>
          </a:extLst>
        </xdr:cNvPr>
        <xdr:cNvSpPr/>
      </xdr:nvSpPr>
      <xdr:spPr>
        <a:xfrm>
          <a:off x="12303760" y="70491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66675</xdr:rowOff>
    </xdr:from>
    <xdr:to>
      <xdr:col>76</xdr:col>
      <xdr:colOff>114300</xdr:colOff>
      <xdr:row>41</xdr:row>
      <xdr:rowOff>86360</xdr:rowOff>
    </xdr:to>
    <xdr:cxnSp macro="">
      <xdr:nvCxnSpPr>
        <xdr:cNvPr id="442" name="直線コネクタ 441">
          <a:extLst>
            <a:ext uri="{FF2B5EF4-FFF2-40B4-BE49-F238E27FC236}">
              <a16:creationId xmlns:a16="http://schemas.microsoft.com/office/drawing/2014/main" id="{67D4471F-4E47-42CF-B2B1-0D55522C41EA}"/>
            </a:ext>
          </a:extLst>
        </xdr:cNvPr>
        <xdr:cNvCxnSpPr/>
      </xdr:nvCxnSpPr>
      <xdr:spPr>
        <a:xfrm>
          <a:off x="12346940" y="7094220"/>
          <a:ext cx="79756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164465</xdr:rowOff>
    </xdr:from>
    <xdr:to>
      <xdr:col>67</xdr:col>
      <xdr:colOff>101600</xdr:colOff>
      <xdr:row>41</xdr:row>
      <xdr:rowOff>94615</xdr:rowOff>
    </xdr:to>
    <xdr:sp macro="" textlink="">
      <xdr:nvSpPr>
        <xdr:cNvPr id="443" name="楕円 442">
          <a:extLst>
            <a:ext uri="{FF2B5EF4-FFF2-40B4-BE49-F238E27FC236}">
              <a16:creationId xmlns:a16="http://schemas.microsoft.com/office/drawing/2014/main" id="{36D3DDDB-B1EF-46E0-A3B6-3AA0B4FF82F7}"/>
            </a:ext>
          </a:extLst>
        </xdr:cNvPr>
        <xdr:cNvSpPr/>
      </xdr:nvSpPr>
      <xdr:spPr>
        <a:xfrm>
          <a:off x="11487150" y="70262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43815</xdr:rowOff>
    </xdr:from>
    <xdr:to>
      <xdr:col>71</xdr:col>
      <xdr:colOff>177800</xdr:colOff>
      <xdr:row>41</xdr:row>
      <xdr:rowOff>66675</xdr:rowOff>
    </xdr:to>
    <xdr:cxnSp macro="">
      <xdr:nvCxnSpPr>
        <xdr:cNvPr id="444" name="直線コネクタ 443">
          <a:extLst>
            <a:ext uri="{FF2B5EF4-FFF2-40B4-BE49-F238E27FC236}">
              <a16:creationId xmlns:a16="http://schemas.microsoft.com/office/drawing/2014/main" id="{79C6D2F3-93E2-45E9-B1F6-FE315EA3773F}"/>
            </a:ext>
          </a:extLst>
        </xdr:cNvPr>
        <xdr:cNvCxnSpPr/>
      </xdr:nvCxnSpPr>
      <xdr:spPr>
        <a:xfrm>
          <a:off x="11541760" y="7075170"/>
          <a:ext cx="80518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35</xdr:row>
      <xdr:rowOff>149225</xdr:rowOff>
    </xdr:from>
    <xdr:ext cx="405130" cy="259080"/>
    <xdr:sp macro="" textlink="">
      <xdr:nvSpPr>
        <xdr:cNvPr id="445" name="n_1aveValue【認定こども園・幼稚園・保育所】&#10;有形固定資産減価償却率">
          <a:extLst>
            <a:ext uri="{FF2B5EF4-FFF2-40B4-BE49-F238E27FC236}">
              <a16:creationId xmlns:a16="http://schemas.microsoft.com/office/drawing/2014/main" id="{824847DA-BCD0-4474-9607-2BC48955A3C0}"/>
            </a:ext>
          </a:extLst>
        </xdr:cNvPr>
        <xdr:cNvSpPr txBox="1"/>
      </xdr:nvSpPr>
      <xdr:spPr>
        <a:xfrm>
          <a:off x="13738225" y="61499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35</xdr:row>
      <xdr:rowOff>170180</xdr:rowOff>
    </xdr:from>
    <xdr:ext cx="402590" cy="259080"/>
    <xdr:sp macro="" textlink="">
      <xdr:nvSpPr>
        <xdr:cNvPr id="446" name="n_2aveValue【認定こども園・幼稚園・保育所】&#10;有形固定資産減価償却率">
          <a:extLst>
            <a:ext uri="{FF2B5EF4-FFF2-40B4-BE49-F238E27FC236}">
              <a16:creationId xmlns:a16="http://schemas.microsoft.com/office/drawing/2014/main" id="{7292DCE1-1CA9-4238-A932-1AC40288D8CC}"/>
            </a:ext>
          </a:extLst>
        </xdr:cNvPr>
        <xdr:cNvSpPr txBox="1"/>
      </xdr:nvSpPr>
      <xdr:spPr>
        <a:xfrm>
          <a:off x="12957175" y="61747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17780</xdr:rowOff>
    </xdr:from>
    <xdr:ext cx="402590" cy="256540"/>
    <xdr:sp macro="" textlink="">
      <xdr:nvSpPr>
        <xdr:cNvPr id="447" name="n_3aveValue【認定こども園・幼稚園・保育所】&#10;有形固定資産減価償却率">
          <a:extLst>
            <a:ext uri="{FF2B5EF4-FFF2-40B4-BE49-F238E27FC236}">
              <a16:creationId xmlns:a16="http://schemas.microsoft.com/office/drawing/2014/main" id="{15A6443E-D38A-4518-999A-2ED86D798101}"/>
            </a:ext>
          </a:extLst>
        </xdr:cNvPr>
        <xdr:cNvSpPr txBox="1"/>
      </xdr:nvSpPr>
      <xdr:spPr>
        <a:xfrm>
          <a:off x="12171045" y="61937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35</xdr:row>
      <xdr:rowOff>162560</xdr:rowOff>
    </xdr:from>
    <xdr:ext cx="402590" cy="259080"/>
    <xdr:sp macro="" textlink="">
      <xdr:nvSpPr>
        <xdr:cNvPr id="448" name="n_4aveValue【認定こども園・幼稚園・保育所】&#10;有形固定資産減価償却率">
          <a:extLst>
            <a:ext uri="{FF2B5EF4-FFF2-40B4-BE49-F238E27FC236}">
              <a16:creationId xmlns:a16="http://schemas.microsoft.com/office/drawing/2014/main" id="{7AA6FD3B-50B8-4EC6-95DB-012CD9264E95}"/>
            </a:ext>
          </a:extLst>
        </xdr:cNvPr>
        <xdr:cNvSpPr txBox="1"/>
      </xdr:nvSpPr>
      <xdr:spPr>
        <a:xfrm>
          <a:off x="11354435" y="61652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41</xdr:row>
      <xdr:rowOff>150495</xdr:rowOff>
    </xdr:from>
    <xdr:ext cx="405130" cy="259080"/>
    <xdr:sp macro="" textlink="">
      <xdr:nvSpPr>
        <xdr:cNvPr id="449" name="n_1mainValue【認定こども園・幼稚園・保育所】&#10;有形固定資産減価償却率">
          <a:extLst>
            <a:ext uri="{FF2B5EF4-FFF2-40B4-BE49-F238E27FC236}">
              <a16:creationId xmlns:a16="http://schemas.microsoft.com/office/drawing/2014/main" id="{02499E50-8741-4803-91B3-8970AF7AB31D}"/>
            </a:ext>
          </a:extLst>
        </xdr:cNvPr>
        <xdr:cNvSpPr txBox="1"/>
      </xdr:nvSpPr>
      <xdr:spPr>
        <a:xfrm>
          <a:off x="13738225" y="71799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41</xdr:row>
      <xdr:rowOff>127635</xdr:rowOff>
    </xdr:from>
    <xdr:ext cx="402590" cy="259080"/>
    <xdr:sp macro="" textlink="">
      <xdr:nvSpPr>
        <xdr:cNvPr id="450" name="n_2mainValue【認定こども園・幼稚園・保育所】&#10;有形固定資産減価償却率">
          <a:extLst>
            <a:ext uri="{FF2B5EF4-FFF2-40B4-BE49-F238E27FC236}">
              <a16:creationId xmlns:a16="http://schemas.microsoft.com/office/drawing/2014/main" id="{87ADF151-6B10-4D86-9AB7-9407813842C9}"/>
            </a:ext>
          </a:extLst>
        </xdr:cNvPr>
        <xdr:cNvSpPr txBox="1"/>
      </xdr:nvSpPr>
      <xdr:spPr>
        <a:xfrm>
          <a:off x="12957175" y="71608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41</xdr:row>
      <xdr:rowOff>109220</xdr:rowOff>
    </xdr:from>
    <xdr:ext cx="402590" cy="256540"/>
    <xdr:sp macro="" textlink="">
      <xdr:nvSpPr>
        <xdr:cNvPr id="451" name="n_3mainValue【認定こども園・幼稚園・保育所】&#10;有形固定資産減価償却率">
          <a:extLst>
            <a:ext uri="{FF2B5EF4-FFF2-40B4-BE49-F238E27FC236}">
              <a16:creationId xmlns:a16="http://schemas.microsoft.com/office/drawing/2014/main" id="{537E93B9-2B62-48A8-8503-523D25FDA859}"/>
            </a:ext>
          </a:extLst>
        </xdr:cNvPr>
        <xdr:cNvSpPr txBox="1"/>
      </xdr:nvSpPr>
      <xdr:spPr>
        <a:xfrm>
          <a:off x="12171045" y="71367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41</xdr:row>
      <xdr:rowOff>86360</xdr:rowOff>
    </xdr:from>
    <xdr:ext cx="402590" cy="256540"/>
    <xdr:sp macro="" textlink="">
      <xdr:nvSpPr>
        <xdr:cNvPr id="452" name="n_4mainValue【認定こども園・幼稚園・保育所】&#10;有形固定資産減価償却率">
          <a:extLst>
            <a:ext uri="{FF2B5EF4-FFF2-40B4-BE49-F238E27FC236}">
              <a16:creationId xmlns:a16="http://schemas.microsoft.com/office/drawing/2014/main" id="{3ACD9C89-6D9F-4D39-AC3E-C0BD73AAFAC4}"/>
            </a:ext>
          </a:extLst>
        </xdr:cNvPr>
        <xdr:cNvSpPr txBox="1"/>
      </xdr:nvSpPr>
      <xdr:spPr>
        <a:xfrm>
          <a:off x="11354435" y="71177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16D28E77-E477-4E98-89ED-7C893468C56B}"/>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2AFDF378-3214-4EA5-8789-E429DFDDA8AF}"/>
            </a:ext>
          </a:extLst>
        </xdr:cNvPr>
        <xdr:cNvSpPr/>
      </xdr:nvSpPr>
      <xdr:spPr>
        <a:xfrm>
          <a:off x="165900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BE477BE1-ABCA-4041-92D1-CBF2592E0328}"/>
            </a:ext>
          </a:extLst>
        </xdr:cNvPr>
        <xdr:cNvSpPr/>
      </xdr:nvSpPr>
      <xdr:spPr>
        <a:xfrm>
          <a:off x="165900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ABFE31FC-C7C3-4D76-9CA4-E696A4DDAB7D}"/>
            </a:ext>
          </a:extLst>
        </xdr:cNvPr>
        <xdr:cNvSpPr/>
      </xdr:nvSpPr>
      <xdr:spPr>
        <a:xfrm>
          <a:off x="174879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941D12CF-B1AD-486A-9579-2EA708FFC5B6}"/>
            </a:ext>
          </a:extLst>
        </xdr:cNvPr>
        <xdr:cNvSpPr/>
      </xdr:nvSpPr>
      <xdr:spPr>
        <a:xfrm>
          <a:off x="174879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1797D9E1-2A8E-43E1-A24A-AE14D93A4C0D}"/>
            </a:ext>
          </a:extLst>
        </xdr:cNvPr>
        <xdr:cNvSpPr/>
      </xdr:nvSpPr>
      <xdr:spPr>
        <a:xfrm>
          <a:off x="185166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D22F74A3-5973-44E8-A230-7BE78E82D9B9}"/>
            </a:ext>
          </a:extLst>
        </xdr:cNvPr>
        <xdr:cNvSpPr/>
      </xdr:nvSpPr>
      <xdr:spPr>
        <a:xfrm>
          <a:off x="185166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E7E3F343-191F-46B3-AAC2-888816ACC61A}"/>
            </a:ext>
          </a:extLst>
        </xdr:cNvPr>
        <xdr:cNvSpPr/>
      </xdr:nvSpPr>
      <xdr:spPr>
        <a:xfrm>
          <a:off x="16459200" y="533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461" name="テキスト ボックス 460">
          <a:extLst>
            <a:ext uri="{FF2B5EF4-FFF2-40B4-BE49-F238E27FC236}">
              <a16:creationId xmlns:a16="http://schemas.microsoft.com/office/drawing/2014/main" id="{000BB41E-9153-4D14-A533-A0AB5C62B4B3}"/>
            </a:ext>
          </a:extLst>
        </xdr:cNvPr>
        <xdr:cNvSpPr txBox="1"/>
      </xdr:nvSpPr>
      <xdr:spPr>
        <a:xfrm>
          <a:off x="1644015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4ADA0C38-22A2-46AA-B17F-CFA8CAE8D8C7}"/>
            </a:ext>
          </a:extLst>
        </xdr:cNvPr>
        <xdr:cNvCxnSpPr/>
      </xdr:nvCxnSpPr>
      <xdr:spPr>
        <a:xfrm>
          <a:off x="16459200" y="762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E3AE6CD0-EAE8-4F75-8900-C87144419076}"/>
            </a:ext>
          </a:extLst>
        </xdr:cNvPr>
        <xdr:cNvCxnSpPr/>
      </xdr:nvCxnSpPr>
      <xdr:spPr>
        <a:xfrm>
          <a:off x="16459200" y="71589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40</xdr:row>
      <xdr:rowOff>162560</xdr:rowOff>
    </xdr:from>
    <xdr:ext cx="464820" cy="259080"/>
    <xdr:sp macro="" textlink="">
      <xdr:nvSpPr>
        <xdr:cNvPr id="464" name="テキスト ボックス 463">
          <a:extLst>
            <a:ext uri="{FF2B5EF4-FFF2-40B4-BE49-F238E27FC236}">
              <a16:creationId xmlns:a16="http://schemas.microsoft.com/office/drawing/2014/main" id="{25EE95B9-DC95-4291-8945-858E77896EE1}"/>
            </a:ext>
          </a:extLst>
        </xdr:cNvPr>
        <xdr:cNvSpPr txBox="1"/>
      </xdr:nvSpPr>
      <xdr:spPr>
        <a:xfrm>
          <a:off x="16047085" y="70224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3A14180E-443D-4D1D-AE52-3259AD08F748}"/>
            </a:ext>
          </a:extLst>
        </xdr:cNvPr>
        <xdr:cNvCxnSpPr/>
      </xdr:nvCxnSpPr>
      <xdr:spPr>
        <a:xfrm>
          <a:off x="16459200" y="67017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38</xdr:row>
      <xdr:rowOff>48260</xdr:rowOff>
    </xdr:from>
    <xdr:ext cx="464820" cy="259080"/>
    <xdr:sp macro="" textlink="">
      <xdr:nvSpPr>
        <xdr:cNvPr id="466" name="テキスト ボックス 465">
          <a:extLst>
            <a:ext uri="{FF2B5EF4-FFF2-40B4-BE49-F238E27FC236}">
              <a16:creationId xmlns:a16="http://schemas.microsoft.com/office/drawing/2014/main" id="{8BBE6FD7-F3B8-428F-A778-704B7E0EFD30}"/>
            </a:ext>
          </a:extLst>
        </xdr:cNvPr>
        <xdr:cNvSpPr txBox="1"/>
      </xdr:nvSpPr>
      <xdr:spPr>
        <a:xfrm>
          <a:off x="16047085" y="65652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D01EF864-51CF-4EEE-8FE3-5F3463E9C1CA}"/>
            </a:ext>
          </a:extLst>
        </xdr:cNvPr>
        <xdr:cNvCxnSpPr/>
      </xdr:nvCxnSpPr>
      <xdr:spPr>
        <a:xfrm>
          <a:off x="16459200" y="6248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105410</xdr:rowOff>
    </xdr:from>
    <xdr:ext cx="464820" cy="259080"/>
    <xdr:sp macro="" textlink="">
      <xdr:nvSpPr>
        <xdr:cNvPr id="468" name="テキスト ボックス 467">
          <a:extLst>
            <a:ext uri="{FF2B5EF4-FFF2-40B4-BE49-F238E27FC236}">
              <a16:creationId xmlns:a16="http://schemas.microsoft.com/office/drawing/2014/main" id="{2AFF3856-1053-4541-BFB1-EFA4DE1FAAE5}"/>
            </a:ext>
          </a:extLst>
        </xdr:cNvPr>
        <xdr:cNvSpPr txBox="1"/>
      </xdr:nvSpPr>
      <xdr:spPr>
        <a:xfrm>
          <a:off x="16047085" y="61042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9B82C204-D5D1-4441-9895-E6B187072134}"/>
            </a:ext>
          </a:extLst>
        </xdr:cNvPr>
        <xdr:cNvCxnSpPr/>
      </xdr:nvCxnSpPr>
      <xdr:spPr>
        <a:xfrm>
          <a:off x="16459200" y="5787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162560</xdr:rowOff>
    </xdr:from>
    <xdr:ext cx="464820" cy="259080"/>
    <xdr:sp macro="" textlink="">
      <xdr:nvSpPr>
        <xdr:cNvPr id="470" name="テキスト ボックス 469">
          <a:extLst>
            <a:ext uri="{FF2B5EF4-FFF2-40B4-BE49-F238E27FC236}">
              <a16:creationId xmlns:a16="http://schemas.microsoft.com/office/drawing/2014/main" id="{8668F60C-F669-4B33-BF9A-0943C893BF0F}"/>
            </a:ext>
          </a:extLst>
        </xdr:cNvPr>
        <xdr:cNvSpPr txBox="1"/>
      </xdr:nvSpPr>
      <xdr:spPr>
        <a:xfrm>
          <a:off x="16047085" y="56508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F7FF774F-C30E-4FA3-B0F6-7876FB6E4B69}"/>
            </a:ext>
          </a:extLst>
        </xdr:cNvPr>
        <xdr:cNvCxnSpPr/>
      </xdr:nvCxnSpPr>
      <xdr:spPr>
        <a:xfrm>
          <a:off x="16459200" y="533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4820" cy="259080"/>
    <xdr:sp macro="" textlink="">
      <xdr:nvSpPr>
        <xdr:cNvPr id="472" name="テキスト ボックス 471">
          <a:extLst>
            <a:ext uri="{FF2B5EF4-FFF2-40B4-BE49-F238E27FC236}">
              <a16:creationId xmlns:a16="http://schemas.microsoft.com/office/drawing/2014/main" id="{06EE24E8-8A45-4ECB-8F69-6E8219867952}"/>
            </a:ext>
          </a:extLst>
        </xdr:cNvPr>
        <xdr:cNvSpPr txBox="1"/>
      </xdr:nvSpPr>
      <xdr:spPr>
        <a:xfrm>
          <a:off x="16047085" y="5193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9440E75A-C018-4E0B-91EA-B81BDE82F871}"/>
            </a:ext>
          </a:extLst>
        </xdr:cNvPr>
        <xdr:cNvSpPr/>
      </xdr:nvSpPr>
      <xdr:spPr>
        <a:xfrm>
          <a:off x="16459200" y="533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57785</xdr:rowOff>
    </xdr:from>
    <xdr:to>
      <xdr:col>116</xdr:col>
      <xdr:colOff>62865</xdr:colOff>
      <xdr:row>41</xdr:row>
      <xdr:rowOff>83185</xdr:rowOff>
    </xdr:to>
    <xdr:cxnSp macro="">
      <xdr:nvCxnSpPr>
        <xdr:cNvPr id="474" name="直線コネクタ 473">
          <a:extLst>
            <a:ext uri="{FF2B5EF4-FFF2-40B4-BE49-F238E27FC236}">
              <a16:creationId xmlns:a16="http://schemas.microsoft.com/office/drawing/2014/main" id="{0259640F-B7A7-4902-8D2D-ECC83C81BD32}"/>
            </a:ext>
          </a:extLst>
        </xdr:cNvPr>
        <xdr:cNvCxnSpPr/>
      </xdr:nvCxnSpPr>
      <xdr:spPr>
        <a:xfrm flipV="1">
          <a:off x="19947255" y="5883275"/>
          <a:ext cx="0" cy="1231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86995</xdr:rowOff>
    </xdr:from>
    <xdr:ext cx="469900" cy="256540"/>
    <xdr:sp macro="" textlink="">
      <xdr:nvSpPr>
        <xdr:cNvPr id="475" name="【認定こども園・幼稚園・保育所】&#10;一人当たり面積最小値テキスト">
          <a:extLst>
            <a:ext uri="{FF2B5EF4-FFF2-40B4-BE49-F238E27FC236}">
              <a16:creationId xmlns:a16="http://schemas.microsoft.com/office/drawing/2014/main" id="{809B52B0-50F2-4247-8018-B4BD1485B8EB}"/>
            </a:ext>
          </a:extLst>
        </xdr:cNvPr>
        <xdr:cNvSpPr txBox="1"/>
      </xdr:nvSpPr>
      <xdr:spPr>
        <a:xfrm>
          <a:off x="19985990" y="71183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83185</xdr:rowOff>
    </xdr:from>
    <xdr:to>
      <xdr:col>116</xdr:col>
      <xdr:colOff>152400</xdr:colOff>
      <xdr:row>41</xdr:row>
      <xdr:rowOff>83185</xdr:rowOff>
    </xdr:to>
    <xdr:cxnSp macro="">
      <xdr:nvCxnSpPr>
        <xdr:cNvPr id="476" name="直線コネクタ 475">
          <a:extLst>
            <a:ext uri="{FF2B5EF4-FFF2-40B4-BE49-F238E27FC236}">
              <a16:creationId xmlns:a16="http://schemas.microsoft.com/office/drawing/2014/main" id="{1B3F0C42-1D56-40B5-AED9-A944ACC3451F}"/>
            </a:ext>
          </a:extLst>
        </xdr:cNvPr>
        <xdr:cNvCxnSpPr/>
      </xdr:nvCxnSpPr>
      <xdr:spPr>
        <a:xfrm>
          <a:off x="19885660" y="71145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4445</xdr:rowOff>
    </xdr:from>
    <xdr:ext cx="469900" cy="259080"/>
    <xdr:sp macro="" textlink="">
      <xdr:nvSpPr>
        <xdr:cNvPr id="477" name="【認定こども園・幼稚園・保育所】&#10;一人当たり面積最大値テキスト">
          <a:extLst>
            <a:ext uri="{FF2B5EF4-FFF2-40B4-BE49-F238E27FC236}">
              <a16:creationId xmlns:a16="http://schemas.microsoft.com/office/drawing/2014/main" id="{C0A91A60-680F-4128-880F-E57DD1EB9958}"/>
            </a:ext>
          </a:extLst>
        </xdr:cNvPr>
        <xdr:cNvSpPr txBox="1"/>
      </xdr:nvSpPr>
      <xdr:spPr>
        <a:xfrm>
          <a:off x="19985990" y="5664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0.558</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57785</xdr:rowOff>
    </xdr:from>
    <xdr:to>
      <xdr:col>116</xdr:col>
      <xdr:colOff>152400</xdr:colOff>
      <xdr:row>34</xdr:row>
      <xdr:rowOff>57785</xdr:rowOff>
    </xdr:to>
    <xdr:cxnSp macro="">
      <xdr:nvCxnSpPr>
        <xdr:cNvPr id="478" name="直線コネクタ 477">
          <a:extLst>
            <a:ext uri="{FF2B5EF4-FFF2-40B4-BE49-F238E27FC236}">
              <a16:creationId xmlns:a16="http://schemas.microsoft.com/office/drawing/2014/main" id="{F8F9FDD7-5771-4EF5-8166-150F59B2C7A0}"/>
            </a:ext>
          </a:extLst>
        </xdr:cNvPr>
        <xdr:cNvCxnSpPr/>
      </xdr:nvCxnSpPr>
      <xdr:spPr>
        <a:xfrm>
          <a:off x="19885660" y="58832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49530</xdr:rowOff>
    </xdr:from>
    <xdr:ext cx="469900" cy="259080"/>
    <xdr:sp macro="" textlink="">
      <xdr:nvSpPr>
        <xdr:cNvPr id="479" name="【認定こども園・幼稚園・保育所】&#10;一人当たり面積平均値テキスト">
          <a:extLst>
            <a:ext uri="{FF2B5EF4-FFF2-40B4-BE49-F238E27FC236}">
              <a16:creationId xmlns:a16="http://schemas.microsoft.com/office/drawing/2014/main" id="{B3447A85-6BA5-465F-A283-1E64CEA0296C}"/>
            </a:ext>
          </a:extLst>
        </xdr:cNvPr>
        <xdr:cNvSpPr txBox="1"/>
      </xdr:nvSpPr>
      <xdr:spPr>
        <a:xfrm>
          <a:off x="19985990" y="65684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0" name="フローチャート: 判断 479">
          <a:extLst>
            <a:ext uri="{FF2B5EF4-FFF2-40B4-BE49-F238E27FC236}">
              <a16:creationId xmlns:a16="http://schemas.microsoft.com/office/drawing/2014/main" id="{001249F9-7E52-4DE6-BED2-66C9B1952D9E}"/>
            </a:ext>
          </a:extLst>
        </xdr:cNvPr>
        <xdr:cNvSpPr/>
      </xdr:nvSpPr>
      <xdr:spPr>
        <a:xfrm>
          <a:off x="19904710" y="65843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86995</xdr:rowOff>
    </xdr:from>
    <xdr:to>
      <xdr:col>112</xdr:col>
      <xdr:colOff>38100</xdr:colOff>
      <xdr:row>39</xdr:row>
      <xdr:rowOff>17780</xdr:rowOff>
    </xdr:to>
    <xdr:sp macro="" textlink="">
      <xdr:nvSpPr>
        <xdr:cNvPr id="481" name="フローチャート: 判断 480">
          <a:extLst>
            <a:ext uri="{FF2B5EF4-FFF2-40B4-BE49-F238E27FC236}">
              <a16:creationId xmlns:a16="http://schemas.microsoft.com/office/drawing/2014/main" id="{B84C9ED3-2487-400C-8875-A6388B1B9447}"/>
            </a:ext>
          </a:extLst>
        </xdr:cNvPr>
        <xdr:cNvSpPr/>
      </xdr:nvSpPr>
      <xdr:spPr>
        <a:xfrm>
          <a:off x="19161760" y="6604000"/>
          <a:ext cx="787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85090</xdr:rowOff>
    </xdr:from>
    <xdr:to>
      <xdr:col>107</xdr:col>
      <xdr:colOff>101600</xdr:colOff>
      <xdr:row>39</xdr:row>
      <xdr:rowOff>15240</xdr:rowOff>
    </xdr:to>
    <xdr:sp macro="" textlink="">
      <xdr:nvSpPr>
        <xdr:cNvPr id="482" name="フローチャート: 判断 481">
          <a:extLst>
            <a:ext uri="{FF2B5EF4-FFF2-40B4-BE49-F238E27FC236}">
              <a16:creationId xmlns:a16="http://schemas.microsoft.com/office/drawing/2014/main" id="{D538D052-F816-4283-AFF4-AB4F949C5298}"/>
            </a:ext>
          </a:extLst>
        </xdr:cNvPr>
        <xdr:cNvSpPr/>
      </xdr:nvSpPr>
      <xdr:spPr>
        <a:xfrm>
          <a:off x="18345150" y="660209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86995</xdr:rowOff>
    </xdr:from>
    <xdr:to>
      <xdr:col>102</xdr:col>
      <xdr:colOff>165100</xdr:colOff>
      <xdr:row>39</xdr:row>
      <xdr:rowOff>17780</xdr:rowOff>
    </xdr:to>
    <xdr:sp macro="" textlink="">
      <xdr:nvSpPr>
        <xdr:cNvPr id="483" name="フローチャート: 判断 482">
          <a:extLst>
            <a:ext uri="{FF2B5EF4-FFF2-40B4-BE49-F238E27FC236}">
              <a16:creationId xmlns:a16="http://schemas.microsoft.com/office/drawing/2014/main" id="{D5C36A79-25A3-4A27-92CA-1480D2B51241}"/>
            </a:ext>
          </a:extLst>
        </xdr:cNvPr>
        <xdr:cNvSpPr/>
      </xdr:nvSpPr>
      <xdr:spPr>
        <a:xfrm>
          <a:off x="17547590" y="6604000"/>
          <a:ext cx="1092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4" name="フローチャート: 判断 483">
          <a:extLst>
            <a:ext uri="{FF2B5EF4-FFF2-40B4-BE49-F238E27FC236}">
              <a16:creationId xmlns:a16="http://schemas.microsoft.com/office/drawing/2014/main" id="{9FCA83C4-5649-4FEC-996A-7E12F35614F7}"/>
            </a:ext>
          </a:extLst>
        </xdr:cNvPr>
        <xdr:cNvSpPr/>
      </xdr:nvSpPr>
      <xdr:spPr>
        <a:xfrm>
          <a:off x="16761460" y="66319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85" name="テキスト ボックス 484">
          <a:extLst>
            <a:ext uri="{FF2B5EF4-FFF2-40B4-BE49-F238E27FC236}">
              <a16:creationId xmlns:a16="http://schemas.microsoft.com/office/drawing/2014/main" id="{8CD0B9FC-84BA-43BB-8517-45650CFFFE6A}"/>
            </a:ext>
          </a:extLst>
        </xdr:cNvPr>
        <xdr:cNvSpPr txBox="1"/>
      </xdr:nvSpPr>
      <xdr:spPr>
        <a:xfrm>
          <a:off x="1977644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86" name="テキスト ボックス 485">
          <a:extLst>
            <a:ext uri="{FF2B5EF4-FFF2-40B4-BE49-F238E27FC236}">
              <a16:creationId xmlns:a16="http://schemas.microsoft.com/office/drawing/2014/main" id="{734FCD84-418F-48B6-89A9-5455BF3BCB88}"/>
            </a:ext>
          </a:extLst>
        </xdr:cNvPr>
        <xdr:cNvSpPr txBox="1"/>
      </xdr:nvSpPr>
      <xdr:spPr>
        <a:xfrm>
          <a:off x="190334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87" name="テキスト ボックス 486">
          <a:extLst>
            <a:ext uri="{FF2B5EF4-FFF2-40B4-BE49-F238E27FC236}">
              <a16:creationId xmlns:a16="http://schemas.microsoft.com/office/drawing/2014/main" id="{E9B66030-F52D-46DA-ADF0-885A44B99AC5}"/>
            </a:ext>
          </a:extLst>
        </xdr:cNvPr>
        <xdr:cNvSpPr txBox="1"/>
      </xdr:nvSpPr>
      <xdr:spPr>
        <a:xfrm>
          <a:off x="182283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88" name="テキスト ボックス 487">
          <a:extLst>
            <a:ext uri="{FF2B5EF4-FFF2-40B4-BE49-F238E27FC236}">
              <a16:creationId xmlns:a16="http://schemas.microsoft.com/office/drawing/2014/main" id="{2C35BF26-07A2-4A18-A7ED-79F2F0963E6E}"/>
            </a:ext>
          </a:extLst>
        </xdr:cNvPr>
        <xdr:cNvSpPr txBox="1"/>
      </xdr:nvSpPr>
      <xdr:spPr>
        <a:xfrm>
          <a:off x="174307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89" name="テキスト ボックス 488">
          <a:extLst>
            <a:ext uri="{FF2B5EF4-FFF2-40B4-BE49-F238E27FC236}">
              <a16:creationId xmlns:a16="http://schemas.microsoft.com/office/drawing/2014/main" id="{A3F77BB5-9510-4FB3-8CA1-FCC96D19447A}"/>
            </a:ext>
          </a:extLst>
        </xdr:cNvPr>
        <xdr:cNvSpPr txBox="1"/>
      </xdr:nvSpPr>
      <xdr:spPr>
        <a:xfrm>
          <a:off x="166331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155575</xdr:rowOff>
    </xdr:from>
    <xdr:to>
      <xdr:col>116</xdr:col>
      <xdr:colOff>114300</xdr:colOff>
      <xdr:row>38</xdr:row>
      <xdr:rowOff>86360</xdr:rowOff>
    </xdr:to>
    <xdr:sp macro="" textlink="">
      <xdr:nvSpPr>
        <xdr:cNvPr id="490" name="楕円 489">
          <a:extLst>
            <a:ext uri="{FF2B5EF4-FFF2-40B4-BE49-F238E27FC236}">
              <a16:creationId xmlns:a16="http://schemas.microsoft.com/office/drawing/2014/main" id="{B9A681C4-1949-4EB5-9A6D-E510E03441B8}"/>
            </a:ext>
          </a:extLst>
        </xdr:cNvPr>
        <xdr:cNvSpPr/>
      </xdr:nvSpPr>
      <xdr:spPr>
        <a:xfrm>
          <a:off x="19904710" y="6499225"/>
          <a:ext cx="9779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6985</xdr:rowOff>
    </xdr:from>
    <xdr:ext cx="469900" cy="256540"/>
    <xdr:sp macro="" textlink="">
      <xdr:nvSpPr>
        <xdr:cNvPr id="491" name="【認定こども園・幼稚園・保育所】&#10;一人当たり面積該当値テキスト">
          <a:extLst>
            <a:ext uri="{FF2B5EF4-FFF2-40B4-BE49-F238E27FC236}">
              <a16:creationId xmlns:a16="http://schemas.microsoft.com/office/drawing/2014/main" id="{776442F4-103E-4D62-B988-AD908C99E8AD}"/>
            </a:ext>
          </a:extLst>
        </xdr:cNvPr>
        <xdr:cNvSpPr txBox="1"/>
      </xdr:nvSpPr>
      <xdr:spPr>
        <a:xfrm>
          <a:off x="19985990" y="63525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0.268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165100</xdr:rowOff>
    </xdr:from>
    <xdr:to>
      <xdr:col>112</xdr:col>
      <xdr:colOff>38100</xdr:colOff>
      <xdr:row>38</xdr:row>
      <xdr:rowOff>95250</xdr:rowOff>
    </xdr:to>
    <xdr:sp macro="" textlink="">
      <xdr:nvSpPr>
        <xdr:cNvPr id="492" name="楕円 491">
          <a:extLst>
            <a:ext uri="{FF2B5EF4-FFF2-40B4-BE49-F238E27FC236}">
              <a16:creationId xmlns:a16="http://schemas.microsoft.com/office/drawing/2014/main" id="{2D7359A9-5F27-4437-BC27-4B138BC2AE78}"/>
            </a:ext>
          </a:extLst>
        </xdr:cNvPr>
        <xdr:cNvSpPr/>
      </xdr:nvSpPr>
      <xdr:spPr>
        <a:xfrm>
          <a:off x="19161760" y="651256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34925</xdr:rowOff>
    </xdr:from>
    <xdr:to>
      <xdr:col>116</xdr:col>
      <xdr:colOff>63500</xdr:colOff>
      <xdr:row>38</xdr:row>
      <xdr:rowOff>44450</xdr:rowOff>
    </xdr:to>
    <xdr:cxnSp macro="">
      <xdr:nvCxnSpPr>
        <xdr:cNvPr id="493" name="直線コネクタ 492">
          <a:extLst>
            <a:ext uri="{FF2B5EF4-FFF2-40B4-BE49-F238E27FC236}">
              <a16:creationId xmlns:a16="http://schemas.microsoft.com/office/drawing/2014/main" id="{CE6CD9BA-6950-4B07-B19E-DCEF01019521}"/>
            </a:ext>
          </a:extLst>
        </xdr:cNvPr>
        <xdr:cNvCxnSpPr/>
      </xdr:nvCxnSpPr>
      <xdr:spPr>
        <a:xfrm flipV="1">
          <a:off x="19204940" y="6550025"/>
          <a:ext cx="7429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5080</xdr:rowOff>
    </xdr:from>
    <xdr:to>
      <xdr:col>107</xdr:col>
      <xdr:colOff>101600</xdr:colOff>
      <xdr:row>38</xdr:row>
      <xdr:rowOff>106680</xdr:rowOff>
    </xdr:to>
    <xdr:sp macro="" textlink="">
      <xdr:nvSpPr>
        <xdr:cNvPr id="494" name="楕円 493">
          <a:extLst>
            <a:ext uri="{FF2B5EF4-FFF2-40B4-BE49-F238E27FC236}">
              <a16:creationId xmlns:a16="http://schemas.microsoft.com/office/drawing/2014/main" id="{A5C9EE90-0D91-4E1B-8645-4A6781158E97}"/>
            </a:ext>
          </a:extLst>
        </xdr:cNvPr>
        <xdr:cNvSpPr/>
      </xdr:nvSpPr>
      <xdr:spPr>
        <a:xfrm>
          <a:off x="18345150" y="65220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44450</xdr:rowOff>
    </xdr:from>
    <xdr:to>
      <xdr:col>111</xdr:col>
      <xdr:colOff>177800</xdr:colOff>
      <xdr:row>38</xdr:row>
      <xdr:rowOff>55880</xdr:rowOff>
    </xdr:to>
    <xdr:cxnSp macro="">
      <xdr:nvCxnSpPr>
        <xdr:cNvPr id="495" name="直線コネクタ 494">
          <a:extLst>
            <a:ext uri="{FF2B5EF4-FFF2-40B4-BE49-F238E27FC236}">
              <a16:creationId xmlns:a16="http://schemas.microsoft.com/office/drawing/2014/main" id="{95411740-BAF9-4111-9A87-EDB628BF90D4}"/>
            </a:ext>
          </a:extLst>
        </xdr:cNvPr>
        <xdr:cNvCxnSpPr/>
      </xdr:nvCxnSpPr>
      <xdr:spPr>
        <a:xfrm flipV="1">
          <a:off x="18399760" y="6561455"/>
          <a:ext cx="80518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16510</xdr:rowOff>
    </xdr:from>
    <xdr:to>
      <xdr:col>102</xdr:col>
      <xdr:colOff>165100</xdr:colOff>
      <xdr:row>38</xdr:row>
      <xdr:rowOff>118110</xdr:rowOff>
    </xdr:to>
    <xdr:sp macro="" textlink="">
      <xdr:nvSpPr>
        <xdr:cNvPr id="496" name="楕円 495">
          <a:extLst>
            <a:ext uri="{FF2B5EF4-FFF2-40B4-BE49-F238E27FC236}">
              <a16:creationId xmlns:a16="http://schemas.microsoft.com/office/drawing/2014/main" id="{4AA14759-0FF3-482F-9F84-0CA69C5D6095}"/>
            </a:ext>
          </a:extLst>
        </xdr:cNvPr>
        <xdr:cNvSpPr/>
      </xdr:nvSpPr>
      <xdr:spPr>
        <a:xfrm>
          <a:off x="17547590" y="653542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55880</xdr:rowOff>
    </xdr:from>
    <xdr:to>
      <xdr:col>107</xdr:col>
      <xdr:colOff>50800</xdr:colOff>
      <xdr:row>38</xdr:row>
      <xdr:rowOff>67310</xdr:rowOff>
    </xdr:to>
    <xdr:cxnSp macro="">
      <xdr:nvCxnSpPr>
        <xdr:cNvPr id="497" name="直線コネクタ 496">
          <a:extLst>
            <a:ext uri="{FF2B5EF4-FFF2-40B4-BE49-F238E27FC236}">
              <a16:creationId xmlns:a16="http://schemas.microsoft.com/office/drawing/2014/main" id="{72078322-DFD3-4C90-A62D-9F0169BBE4CB}"/>
            </a:ext>
          </a:extLst>
        </xdr:cNvPr>
        <xdr:cNvCxnSpPr/>
      </xdr:nvCxnSpPr>
      <xdr:spPr>
        <a:xfrm flipV="1">
          <a:off x="17602200" y="6574790"/>
          <a:ext cx="79756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29845</xdr:rowOff>
    </xdr:from>
    <xdr:to>
      <xdr:col>98</xdr:col>
      <xdr:colOff>38100</xdr:colOff>
      <xdr:row>38</xdr:row>
      <xdr:rowOff>132080</xdr:rowOff>
    </xdr:to>
    <xdr:sp macro="" textlink="">
      <xdr:nvSpPr>
        <xdr:cNvPr id="498" name="楕円 497">
          <a:extLst>
            <a:ext uri="{FF2B5EF4-FFF2-40B4-BE49-F238E27FC236}">
              <a16:creationId xmlns:a16="http://schemas.microsoft.com/office/drawing/2014/main" id="{6AF3A576-3A1B-4A3A-A21C-AB3745E1361A}"/>
            </a:ext>
          </a:extLst>
        </xdr:cNvPr>
        <xdr:cNvSpPr/>
      </xdr:nvSpPr>
      <xdr:spPr>
        <a:xfrm>
          <a:off x="16761460" y="6543040"/>
          <a:ext cx="78740" cy="1079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67310</xdr:rowOff>
    </xdr:from>
    <xdr:to>
      <xdr:col>102</xdr:col>
      <xdr:colOff>114300</xdr:colOff>
      <xdr:row>38</xdr:row>
      <xdr:rowOff>80645</xdr:rowOff>
    </xdr:to>
    <xdr:cxnSp macro="">
      <xdr:nvCxnSpPr>
        <xdr:cNvPr id="499" name="直線コネクタ 498">
          <a:extLst>
            <a:ext uri="{FF2B5EF4-FFF2-40B4-BE49-F238E27FC236}">
              <a16:creationId xmlns:a16="http://schemas.microsoft.com/office/drawing/2014/main" id="{D1DF5C4A-ACEC-4C93-AF46-C891123F5FB8}"/>
            </a:ext>
          </a:extLst>
        </xdr:cNvPr>
        <xdr:cNvCxnSpPr/>
      </xdr:nvCxnSpPr>
      <xdr:spPr>
        <a:xfrm flipV="1">
          <a:off x="16804640" y="6580505"/>
          <a:ext cx="79756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39</xdr:row>
      <xdr:rowOff>8255</xdr:rowOff>
    </xdr:from>
    <xdr:ext cx="469900" cy="256540"/>
    <xdr:sp macro="" textlink="">
      <xdr:nvSpPr>
        <xdr:cNvPr id="500" name="n_1aveValue【認定こども園・幼稚園・保育所】&#10;一人当たり面積">
          <a:extLst>
            <a:ext uri="{FF2B5EF4-FFF2-40B4-BE49-F238E27FC236}">
              <a16:creationId xmlns:a16="http://schemas.microsoft.com/office/drawing/2014/main" id="{7CADAE6E-6B89-4021-B595-27C27E9D7B61}"/>
            </a:ext>
          </a:extLst>
        </xdr:cNvPr>
        <xdr:cNvSpPr txBox="1"/>
      </xdr:nvSpPr>
      <xdr:spPr>
        <a:xfrm>
          <a:off x="18982055" y="66967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39</xdr:row>
      <xdr:rowOff>6350</xdr:rowOff>
    </xdr:from>
    <xdr:ext cx="467360" cy="256540"/>
    <xdr:sp macro="" textlink="">
      <xdr:nvSpPr>
        <xdr:cNvPr id="501" name="n_2aveValue【認定こども園・幼稚園・保育所】&#10;一人当たり面積">
          <a:extLst>
            <a:ext uri="{FF2B5EF4-FFF2-40B4-BE49-F238E27FC236}">
              <a16:creationId xmlns:a16="http://schemas.microsoft.com/office/drawing/2014/main" id="{74176734-AF6E-4EA4-8362-0912EECEB7D2}"/>
            </a:ext>
          </a:extLst>
        </xdr:cNvPr>
        <xdr:cNvSpPr txBox="1"/>
      </xdr:nvSpPr>
      <xdr:spPr>
        <a:xfrm>
          <a:off x="18181955" y="66948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39</xdr:row>
      <xdr:rowOff>8255</xdr:rowOff>
    </xdr:from>
    <xdr:ext cx="467360" cy="256540"/>
    <xdr:sp macro="" textlink="">
      <xdr:nvSpPr>
        <xdr:cNvPr id="502" name="n_3aveValue【認定こども園・幼稚園・保育所】&#10;一人当たり面積">
          <a:extLst>
            <a:ext uri="{FF2B5EF4-FFF2-40B4-BE49-F238E27FC236}">
              <a16:creationId xmlns:a16="http://schemas.microsoft.com/office/drawing/2014/main" id="{E0861C70-8FE4-4BD5-A8A6-0DBC89EE09F6}"/>
            </a:ext>
          </a:extLst>
        </xdr:cNvPr>
        <xdr:cNvSpPr txBox="1"/>
      </xdr:nvSpPr>
      <xdr:spPr>
        <a:xfrm>
          <a:off x="17384395" y="66967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39</xdr:row>
      <xdr:rowOff>38100</xdr:rowOff>
    </xdr:from>
    <xdr:ext cx="467360" cy="259080"/>
    <xdr:sp macro="" textlink="">
      <xdr:nvSpPr>
        <xdr:cNvPr id="503" name="n_4aveValue【認定こども園・幼稚園・保育所】&#10;一人当たり面積">
          <a:extLst>
            <a:ext uri="{FF2B5EF4-FFF2-40B4-BE49-F238E27FC236}">
              <a16:creationId xmlns:a16="http://schemas.microsoft.com/office/drawing/2014/main" id="{26C83573-EA10-483A-838D-FEB60E2D7934}"/>
            </a:ext>
          </a:extLst>
        </xdr:cNvPr>
        <xdr:cNvSpPr txBox="1"/>
      </xdr:nvSpPr>
      <xdr:spPr>
        <a:xfrm>
          <a:off x="16588740" y="67246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36</xdr:row>
      <xdr:rowOff>111760</xdr:rowOff>
    </xdr:from>
    <xdr:ext cx="469900" cy="256540"/>
    <xdr:sp macro="" textlink="">
      <xdr:nvSpPr>
        <xdr:cNvPr id="504" name="n_1mainValue【認定こども園・幼稚園・保育所】&#10;一人当たり面積">
          <a:extLst>
            <a:ext uri="{FF2B5EF4-FFF2-40B4-BE49-F238E27FC236}">
              <a16:creationId xmlns:a16="http://schemas.microsoft.com/office/drawing/2014/main" id="{7972D01C-7560-4DFB-8E45-227E40C7B409}"/>
            </a:ext>
          </a:extLst>
        </xdr:cNvPr>
        <xdr:cNvSpPr txBox="1"/>
      </xdr:nvSpPr>
      <xdr:spPr>
        <a:xfrm>
          <a:off x="18982055" y="628396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36</xdr:row>
      <xdr:rowOff>123190</xdr:rowOff>
    </xdr:from>
    <xdr:ext cx="467360" cy="256540"/>
    <xdr:sp macro="" textlink="">
      <xdr:nvSpPr>
        <xdr:cNvPr id="505" name="n_2mainValue【認定こども園・幼稚園・保育所】&#10;一人当たり面積">
          <a:extLst>
            <a:ext uri="{FF2B5EF4-FFF2-40B4-BE49-F238E27FC236}">
              <a16:creationId xmlns:a16="http://schemas.microsoft.com/office/drawing/2014/main" id="{E9684357-2BBE-48CF-9BBA-F86596E2FF99}"/>
            </a:ext>
          </a:extLst>
        </xdr:cNvPr>
        <xdr:cNvSpPr txBox="1"/>
      </xdr:nvSpPr>
      <xdr:spPr>
        <a:xfrm>
          <a:off x="18181955" y="629729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36</xdr:row>
      <xdr:rowOff>134620</xdr:rowOff>
    </xdr:from>
    <xdr:ext cx="467360" cy="256540"/>
    <xdr:sp macro="" textlink="">
      <xdr:nvSpPr>
        <xdr:cNvPr id="506" name="n_3mainValue【認定こども園・幼稚園・保育所】&#10;一人当たり面積">
          <a:extLst>
            <a:ext uri="{FF2B5EF4-FFF2-40B4-BE49-F238E27FC236}">
              <a16:creationId xmlns:a16="http://schemas.microsoft.com/office/drawing/2014/main" id="{A87259D6-6289-45F8-B0AD-A1A462E3DD0E}"/>
            </a:ext>
          </a:extLst>
        </xdr:cNvPr>
        <xdr:cNvSpPr txBox="1"/>
      </xdr:nvSpPr>
      <xdr:spPr>
        <a:xfrm>
          <a:off x="17384395" y="63030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36</xdr:row>
      <xdr:rowOff>147955</xdr:rowOff>
    </xdr:from>
    <xdr:ext cx="467360" cy="258445"/>
    <xdr:sp macro="" textlink="">
      <xdr:nvSpPr>
        <xdr:cNvPr id="507" name="n_4mainValue【認定こども園・幼稚園・保育所】&#10;一人当たり面積">
          <a:extLst>
            <a:ext uri="{FF2B5EF4-FFF2-40B4-BE49-F238E27FC236}">
              <a16:creationId xmlns:a16="http://schemas.microsoft.com/office/drawing/2014/main" id="{E6D805C9-1099-46FA-928B-2951929FD87B}"/>
            </a:ext>
          </a:extLst>
        </xdr:cNvPr>
        <xdr:cNvSpPr txBox="1"/>
      </xdr:nvSpPr>
      <xdr:spPr>
        <a:xfrm>
          <a:off x="16588740" y="631825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79363236-7BD9-4B65-A1B8-7CDDAD35B579}"/>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99C96F92-CE68-4B3B-AC52-FEA680C9055A}"/>
            </a:ext>
          </a:extLst>
        </xdr:cNvPr>
        <xdr:cNvSpPr/>
      </xdr:nvSpPr>
      <xdr:spPr>
        <a:xfrm>
          <a:off x="113157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73DD5878-3DFC-4325-AB6A-32B90D56A58D}"/>
            </a:ext>
          </a:extLst>
        </xdr:cNvPr>
        <xdr:cNvSpPr/>
      </xdr:nvSpPr>
      <xdr:spPr>
        <a:xfrm>
          <a:off x="113157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AEDAC726-D0D8-4EF6-AF15-3ED4E2279BC8}"/>
            </a:ext>
          </a:extLst>
        </xdr:cNvPr>
        <xdr:cNvSpPr/>
      </xdr:nvSpPr>
      <xdr:spPr>
        <a:xfrm>
          <a:off x="1223264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50411D70-3109-40AE-B033-87C177AB9EAA}"/>
            </a:ext>
          </a:extLst>
        </xdr:cNvPr>
        <xdr:cNvSpPr/>
      </xdr:nvSpPr>
      <xdr:spPr>
        <a:xfrm>
          <a:off x="1223264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94A78075-D59C-4F85-837A-C45E42775A9D}"/>
            </a:ext>
          </a:extLst>
        </xdr:cNvPr>
        <xdr:cNvSpPr/>
      </xdr:nvSpPr>
      <xdr:spPr>
        <a:xfrm>
          <a:off x="1326134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0C254C39-0747-4A8A-902E-64380995A554}"/>
            </a:ext>
          </a:extLst>
        </xdr:cNvPr>
        <xdr:cNvSpPr/>
      </xdr:nvSpPr>
      <xdr:spPr>
        <a:xfrm>
          <a:off x="1326134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C55300DC-7900-4C0E-8468-4C14D1614376}"/>
            </a:ext>
          </a:extLst>
        </xdr:cNvPr>
        <xdr:cNvSpPr/>
      </xdr:nvSpPr>
      <xdr:spPr>
        <a:xfrm>
          <a:off x="11203940" y="914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516" name="テキスト ボックス 515">
          <a:extLst>
            <a:ext uri="{FF2B5EF4-FFF2-40B4-BE49-F238E27FC236}">
              <a16:creationId xmlns:a16="http://schemas.microsoft.com/office/drawing/2014/main" id="{660BD91F-CAD4-4CC6-A5D1-94B37CEBC725}"/>
            </a:ext>
          </a:extLst>
        </xdr:cNvPr>
        <xdr:cNvSpPr txBox="1"/>
      </xdr:nvSpPr>
      <xdr:spPr>
        <a:xfrm>
          <a:off x="1116584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ABE30A34-B9DD-4D2B-A225-847729600326}"/>
            </a:ext>
          </a:extLst>
        </xdr:cNvPr>
        <xdr:cNvCxnSpPr/>
      </xdr:nvCxnSpPr>
      <xdr:spPr>
        <a:xfrm>
          <a:off x="11203940" y="1143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820" cy="256540"/>
    <xdr:sp macro="" textlink="">
      <xdr:nvSpPr>
        <xdr:cNvPr id="518" name="テキスト ボックス 517">
          <a:extLst>
            <a:ext uri="{FF2B5EF4-FFF2-40B4-BE49-F238E27FC236}">
              <a16:creationId xmlns:a16="http://schemas.microsoft.com/office/drawing/2014/main" id="{FB04E2C0-6218-4D1F-A837-756830090B1F}"/>
            </a:ext>
          </a:extLst>
        </xdr:cNvPr>
        <xdr:cNvSpPr txBox="1"/>
      </xdr:nvSpPr>
      <xdr:spPr>
        <a:xfrm>
          <a:off x="10801350" y="11285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B6E4F780-2EAA-47CB-8A43-2EA91E329225}"/>
            </a:ext>
          </a:extLst>
        </xdr:cNvPr>
        <xdr:cNvCxnSpPr/>
      </xdr:nvCxnSpPr>
      <xdr:spPr>
        <a:xfrm>
          <a:off x="11203940" y="1104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4820" cy="259080"/>
    <xdr:sp macro="" textlink="">
      <xdr:nvSpPr>
        <xdr:cNvPr id="520" name="テキスト ボックス 519">
          <a:extLst>
            <a:ext uri="{FF2B5EF4-FFF2-40B4-BE49-F238E27FC236}">
              <a16:creationId xmlns:a16="http://schemas.microsoft.com/office/drawing/2014/main" id="{4F3B25CB-7039-4151-BDC8-8ADD19A27CAE}"/>
            </a:ext>
          </a:extLst>
        </xdr:cNvPr>
        <xdr:cNvSpPr txBox="1"/>
      </xdr:nvSpPr>
      <xdr:spPr>
        <a:xfrm>
          <a:off x="10801350" y="10904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BECBEC59-049F-47A6-A4EE-F944BFE1E51F}"/>
            </a:ext>
          </a:extLst>
        </xdr:cNvPr>
        <xdr:cNvCxnSpPr/>
      </xdr:nvCxnSpPr>
      <xdr:spPr>
        <a:xfrm>
          <a:off x="11203940" y="1066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22" name="テキスト ボックス 521">
          <a:extLst>
            <a:ext uri="{FF2B5EF4-FFF2-40B4-BE49-F238E27FC236}">
              <a16:creationId xmlns:a16="http://schemas.microsoft.com/office/drawing/2014/main" id="{6E2B7F54-84A6-4D47-BAB8-72FCF41BF676}"/>
            </a:ext>
          </a:extLst>
        </xdr:cNvPr>
        <xdr:cNvSpPr txBox="1"/>
      </xdr:nvSpPr>
      <xdr:spPr>
        <a:xfrm>
          <a:off x="10842625" y="105238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7A8E4095-818C-45A4-9019-8DCA81BBF0E8}"/>
            </a:ext>
          </a:extLst>
        </xdr:cNvPr>
        <xdr:cNvCxnSpPr/>
      </xdr:nvCxnSpPr>
      <xdr:spPr>
        <a:xfrm>
          <a:off x="11203940" y="1028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6540"/>
    <xdr:sp macro="" textlink="">
      <xdr:nvSpPr>
        <xdr:cNvPr id="524" name="テキスト ボックス 523">
          <a:extLst>
            <a:ext uri="{FF2B5EF4-FFF2-40B4-BE49-F238E27FC236}">
              <a16:creationId xmlns:a16="http://schemas.microsoft.com/office/drawing/2014/main" id="{82AE9941-2E5F-42EA-931A-E0C4491602DD}"/>
            </a:ext>
          </a:extLst>
        </xdr:cNvPr>
        <xdr:cNvSpPr txBox="1"/>
      </xdr:nvSpPr>
      <xdr:spPr>
        <a:xfrm>
          <a:off x="10842625" y="101428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1D1F2CD7-80B0-4A99-856A-ADBA020819BF}"/>
            </a:ext>
          </a:extLst>
        </xdr:cNvPr>
        <xdr:cNvCxnSpPr/>
      </xdr:nvCxnSpPr>
      <xdr:spPr>
        <a:xfrm>
          <a:off x="1120394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26" name="テキスト ボックス 525">
          <a:extLst>
            <a:ext uri="{FF2B5EF4-FFF2-40B4-BE49-F238E27FC236}">
              <a16:creationId xmlns:a16="http://schemas.microsoft.com/office/drawing/2014/main" id="{B7F5EAD3-7B47-4AF2-83C7-091AD355BDED}"/>
            </a:ext>
          </a:extLst>
        </xdr:cNvPr>
        <xdr:cNvSpPr txBox="1"/>
      </xdr:nvSpPr>
      <xdr:spPr>
        <a:xfrm>
          <a:off x="10842625" y="9765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22F1E603-DBA9-4D2A-B53D-BE57220D6FEC}"/>
            </a:ext>
          </a:extLst>
        </xdr:cNvPr>
        <xdr:cNvCxnSpPr/>
      </xdr:nvCxnSpPr>
      <xdr:spPr>
        <a:xfrm>
          <a:off x="11203940" y="9521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28" name="テキスト ボックス 527">
          <a:extLst>
            <a:ext uri="{FF2B5EF4-FFF2-40B4-BE49-F238E27FC236}">
              <a16:creationId xmlns:a16="http://schemas.microsoft.com/office/drawing/2014/main" id="{1258E3F0-7B7B-4820-9615-3F6D3405699C}"/>
            </a:ext>
          </a:extLst>
        </xdr:cNvPr>
        <xdr:cNvSpPr txBox="1"/>
      </xdr:nvSpPr>
      <xdr:spPr>
        <a:xfrm>
          <a:off x="10842625" y="9384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CAB550F4-CEE9-44C1-BB6A-0E1E21114350}"/>
            </a:ext>
          </a:extLst>
        </xdr:cNvPr>
        <xdr:cNvCxnSpPr/>
      </xdr:nvCxnSpPr>
      <xdr:spPr>
        <a:xfrm>
          <a:off x="11203940" y="914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6550" cy="256540"/>
    <xdr:sp macro="" textlink="">
      <xdr:nvSpPr>
        <xdr:cNvPr id="530" name="テキスト ボックス 529">
          <a:extLst>
            <a:ext uri="{FF2B5EF4-FFF2-40B4-BE49-F238E27FC236}">
              <a16:creationId xmlns:a16="http://schemas.microsoft.com/office/drawing/2014/main" id="{CD015C71-89CF-483C-BA95-B423CCBC6351}"/>
            </a:ext>
          </a:extLst>
        </xdr:cNvPr>
        <xdr:cNvSpPr txBox="1"/>
      </xdr:nvSpPr>
      <xdr:spPr>
        <a:xfrm>
          <a:off x="10904855" y="9003665"/>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E0996A2C-D892-41F6-AD23-BB4B35F87FF3}"/>
            </a:ext>
          </a:extLst>
        </xdr:cNvPr>
        <xdr:cNvSpPr/>
      </xdr:nvSpPr>
      <xdr:spPr>
        <a:xfrm>
          <a:off x="11203940" y="914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41910</xdr:rowOff>
    </xdr:from>
    <xdr:to>
      <xdr:col>85</xdr:col>
      <xdr:colOff>126365</xdr:colOff>
      <xdr:row>63</xdr:row>
      <xdr:rowOff>137160</xdr:rowOff>
    </xdr:to>
    <xdr:cxnSp macro="">
      <xdr:nvCxnSpPr>
        <xdr:cNvPr id="532" name="直線コネクタ 531">
          <a:extLst>
            <a:ext uri="{FF2B5EF4-FFF2-40B4-BE49-F238E27FC236}">
              <a16:creationId xmlns:a16="http://schemas.microsoft.com/office/drawing/2014/main" id="{340F29F0-CBCB-4ECD-BC89-D510F9DA5FB5}"/>
            </a:ext>
          </a:extLst>
        </xdr:cNvPr>
        <xdr:cNvCxnSpPr/>
      </xdr:nvCxnSpPr>
      <xdr:spPr>
        <a:xfrm flipV="1">
          <a:off x="14703425" y="9645015"/>
          <a:ext cx="0" cy="1289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140970</xdr:rowOff>
    </xdr:from>
    <xdr:ext cx="405130" cy="259080"/>
    <xdr:sp macro="" textlink="">
      <xdr:nvSpPr>
        <xdr:cNvPr id="533" name="【学校施設】&#10;有形固定資産減価償却率最小値テキスト">
          <a:extLst>
            <a:ext uri="{FF2B5EF4-FFF2-40B4-BE49-F238E27FC236}">
              <a16:creationId xmlns:a16="http://schemas.microsoft.com/office/drawing/2014/main" id="{2710A9E6-0308-4D1E-A393-0F7EE149A437}"/>
            </a:ext>
          </a:extLst>
        </xdr:cNvPr>
        <xdr:cNvSpPr txBox="1"/>
      </xdr:nvSpPr>
      <xdr:spPr>
        <a:xfrm>
          <a:off x="14742160" y="109404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4" name="直線コネクタ 533">
          <a:extLst>
            <a:ext uri="{FF2B5EF4-FFF2-40B4-BE49-F238E27FC236}">
              <a16:creationId xmlns:a16="http://schemas.microsoft.com/office/drawing/2014/main" id="{A334450E-795C-423A-A5A9-7698931C1FF8}"/>
            </a:ext>
          </a:extLst>
        </xdr:cNvPr>
        <xdr:cNvCxnSpPr/>
      </xdr:nvCxnSpPr>
      <xdr:spPr>
        <a:xfrm>
          <a:off x="14611350" y="109347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160020</xdr:rowOff>
    </xdr:from>
    <xdr:ext cx="405130" cy="259080"/>
    <xdr:sp macro="" textlink="">
      <xdr:nvSpPr>
        <xdr:cNvPr id="535" name="【学校施設】&#10;有形固定資産減価償却率最大値テキスト">
          <a:extLst>
            <a:ext uri="{FF2B5EF4-FFF2-40B4-BE49-F238E27FC236}">
              <a16:creationId xmlns:a16="http://schemas.microsoft.com/office/drawing/2014/main" id="{4C24D341-2D5D-454D-92AF-A93BC453A903}"/>
            </a:ext>
          </a:extLst>
        </xdr:cNvPr>
        <xdr:cNvSpPr txBox="1"/>
      </xdr:nvSpPr>
      <xdr:spPr>
        <a:xfrm>
          <a:off x="14742160" y="94202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6" name="直線コネクタ 535">
          <a:extLst>
            <a:ext uri="{FF2B5EF4-FFF2-40B4-BE49-F238E27FC236}">
              <a16:creationId xmlns:a16="http://schemas.microsoft.com/office/drawing/2014/main" id="{7A32C7AC-4A2C-4A33-B6B1-C34CD6B0FBE3}"/>
            </a:ext>
          </a:extLst>
        </xdr:cNvPr>
        <xdr:cNvCxnSpPr/>
      </xdr:nvCxnSpPr>
      <xdr:spPr>
        <a:xfrm>
          <a:off x="14611350" y="96450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88265</xdr:rowOff>
    </xdr:from>
    <xdr:ext cx="405130" cy="256540"/>
    <xdr:sp macro="" textlink="">
      <xdr:nvSpPr>
        <xdr:cNvPr id="537" name="【学校施設】&#10;有形固定資産減価償却率平均値テキスト">
          <a:extLst>
            <a:ext uri="{FF2B5EF4-FFF2-40B4-BE49-F238E27FC236}">
              <a16:creationId xmlns:a16="http://schemas.microsoft.com/office/drawing/2014/main" id="{65946CBC-603A-48EC-95D5-6CA265C69C50}"/>
            </a:ext>
          </a:extLst>
        </xdr:cNvPr>
        <xdr:cNvSpPr txBox="1"/>
      </xdr:nvSpPr>
      <xdr:spPr>
        <a:xfrm>
          <a:off x="14742160" y="1020762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8" name="フローチャート: 判断 537">
          <a:extLst>
            <a:ext uri="{FF2B5EF4-FFF2-40B4-BE49-F238E27FC236}">
              <a16:creationId xmlns:a16="http://schemas.microsoft.com/office/drawing/2014/main" id="{20E1A6A3-C091-4C4A-ADF4-59C8B5520111}"/>
            </a:ext>
          </a:extLst>
        </xdr:cNvPr>
        <xdr:cNvSpPr/>
      </xdr:nvSpPr>
      <xdr:spPr>
        <a:xfrm>
          <a:off x="14649450" y="103505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9" name="フローチャート: 判断 538">
          <a:extLst>
            <a:ext uri="{FF2B5EF4-FFF2-40B4-BE49-F238E27FC236}">
              <a16:creationId xmlns:a16="http://schemas.microsoft.com/office/drawing/2014/main" id="{1EA170A2-5510-43E7-B660-534092E6EC52}"/>
            </a:ext>
          </a:extLst>
        </xdr:cNvPr>
        <xdr:cNvSpPr/>
      </xdr:nvSpPr>
      <xdr:spPr>
        <a:xfrm>
          <a:off x="13887450" y="103352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40" name="フローチャート: 判断 539">
          <a:extLst>
            <a:ext uri="{FF2B5EF4-FFF2-40B4-BE49-F238E27FC236}">
              <a16:creationId xmlns:a16="http://schemas.microsoft.com/office/drawing/2014/main" id="{2DD3271C-3F17-4D85-BD56-C8A66DFF0DFB}"/>
            </a:ext>
          </a:extLst>
        </xdr:cNvPr>
        <xdr:cNvSpPr/>
      </xdr:nvSpPr>
      <xdr:spPr>
        <a:xfrm>
          <a:off x="13089890" y="1031430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1" name="フローチャート: 判断 540">
          <a:extLst>
            <a:ext uri="{FF2B5EF4-FFF2-40B4-BE49-F238E27FC236}">
              <a16:creationId xmlns:a16="http://schemas.microsoft.com/office/drawing/2014/main" id="{C98B340F-F72B-4DEE-B30A-B23E98471548}"/>
            </a:ext>
          </a:extLst>
        </xdr:cNvPr>
        <xdr:cNvSpPr/>
      </xdr:nvSpPr>
      <xdr:spPr>
        <a:xfrm>
          <a:off x="12303760" y="102990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542" name="フローチャート: 判断 541">
          <a:extLst>
            <a:ext uri="{FF2B5EF4-FFF2-40B4-BE49-F238E27FC236}">
              <a16:creationId xmlns:a16="http://schemas.microsoft.com/office/drawing/2014/main" id="{F00A1DAF-B052-4208-9CB5-8BA00A986268}"/>
            </a:ext>
          </a:extLst>
        </xdr:cNvPr>
        <xdr:cNvSpPr/>
      </xdr:nvSpPr>
      <xdr:spPr>
        <a:xfrm>
          <a:off x="11487150" y="103257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543" name="テキスト ボックス 542">
          <a:extLst>
            <a:ext uri="{FF2B5EF4-FFF2-40B4-BE49-F238E27FC236}">
              <a16:creationId xmlns:a16="http://schemas.microsoft.com/office/drawing/2014/main" id="{BC4C6A1D-5497-450F-AEF6-93A579F1DE5B}"/>
            </a:ext>
          </a:extLst>
        </xdr:cNvPr>
        <xdr:cNvSpPr txBox="1"/>
      </xdr:nvSpPr>
      <xdr:spPr>
        <a:xfrm>
          <a:off x="145326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544" name="テキスト ボックス 543">
          <a:extLst>
            <a:ext uri="{FF2B5EF4-FFF2-40B4-BE49-F238E27FC236}">
              <a16:creationId xmlns:a16="http://schemas.microsoft.com/office/drawing/2014/main" id="{B7B8EB89-B0A5-4AA8-8CF3-0469850458C7}"/>
            </a:ext>
          </a:extLst>
        </xdr:cNvPr>
        <xdr:cNvSpPr txBox="1"/>
      </xdr:nvSpPr>
      <xdr:spPr>
        <a:xfrm>
          <a:off x="137706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545" name="テキスト ボックス 544">
          <a:extLst>
            <a:ext uri="{FF2B5EF4-FFF2-40B4-BE49-F238E27FC236}">
              <a16:creationId xmlns:a16="http://schemas.microsoft.com/office/drawing/2014/main" id="{67410F60-4940-4FCC-BAF3-25404BF3F65A}"/>
            </a:ext>
          </a:extLst>
        </xdr:cNvPr>
        <xdr:cNvSpPr txBox="1"/>
      </xdr:nvSpPr>
      <xdr:spPr>
        <a:xfrm>
          <a:off x="129730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546" name="テキスト ボックス 545">
          <a:extLst>
            <a:ext uri="{FF2B5EF4-FFF2-40B4-BE49-F238E27FC236}">
              <a16:creationId xmlns:a16="http://schemas.microsoft.com/office/drawing/2014/main" id="{4DE27460-DF36-4C76-A470-30E4F0EBC997}"/>
            </a:ext>
          </a:extLst>
        </xdr:cNvPr>
        <xdr:cNvSpPr txBox="1"/>
      </xdr:nvSpPr>
      <xdr:spPr>
        <a:xfrm>
          <a:off x="121754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547" name="テキスト ボックス 546">
          <a:extLst>
            <a:ext uri="{FF2B5EF4-FFF2-40B4-BE49-F238E27FC236}">
              <a16:creationId xmlns:a16="http://schemas.microsoft.com/office/drawing/2014/main" id="{0A6D995A-52D0-4FFE-9817-47BDB1E71E3D}"/>
            </a:ext>
          </a:extLst>
        </xdr:cNvPr>
        <xdr:cNvSpPr txBox="1"/>
      </xdr:nvSpPr>
      <xdr:spPr>
        <a:xfrm>
          <a:off x="113703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48260</xdr:rowOff>
    </xdr:from>
    <xdr:to>
      <xdr:col>85</xdr:col>
      <xdr:colOff>177800</xdr:colOff>
      <xdr:row>61</xdr:row>
      <xdr:rowOff>149860</xdr:rowOff>
    </xdr:to>
    <xdr:sp macro="" textlink="">
      <xdr:nvSpPr>
        <xdr:cNvPr id="548" name="楕円 547">
          <a:extLst>
            <a:ext uri="{FF2B5EF4-FFF2-40B4-BE49-F238E27FC236}">
              <a16:creationId xmlns:a16="http://schemas.microsoft.com/office/drawing/2014/main" id="{426E008C-30A8-460A-9006-2218A41EBBD3}"/>
            </a:ext>
          </a:extLst>
        </xdr:cNvPr>
        <xdr:cNvSpPr/>
      </xdr:nvSpPr>
      <xdr:spPr>
        <a:xfrm>
          <a:off x="14649450" y="105086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26670</xdr:rowOff>
    </xdr:from>
    <xdr:ext cx="405130" cy="259080"/>
    <xdr:sp macro="" textlink="">
      <xdr:nvSpPr>
        <xdr:cNvPr id="549" name="【学校施設】&#10;有形固定資産減価償却率該当値テキスト">
          <a:extLst>
            <a:ext uri="{FF2B5EF4-FFF2-40B4-BE49-F238E27FC236}">
              <a16:creationId xmlns:a16="http://schemas.microsoft.com/office/drawing/2014/main" id="{7E4F97FE-3D58-42F4-BE7B-CB21144AD5A0}"/>
            </a:ext>
          </a:extLst>
        </xdr:cNvPr>
        <xdr:cNvSpPr txBox="1"/>
      </xdr:nvSpPr>
      <xdr:spPr>
        <a:xfrm>
          <a:off x="14742160" y="104832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13970</xdr:rowOff>
    </xdr:from>
    <xdr:to>
      <xdr:col>81</xdr:col>
      <xdr:colOff>101600</xdr:colOff>
      <xdr:row>61</xdr:row>
      <xdr:rowOff>115570</xdr:rowOff>
    </xdr:to>
    <xdr:sp macro="" textlink="">
      <xdr:nvSpPr>
        <xdr:cNvPr id="550" name="楕円 549">
          <a:extLst>
            <a:ext uri="{FF2B5EF4-FFF2-40B4-BE49-F238E27FC236}">
              <a16:creationId xmlns:a16="http://schemas.microsoft.com/office/drawing/2014/main" id="{97152480-686E-4BCD-9AB8-380FA2EAC8CF}"/>
            </a:ext>
          </a:extLst>
        </xdr:cNvPr>
        <xdr:cNvSpPr/>
      </xdr:nvSpPr>
      <xdr:spPr>
        <a:xfrm>
          <a:off x="13887450" y="104762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64770</xdr:rowOff>
    </xdr:from>
    <xdr:to>
      <xdr:col>85</xdr:col>
      <xdr:colOff>127000</xdr:colOff>
      <xdr:row>61</xdr:row>
      <xdr:rowOff>99060</xdr:rowOff>
    </xdr:to>
    <xdr:cxnSp macro="">
      <xdr:nvCxnSpPr>
        <xdr:cNvPr id="551" name="直線コネクタ 550">
          <a:extLst>
            <a:ext uri="{FF2B5EF4-FFF2-40B4-BE49-F238E27FC236}">
              <a16:creationId xmlns:a16="http://schemas.microsoft.com/office/drawing/2014/main" id="{638E7819-D089-4513-894C-4C490D5E3602}"/>
            </a:ext>
          </a:extLst>
        </xdr:cNvPr>
        <xdr:cNvCxnSpPr/>
      </xdr:nvCxnSpPr>
      <xdr:spPr>
        <a:xfrm>
          <a:off x="13942060" y="10521315"/>
          <a:ext cx="762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168275</xdr:rowOff>
    </xdr:from>
    <xdr:to>
      <xdr:col>76</xdr:col>
      <xdr:colOff>165100</xdr:colOff>
      <xdr:row>61</xdr:row>
      <xdr:rowOff>98425</xdr:rowOff>
    </xdr:to>
    <xdr:sp macro="" textlink="">
      <xdr:nvSpPr>
        <xdr:cNvPr id="552" name="楕円 551">
          <a:extLst>
            <a:ext uri="{FF2B5EF4-FFF2-40B4-BE49-F238E27FC236}">
              <a16:creationId xmlns:a16="http://schemas.microsoft.com/office/drawing/2014/main" id="{A3AD10D7-0653-463A-84A0-99369284D903}"/>
            </a:ext>
          </a:extLst>
        </xdr:cNvPr>
        <xdr:cNvSpPr/>
      </xdr:nvSpPr>
      <xdr:spPr>
        <a:xfrm>
          <a:off x="13089890" y="1045908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47625</xdr:rowOff>
    </xdr:from>
    <xdr:to>
      <xdr:col>81</xdr:col>
      <xdr:colOff>50800</xdr:colOff>
      <xdr:row>61</xdr:row>
      <xdr:rowOff>64770</xdr:rowOff>
    </xdr:to>
    <xdr:cxnSp macro="">
      <xdr:nvCxnSpPr>
        <xdr:cNvPr id="553" name="直線コネクタ 552">
          <a:extLst>
            <a:ext uri="{FF2B5EF4-FFF2-40B4-BE49-F238E27FC236}">
              <a16:creationId xmlns:a16="http://schemas.microsoft.com/office/drawing/2014/main" id="{A4371400-2FD1-4741-9405-A88B6999ECCD}"/>
            </a:ext>
          </a:extLst>
        </xdr:cNvPr>
        <xdr:cNvCxnSpPr/>
      </xdr:nvCxnSpPr>
      <xdr:spPr>
        <a:xfrm>
          <a:off x="13144500" y="10507980"/>
          <a:ext cx="79756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141605</xdr:rowOff>
    </xdr:from>
    <xdr:to>
      <xdr:col>72</xdr:col>
      <xdr:colOff>38100</xdr:colOff>
      <xdr:row>61</xdr:row>
      <xdr:rowOff>71755</xdr:rowOff>
    </xdr:to>
    <xdr:sp macro="" textlink="">
      <xdr:nvSpPr>
        <xdr:cNvPr id="554" name="楕円 553">
          <a:extLst>
            <a:ext uri="{FF2B5EF4-FFF2-40B4-BE49-F238E27FC236}">
              <a16:creationId xmlns:a16="http://schemas.microsoft.com/office/drawing/2014/main" id="{2807B8A9-6CB9-425B-9554-D0FA6B3B2688}"/>
            </a:ext>
          </a:extLst>
        </xdr:cNvPr>
        <xdr:cNvSpPr/>
      </xdr:nvSpPr>
      <xdr:spPr>
        <a:xfrm>
          <a:off x="12303760" y="104267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20955</xdr:rowOff>
    </xdr:from>
    <xdr:to>
      <xdr:col>76</xdr:col>
      <xdr:colOff>114300</xdr:colOff>
      <xdr:row>61</xdr:row>
      <xdr:rowOff>47625</xdr:rowOff>
    </xdr:to>
    <xdr:cxnSp macro="">
      <xdr:nvCxnSpPr>
        <xdr:cNvPr id="555" name="直線コネクタ 554">
          <a:extLst>
            <a:ext uri="{FF2B5EF4-FFF2-40B4-BE49-F238E27FC236}">
              <a16:creationId xmlns:a16="http://schemas.microsoft.com/office/drawing/2014/main" id="{F572B8F9-D53D-4578-9EE0-FC07BAD7CA49}"/>
            </a:ext>
          </a:extLst>
        </xdr:cNvPr>
        <xdr:cNvCxnSpPr/>
      </xdr:nvCxnSpPr>
      <xdr:spPr>
        <a:xfrm>
          <a:off x="12346940" y="10475595"/>
          <a:ext cx="79756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141605</xdr:rowOff>
    </xdr:from>
    <xdr:to>
      <xdr:col>67</xdr:col>
      <xdr:colOff>101600</xdr:colOff>
      <xdr:row>61</xdr:row>
      <xdr:rowOff>71755</xdr:rowOff>
    </xdr:to>
    <xdr:sp macro="" textlink="">
      <xdr:nvSpPr>
        <xdr:cNvPr id="556" name="楕円 555">
          <a:extLst>
            <a:ext uri="{FF2B5EF4-FFF2-40B4-BE49-F238E27FC236}">
              <a16:creationId xmlns:a16="http://schemas.microsoft.com/office/drawing/2014/main" id="{9AB8FB99-3F01-49E2-A8CA-8CE7C283E814}"/>
            </a:ext>
          </a:extLst>
        </xdr:cNvPr>
        <xdr:cNvSpPr/>
      </xdr:nvSpPr>
      <xdr:spPr>
        <a:xfrm>
          <a:off x="11487150" y="104267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20955</xdr:rowOff>
    </xdr:from>
    <xdr:to>
      <xdr:col>71</xdr:col>
      <xdr:colOff>177800</xdr:colOff>
      <xdr:row>61</xdr:row>
      <xdr:rowOff>20955</xdr:rowOff>
    </xdr:to>
    <xdr:cxnSp macro="">
      <xdr:nvCxnSpPr>
        <xdr:cNvPr id="557" name="直線コネクタ 556">
          <a:extLst>
            <a:ext uri="{FF2B5EF4-FFF2-40B4-BE49-F238E27FC236}">
              <a16:creationId xmlns:a16="http://schemas.microsoft.com/office/drawing/2014/main" id="{09EB4954-3345-489B-AC72-81DBDEE87583}"/>
            </a:ext>
          </a:extLst>
        </xdr:cNvPr>
        <xdr:cNvCxnSpPr/>
      </xdr:nvCxnSpPr>
      <xdr:spPr>
        <a:xfrm>
          <a:off x="11541760" y="10475595"/>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164465</xdr:rowOff>
    </xdr:from>
    <xdr:ext cx="405130" cy="259080"/>
    <xdr:sp macro="" textlink="">
      <xdr:nvSpPr>
        <xdr:cNvPr id="558" name="n_1aveValue【学校施設】&#10;有形固定資産減価償却率">
          <a:extLst>
            <a:ext uri="{FF2B5EF4-FFF2-40B4-BE49-F238E27FC236}">
              <a16:creationId xmlns:a16="http://schemas.microsoft.com/office/drawing/2014/main" id="{DEB6C971-65A3-42F2-8EAA-AC4BA05EA2E2}"/>
            </a:ext>
          </a:extLst>
        </xdr:cNvPr>
        <xdr:cNvSpPr txBox="1"/>
      </xdr:nvSpPr>
      <xdr:spPr>
        <a:xfrm>
          <a:off x="13738225" y="101123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147320</xdr:rowOff>
    </xdr:from>
    <xdr:ext cx="402590" cy="259080"/>
    <xdr:sp macro="" textlink="">
      <xdr:nvSpPr>
        <xdr:cNvPr id="559" name="n_2aveValue【学校施設】&#10;有形固定資産減価償却率">
          <a:extLst>
            <a:ext uri="{FF2B5EF4-FFF2-40B4-BE49-F238E27FC236}">
              <a16:creationId xmlns:a16="http://schemas.microsoft.com/office/drawing/2014/main" id="{ACA21353-431D-47FD-8A0F-CC7F728C115C}"/>
            </a:ext>
          </a:extLst>
        </xdr:cNvPr>
        <xdr:cNvSpPr txBox="1"/>
      </xdr:nvSpPr>
      <xdr:spPr>
        <a:xfrm>
          <a:off x="12957175" y="100895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128270</xdr:rowOff>
    </xdr:from>
    <xdr:ext cx="402590" cy="259080"/>
    <xdr:sp macro="" textlink="">
      <xdr:nvSpPr>
        <xdr:cNvPr id="560" name="n_3aveValue【学校施設】&#10;有形固定資産減価償却率">
          <a:extLst>
            <a:ext uri="{FF2B5EF4-FFF2-40B4-BE49-F238E27FC236}">
              <a16:creationId xmlns:a16="http://schemas.microsoft.com/office/drawing/2014/main" id="{C03C2FFF-C487-4F10-9446-A6327209EB7A}"/>
            </a:ext>
          </a:extLst>
        </xdr:cNvPr>
        <xdr:cNvSpPr txBox="1"/>
      </xdr:nvSpPr>
      <xdr:spPr>
        <a:xfrm>
          <a:off x="12171045" y="100761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156845</xdr:rowOff>
    </xdr:from>
    <xdr:ext cx="402590" cy="256540"/>
    <xdr:sp macro="" textlink="">
      <xdr:nvSpPr>
        <xdr:cNvPr id="561" name="n_4aveValue【学校施設】&#10;有形固定資産減価償却率">
          <a:extLst>
            <a:ext uri="{FF2B5EF4-FFF2-40B4-BE49-F238E27FC236}">
              <a16:creationId xmlns:a16="http://schemas.microsoft.com/office/drawing/2014/main" id="{AAE0B138-1699-41A2-A5DB-2554AA42B55D}"/>
            </a:ext>
          </a:extLst>
        </xdr:cNvPr>
        <xdr:cNvSpPr txBox="1"/>
      </xdr:nvSpPr>
      <xdr:spPr>
        <a:xfrm>
          <a:off x="11354435" y="101028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106680</xdr:rowOff>
    </xdr:from>
    <xdr:ext cx="405130" cy="259080"/>
    <xdr:sp macro="" textlink="">
      <xdr:nvSpPr>
        <xdr:cNvPr id="562" name="n_1mainValue【学校施設】&#10;有形固定資産減価償却率">
          <a:extLst>
            <a:ext uri="{FF2B5EF4-FFF2-40B4-BE49-F238E27FC236}">
              <a16:creationId xmlns:a16="http://schemas.microsoft.com/office/drawing/2014/main" id="{8948BACC-90B1-487F-8195-858705B44C09}"/>
            </a:ext>
          </a:extLst>
        </xdr:cNvPr>
        <xdr:cNvSpPr txBox="1"/>
      </xdr:nvSpPr>
      <xdr:spPr>
        <a:xfrm>
          <a:off x="13738225" y="105632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89535</xdr:rowOff>
    </xdr:from>
    <xdr:ext cx="402590" cy="256540"/>
    <xdr:sp macro="" textlink="">
      <xdr:nvSpPr>
        <xdr:cNvPr id="563" name="n_2mainValue【学校施設】&#10;有形固定資産減価償却率">
          <a:extLst>
            <a:ext uri="{FF2B5EF4-FFF2-40B4-BE49-F238E27FC236}">
              <a16:creationId xmlns:a16="http://schemas.microsoft.com/office/drawing/2014/main" id="{F5C23B74-FD84-487D-A776-62D72DB591BA}"/>
            </a:ext>
          </a:extLst>
        </xdr:cNvPr>
        <xdr:cNvSpPr txBox="1"/>
      </xdr:nvSpPr>
      <xdr:spPr>
        <a:xfrm>
          <a:off x="12957175" y="105517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63500</xdr:rowOff>
    </xdr:from>
    <xdr:ext cx="402590" cy="256540"/>
    <xdr:sp macro="" textlink="">
      <xdr:nvSpPr>
        <xdr:cNvPr id="564" name="n_3mainValue【学校施設】&#10;有形固定資産減価償却率">
          <a:extLst>
            <a:ext uri="{FF2B5EF4-FFF2-40B4-BE49-F238E27FC236}">
              <a16:creationId xmlns:a16="http://schemas.microsoft.com/office/drawing/2014/main" id="{F46DC95F-A598-47B7-AC9B-B8008BCE26EB}"/>
            </a:ext>
          </a:extLst>
        </xdr:cNvPr>
        <xdr:cNvSpPr txBox="1"/>
      </xdr:nvSpPr>
      <xdr:spPr>
        <a:xfrm>
          <a:off x="12171045" y="105181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63500</xdr:rowOff>
    </xdr:from>
    <xdr:ext cx="402590" cy="256540"/>
    <xdr:sp macro="" textlink="">
      <xdr:nvSpPr>
        <xdr:cNvPr id="565" name="n_4mainValue【学校施設】&#10;有形固定資産減価償却率">
          <a:extLst>
            <a:ext uri="{FF2B5EF4-FFF2-40B4-BE49-F238E27FC236}">
              <a16:creationId xmlns:a16="http://schemas.microsoft.com/office/drawing/2014/main" id="{2CDE0730-AAC1-4676-96FB-3284216417D8}"/>
            </a:ext>
          </a:extLst>
        </xdr:cNvPr>
        <xdr:cNvSpPr txBox="1"/>
      </xdr:nvSpPr>
      <xdr:spPr>
        <a:xfrm>
          <a:off x="11354435" y="105181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B1536F0F-E78E-41EE-8C57-28528076B152}"/>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A4D898DA-F60E-4439-BDA2-EB10B14F9DAF}"/>
            </a:ext>
          </a:extLst>
        </xdr:cNvPr>
        <xdr:cNvSpPr/>
      </xdr:nvSpPr>
      <xdr:spPr>
        <a:xfrm>
          <a:off x="165900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E6C99EA9-0552-4AFF-83FB-A894D81341A9}"/>
            </a:ext>
          </a:extLst>
        </xdr:cNvPr>
        <xdr:cNvSpPr/>
      </xdr:nvSpPr>
      <xdr:spPr>
        <a:xfrm>
          <a:off x="165900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F0F569B3-EAEB-418E-99C7-5287AFB2FA1F}"/>
            </a:ext>
          </a:extLst>
        </xdr:cNvPr>
        <xdr:cNvSpPr/>
      </xdr:nvSpPr>
      <xdr:spPr>
        <a:xfrm>
          <a:off x="174879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A0B0EEE6-2B4E-4512-A17F-E82C3E3BDBA5}"/>
            </a:ext>
          </a:extLst>
        </xdr:cNvPr>
        <xdr:cNvSpPr/>
      </xdr:nvSpPr>
      <xdr:spPr>
        <a:xfrm>
          <a:off x="174879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3A59C0A3-A65C-4C84-8A4C-C129965AEFE9}"/>
            </a:ext>
          </a:extLst>
        </xdr:cNvPr>
        <xdr:cNvSpPr/>
      </xdr:nvSpPr>
      <xdr:spPr>
        <a:xfrm>
          <a:off x="185166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F0BA83F8-B0FD-48E1-8068-596BE6890365}"/>
            </a:ext>
          </a:extLst>
        </xdr:cNvPr>
        <xdr:cNvSpPr/>
      </xdr:nvSpPr>
      <xdr:spPr>
        <a:xfrm>
          <a:off x="185166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6AB81EE8-B740-4EB7-8A0E-88A545FA87CB}"/>
            </a:ext>
          </a:extLst>
        </xdr:cNvPr>
        <xdr:cNvSpPr/>
      </xdr:nvSpPr>
      <xdr:spPr>
        <a:xfrm>
          <a:off x="16459200" y="914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574" name="テキスト ボックス 573">
          <a:extLst>
            <a:ext uri="{FF2B5EF4-FFF2-40B4-BE49-F238E27FC236}">
              <a16:creationId xmlns:a16="http://schemas.microsoft.com/office/drawing/2014/main" id="{459BFC27-9F59-4350-8908-4EECF2886467}"/>
            </a:ext>
          </a:extLst>
        </xdr:cNvPr>
        <xdr:cNvSpPr txBox="1"/>
      </xdr:nvSpPr>
      <xdr:spPr>
        <a:xfrm>
          <a:off x="1644015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E92628CF-0F0E-4E81-90FC-1EB639773540}"/>
            </a:ext>
          </a:extLst>
        </xdr:cNvPr>
        <xdr:cNvCxnSpPr/>
      </xdr:nvCxnSpPr>
      <xdr:spPr>
        <a:xfrm>
          <a:off x="16459200" y="1143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4820" cy="256540"/>
    <xdr:sp macro="" textlink="">
      <xdr:nvSpPr>
        <xdr:cNvPr id="576" name="テキスト ボックス 575">
          <a:extLst>
            <a:ext uri="{FF2B5EF4-FFF2-40B4-BE49-F238E27FC236}">
              <a16:creationId xmlns:a16="http://schemas.microsoft.com/office/drawing/2014/main" id="{C72DA887-8EED-4DF2-956B-28127976FABA}"/>
            </a:ext>
          </a:extLst>
        </xdr:cNvPr>
        <xdr:cNvSpPr txBox="1"/>
      </xdr:nvSpPr>
      <xdr:spPr>
        <a:xfrm>
          <a:off x="16047085" y="11285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130810</xdr:rowOff>
    </xdr:from>
    <xdr:to>
      <xdr:col>120</xdr:col>
      <xdr:colOff>114300</xdr:colOff>
      <xdr:row>64</xdr:row>
      <xdr:rowOff>130810</xdr:rowOff>
    </xdr:to>
    <xdr:cxnSp macro="">
      <xdr:nvCxnSpPr>
        <xdr:cNvPr id="577" name="直線コネクタ 576">
          <a:extLst>
            <a:ext uri="{FF2B5EF4-FFF2-40B4-BE49-F238E27FC236}">
              <a16:creationId xmlns:a16="http://schemas.microsoft.com/office/drawing/2014/main" id="{1DCCA8EC-ABDA-4295-AFD1-19D8FFA4DE0A}"/>
            </a:ext>
          </a:extLst>
        </xdr:cNvPr>
        <xdr:cNvCxnSpPr/>
      </xdr:nvCxnSpPr>
      <xdr:spPr>
        <a:xfrm>
          <a:off x="16459200" y="11107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4820" cy="259080"/>
    <xdr:sp macro="" textlink="">
      <xdr:nvSpPr>
        <xdr:cNvPr id="578" name="テキスト ボックス 577">
          <a:extLst>
            <a:ext uri="{FF2B5EF4-FFF2-40B4-BE49-F238E27FC236}">
              <a16:creationId xmlns:a16="http://schemas.microsoft.com/office/drawing/2014/main" id="{F31FC06C-6066-456F-826C-52223A4BED3A}"/>
            </a:ext>
          </a:extLst>
        </xdr:cNvPr>
        <xdr:cNvSpPr txBox="1"/>
      </xdr:nvSpPr>
      <xdr:spPr>
        <a:xfrm>
          <a:off x="16047085" y="109632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579" name="直線コネクタ 578">
          <a:extLst>
            <a:ext uri="{FF2B5EF4-FFF2-40B4-BE49-F238E27FC236}">
              <a16:creationId xmlns:a16="http://schemas.microsoft.com/office/drawing/2014/main" id="{0B03F235-00E6-4CA2-B430-1CB313C713AE}"/>
            </a:ext>
          </a:extLst>
        </xdr:cNvPr>
        <xdr:cNvCxnSpPr/>
      </xdr:nvCxnSpPr>
      <xdr:spPr>
        <a:xfrm>
          <a:off x="16459200" y="107746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4820" cy="259080"/>
    <xdr:sp macro="" textlink="">
      <xdr:nvSpPr>
        <xdr:cNvPr id="580" name="テキスト ボックス 579">
          <a:extLst>
            <a:ext uri="{FF2B5EF4-FFF2-40B4-BE49-F238E27FC236}">
              <a16:creationId xmlns:a16="http://schemas.microsoft.com/office/drawing/2014/main" id="{88FFA30E-D7EC-4F46-BD8B-862720CB272D}"/>
            </a:ext>
          </a:extLst>
        </xdr:cNvPr>
        <xdr:cNvSpPr txBox="1"/>
      </xdr:nvSpPr>
      <xdr:spPr>
        <a:xfrm>
          <a:off x="16047085" y="106362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581" name="直線コネクタ 580">
          <a:extLst>
            <a:ext uri="{FF2B5EF4-FFF2-40B4-BE49-F238E27FC236}">
              <a16:creationId xmlns:a16="http://schemas.microsoft.com/office/drawing/2014/main" id="{C283D2FF-40C6-4F39-8301-0AB725D4886A}"/>
            </a:ext>
          </a:extLst>
        </xdr:cNvPr>
        <xdr:cNvCxnSpPr/>
      </xdr:nvCxnSpPr>
      <xdr:spPr>
        <a:xfrm>
          <a:off x="16459200" y="1045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4820" cy="256540"/>
    <xdr:sp macro="" textlink="">
      <xdr:nvSpPr>
        <xdr:cNvPr id="582" name="テキスト ボックス 581">
          <a:extLst>
            <a:ext uri="{FF2B5EF4-FFF2-40B4-BE49-F238E27FC236}">
              <a16:creationId xmlns:a16="http://schemas.microsoft.com/office/drawing/2014/main" id="{6ED5B0D1-CC21-4E62-A4F9-39FD2DAA52BB}"/>
            </a:ext>
          </a:extLst>
        </xdr:cNvPr>
        <xdr:cNvSpPr txBox="1"/>
      </xdr:nvSpPr>
      <xdr:spPr>
        <a:xfrm>
          <a:off x="16047085" y="103041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583" name="直線コネクタ 582">
          <a:extLst>
            <a:ext uri="{FF2B5EF4-FFF2-40B4-BE49-F238E27FC236}">
              <a16:creationId xmlns:a16="http://schemas.microsoft.com/office/drawing/2014/main" id="{C80306A8-3FFB-4BF1-BB82-4E6748F9B458}"/>
            </a:ext>
          </a:extLst>
        </xdr:cNvPr>
        <xdr:cNvCxnSpPr/>
      </xdr:nvCxnSpPr>
      <xdr:spPr>
        <a:xfrm>
          <a:off x="16459200" y="1012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4820" cy="259080"/>
    <xdr:sp macro="" textlink="">
      <xdr:nvSpPr>
        <xdr:cNvPr id="584" name="テキスト ボックス 583">
          <a:extLst>
            <a:ext uri="{FF2B5EF4-FFF2-40B4-BE49-F238E27FC236}">
              <a16:creationId xmlns:a16="http://schemas.microsoft.com/office/drawing/2014/main" id="{49A01B96-B5D3-45B9-8EBD-60935D6E02BB}"/>
            </a:ext>
          </a:extLst>
        </xdr:cNvPr>
        <xdr:cNvSpPr txBox="1"/>
      </xdr:nvSpPr>
      <xdr:spPr>
        <a:xfrm>
          <a:off x="16047085" y="99815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585" name="直線コネクタ 584">
          <a:extLst>
            <a:ext uri="{FF2B5EF4-FFF2-40B4-BE49-F238E27FC236}">
              <a16:creationId xmlns:a16="http://schemas.microsoft.com/office/drawing/2014/main" id="{EE94FC54-DB0A-4452-B7EB-0D81ADFA72F0}"/>
            </a:ext>
          </a:extLst>
        </xdr:cNvPr>
        <xdr:cNvCxnSpPr/>
      </xdr:nvCxnSpPr>
      <xdr:spPr>
        <a:xfrm>
          <a:off x="16459200" y="979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4820" cy="256540"/>
    <xdr:sp macro="" textlink="">
      <xdr:nvSpPr>
        <xdr:cNvPr id="586" name="テキスト ボックス 585">
          <a:extLst>
            <a:ext uri="{FF2B5EF4-FFF2-40B4-BE49-F238E27FC236}">
              <a16:creationId xmlns:a16="http://schemas.microsoft.com/office/drawing/2014/main" id="{1B717E1B-4617-45C9-B16F-C7F8274067D9}"/>
            </a:ext>
          </a:extLst>
        </xdr:cNvPr>
        <xdr:cNvSpPr txBox="1"/>
      </xdr:nvSpPr>
      <xdr:spPr>
        <a:xfrm>
          <a:off x="16047085" y="965898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587" name="直線コネクタ 586">
          <a:extLst>
            <a:ext uri="{FF2B5EF4-FFF2-40B4-BE49-F238E27FC236}">
              <a16:creationId xmlns:a16="http://schemas.microsoft.com/office/drawing/2014/main" id="{0ABC0650-3211-46A4-B4D2-24286DB3BB58}"/>
            </a:ext>
          </a:extLst>
        </xdr:cNvPr>
        <xdr:cNvCxnSpPr/>
      </xdr:nvCxnSpPr>
      <xdr:spPr>
        <a:xfrm>
          <a:off x="16459200" y="947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4820" cy="259080"/>
    <xdr:sp macro="" textlink="">
      <xdr:nvSpPr>
        <xdr:cNvPr id="588" name="テキスト ボックス 587">
          <a:extLst>
            <a:ext uri="{FF2B5EF4-FFF2-40B4-BE49-F238E27FC236}">
              <a16:creationId xmlns:a16="http://schemas.microsoft.com/office/drawing/2014/main" id="{C224DC5A-7681-4B43-A02D-0CC20CB81892}"/>
            </a:ext>
          </a:extLst>
        </xdr:cNvPr>
        <xdr:cNvSpPr txBox="1"/>
      </xdr:nvSpPr>
      <xdr:spPr>
        <a:xfrm>
          <a:off x="16047085" y="93262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845A9611-0932-4161-B103-B0C5551CAE31}"/>
            </a:ext>
          </a:extLst>
        </xdr:cNvPr>
        <xdr:cNvCxnSpPr/>
      </xdr:nvCxnSpPr>
      <xdr:spPr>
        <a:xfrm>
          <a:off x="16459200" y="914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590" name="テキスト ボックス 589">
          <a:extLst>
            <a:ext uri="{FF2B5EF4-FFF2-40B4-BE49-F238E27FC236}">
              <a16:creationId xmlns:a16="http://schemas.microsoft.com/office/drawing/2014/main" id="{618E3BF9-0D1C-4E03-ABE0-41BEA9126C14}"/>
            </a:ext>
          </a:extLst>
        </xdr:cNvPr>
        <xdr:cNvSpPr txBox="1"/>
      </xdr:nvSpPr>
      <xdr:spPr>
        <a:xfrm>
          <a:off x="16047085" y="90036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1641631E-783F-4EF4-A816-BB36A82CA401}"/>
            </a:ext>
          </a:extLst>
        </xdr:cNvPr>
        <xdr:cNvSpPr/>
      </xdr:nvSpPr>
      <xdr:spPr>
        <a:xfrm>
          <a:off x="16459200" y="914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14605</xdr:rowOff>
    </xdr:from>
    <xdr:to>
      <xdr:col>116</xdr:col>
      <xdr:colOff>62865</xdr:colOff>
      <xdr:row>64</xdr:row>
      <xdr:rowOff>97790</xdr:rowOff>
    </xdr:to>
    <xdr:cxnSp macro="">
      <xdr:nvCxnSpPr>
        <xdr:cNvPr id="592" name="直線コネクタ 591">
          <a:extLst>
            <a:ext uri="{FF2B5EF4-FFF2-40B4-BE49-F238E27FC236}">
              <a16:creationId xmlns:a16="http://schemas.microsoft.com/office/drawing/2014/main" id="{4FB96B99-85E7-46A6-A685-C9667653FDE6}"/>
            </a:ext>
          </a:extLst>
        </xdr:cNvPr>
        <xdr:cNvCxnSpPr/>
      </xdr:nvCxnSpPr>
      <xdr:spPr>
        <a:xfrm flipV="1">
          <a:off x="19947255" y="9619615"/>
          <a:ext cx="0" cy="1447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100965</xdr:rowOff>
    </xdr:from>
    <xdr:ext cx="469900" cy="256540"/>
    <xdr:sp macro="" textlink="">
      <xdr:nvSpPr>
        <xdr:cNvPr id="593" name="【学校施設】&#10;一人当たり面積最小値テキスト">
          <a:extLst>
            <a:ext uri="{FF2B5EF4-FFF2-40B4-BE49-F238E27FC236}">
              <a16:creationId xmlns:a16="http://schemas.microsoft.com/office/drawing/2014/main" id="{FD644B09-55F6-4318-8298-C43001898235}"/>
            </a:ext>
          </a:extLst>
        </xdr:cNvPr>
        <xdr:cNvSpPr txBox="1"/>
      </xdr:nvSpPr>
      <xdr:spPr>
        <a:xfrm>
          <a:off x="19985990" y="1106995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1.102</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97790</xdr:rowOff>
    </xdr:from>
    <xdr:to>
      <xdr:col>116</xdr:col>
      <xdr:colOff>152400</xdr:colOff>
      <xdr:row>64</xdr:row>
      <xdr:rowOff>97790</xdr:rowOff>
    </xdr:to>
    <xdr:cxnSp macro="">
      <xdr:nvCxnSpPr>
        <xdr:cNvPr id="594" name="直線コネクタ 593">
          <a:extLst>
            <a:ext uri="{FF2B5EF4-FFF2-40B4-BE49-F238E27FC236}">
              <a16:creationId xmlns:a16="http://schemas.microsoft.com/office/drawing/2014/main" id="{8A84AFBA-597C-4055-8176-F9F102DA8C24}"/>
            </a:ext>
          </a:extLst>
        </xdr:cNvPr>
        <xdr:cNvCxnSpPr/>
      </xdr:nvCxnSpPr>
      <xdr:spPr>
        <a:xfrm>
          <a:off x="19885660" y="1106678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132715</xdr:rowOff>
    </xdr:from>
    <xdr:ext cx="469900" cy="256540"/>
    <xdr:sp macro="" textlink="">
      <xdr:nvSpPr>
        <xdr:cNvPr id="595" name="【学校施設】&#10;一人当たり面積最大値テキスト">
          <a:extLst>
            <a:ext uri="{FF2B5EF4-FFF2-40B4-BE49-F238E27FC236}">
              <a16:creationId xmlns:a16="http://schemas.microsoft.com/office/drawing/2014/main" id="{0CF690CD-F13E-41D1-AA28-ED61006C930C}"/>
            </a:ext>
          </a:extLst>
        </xdr:cNvPr>
        <xdr:cNvSpPr txBox="1"/>
      </xdr:nvSpPr>
      <xdr:spPr>
        <a:xfrm>
          <a:off x="19985990" y="939482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5.556</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14605</xdr:rowOff>
    </xdr:from>
    <xdr:to>
      <xdr:col>116</xdr:col>
      <xdr:colOff>152400</xdr:colOff>
      <xdr:row>56</xdr:row>
      <xdr:rowOff>14605</xdr:rowOff>
    </xdr:to>
    <xdr:cxnSp macro="">
      <xdr:nvCxnSpPr>
        <xdr:cNvPr id="596" name="直線コネクタ 595">
          <a:extLst>
            <a:ext uri="{FF2B5EF4-FFF2-40B4-BE49-F238E27FC236}">
              <a16:creationId xmlns:a16="http://schemas.microsoft.com/office/drawing/2014/main" id="{971B123E-FBDC-46E9-916D-0AD270927A7C}"/>
            </a:ext>
          </a:extLst>
        </xdr:cNvPr>
        <xdr:cNvCxnSpPr/>
      </xdr:nvCxnSpPr>
      <xdr:spPr>
        <a:xfrm>
          <a:off x="19885660" y="96196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16510</xdr:rowOff>
    </xdr:from>
    <xdr:ext cx="469900" cy="259080"/>
    <xdr:sp macro="" textlink="">
      <xdr:nvSpPr>
        <xdr:cNvPr id="597" name="【学校施設】&#10;一人当たり面積平均値テキスト">
          <a:extLst>
            <a:ext uri="{FF2B5EF4-FFF2-40B4-BE49-F238E27FC236}">
              <a16:creationId xmlns:a16="http://schemas.microsoft.com/office/drawing/2014/main" id="{74321A92-96B9-4205-944F-D7E347F83A3A}"/>
            </a:ext>
          </a:extLst>
        </xdr:cNvPr>
        <xdr:cNvSpPr txBox="1"/>
      </xdr:nvSpPr>
      <xdr:spPr>
        <a:xfrm>
          <a:off x="19985990" y="106502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2.177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38100</xdr:rowOff>
    </xdr:from>
    <xdr:to>
      <xdr:col>116</xdr:col>
      <xdr:colOff>114300</xdr:colOff>
      <xdr:row>62</xdr:row>
      <xdr:rowOff>139700</xdr:rowOff>
    </xdr:to>
    <xdr:sp macro="" textlink="">
      <xdr:nvSpPr>
        <xdr:cNvPr id="598" name="フローチャート: 判断 597">
          <a:extLst>
            <a:ext uri="{FF2B5EF4-FFF2-40B4-BE49-F238E27FC236}">
              <a16:creationId xmlns:a16="http://schemas.microsoft.com/office/drawing/2014/main" id="{2978511B-A920-4C60-B356-C82D159B3C12}"/>
            </a:ext>
          </a:extLst>
        </xdr:cNvPr>
        <xdr:cNvSpPr/>
      </xdr:nvSpPr>
      <xdr:spPr>
        <a:xfrm>
          <a:off x="19904710" y="106680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50800</xdr:rowOff>
    </xdr:from>
    <xdr:to>
      <xdr:col>112</xdr:col>
      <xdr:colOff>38100</xdr:colOff>
      <xdr:row>62</xdr:row>
      <xdr:rowOff>152400</xdr:rowOff>
    </xdr:to>
    <xdr:sp macro="" textlink="">
      <xdr:nvSpPr>
        <xdr:cNvPr id="599" name="フローチャート: 判断 598">
          <a:extLst>
            <a:ext uri="{FF2B5EF4-FFF2-40B4-BE49-F238E27FC236}">
              <a16:creationId xmlns:a16="http://schemas.microsoft.com/office/drawing/2014/main" id="{D374ABFF-0652-4D04-B0BD-DF51B720299D}"/>
            </a:ext>
          </a:extLst>
        </xdr:cNvPr>
        <xdr:cNvSpPr/>
      </xdr:nvSpPr>
      <xdr:spPr>
        <a:xfrm>
          <a:off x="19161760" y="10684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55245</xdr:rowOff>
    </xdr:from>
    <xdr:to>
      <xdr:col>107</xdr:col>
      <xdr:colOff>101600</xdr:colOff>
      <xdr:row>62</xdr:row>
      <xdr:rowOff>156845</xdr:rowOff>
    </xdr:to>
    <xdr:sp macro="" textlink="">
      <xdr:nvSpPr>
        <xdr:cNvPr id="600" name="フローチャート: 判断 599">
          <a:extLst>
            <a:ext uri="{FF2B5EF4-FFF2-40B4-BE49-F238E27FC236}">
              <a16:creationId xmlns:a16="http://schemas.microsoft.com/office/drawing/2014/main" id="{910BDDF1-516E-487E-AE30-D6A624D5B453}"/>
            </a:ext>
          </a:extLst>
        </xdr:cNvPr>
        <xdr:cNvSpPr/>
      </xdr:nvSpPr>
      <xdr:spPr>
        <a:xfrm>
          <a:off x="18345150" y="1068895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55245</xdr:rowOff>
    </xdr:from>
    <xdr:to>
      <xdr:col>102</xdr:col>
      <xdr:colOff>165100</xdr:colOff>
      <xdr:row>62</xdr:row>
      <xdr:rowOff>156845</xdr:rowOff>
    </xdr:to>
    <xdr:sp macro="" textlink="">
      <xdr:nvSpPr>
        <xdr:cNvPr id="601" name="フローチャート: 判断 600">
          <a:extLst>
            <a:ext uri="{FF2B5EF4-FFF2-40B4-BE49-F238E27FC236}">
              <a16:creationId xmlns:a16="http://schemas.microsoft.com/office/drawing/2014/main" id="{C42C6DC9-E0EE-4BAA-A27E-A58C15677DED}"/>
            </a:ext>
          </a:extLst>
        </xdr:cNvPr>
        <xdr:cNvSpPr/>
      </xdr:nvSpPr>
      <xdr:spPr>
        <a:xfrm>
          <a:off x="17547590" y="1068895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61595</xdr:rowOff>
    </xdr:from>
    <xdr:to>
      <xdr:col>98</xdr:col>
      <xdr:colOff>38100</xdr:colOff>
      <xdr:row>62</xdr:row>
      <xdr:rowOff>163195</xdr:rowOff>
    </xdr:to>
    <xdr:sp macro="" textlink="">
      <xdr:nvSpPr>
        <xdr:cNvPr id="602" name="フローチャート: 判断 601">
          <a:extLst>
            <a:ext uri="{FF2B5EF4-FFF2-40B4-BE49-F238E27FC236}">
              <a16:creationId xmlns:a16="http://schemas.microsoft.com/office/drawing/2014/main" id="{3898C6AE-3E7E-4EBF-9C96-E9794BFCD774}"/>
            </a:ext>
          </a:extLst>
        </xdr:cNvPr>
        <xdr:cNvSpPr/>
      </xdr:nvSpPr>
      <xdr:spPr>
        <a:xfrm>
          <a:off x="16761460" y="106876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603" name="テキスト ボックス 602">
          <a:extLst>
            <a:ext uri="{FF2B5EF4-FFF2-40B4-BE49-F238E27FC236}">
              <a16:creationId xmlns:a16="http://schemas.microsoft.com/office/drawing/2014/main" id="{8C9A5869-8FDD-4CC6-B007-B1F8AFB79913}"/>
            </a:ext>
          </a:extLst>
        </xdr:cNvPr>
        <xdr:cNvSpPr txBox="1"/>
      </xdr:nvSpPr>
      <xdr:spPr>
        <a:xfrm>
          <a:off x="1977644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604" name="テキスト ボックス 603">
          <a:extLst>
            <a:ext uri="{FF2B5EF4-FFF2-40B4-BE49-F238E27FC236}">
              <a16:creationId xmlns:a16="http://schemas.microsoft.com/office/drawing/2014/main" id="{78E6B05D-9D14-4349-B1BC-78D8D84F79F0}"/>
            </a:ext>
          </a:extLst>
        </xdr:cNvPr>
        <xdr:cNvSpPr txBox="1"/>
      </xdr:nvSpPr>
      <xdr:spPr>
        <a:xfrm>
          <a:off x="190334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605" name="テキスト ボックス 604">
          <a:extLst>
            <a:ext uri="{FF2B5EF4-FFF2-40B4-BE49-F238E27FC236}">
              <a16:creationId xmlns:a16="http://schemas.microsoft.com/office/drawing/2014/main" id="{4B4914C5-E0AE-48EB-9041-92AD74489A1E}"/>
            </a:ext>
          </a:extLst>
        </xdr:cNvPr>
        <xdr:cNvSpPr txBox="1"/>
      </xdr:nvSpPr>
      <xdr:spPr>
        <a:xfrm>
          <a:off x="182283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606" name="テキスト ボックス 605">
          <a:extLst>
            <a:ext uri="{FF2B5EF4-FFF2-40B4-BE49-F238E27FC236}">
              <a16:creationId xmlns:a16="http://schemas.microsoft.com/office/drawing/2014/main" id="{4C9528B4-C9DF-409A-B068-6C19F077E9EE}"/>
            </a:ext>
          </a:extLst>
        </xdr:cNvPr>
        <xdr:cNvSpPr txBox="1"/>
      </xdr:nvSpPr>
      <xdr:spPr>
        <a:xfrm>
          <a:off x="174307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607" name="テキスト ボックス 606">
          <a:extLst>
            <a:ext uri="{FF2B5EF4-FFF2-40B4-BE49-F238E27FC236}">
              <a16:creationId xmlns:a16="http://schemas.microsoft.com/office/drawing/2014/main" id="{8910B156-9809-4F02-B8B6-3C9C883BF37C}"/>
            </a:ext>
          </a:extLst>
        </xdr:cNvPr>
        <xdr:cNvSpPr txBox="1"/>
      </xdr:nvSpPr>
      <xdr:spPr>
        <a:xfrm>
          <a:off x="166331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119380</xdr:rowOff>
    </xdr:from>
    <xdr:to>
      <xdr:col>116</xdr:col>
      <xdr:colOff>114300</xdr:colOff>
      <xdr:row>62</xdr:row>
      <xdr:rowOff>49530</xdr:rowOff>
    </xdr:to>
    <xdr:sp macro="" textlink="">
      <xdr:nvSpPr>
        <xdr:cNvPr id="608" name="楕円 607">
          <a:extLst>
            <a:ext uri="{FF2B5EF4-FFF2-40B4-BE49-F238E27FC236}">
              <a16:creationId xmlns:a16="http://schemas.microsoft.com/office/drawing/2014/main" id="{D5614CEB-D67C-455A-B31C-C33F50003BE6}"/>
            </a:ext>
          </a:extLst>
        </xdr:cNvPr>
        <xdr:cNvSpPr/>
      </xdr:nvSpPr>
      <xdr:spPr>
        <a:xfrm>
          <a:off x="19904710" y="105797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142240</xdr:rowOff>
    </xdr:from>
    <xdr:ext cx="469900" cy="259080"/>
    <xdr:sp macro="" textlink="">
      <xdr:nvSpPr>
        <xdr:cNvPr id="609" name="【学校施設】&#10;一人当たり面積該当値テキスト">
          <a:extLst>
            <a:ext uri="{FF2B5EF4-FFF2-40B4-BE49-F238E27FC236}">
              <a16:creationId xmlns:a16="http://schemas.microsoft.com/office/drawing/2014/main" id="{656277E2-665E-40CF-9D9F-369D28616348}"/>
            </a:ext>
          </a:extLst>
        </xdr:cNvPr>
        <xdr:cNvSpPr txBox="1"/>
      </xdr:nvSpPr>
      <xdr:spPr>
        <a:xfrm>
          <a:off x="19985990" y="104273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2.454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132080</xdr:rowOff>
    </xdr:from>
    <xdr:to>
      <xdr:col>112</xdr:col>
      <xdr:colOff>38100</xdr:colOff>
      <xdr:row>62</xdr:row>
      <xdr:rowOff>61595</xdr:rowOff>
    </xdr:to>
    <xdr:sp macro="" textlink="">
      <xdr:nvSpPr>
        <xdr:cNvPr id="610" name="楕円 609">
          <a:extLst>
            <a:ext uri="{FF2B5EF4-FFF2-40B4-BE49-F238E27FC236}">
              <a16:creationId xmlns:a16="http://schemas.microsoft.com/office/drawing/2014/main" id="{2C30701B-4F7C-42FF-BF32-069D0E240D6F}"/>
            </a:ext>
          </a:extLst>
        </xdr:cNvPr>
        <xdr:cNvSpPr/>
      </xdr:nvSpPr>
      <xdr:spPr>
        <a:xfrm>
          <a:off x="19161760" y="10594340"/>
          <a:ext cx="78740" cy="933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170180</xdr:rowOff>
    </xdr:from>
    <xdr:to>
      <xdr:col>116</xdr:col>
      <xdr:colOff>63500</xdr:colOff>
      <xdr:row>62</xdr:row>
      <xdr:rowOff>10795</xdr:rowOff>
    </xdr:to>
    <xdr:cxnSp macro="">
      <xdr:nvCxnSpPr>
        <xdr:cNvPr id="611" name="直線コネクタ 610">
          <a:extLst>
            <a:ext uri="{FF2B5EF4-FFF2-40B4-BE49-F238E27FC236}">
              <a16:creationId xmlns:a16="http://schemas.microsoft.com/office/drawing/2014/main" id="{9BBE67EF-378F-4DB7-A227-E974D7FCEB17}"/>
            </a:ext>
          </a:extLst>
        </xdr:cNvPr>
        <xdr:cNvCxnSpPr/>
      </xdr:nvCxnSpPr>
      <xdr:spPr>
        <a:xfrm flipV="1">
          <a:off x="19204940" y="10632440"/>
          <a:ext cx="7429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146685</xdr:rowOff>
    </xdr:from>
    <xdr:to>
      <xdr:col>107</xdr:col>
      <xdr:colOff>101600</xdr:colOff>
      <xdr:row>62</xdr:row>
      <xdr:rowOff>76835</xdr:rowOff>
    </xdr:to>
    <xdr:sp macro="" textlink="">
      <xdr:nvSpPr>
        <xdr:cNvPr id="612" name="楕円 611">
          <a:extLst>
            <a:ext uri="{FF2B5EF4-FFF2-40B4-BE49-F238E27FC236}">
              <a16:creationId xmlns:a16="http://schemas.microsoft.com/office/drawing/2014/main" id="{554FAB48-592A-42DE-97C0-379B3883E42F}"/>
            </a:ext>
          </a:extLst>
        </xdr:cNvPr>
        <xdr:cNvSpPr/>
      </xdr:nvSpPr>
      <xdr:spPr>
        <a:xfrm>
          <a:off x="18345150" y="106032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10795</xdr:rowOff>
    </xdr:from>
    <xdr:to>
      <xdr:col>111</xdr:col>
      <xdr:colOff>177800</xdr:colOff>
      <xdr:row>62</xdr:row>
      <xdr:rowOff>26035</xdr:rowOff>
    </xdr:to>
    <xdr:cxnSp macro="">
      <xdr:nvCxnSpPr>
        <xdr:cNvPr id="613" name="直線コネクタ 612">
          <a:extLst>
            <a:ext uri="{FF2B5EF4-FFF2-40B4-BE49-F238E27FC236}">
              <a16:creationId xmlns:a16="http://schemas.microsoft.com/office/drawing/2014/main" id="{BB8EA892-C84B-4DEC-B0D3-A5B4F36E7610}"/>
            </a:ext>
          </a:extLst>
        </xdr:cNvPr>
        <xdr:cNvCxnSpPr/>
      </xdr:nvCxnSpPr>
      <xdr:spPr>
        <a:xfrm flipV="1">
          <a:off x="18399760" y="10642600"/>
          <a:ext cx="80518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158750</xdr:rowOff>
    </xdr:from>
    <xdr:to>
      <xdr:col>102</xdr:col>
      <xdr:colOff>165100</xdr:colOff>
      <xdr:row>62</xdr:row>
      <xdr:rowOff>88900</xdr:rowOff>
    </xdr:to>
    <xdr:sp macro="" textlink="">
      <xdr:nvSpPr>
        <xdr:cNvPr id="614" name="楕円 613">
          <a:extLst>
            <a:ext uri="{FF2B5EF4-FFF2-40B4-BE49-F238E27FC236}">
              <a16:creationId xmlns:a16="http://schemas.microsoft.com/office/drawing/2014/main" id="{65389F9D-8DFE-4F4D-9D13-B1B010F4C11B}"/>
            </a:ext>
          </a:extLst>
        </xdr:cNvPr>
        <xdr:cNvSpPr/>
      </xdr:nvSpPr>
      <xdr:spPr>
        <a:xfrm>
          <a:off x="17547590" y="106191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26035</xdr:rowOff>
    </xdr:from>
    <xdr:to>
      <xdr:col>107</xdr:col>
      <xdr:colOff>50800</xdr:colOff>
      <xdr:row>62</xdr:row>
      <xdr:rowOff>38100</xdr:rowOff>
    </xdr:to>
    <xdr:cxnSp macro="">
      <xdr:nvCxnSpPr>
        <xdr:cNvPr id="615" name="直線コネクタ 614">
          <a:extLst>
            <a:ext uri="{FF2B5EF4-FFF2-40B4-BE49-F238E27FC236}">
              <a16:creationId xmlns:a16="http://schemas.microsoft.com/office/drawing/2014/main" id="{E7C76551-7A48-41C6-9CDE-C3F15162B731}"/>
            </a:ext>
          </a:extLst>
        </xdr:cNvPr>
        <xdr:cNvCxnSpPr/>
      </xdr:nvCxnSpPr>
      <xdr:spPr>
        <a:xfrm flipV="1">
          <a:off x="17602200" y="10652125"/>
          <a:ext cx="79756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6350</xdr:rowOff>
    </xdr:from>
    <xdr:to>
      <xdr:col>98</xdr:col>
      <xdr:colOff>38100</xdr:colOff>
      <xdr:row>62</xdr:row>
      <xdr:rowOff>107950</xdr:rowOff>
    </xdr:to>
    <xdr:sp macro="" textlink="">
      <xdr:nvSpPr>
        <xdr:cNvPr id="616" name="楕円 615">
          <a:extLst>
            <a:ext uri="{FF2B5EF4-FFF2-40B4-BE49-F238E27FC236}">
              <a16:creationId xmlns:a16="http://schemas.microsoft.com/office/drawing/2014/main" id="{B6615037-4EAD-4441-8CF7-EF66AD7D5F9D}"/>
            </a:ext>
          </a:extLst>
        </xdr:cNvPr>
        <xdr:cNvSpPr/>
      </xdr:nvSpPr>
      <xdr:spPr>
        <a:xfrm>
          <a:off x="16761460" y="106381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38100</xdr:rowOff>
    </xdr:from>
    <xdr:to>
      <xdr:col>102</xdr:col>
      <xdr:colOff>114300</xdr:colOff>
      <xdr:row>62</xdr:row>
      <xdr:rowOff>57150</xdr:rowOff>
    </xdr:to>
    <xdr:cxnSp macro="">
      <xdr:nvCxnSpPr>
        <xdr:cNvPr id="617" name="直線コネクタ 616">
          <a:extLst>
            <a:ext uri="{FF2B5EF4-FFF2-40B4-BE49-F238E27FC236}">
              <a16:creationId xmlns:a16="http://schemas.microsoft.com/office/drawing/2014/main" id="{51545132-62CC-469B-BC40-1526639B35E7}"/>
            </a:ext>
          </a:extLst>
        </xdr:cNvPr>
        <xdr:cNvCxnSpPr/>
      </xdr:nvCxnSpPr>
      <xdr:spPr>
        <a:xfrm flipV="1">
          <a:off x="16804640" y="10668000"/>
          <a:ext cx="79756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143510</xdr:rowOff>
    </xdr:from>
    <xdr:ext cx="469900" cy="256540"/>
    <xdr:sp macro="" textlink="">
      <xdr:nvSpPr>
        <xdr:cNvPr id="618" name="n_1aveValue【学校施設】&#10;一人当たり面積">
          <a:extLst>
            <a:ext uri="{FF2B5EF4-FFF2-40B4-BE49-F238E27FC236}">
              <a16:creationId xmlns:a16="http://schemas.microsoft.com/office/drawing/2014/main" id="{5FA0EDE6-3E3F-4932-BC94-4FC0FC36F2DD}"/>
            </a:ext>
          </a:extLst>
        </xdr:cNvPr>
        <xdr:cNvSpPr txBox="1"/>
      </xdr:nvSpPr>
      <xdr:spPr>
        <a:xfrm>
          <a:off x="18982055" y="1077150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2.139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147955</xdr:rowOff>
    </xdr:from>
    <xdr:ext cx="467360" cy="258445"/>
    <xdr:sp macro="" textlink="">
      <xdr:nvSpPr>
        <xdr:cNvPr id="619" name="n_2aveValue【学校施設】&#10;一人当たり面積">
          <a:extLst>
            <a:ext uri="{FF2B5EF4-FFF2-40B4-BE49-F238E27FC236}">
              <a16:creationId xmlns:a16="http://schemas.microsoft.com/office/drawing/2014/main" id="{ED973D7D-532A-4D4E-8A82-74FEDABDE9FD}"/>
            </a:ext>
          </a:extLst>
        </xdr:cNvPr>
        <xdr:cNvSpPr txBox="1"/>
      </xdr:nvSpPr>
      <xdr:spPr>
        <a:xfrm>
          <a:off x="18181955" y="1077595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147955</xdr:rowOff>
    </xdr:from>
    <xdr:ext cx="467360" cy="258445"/>
    <xdr:sp macro="" textlink="">
      <xdr:nvSpPr>
        <xdr:cNvPr id="620" name="n_3aveValue【学校施設】&#10;一人当たり面積">
          <a:extLst>
            <a:ext uri="{FF2B5EF4-FFF2-40B4-BE49-F238E27FC236}">
              <a16:creationId xmlns:a16="http://schemas.microsoft.com/office/drawing/2014/main" id="{F2BC6E9B-8D88-4C86-8A51-4D82DF8E02FD}"/>
            </a:ext>
          </a:extLst>
        </xdr:cNvPr>
        <xdr:cNvSpPr txBox="1"/>
      </xdr:nvSpPr>
      <xdr:spPr>
        <a:xfrm>
          <a:off x="17384395" y="1077595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154940</xdr:rowOff>
    </xdr:from>
    <xdr:ext cx="467360" cy="256540"/>
    <xdr:sp macro="" textlink="">
      <xdr:nvSpPr>
        <xdr:cNvPr id="621" name="n_4aveValue【学校施設】&#10;一人当たり面積">
          <a:extLst>
            <a:ext uri="{FF2B5EF4-FFF2-40B4-BE49-F238E27FC236}">
              <a16:creationId xmlns:a16="http://schemas.microsoft.com/office/drawing/2014/main" id="{115B7864-D7EF-45A0-8906-3E1878B4F68D}"/>
            </a:ext>
          </a:extLst>
        </xdr:cNvPr>
        <xdr:cNvSpPr txBox="1"/>
      </xdr:nvSpPr>
      <xdr:spPr>
        <a:xfrm>
          <a:off x="16588740" y="107848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60</xdr:row>
      <xdr:rowOff>78740</xdr:rowOff>
    </xdr:from>
    <xdr:ext cx="469900" cy="259080"/>
    <xdr:sp macro="" textlink="">
      <xdr:nvSpPr>
        <xdr:cNvPr id="622" name="n_1mainValue【学校施設】&#10;一人当たり面積">
          <a:extLst>
            <a:ext uri="{FF2B5EF4-FFF2-40B4-BE49-F238E27FC236}">
              <a16:creationId xmlns:a16="http://schemas.microsoft.com/office/drawing/2014/main" id="{908E024B-B0CB-47B9-A499-90112C8DF841}"/>
            </a:ext>
          </a:extLst>
        </xdr:cNvPr>
        <xdr:cNvSpPr txBox="1"/>
      </xdr:nvSpPr>
      <xdr:spPr>
        <a:xfrm>
          <a:off x="18982055" y="103657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60</xdr:row>
      <xdr:rowOff>93345</xdr:rowOff>
    </xdr:from>
    <xdr:ext cx="467360" cy="259080"/>
    <xdr:sp macro="" textlink="">
      <xdr:nvSpPr>
        <xdr:cNvPr id="623" name="n_2mainValue【学校施設】&#10;一人当たり面積">
          <a:extLst>
            <a:ext uri="{FF2B5EF4-FFF2-40B4-BE49-F238E27FC236}">
              <a16:creationId xmlns:a16="http://schemas.microsoft.com/office/drawing/2014/main" id="{9111B951-E469-4D4E-90F6-306D91CEBD35}"/>
            </a:ext>
          </a:extLst>
        </xdr:cNvPr>
        <xdr:cNvSpPr txBox="1"/>
      </xdr:nvSpPr>
      <xdr:spPr>
        <a:xfrm>
          <a:off x="18181955" y="103841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60</xdr:row>
      <xdr:rowOff>105410</xdr:rowOff>
    </xdr:from>
    <xdr:ext cx="467360" cy="259080"/>
    <xdr:sp macro="" textlink="">
      <xdr:nvSpPr>
        <xdr:cNvPr id="624" name="n_3mainValue【学校施設】&#10;一人当たり面積">
          <a:extLst>
            <a:ext uri="{FF2B5EF4-FFF2-40B4-BE49-F238E27FC236}">
              <a16:creationId xmlns:a16="http://schemas.microsoft.com/office/drawing/2014/main" id="{FC2FC283-34CA-4FE1-9F92-A6C76C04FFC5}"/>
            </a:ext>
          </a:extLst>
        </xdr:cNvPr>
        <xdr:cNvSpPr txBox="1"/>
      </xdr:nvSpPr>
      <xdr:spPr>
        <a:xfrm>
          <a:off x="17384395" y="103905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60</xdr:row>
      <xdr:rowOff>124460</xdr:rowOff>
    </xdr:from>
    <xdr:ext cx="467360" cy="259080"/>
    <xdr:sp macro="" textlink="">
      <xdr:nvSpPr>
        <xdr:cNvPr id="625" name="n_4mainValue【学校施設】&#10;一人当たり面積">
          <a:extLst>
            <a:ext uri="{FF2B5EF4-FFF2-40B4-BE49-F238E27FC236}">
              <a16:creationId xmlns:a16="http://schemas.microsoft.com/office/drawing/2014/main" id="{CB464BF5-DC7A-4C36-B404-E08E0B191B14}"/>
            </a:ext>
          </a:extLst>
        </xdr:cNvPr>
        <xdr:cNvSpPr txBox="1"/>
      </xdr:nvSpPr>
      <xdr:spPr>
        <a:xfrm>
          <a:off x="16588740" y="1041336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D33160DB-79BC-4204-8E34-51D7A7851F11}"/>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C2765546-FD22-4347-A7B7-2592650EAA41}"/>
            </a:ext>
          </a:extLst>
        </xdr:cNvPr>
        <xdr:cNvSpPr/>
      </xdr:nvSpPr>
      <xdr:spPr>
        <a:xfrm>
          <a:off x="113157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FDF78A8B-6FA0-4656-8C9C-1D197DACAA60}"/>
            </a:ext>
          </a:extLst>
        </xdr:cNvPr>
        <xdr:cNvSpPr/>
      </xdr:nvSpPr>
      <xdr:spPr>
        <a:xfrm>
          <a:off x="113157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44C184CB-B918-4A41-BD27-8C69FE82E0D8}"/>
            </a:ext>
          </a:extLst>
        </xdr:cNvPr>
        <xdr:cNvSpPr/>
      </xdr:nvSpPr>
      <xdr:spPr>
        <a:xfrm>
          <a:off x="1223264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690AAE24-9F2F-4494-BDF4-5491247AF2EC}"/>
            </a:ext>
          </a:extLst>
        </xdr:cNvPr>
        <xdr:cNvSpPr/>
      </xdr:nvSpPr>
      <xdr:spPr>
        <a:xfrm>
          <a:off x="1223264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39700216-EDD0-4801-A9C4-FDD643B1F3E8}"/>
            </a:ext>
          </a:extLst>
        </xdr:cNvPr>
        <xdr:cNvSpPr/>
      </xdr:nvSpPr>
      <xdr:spPr>
        <a:xfrm>
          <a:off x="1326134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80573887-8A4D-4419-8CE7-B71BC240FB71}"/>
            </a:ext>
          </a:extLst>
        </xdr:cNvPr>
        <xdr:cNvSpPr/>
      </xdr:nvSpPr>
      <xdr:spPr>
        <a:xfrm>
          <a:off x="1326134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FF4750E1-BB6B-4A19-8EC2-63FAD9F1B28B}"/>
            </a:ext>
          </a:extLst>
        </xdr:cNvPr>
        <xdr:cNvSpPr/>
      </xdr:nvSpPr>
      <xdr:spPr>
        <a:xfrm>
          <a:off x="11203940" y="1295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634" name="テキスト ボックス 633">
          <a:extLst>
            <a:ext uri="{FF2B5EF4-FFF2-40B4-BE49-F238E27FC236}">
              <a16:creationId xmlns:a16="http://schemas.microsoft.com/office/drawing/2014/main" id="{F17F355D-C202-47E9-AC6D-296A62C86E53}"/>
            </a:ext>
          </a:extLst>
        </xdr:cNvPr>
        <xdr:cNvSpPr txBox="1"/>
      </xdr:nvSpPr>
      <xdr:spPr>
        <a:xfrm>
          <a:off x="1116584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2920F153-0968-4097-9DB2-47AD9CBD2377}"/>
            </a:ext>
          </a:extLst>
        </xdr:cNvPr>
        <xdr:cNvCxnSpPr/>
      </xdr:nvCxnSpPr>
      <xdr:spPr>
        <a:xfrm>
          <a:off x="11203940" y="1524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636" name="テキスト ボックス 635">
          <a:extLst>
            <a:ext uri="{FF2B5EF4-FFF2-40B4-BE49-F238E27FC236}">
              <a16:creationId xmlns:a16="http://schemas.microsoft.com/office/drawing/2014/main" id="{F5C2F0DA-A85A-4C66-8BF3-E31E630C209C}"/>
            </a:ext>
          </a:extLst>
        </xdr:cNvPr>
        <xdr:cNvSpPr txBox="1"/>
      </xdr:nvSpPr>
      <xdr:spPr>
        <a:xfrm>
          <a:off x="10801350" y="15099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168910</xdr:rowOff>
    </xdr:from>
    <xdr:to>
      <xdr:col>89</xdr:col>
      <xdr:colOff>177800</xdr:colOff>
      <xdr:row>86</xdr:row>
      <xdr:rowOff>168910</xdr:rowOff>
    </xdr:to>
    <xdr:cxnSp macro="">
      <xdr:nvCxnSpPr>
        <xdr:cNvPr id="637" name="直線コネクタ 636">
          <a:extLst>
            <a:ext uri="{FF2B5EF4-FFF2-40B4-BE49-F238E27FC236}">
              <a16:creationId xmlns:a16="http://schemas.microsoft.com/office/drawing/2014/main" id="{75D5013E-ACBA-43C4-97B1-3894A4B47065}"/>
            </a:ext>
          </a:extLst>
        </xdr:cNvPr>
        <xdr:cNvCxnSpPr/>
      </xdr:nvCxnSpPr>
      <xdr:spPr>
        <a:xfrm>
          <a:off x="11203940" y="14917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26670</xdr:rowOff>
    </xdr:from>
    <xdr:ext cx="464820" cy="259080"/>
    <xdr:sp macro="" textlink="">
      <xdr:nvSpPr>
        <xdr:cNvPr id="638" name="テキスト ボックス 637">
          <a:extLst>
            <a:ext uri="{FF2B5EF4-FFF2-40B4-BE49-F238E27FC236}">
              <a16:creationId xmlns:a16="http://schemas.microsoft.com/office/drawing/2014/main" id="{837D028D-F255-4BC4-AE4B-A189F3E00B48}"/>
            </a:ext>
          </a:extLst>
        </xdr:cNvPr>
        <xdr:cNvSpPr txBox="1"/>
      </xdr:nvSpPr>
      <xdr:spPr>
        <a:xfrm>
          <a:off x="10801350" y="147694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177800</xdr:colOff>
      <xdr:row>85</xdr:row>
      <xdr:rowOff>13335</xdr:rowOff>
    </xdr:to>
    <xdr:cxnSp macro="">
      <xdr:nvCxnSpPr>
        <xdr:cNvPr id="639" name="直線コネクタ 638">
          <a:extLst>
            <a:ext uri="{FF2B5EF4-FFF2-40B4-BE49-F238E27FC236}">
              <a16:creationId xmlns:a16="http://schemas.microsoft.com/office/drawing/2014/main" id="{3C9FAE6E-59DB-4302-BDB4-E5CCF1D9A1DF}"/>
            </a:ext>
          </a:extLst>
        </xdr:cNvPr>
        <xdr:cNvCxnSpPr/>
      </xdr:nvCxnSpPr>
      <xdr:spPr>
        <a:xfrm>
          <a:off x="11203940" y="145903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42545</xdr:rowOff>
    </xdr:from>
    <xdr:ext cx="403225" cy="256540"/>
    <xdr:sp macro="" textlink="">
      <xdr:nvSpPr>
        <xdr:cNvPr id="640" name="テキスト ボックス 639">
          <a:extLst>
            <a:ext uri="{FF2B5EF4-FFF2-40B4-BE49-F238E27FC236}">
              <a16:creationId xmlns:a16="http://schemas.microsoft.com/office/drawing/2014/main" id="{982B6C6B-B0EF-4DB4-BCFE-724711D412F2}"/>
            </a:ext>
          </a:extLst>
        </xdr:cNvPr>
        <xdr:cNvSpPr txBox="1"/>
      </xdr:nvSpPr>
      <xdr:spPr>
        <a:xfrm>
          <a:off x="10842625" y="1444625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29845</xdr:rowOff>
    </xdr:from>
    <xdr:to>
      <xdr:col>89</xdr:col>
      <xdr:colOff>177800</xdr:colOff>
      <xdr:row>83</xdr:row>
      <xdr:rowOff>29845</xdr:rowOff>
    </xdr:to>
    <xdr:cxnSp macro="">
      <xdr:nvCxnSpPr>
        <xdr:cNvPr id="641" name="直線コネクタ 640">
          <a:extLst>
            <a:ext uri="{FF2B5EF4-FFF2-40B4-BE49-F238E27FC236}">
              <a16:creationId xmlns:a16="http://schemas.microsoft.com/office/drawing/2014/main" id="{C1B69B8A-A46A-4FAC-B3A8-357BBD0F318C}"/>
            </a:ext>
          </a:extLst>
        </xdr:cNvPr>
        <xdr:cNvCxnSpPr/>
      </xdr:nvCxnSpPr>
      <xdr:spPr>
        <a:xfrm>
          <a:off x="11203940" y="1425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59055</xdr:rowOff>
    </xdr:from>
    <xdr:ext cx="403225" cy="259080"/>
    <xdr:sp macro="" textlink="">
      <xdr:nvSpPr>
        <xdr:cNvPr id="642" name="テキスト ボックス 641">
          <a:extLst>
            <a:ext uri="{FF2B5EF4-FFF2-40B4-BE49-F238E27FC236}">
              <a16:creationId xmlns:a16="http://schemas.microsoft.com/office/drawing/2014/main" id="{B944C954-B820-4C2E-9757-0BD712B91BE4}"/>
            </a:ext>
          </a:extLst>
        </xdr:cNvPr>
        <xdr:cNvSpPr txBox="1"/>
      </xdr:nvSpPr>
      <xdr:spPr>
        <a:xfrm>
          <a:off x="10842625" y="141141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46355</xdr:rowOff>
    </xdr:from>
    <xdr:to>
      <xdr:col>89</xdr:col>
      <xdr:colOff>177800</xdr:colOff>
      <xdr:row>81</xdr:row>
      <xdr:rowOff>46355</xdr:rowOff>
    </xdr:to>
    <xdr:cxnSp macro="">
      <xdr:nvCxnSpPr>
        <xdr:cNvPr id="643" name="直線コネクタ 642">
          <a:extLst>
            <a:ext uri="{FF2B5EF4-FFF2-40B4-BE49-F238E27FC236}">
              <a16:creationId xmlns:a16="http://schemas.microsoft.com/office/drawing/2014/main" id="{043B9E98-D234-4770-922F-740581DE283E}"/>
            </a:ext>
          </a:extLst>
        </xdr:cNvPr>
        <xdr:cNvCxnSpPr/>
      </xdr:nvCxnSpPr>
      <xdr:spPr>
        <a:xfrm>
          <a:off x="11203940" y="1393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75565</xdr:rowOff>
    </xdr:from>
    <xdr:ext cx="403225" cy="256540"/>
    <xdr:sp macro="" textlink="">
      <xdr:nvSpPr>
        <xdr:cNvPr id="644" name="テキスト ボックス 643">
          <a:extLst>
            <a:ext uri="{FF2B5EF4-FFF2-40B4-BE49-F238E27FC236}">
              <a16:creationId xmlns:a16="http://schemas.microsoft.com/office/drawing/2014/main" id="{099DB4AE-FCD2-451D-A051-88585F3C663C}"/>
            </a:ext>
          </a:extLst>
        </xdr:cNvPr>
        <xdr:cNvSpPr txBox="1"/>
      </xdr:nvSpPr>
      <xdr:spPr>
        <a:xfrm>
          <a:off x="10842625" y="1379156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63500</xdr:rowOff>
    </xdr:from>
    <xdr:to>
      <xdr:col>89</xdr:col>
      <xdr:colOff>177800</xdr:colOff>
      <xdr:row>79</xdr:row>
      <xdr:rowOff>63500</xdr:rowOff>
    </xdr:to>
    <xdr:cxnSp macro="">
      <xdr:nvCxnSpPr>
        <xdr:cNvPr id="645" name="直線コネクタ 644">
          <a:extLst>
            <a:ext uri="{FF2B5EF4-FFF2-40B4-BE49-F238E27FC236}">
              <a16:creationId xmlns:a16="http://schemas.microsoft.com/office/drawing/2014/main" id="{A3D227CD-A455-4AE3-991F-69F120858954}"/>
            </a:ext>
          </a:extLst>
        </xdr:cNvPr>
        <xdr:cNvCxnSpPr/>
      </xdr:nvCxnSpPr>
      <xdr:spPr>
        <a:xfrm>
          <a:off x="11203940" y="136042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92075</xdr:rowOff>
    </xdr:from>
    <xdr:ext cx="403225" cy="259080"/>
    <xdr:sp macro="" textlink="">
      <xdr:nvSpPr>
        <xdr:cNvPr id="646" name="テキスト ボックス 645">
          <a:extLst>
            <a:ext uri="{FF2B5EF4-FFF2-40B4-BE49-F238E27FC236}">
              <a16:creationId xmlns:a16="http://schemas.microsoft.com/office/drawing/2014/main" id="{AC069C54-61D5-4D0A-9A55-7054D46DAD8B}"/>
            </a:ext>
          </a:extLst>
        </xdr:cNvPr>
        <xdr:cNvSpPr txBox="1"/>
      </xdr:nvSpPr>
      <xdr:spPr>
        <a:xfrm>
          <a:off x="10842625" y="134689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78740</xdr:rowOff>
    </xdr:from>
    <xdr:to>
      <xdr:col>89</xdr:col>
      <xdr:colOff>177800</xdr:colOff>
      <xdr:row>77</xdr:row>
      <xdr:rowOff>78740</xdr:rowOff>
    </xdr:to>
    <xdr:cxnSp macro="">
      <xdr:nvCxnSpPr>
        <xdr:cNvPr id="647" name="直線コネクタ 646">
          <a:extLst>
            <a:ext uri="{FF2B5EF4-FFF2-40B4-BE49-F238E27FC236}">
              <a16:creationId xmlns:a16="http://schemas.microsoft.com/office/drawing/2014/main" id="{6E6D88D3-82FB-4F5A-A4AB-ACB481EBFC0D}"/>
            </a:ext>
          </a:extLst>
        </xdr:cNvPr>
        <xdr:cNvCxnSpPr/>
      </xdr:nvCxnSpPr>
      <xdr:spPr>
        <a:xfrm>
          <a:off x="11203940" y="1328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107950</xdr:rowOff>
    </xdr:from>
    <xdr:ext cx="336550" cy="259080"/>
    <xdr:sp macro="" textlink="">
      <xdr:nvSpPr>
        <xdr:cNvPr id="648" name="テキスト ボックス 647">
          <a:extLst>
            <a:ext uri="{FF2B5EF4-FFF2-40B4-BE49-F238E27FC236}">
              <a16:creationId xmlns:a16="http://schemas.microsoft.com/office/drawing/2014/main" id="{D240696E-52AA-4E2A-87B4-9FE24FA85B8A}"/>
            </a:ext>
          </a:extLst>
        </xdr:cNvPr>
        <xdr:cNvSpPr txBox="1"/>
      </xdr:nvSpPr>
      <xdr:spPr>
        <a:xfrm>
          <a:off x="10904855" y="13136245"/>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6C613768-9B4A-4959-B3C7-14CCFB115EC8}"/>
            </a:ext>
          </a:extLst>
        </xdr:cNvPr>
        <xdr:cNvCxnSpPr/>
      </xdr:nvCxnSpPr>
      <xdr:spPr>
        <a:xfrm>
          <a:off x="11203940" y="1295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FEC7B665-B444-40D8-BB3A-79FA941081AA}"/>
            </a:ext>
          </a:extLst>
        </xdr:cNvPr>
        <xdr:cNvSpPr/>
      </xdr:nvSpPr>
      <xdr:spPr>
        <a:xfrm>
          <a:off x="11203940" y="1295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121285</xdr:rowOff>
    </xdr:from>
    <xdr:to>
      <xdr:col>85</xdr:col>
      <xdr:colOff>126365</xdr:colOff>
      <xdr:row>86</xdr:row>
      <xdr:rowOff>168910</xdr:rowOff>
    </xdr:to>
    <xdr:cxnSp macro="">
      <xdr:nvCxnSpPr>
        <xdr:cNvPr id="651" name="直線コネクタ 650">
          <a:extLst>
            <a:ext uri="{FF2B5EF4-FFF2-40B4-BE49-F238E27FC236}">
              <a16:creationId xmlns:a16="http://schemas.microsoft.com/office/drawing/2014/main" id="{45BCE713-B021-4975-AC41-9BB3706358B2}"/>
            </a:ext>
          </a:extLst>
        </xdr:cNvPr>
        <xdr:cNvCxnSpPr/>
      </xdr:nvCxnSpPr>
      <xdr:spPr>
        <a:xfrm flipV="1">
          <a:off x="14703425" y="13496290"/>
          <a:ext cx="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9900" cy="259080"/>
    <xdr:sp macro="" textlink="">
      <xdr:nvSpPr>
        <xdr:cNvPr id="652" name="【児童館】&#10;有形固定資産減価償却率最小値テキスト">
          <a:extLst>
            <a:ext uri="{FF2B5EF4-FFF2-40B4-BE49-F238E27FC236}">
              <a16:creationId xmlns:a16="http://schemas.microsoft.com/office/drawing/2014/main" id="{9C697215-E1C5-4035-AB5C-905DA2D0827C}"/>
            </a:ext>
          </a:extLst>
        </xdr:cNvPr>
        <xdr:cNvSpPr txBox="1"/>
      </xdr:nvSpPr>
      <xdr:spPr>
        <a:xfrm>
          <a:off x="1474216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168910</xdr:rowOff>
    </xdr:from>
    <xdr:to>
      <xdr:col>86</xdr:col>
      <xdr:colOff>25400</xdr:colOff>
      <xdr:row>86</xdr:row>
      <xdr:rowOff>168910</xdr:rowOff>
    </xdr:to>
    <xdr:cxnSp macro="">
      <xdr:nvCxnSpPr>
        <xdr:cNvPr id="653" name="直線コネクタ 652">
          <a:extLst>
            <a:ext uri="{FF2B5EF4-FFF2-40B4-BE49-F238E27FC236}">
              <a16:creationId xmlns:a16="http://schemas.microsoft.com/office/drawing/2014/main" id="{8229656F-5F4F-4C06-9805-336A8DD58A84}"/>
            </a:ext>
          </a:extLst>
        </xdr:cNvPr>
        <xdr:cNvCxnSpPr/>
      </xdr:nvCxnSpPr>
      <xdr:spPr>
        <a:xfrm>
          <a:off x="14611350" y="149174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67945</xdr:rowOff>
    </xdr:from>
    <xdr:ext cx="405130" cy="258445"/>
    <xdr:sp macro="" textlink="">
      <xdr:nvSpPr>
        <xdr:cNvPr id="654" name="【児童館】&#10;有形固定資産減価償却率最大値テキスト">
          <a:extLst>
            <a:ext uri="{FF2B5EF4-FFF2-40B4-BE49-F238E27FC236}">
              <a16:creationId xmlns:a16="http://schemas.microsoft.com/office/drawing/2014/main" id="{06DABA9D-AE4A-4CF2-A616-0FB528AA972F}"/>
            </a:ext>
          </a:extLst>
        </xdr:cNvPr>
        <xdr:cNvSpPr txBox="1"/>
      </xdr:nvSpPr>
      <xdr:spPr>
        <a:xfrm>
          <a:off x="14742160" y="132676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121285</xdr:rowOff>
    </xdr:from>
    <xdr:to>
      <xdr:col>86</xdr:col>
      <xdr:colOff>25400</xdr:colOff>
      <xdr:row>78</xdr:row>
      <xdr:rowOff>121285</xdr:rowOff>
    </xdr:to>
    <xdr:cxnSp macro="">
      <xdr:nvCxnSpPr>
        <xdr:cNvPr id="655" name="直線コネクタ 654">
          <a:extLst>
            <a:ext uri="{FF2B5EF4-FFF2-40B4-BE49-F238E27FC236}">
              <a16:creationId xmlns:a16="http://schemas.microsoft.com/office/drawing/2014/main" id="{BD514788-2207-4AB5-9E62-6DC8A6B240B5}"/>
            </a:ext>
          </a:extLst>
        </xdr:cNvPr>
        <xdr:cNvCxnSpPr/>
      </xdr:nvCxnSpPr>
      <xdr:spPr>
        <a:xfrm>
          <a:off x="14611350" y="1349629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23495</xdr:rowOff>
    </xdr:from>
    <xdr:ext cx="405130" cy="259080"/>
    <xdr:sp macro="" textlink="">
      <xdr:nvSpPr>
        <xdr:cNvPr id="656" name="【児童館】&#10;有形固定資産減価償却率平均値テキスト">
          <a:extLst>
            <a:ext uri="{FF2B5EF4-FFF2-40B4-BE49-F238E27FC236}">
              <a16:creationId xmlns:a16="http://schemas.microsoft.com/office/drawing/2014/main" id="{E62121EE-F914-4AD7-996F-0C5A7A40FFFF}"/>
            </a:ext>
          </a:extLst>
        </xdr:cNvPr>
        <xdr:cNvSpPr txBox="1"/>
      </xdr:nvSpPr>
      <xdr:spPr>
        <a:xfrm>
          <a:off x="14742160" y="140785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83</xdr:row>
      <xdr:rowOff>635</xdr:rowOff>
    </xdr:from>
    <xdr:to>
      <xdr:col>85</xdr:col>
      <xdr:colOff>177800</xdr:colOff>
      <xdr:row>83</xdr:row>
      <xdr:rowOff>102235</xdr:rowOff>
    </xdr:to>
    <xdr:sp macro="" textlink="">
      <xdr:nvSpPr>
        <xdr:cNvPr id="657" name="フローチャート: 判断 656">
          <a:extLst>
            <a:ext uri="{FF2B5EF4-FFF2-40B4-BE49-F238E27FC236}">
              <a16:creationId xmlns:a16="http://schemas.microsoft.com/office/drawing/2014/main" id="{9C9ECC6E-63E8-4430-A447-56538C1D1588}"/>
            </a:ext>
          </a:extLst>
        </xdr:cNvPr>
        <xdr:cNvSpPr/>
      </xdr:nvSpPr>
      <xdr:spPr>
        <a:xfrm>
          <a:off x="14649450" y="142309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135890</xdr:rowOff>
    </xdr:from>
    <xdr:to>
      <xdr:col>81</xdr:col>
      <xdr:colOff>101600</xdr:colOff>
      <xdr:row>83</xdr:row>
      <xdr:rowOff>66040</xdr:rowOff>
    </xdr:to>
    <xdr:sp macro="" textlink="">
      <xdr:nvSpPr>
        <xdr:cNvPr id="658" name="フローチャート: 判断 657">
          <a:extLst>
            <a:ext uri="{FF2B5EF4-FFF2-40B4-BE49-F238E27FC236}">
              <a16:creationId xmlns:a16="http://schemas.microsoft.com/office/drawing/2014/main" id="{0D6CD06A-F334-4577-8508-9FB54D1C4E8E}"/>
            </a:ext>
          </a:extLst>
        </xdr:cNvPr>
        <xdr:cNvSpPr/>
      </xdr:nvSpPr>
      <xdr:spPr>
        <a:xfrm>
          <a:off x="13887450" y="141909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85090</xdr:rowOff>
    </xdr:from>
    <xdr:to>
      <xdr:col>76</xdr:col>
      <xdr:colOff>165100</xdr:colOff>
      <xdr:row>83</xdr:row>
      <xdr:rowOff>15240</xdr:rowOff>
    </xdr:to>
    <xdr:sp macro="" textlink="">
      <xdr:nvSpPr>
        <xdr:cNvPr id="659" name="フローチャート: 判断 658">
          <a:extLst>
            <a:ext uri="{FF2B5EF4-FFF2-40B4-BE49-F238E27FC236}">
              <a16:creationId xmlns:a16="http://schemas.microsoft.com/office/drawing/2014/main" id="{D82BFBC1-9FA6-4E87-A07E-0985CE8E0860}"/>
            </a:ext>
          </a:extLst>
        </xdr:cNvPr>
        <xdr:cNvSpPr/>
      </xdr:nvSpPr>
      <xdr:spPr>
        <a:xfrm>
          <a:off x="13089890" y="1414589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50800</xdr:rowOff>
    </xdr:from>
    <xdr:to>
      <xdr:col>72</xdr:col>
      <xdr:colOff>38100</xdr:colOff>
      <xdr:row>82</xdr:row>
      <xdr:rowOff>152400</xdr:rowOff>
    </xdr:to>
    <xdr:sp macro="" textlink="">
      <xdr:nvSpPr>
        <xdr:cNvPr id="660" name="フローチャート: 判断 659">
          <a:extLst>
            <a:ext uri="{FF2B5EF4-FFF2-40B4-BE49-F238E27FC236}">
              <a16:creationId xmlns:a16="http://schemas.microsoft.com/office/drawing/2014/main" id="{66D3C347-0BA4-4760-A195-D6FD691565A2}"/>
            </a:ext>
          </a:extLst>
        </xdr:cNvPr>
        <xdr:cNvSpPr/>
      </xdr:nvSpPr>
      <xdr:spPr>
        <a:xfrm>
          <a:off x="12303760" y="14113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15240</xdr:rowOff>
    </xdr:from>
    <xdr:to>
      <xdr:col>67</xdr:col>
      <xdr:colOff>101600</xdr:colOff>
      <xdr:row>82</xdr:row>
      <xdr:rowOff>116840</xdr:rowOff>
    </xdr:to>
    <xdr:sp macro="" textlink="">
      <xdr:nvSpPr>
        <xdr:cNvPr id="661" name="フローチャート: 判断 660">
          <a:extLst>
            <a:ext uri="{FF2B5EF4-FFF2-40B4-BE49-F238E27FC236}">
              <a16:creationId xmlns:a16="http://schemas.microsoft.com/office/drawing/2014/main" id="{D0A077B7-02C1-4D09-86C8-581AA92FAE28}"/>
            </a:ext>
          </a:extLst>
        </xdr:cNvPr>
        <xdr:cNvSpPr/>
      </xdr:nvSpPr>
      <xdr:spPr>
        <a:xfrm>
          <a:off x="11487150" y="140779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62" name="テキスト ボックス 661">
          <a:extLst>
            <a:ext uri="{FF2B5EF4-FFF2-40B4-BE49-F238E27FC236}">
              <a16:creationId xmlns:a16="http://schemas.microsoft.com/office/drawing/2014/main" id="{0249A920-B1C2-416C-B87E-F1B6E13F97B9}"/>
            </a:ext>
          </a:extLst>
        </xdr:cNvPr>
        <xdr:cNvSpPr txBox="1"/>
      </xdr:nvSpPr>
      <xdr:spPr>
        <a:xfrm>
          <a:off x="145326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63" name="テキスト ボックス 662">
          <a:extLst>
            <a:ext uri="{FF2B5EF4-FFF2-40B4-BE49-F238E27FC236}">
              <a16:creationId xmlns:a16="http://schemas.microsoft.com/office/drawing/2014/main" id="{EC2CADAF-BE73-4EE8-A17B-D99C7BD4263D}"/>
            </a:ext>
          </a:extLst>
        </xdr:cNvPr>
        <xdr:cNvSpPr txBox="1"/>
      </xdr:nvSpPr>
      <xdr:spPr>
        <a:xfrm>
          <a:off x="137706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64" name="テキスト ボックス 663">
          <a:extLst>
            <a:ext uri="{FF2B5EF4-FFF2-40B4-BE49-F238E27FC236}">
              <a16:creationId xmlns:a16="http://schemas.microsoft.com/office/drawing/2014/main" id="{84B37A40-3ED3-46A6-87F8-EFD45F162A90}"/>
            </a:ext>
          </a:extLst>
        </xdr:cNvPr>
        <xdr:cNvSpPr txBox="1"/>
      </xdr:nvSpPr>
      <xdr:spPr>
        <a:xfrm>
          <a:off x="129730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65" name="テキスト ボックス 664">
          <a:extLst>
            <a:ext uri="{FF2B5EF4-FFF2-40B4-BE49-F238E27FC236}">
              <a16:creationId xmlns:a16="http://schemas.microsoft.com/office/drawing/2014/main" id="{B6BE051A-986B-4DCC-8F03-ABCE5F2F0D5F}"/>
            </a:ext>
          </a:extLst>
        </xdr:cNvPr>
        <xdr:cNvSpPr txBox="1"/>
      </xdr:nvSpPr>
      <xdr:spPr>
        <a:xfrm>
          <a:off x="121754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66" name="テキスト ボックス 665">
          <a:extLst>
            <a:ext uri="{FF2B5EF4-FFF2-40B4-BE49-F238E27FC236}">
              <a16:creationId xmlns:a16="http://schemas.microsoft.com/office/drawing/2014/main" id="{8AB4BE36-6CC7-4574-A12D-918EACB85CE6}"/>
            </a:ext>
          </a:extLst>
        </xdr:cNvPr>
        <xdr:cNvSpPr txBox="1"/>
      </xdr:nvSpPr>
      <xdr:spPr>
        <a:xfrm>
          <a:off x="113703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85</xdr:row>
      <xdr:rowOff>155575</xdr:rowOff>
    </xdr:from>
    <xdr:to>
      <xdr:col>85</xdr:col>
      <xdr:colOff>177800</xdr:colOff>
      <xdr:row>86</xdr:row>
      <xdr:rowOff>86360</xdr:rowOff>
    </xdr:to>
    <xdr:sp macro="" textlink="">
      <xdr:nvSpPr>
        <xdr:cNvPr id="667" name="楕円 666">
          <a:extLst>
            <a:ext uri="{FF2B5EF4-FFF2-40B4-BE49-F238E27FC236}">
              <a16:creationId xmlns:a16="http://schemas.microsoft.com/office/drawing/2014/main" id="{2C2157E9-A2DE-47DB-8810-25F4DEE85211}"/>
            </a:ext>
          </a:extLst>
        </xdr:cNvPr>
        <xdr:cNvSpPr/>
      </xdr:nvSpPr>
      <xdr:spPr>
        <a:xfrm>
          <a:off x="14649450" y="14728825"/>
          <a:ext cx="9779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133985</xdr:rowOff>
    </xdr:from>
    <xdr:ext cx="405130" cy="256540"/>
    <xdr:sp macro="" textlink="">
      <xdr:nvSpPr>
        <xdr:cNvPr id="668" name="【児童館】&#10;有形固定資産減価償却率該当値テキスト">
          <a:extLst>
            <a:ext uri="{FF2B5EF4-FFF2-40B4-BE49-F238E27FC236}">
              <a16:creationId xmlns:a16="http://schemas.microsoft.com/office/drawing/2014/main" id="{A9CC0281-C272-4D79-8279-F7D04E1AABEB}"/>
            </a:ext>
          </a:extLst>
        </xdr:cNvPr>
        <xdr:cNvSpPr txBox="1"/>
      </xdr:nvSpPr>
      <xdr:spPr>
        <a:xfrm>
          <a:off x="14742160" y="1470342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85</xdr:row>
      <xdr:rowOff>111125</xdr:rowOff>
    </xdr:from>
    <xdr:to>
      <xdr:col>81</xdr:col>
      <xdr:colOff>101600</xdr:colOff>
      <xdr:row>86</xdr:row>
      <xdr:rowOff>41275</xdr:rowOff>
    </xdr:to>
    <xdr:sp macro="" textlink="">
      <xdr:nvSpPr>
        <xdr:cNvPr id="669" name="楕円 668">
          <a:extLst>
            <a:ext uri="{FF2B5EF4-FFF2-40B4-BE49-F238E27FC236}">
              <a16:creationId xmlns:a16="http://schemas.microsoft.com/office/drawing/2014/main" id="{AF7E3F6B-1DC6-4F6D-B7C2-DAE9B45ED106}"/>
            </a:ext>
          </a:extLst>
        </xdr:cNvPr>
        <xdr:cNvSpPr/>
      </xdr:nvSpPr>
      <xdr:spPr>
        <a:xfrm>
          <a:off x="13887450" y="146843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161925</xdr:rowOff>
    </xdr:from>
    <xdr:to>
      <xdr:col>85</xdr:col>
      <xdr:colOff>127000</xdr:colOff>
      <xdr:row>86</xdr:row>
      <xdr:rowOff>34925</xdr:rowOff>
    </xdr:to>
    <xdr:cxnSp macro="">
      <xdr:nvCxnSpPr>
        <xdr:cNvPr id="670" name="直線コネクタ 669">
          <a:extLst>
            <a:ext uri="{FF2B5EF4-FFF2-40B4-BE49-F238E27FC236}">
              <a16:creationId xmlns:a16="http://schemas.microsoft.com/office/drawing/2014/main" id="{9EF63078-0A5B-4F02-96F8-8C1CEFE414FA}"/>
            </a:ext>
          </a:extLst>
        </xdr:cNvPr>
        <xdr:cNvCxnSpPr/>
      </xdr:nvCxnSpPr>
      <xdr:spPr>
        <a:xfrm>
          <a:off x="13942060" y="14737080"/>
          <a:ext cx="762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67310</xdr:rowOff>
    </xdr:from>
    <xdr:to>
      <xdr:col>76</xdr:col>
      <xdr:colOff>165100</xdr:colOff>
      <xdr:row>85</xdr:row>
      <xdr:rowOff>168910</xdr:rowOff>
    </xdr:to>
    <xdr:sp macro="" textlink="">
      <xdr:nvSpPr>
        <xdr:cNvPr id="671" name="楕円 670">
          <a:extLst>
            <a:ext uri="{FF2B5EF4-FFF2-40B4-BE49-F238E27FC236}">
              <a16:creationId xmlns:a16="http://schemas.microsoft.com/office/drawing/2014/main" id="{BE8E1EDB-9DD6-438F-A2A6-B5EA6DB2860B}"/>
            </a:ext>
          </a:extLst>
        </xdr:cNvPr>
        <xdr:cNvSpPr/>
      </xdr:nvSpPr>
      <xdr:spPr>
        <a:xfrm>
          <a:off x="13089890" y="1463865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118110</xdr:rowOff>
    </xdr:from>
    <xdr:to>
      <xdr:col>81</xdr:col>
      <xdr:colOff>50800</xdr:colOff>
      <xdr:row>85</xdr:row>
      <xdr:rowOff>161925</xdr:rowOff>
    </xdr:to>
    <xdr:cxnSp macro="">
      <xdr:nvCxnSpPr>
        <xdr:cNvPr id="672" name="直線コネクタ 671">
          <a:extLst>
            <a:ext uri="{FF2B5EF4-FFF2-40B4-BE49-F238E27FC236}">
              <a16:creationId xmlns:a16="http://schemas.microsoft.com/office/drawing/2014/main" id="{D2D88C05-8F9A-4D19-9751-BDCFE5592B72}"/>
            </a:ext>
          </a:extLst>
        </xdr:cNvPr>
        <xdr:cNvCxnSpPr/>
      </xdr:nvCxnSpPr>
      <xdr:spPr>
        <a:xfrm>
          <a:off x="13144500" y="14693265"/>
          <a:ext cx="79756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23495</xdr:rowOff>
    </xdr:from>
    <xdr:to>
      <xdr:col>72</xdr:col>
      <xdr:colOff>38100</xdr:colOff>
      <xdr:row>85</xdr:row>
      <xdr:rowOff>125095</xdr:rowOff>
    </xdr:to>
    <xdr:sp macro="" textlink="">
      <xdr:nvSpPr>
        <xdr:cNvPr id="673" name="楕円 672">
          <a:extLst>
            <a:ext uri="{FF2B5EF4-FFF2-40B4-BE49-F238E27FC236}">
              <a16:creationId xmlns:a16="http://schemas.microsoft.com/office/drawing/2014/main" id="{D0BDFBD7-34EC-46BE-9881-CF2501FBBAB3}"/>
            </a:ext>
          </a:extLst>
        </xdr:cNvPr>
        <xdr:cNvSpPr/>
      </xdr:nvSpPr>
      <xdr:spPr>
        <a:xfrm>
          <a:off x="12303760" y="1459293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74930</xdr:rowOff>
    </xdr:from>
    <xdr:to>
      <xdr:col>76</xdr:col>
      <xdr:colOff>114300</xdr:colOff>
      <xdr:row>85</xdr:row>
      <xdr:rowOff>118110</xdr:rowOff>
    </xdr:to>
    <xdr:cxnSp macro="">
      <xdr:nvCxnSpPr>
        <xdr:cNvPr id="674" name="直線コネクタ 673">
          <a:extLst>
            <a:ext uri="{FF2B5EF4-FFF2-40B4-BE49-F238E27FC236}">
              <a16:creationId xmlns:a16="http://schemas.microsoft.com/office/drawing/2014/main" id="{073AF1F3-D921-4864-9E9B-F76FEFA6C4BC}"/>
            </a:ext>
          </a:extLst>
        </xdr:cNvPr>
        <xdr:cNvCxnSpPr/>
      </xdr:nvCxnSpPr>
      <xdr:spPr>
        <a:xfrm>
          <a:off x="12346940" y="14648180"/>
          <a:ext cx="79756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150495</xdr:rowOff>
    </xdr:from>
    <xdr:to>
      <xdr:col>67</xdr:col>
      <xdr:colOff>101600</xdr:colOff>
      <xdr:row>85</xdr:row>
      <xdr:rowOff>80645</xdr:rowOff>
    </xdr:to>
    <xdr:sp macro="" textlink="">
      <xdr:nvSpPr>
        <xdr:cNvPr id="675" name="楕円 674">
          <a:extLst>
            <a:ext uri="{FF2B5EF4-FFF2-40B4-BE49-F238E27FC236}">
              <a16:creationId xmlns:a16="http://schemas.microsoft.com/office/drawing/2014/main" id="{6DFE54A9-0C37-49FF-A8E7-E841B0184F43}"/>
            </a:ext>
          </a:extLst>
        </xdr:cNvPr>
        <xdr:cNvSpPr/>
      </xdr:nvSpPr>
      <xdr:spPr>
        <a:xfrm>
          <a:off x="11487150" y="1455229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29845</xdr:rowOff>
    </xdr:from>
    <xdr:to>
      <xdr:col>71</xdr:col>
      <xdr:colOff>177800</xdr:colOff>
      <xdr:row>85</xdr:row>
      <xdr:rowOff>74930</xdr:rowOff>
    </xdr:to>
    <xdr:cxnSp macro="">
      <xdr:nvCxnSpPr>
        <xdr:cNvPr id="676" name="直線コネクタ 675">
          <a:extLst>
            <a:ext uri="{FF2B5EF4-FFF2-40B4-BE49-F238E27FC236}">
              <a16:creationId xmlns:a16="http://schemas.microsoft.com/office/drawing/2014/main" id="{4E613794-CC5E-4706-9046-09932FE7BD95}"/>
            </a:ext>
          </a:extLst>
        </xdr:cNvPr>
        <xdr:cNvCxnSpPr/>
      </xdr:nvCxnSpPr>
      <xdr:spPr>
        <a:xfrm>
          <a:off x="11541760" y="14601190"/>
          <a:ext cx="80518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82550</xdr:rowOff>
    </xdr:from>
    <xdr:ext cx="405130" cy="259080"/>
    <xdr:sp macro="" textlink="">
      <xdr:nvSpPr>
        <xdr:cNvPr id="677" name="n_1aveValue【児童館】&#10;有形固定資産減価償却率">
          <a:extLst>
            <a:ext uri="{FF2B5EF4-FFF2-40B4-BE49-F238E27FC236}">
              <a16:creationId xmlns:a16="http://schemas.microsoft.com/office/drawing/2014/main" id="{2FBE6616-A89C-4781-91AA-258D510EC36F}"/>
            </a:ext>
          </a:extLst>
        </xdr:cNvPr>
        <xdr:cNvSpPr txBox="1"/>
      </xdr:nvSpPr>
      <xdr:spPr>
        <a:xfrm>
          <a:off x="13738225" y="139719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31750</xdr:rowOff>
    </xdr:from>
    <xdr:ext cx="402590" cy="256540"/>
    <xdr:sp macro="" textlink="">
      <xdr:nvSpPr>
        <xdr:cNvPr id="678" name="n_2aveValue【児童館】&#10;有形固定資産減価償却率">
          <a:extLst>
            <a:ext uri="{FF2B5EF4-FFF2-40B4-BE49-F238E27FC236}">
              <a16:creationId xmlns:a16="http://schemas.microsoft.com/office/drawing/2014/main" id="{FF631B6E-EDCB-4ED6-BD86-513A4A99E88F}"/>
            </a:ext>
          </a:extLst>
        </xdr:cNvPr>
        <xdr:cNvSpPr txBox="1"/>
      </xdr:nvSpPr>
      <xdr:spPr>
        <a:xfrm>
          <a:off x="12957175" y="139172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168910</xdr:rowOff>
    </xdr:from>
    <xdr:ext cx="402590" cy="256540"/>
    <xdr:sp macro="" textlink="">
      <xdr:nvSpPr>
        <xdr:cNvPr id="679" name="n_3aveValue【児童館】&#10;有形固定資産減価償却率">
          <a:extLst>
            <a:ext uri="{FF2B5EF4-FFF2-40B4-BE49-F238E27FC236}">
              <a16:creationId xmlns:a16="http://schemas.microsoft.com/office/drawing/2014/main" id="{0A77297F-DFF8-4363-B01A-953A048DAD0E}"/>
            </a:ext>
          </a:extLst>
        </xdr:cNvPr>
        <xdr:cNvSpPr txBox="1"/>
      </xdr:nvSpPr>
      <xdr:spPr>
        <a:xfrm>
          <a:off x="12171045" y="138887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133350</xdr:rowOff>
    </xdr:from>
    <xdr:ext cx="402590" cy="256540"/>
    <xdr:sp macro="" textlink="">
      <xdr:nvSpPr>
        <xdr:cNvPr id="680" name="n_4aveValue【児童館】&#10;有形固定資産減価償却率">
          <a:extLst>
            <a:ext uri="{FF2B5EF4-FFF2-40B4-BE49-F238E27FC236}">
              <a16:creationId xmlns:a16="http://schemas.microsoft.com/office/drawing/2014/main" id="{0FAF0CB1-9017-4083-BED1-9E4230F30225}"/>
            </a:ext>
          </a:extLst>
        </xdr:cNvPr>
        <xdr:cNvSpPr txBox="1"/>
      </xdr:nvSpPr>
      <xdr:spPr>
        <a:xfrm>
          <a:off x="11354435" y="138455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86</xdr:row>
      <xdr:rowOff>32385</xdr:rowOff>
    </xdr:from>
    <xdr:ext cx="405130" cy="256540"/>
    <xdr:sp macro="" textlink="">
      <xdr:nvSpPr>
        <xdr:cNvPr id="681" name="n_1mainValue【児童館】&#10;有形固定資産減価償却率">
          <a:extLst>
            <a:ext uri="{FF2B5EF4-FFF2-40B4-BE49-F238E27FC236}">
              <a16:creationId xmlns:a16="http://schemas.microsoft.com/office/drawing/2014/main" id="{BA9226B7-CB4D-434D-B73C-91D8F2349D4E}"/>
            </a:ext>
          </a:extLst>
        </xdr:cNvPr>
        <xdr:cNvSpPr txBox="1"/>
      </xdr:nvSpPr>
      <xdr:spPr>
        <a:xfrm>
          <a:off x="13738225" y="147751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85</xdr:row>
      <xdr:rowOff>160020</xdr:rowOff>
    </xdr:from>
    <xdr:ext cx="402590" cy="259080"/>
    <xdr:sp macro="" textlink="">
      <xdr:nvSpPr>
        <xdr:cNvPr id="682" name="n_2mainValue【児童館】&#10;有形固定資産減価償却率">
          <a:extLst>
            <a:ext uri="{FF2B5EF4-FFF2-40B4-BE49-F238E27FC236}">
              <a16:creationId xmlns:a16="http://schemas.microsoft.com/office/drawing/2014/main" id="{B2CFC7A2-C09D-4531-B869-2E7B70246B9E}"/>
            </a:ext>
          </a:extLst>
        </xdr:cNvPr>
        <xdr:cNvSpPr txBox="1"/>
      </xdr:nvSpPr>
      <xdr:spPr>
        <a:xfrm>
          <a:off x="12957175" y="147351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85</xdr:row>
      <xdr:rowOff>116205</xdr:rowOff>
    </xdr:from>
    <xdr:ext cx="402590" cy="259080"/>
    <xdr:sp macro="" textlink="">
      <xdr:nvSpPr>
        <xdr:cNvPr id="683" name="n_3mainValue【児童館】&#10;有形固定資産減価償却率">
          <a:extLst>
            <a:ext uri="{FF2B5EF4-FFF2-40B4-BE49-F238E27FC236}">
              <a16:creationId xmlns:a16="http://schemas.microsoft.com/office/drawing/2014/main" id="{C73FE953-5B90-420B-85BE-3096699966D7}"/>
            </a:ext>
          </a:extLst>
        </xdr:cNvPr>
        <xdr:cNvSpPr txBox="1"/>
      </xdr:nvSpPr>
      <xdr:spPr>
        <a:xfrm>
          <a:off x="12171045" y="146894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85</xdr:row>
      <xdr:rowOff>71755</xdr:rowOff>
    </xdr:from>
    <xdr:ext cx="402590" cy="259080"/>
    <xdr:sp macro="" textlink="">
      <xdr:nvSpPr>
        <xdr:cNvPr id="684" name="n_4mainValue【児童館】&#10;有形固定資産減価償却率">
          <a:extLst>
            <a:ext uri="{FF2B5EF4-FFF2-40B4-BE49-F238E27FC236}">
              <a16:creationId xmlns:a16="http://schemas.microsoft.com/office/drawing/2014/main" id="{BFC6554B-B019-4FAF-898E-8651670B7C71}"/>
            </a:ext>
          </a:extLst>
        </xdr:cNvPr>
        <xdr:cNvSpPr txBox="1"/>
      </xdr:nvSpPr>
      <xdr:spPr>
        <a:xfrm>
          <a:off x="11354435" y="146431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976CDD60-F395-49E9-A6B8-A0A5FC723F21}"/>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911056A5-E472-4781-836F-218282EFC253}"/>
            </a:ext>
          </a:extLst>
        </xdr:cNvPr>
        <xdr:cNvSpPr/>
      </xdr:nvSpPr>
      <xdr:spPr>
        <a:xfrm>
          <a:off x="165900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F6CAA3FF-D656-40DB-A33D-3EADD9FDE9EC}"/>
            </a:ext>
          </a:extLst>
        </xdr:cNvPr>
        <xdr:cNvSpPr/>
      </xdr:nvSpPr>
      <xdr:spPr>
        <a:xfrm>
          <a:off x="165900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30/30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5402179B-C609-4507-B962-95AE14EE31B4}"/>
            </a:ext>
          </a:extLst>
        </xdr:cNvPr>
        <xdr:cNvSpPr/>
      </xdr:nvSpPr>
      <xdr:spPr>
        <a:xfrm>
          <a:off x="174879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36895569-3820-485D-ACA7-23BE10EDEBE0}"/>
            </a:ext>
          </a:extLst>
        </xdr:cNvPr>
        <xdr:cNvSpPr/>
      </xdr:nvSpPr>
      <xdr:spPr>
        <a:xfrm>
          <a:off x="174879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23607D6D-DE1A-4BB5-9F04-78AE23C86600}"/>
            </a:ext>
          </a:extLst>
        </xdr:cNvPr>
        <xdr:cNvSpPr/>
      </xdr:nvSpPr>
      <xdr:spPr>
        <a:xfrm>
          <a:off x="185166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EE8D5D4A-642B-4E9E-AC33-31EC207ECAEA}"/>
            </a:ext>
          </a:extLst>
        </xdr:cNvPr>
        <xdr:cNvSpPr/>
      </xdr:nvSpPr>
      <xdr:spPr>
        <a:xfrm>
          <a:off x="185166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66BA0E45-2E0B-430E-9096-14B627C4D10F}"/>
            </a:ext>
          </a:extLst>
        </xdr:cNvPr>
        <xdr:cNvSpPr/>
      </xdr:nvSpPr>
      <xdr:spPr>
        <a:xfrm>
          <a:off x="16459200" y="1295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345" cy="222885"/>
    <xdr:sp macro="" textlink="">
      <xdr:nvSpPr>
        <xdr:cNvPr id="693" name="テキスト ボックス 692">
          <a:extLst>
            <a:ext uri="{FF2B5EF4-FFF2-40B4-BE49-F238E27FC236}">
              <a16:creationId xmlns:a16="http://schemas.microsoft.com/office/drawing/2014/main" id="{79B0F96A-4B60-47FE-A667-7628ED1AF4F5}"/>
            </a:ext>
          </a:extLst>
        </xdr:cNvPr>
        <xdr:cNvSpPr txBox="1"/>
      </xdr:nvSpPr>
      <xdr:spPr>
        <a:xfrm>
          <a:off x="1644015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775B94E7-CC12-4112-A619-B38FE85571E5}"/>
            </a:ext>
          </a:extLst>
        </xdr:cNvPr>
        <xdr:cNvCxnSpPr/>
      </xdr:nvCxnSpPr>
      <xdr:spPr>
        <a:xfrm>
          <a:off x="16459200" y="1524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695" name="直線コネクタ 694">
          <a:extLst>
            <a:ext uri="{FF2B5EF4-FFF2-40B4-BE49-F238E27FC236}">
              <a16:creationId xmlns:a16="http://schemas.microsoft.com/office/drawing/2014/main" id="{6BB17D3E-035E-411E-8F51-B1C98AF7F3FB}"/>
            </a:ext>
          </a:extLst>
        </xdr:cNvPr>
        <xdr:cNvCxnSpPr/>
      </xdr:nvCxnSpPr>
      <xdr:spPr>
        <a:xfrm>
          <a:off x="16459200" y="14917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4820" cy="259080"/>
    <xdr:sp macro="" textlink="">
      <xdr:nvSpPr>
        <xdr:cNvPr id="696" name="テキスト ボックス 695">
          <a:extLst>
            <a:ext uri="{FF2B5EF4-FFF2-40B4-BE49-F238E27FC236}">
              <a16:creationId xmlns:a16="http://schemas.microsoft.com/office/drawing/2014/main" id="{03FA1523-9DA9-4670-90BB-F571FC4CFA8B}"/>
            </a:ext>
          </a:extLst>
        </xdr:cNvPr>
        <xdr:cNvSpPr txBox="1"/>
      </xdr:nvSpPr>
      <xdr:spPr>
        <a:xfrm>
          <a:off x="16047085" y="147694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697" name="直線コネクタ 696">
          <a:extLst>
            <a:ext uri="{FF2B5EF4-FFF2-40B4-BE49-F238E27FC236}">
              <a16:creationId xmlns:a16="http://schemas.microsoft.com/office/drawing/2014/main" id="{AC036577-D318-4FAC-A2F5-AF5C3BCBDA03}"/>
            </a:ext>
          </a:extLst>
        </xdr:cNvPr>
        <xdr:cNvCxnSpPr/>
      </xdr:nvCxnSpPr>
      <xdr:spPr>
        <a:xfrm>
          <a:off x="16459200" y="145903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4820" cy="256540"/>
    <xdr:sp macro="" textlink="">
      <xdr:nvSpPr>
        <xdr:cNvPr id="698" name="テキスト ボックス 697">
          <a:extLst>
            <a:ext uri="{FF2B5EF4-FFF2-40B4-BE49-F238E27FC236}">
              <a16:creationId xmlns:a16="http://schemas.microsoft.com/office/drawing/2014/main" id="{C7E00B73-D622-4A48-8197-2C6625C43631}"/>
            </a:ext>
          </a:extLst>
        </xdr:cNvPr>
        <xdr:cNvSpPr txBox="1"/>
      </xdr:nvSpPr>
      <xdr:spPr>
        <a:xfrm>
          <a:off x="16047085" y="144462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699" name="直線コネクタ 698">
          <a:extLst>
            <a:ext uri="{FF2B5EF4-FFF2-40B4-BE49-F238E27FC236}">
              <a16:creationId xmlns:a16="http://schemas.microsoft.com/office/drawing/2014/main" id="{AA70DC20-2E4B-4741-A507-8AC2C2A6A3B4}"/>
            </a:ext>
          </a:extLst>
        </xdr:cNvPr>
        <xdr:cNvCxnSpPr/>
      </xdr:nvCxnSpPr>
      <xdr:spPr>
        <a:xfrm>
          <a:off x="16459200" y="1425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4820" cy="259080"/>
    <xdr:sp macro="" textlink="">
      <xdr:nvSpPr>
        <xdr:cNvPr id="700" name="テキスト ボックス 699">
          <a:extLst>
            <a:ext uri="{FF2B5EF4-FFF2-40B4-BE49-F238E27FC236}">
              <a16:creationId xmlns:a16="http://schemas.microsoft.com/office/drawing/2014/main" id="{00C79456-A633-4C05-869B-ED48B10482CA}"/>
            </a:ext>
          </a:extLst>
        </xdr:cNvPr>
        <xdr:cNvSpPr txBox="1"/>
      </xdr:nvSpPr>
      <xdr:spPr>
        <a:xfrm>
          <a:off x="16047085" y="141141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701" name="直線コネクタ 700">
          <a:extLst>
            <a:ext uri="{FF2B5EF4-FFF2-40B4-BE49-F238E27FC236}">
              <a16:creationId xmlns:a16="http://schemas.microsoft.com/office/drawing/2014/main" id="{ACF260DA-3C1F-406F-AB41-BCEB91ECC89D}"/>
            </a:ext>
          </a:extLst>
        </xdr:cNvPr>
        <xdr:cNvCxnSpPr/>
      </xdr:nvCxnSpPr>
      <xdr:spPr>
        <a:xfrm>
          <a:off x="16459200" y="1393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4820" cy="256540"/>
    <xdr:sp macro="" textlink="">
      <xdr:nvSpPr>
        <xdr:cNvPr id="702" name="テキスト ボックス 701">
          <a:extLst>
            <a:ext uri="{FF2B5EF4-FFF2-40B4-BE49-F238E27FC236}">
              <a16:creationId xmlns:a16="http://schemas.microsoft.com/office/drawing/2014/main" id="{901A2E8F-5E5D-44CC-913E-FBFC0AE5FCA8}"/>
            </a:ext>
          </a:extLst>
        </xdr:cNvPr>
        <xdr:cNvSpPr txBox="1"/>
      </xdr:nvSpPr>
      <xdr:spPr>
        <a:xfrm>
          <a:off x="16047085" y="137915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703" name="直線コネクタ 702">
          <a:extLst>
            <a:ext uri="{FF2B5EF4-FFF2-40B4-BE49-F238E27FC236}">
              <a16:creationId xmlns:a16="http://schemas.microsoft.com/office/drawing/2014/main" id="{336F0130-4A9B-433E-9D9A-9608CA59C3D9}"/>
            </a:ext>
          </a:extLst>
        </xdr:cNvPr>
        <xdr:cNvCxnSpPr/>
      </xdr:nvCxnSpPr>
      <xdr:spPr>
        <a:xfrm>
          <a:off x="16459200" y="136042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4820" cy="259080"/>
    <xdr:sp macro="" textlink="">
      <xdr:nvSpPr>
        <xdr:cNvPr id="704" name="テキスト ボックス 703">
          <a:extLst>
            <a:ext uri="{FF2B5EF4-FFF2-40B4-BE49-F238E27FC236}">
              <a16:creationId xmlns:a16="http://schemas.microsoft.com/office/drawing/2014/main" id="{DC98FB8A-EE8D-4C3E-BB3F-93DE68D5DC11}"/>
            </a:ext>
          </a:extLst>
        </xdr:cNvPr>
        <xdr:cNvSpPr txBox="1"/>
      </xdr:nvSpPr>
      <xdr:spPr>
        <a:xfrm>
          <a:off x="16047085" y="134689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705" name="直線コネクタ 704">
          <a:extLst>
            <a:ext uri="{FF2B5EF4-FFF2-40B4-BE49-F238E27FC236}">
              <a16:creationId xmlns:a16="http://schemas.microsoft.com/office/drawing/2014/main" id="{A2F53281-8719-421A-ABC5-EF619C7FDE79}"/>
            </a:ext>
          </a:extLst>
        </xdr:cNvPr>
        <xdr:cNvCxnSpPr/>
      </xdr:nvCxnSpPr>
      <xdr:spPr>
        <a:xfrm>
          <a:off x="16459200" y="1328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4820" cy="259080"/>
    <xdr:sp macro="" textlink="">
      <xdr:nvSpPr>
        <xdr:cNvPr id="706" name="テキスト ボックス 705">
          <a:extLst>
            <a:ext uri="{FF2B5EF4-FFF2-40B4-BE49-F238E27FC236}">
              <a16:creationId xmlns:a16="http://schemas.microsoft.com/office/drawing/2014/main" id="{C32F37A5-B7BC-489B-B6F1-1E3C75CEFFA9}"/>
            </a:ext>
          </a:extLst>
        </xdr:cNvPr>
        <xdr:cNvSpPr txBox="1"/>
      </xdr:nvSpPr>
      <xdr:spPr>
        <a:xfrm>
          <a:off x="16047085" y="131362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7" name="直線コネクタ 706">
          <a:extLst>
            <a:ext uri="{FF2B5EF4-FFF2-40B4-BE49-F238E27FC236}">
              <a16:creationId xmlns:a16="http://schemas.microsoft.com/office/drawing/2014/main" id="{96A5A7CB-81FD-4A67-9BDB-993C12ECDA8A}"/>
            </a:ext>
          </a:extLst>
        </xdr:cNvPr>
        <xdr:cNvCxnSpPr/>
      </xdr:nvCxnSpPr>
      <xdr:spPr>
        <a:xfrm>
          <a:off x="16459200" y="1295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820" cy="259080"/>
    <xdr:sp macro="" textlink="">
      <xdr:nvSpPr>
        <xdr:cNvPr id="708" name="テキスト ボックス 707">
          <a:extLst>
            <a:ext uri="{FF2B5EF4-FFF2-40B4-BE49-F238E27FC236}">
              <a16:creationId xmlns:a16="http://schemas.microsoft.com/office/drawing/2014/main" id="{41C0B192-ED45-4231-866F-98E63E47740F}"/>
            </a:ext>
          </a:extLst>
        </xdr:cNvPr>
        <xdr:cNvSpPr txBox="1"/>
      </xdr:nvSpPr>
      <xdr:spPr>
        <a:xfrm>
          <a:off x="16047085" y="12813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9" name="【児童館】&#10;一人当たり面積グラフ枠">
          <a:extLst>
            <a:ext uri="{FF2B5EF4-FFF2-40B4-BE49-F238E27FC236}">
              <a16:creationId xmlns:a16="http://schemas.microsoft.com/office/drawing/2014/main" id="{32CEFC10-87A0-451B-B23A-0BC3834F0B31}"/>
            </a:ext>
          </a:extLst>
        </xdr:cNvPr>
        <xdr:cNvSpPr/>
      </xdr:nvSpPr>
      <xdr:spPr>
        <a:xfrm>
          <a:off x="16459200" y="1295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16510</xdr:rowOff>
    </xdr:from>
    <xdr:to>
      <xdr:col>116</xdr:col>
      <xdr:colOff>62865</xdr:colOff>
      <xdr:row>86</xdr:row>
      <xdr:rowOff>70485</xdr:rowOff>
    </xdr:to>
    <xdr:cxnSp macro="">
      <xdr:nvCxnSpPr>
        <xdr:cNvPr id="710" name="直線コネクタ 709">
          <a:extLst>
            <a:ext uri="{FF2B5EF4-FFF2-40B4-BE49-F238E27FC236}">
              <a16:creationId xmlns:a16="http://schemas.microsoft.com/office/drawing/2014/main" id="{35082139-BC01-491B-A9C3-A2C17CCF86B4}"/>
            </a:ext>
          </a:extLst>
        </xdr:cNvPr>
        <xdr:cNvCxnSpPr/>
      </xdr:nvCxnSpPr>
      <xdr:spPr>
        <a:xfrm flipV="1">
          <a:off x="19947255" y="13393420"/>
          <a:ext cx="0" cy="1419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74930</xdr:rowOff>
    </xdr:from>
    <xdr:ext cx="469900" cy="256540"/>
    <xdr:sp macro="" textlink="">
      <xdr:nvSpPr>
        <xdr:cNvPr id="711" name="【児童館】&#10;一人当たり面積最小値テキスト">
          <a:extLst>
            <a:ext uri="{FF2B5EF4-FFF2-40B4-BE49-F238E27FC236}">
              <a16:creationId xmlns:a16="http://schemas.microsoft.com/office/drawing/2014/main" id="{DA2B2CC8-28F1-44B8-9A6A-2BB05B803DC0}"/>
            </a:ext>
          </a:extLst>
        </xdr:cNvPr>
        <xdr:cNvSpPr txBox="1"/>
      </xdr:nvSpPr>
      <xdr:spPr>
        <a:xfrm>
          <a:off x="19985990" y="148196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70485</xdr:rowOff>
    </xdr:from>
    <xdr:to>
      <xdr:col>116</xdr:col>
      <xdr:colOff>152400</xdr:colOff>
      <xdr:row>86</xdr:row>
      <xdr:rowOff>70485</xdr:rowOff>
    </xdr:to>
    <xdr:cxnSp macro="">
      <xdr:nvCxnSpPr>
        <xdr:cNvPr id="712" name="直線コネクタ 711">
          <a:extLst>
            <a:ext uri="{FF2B5EF4-FFF2-40B4-BE49-F238E27FC236}">
              <a16:creationId xmlns:a16="http://schemas.microsoft.com/office/drawing/2014/main" id="{398A8FBF-5400-4390-8509-6784369EEE94}"/>
            </a:ext>
          </a:extLst>
        </xdr:cNvPr>
        <xdr:cNvCxnSpPr/>
      </xdr:nvCxnSpPr>
      <xdr:spPr>
        <a:xfrm>
          <a:off x="19885660" y="1481328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134620</xdr:rowOff>
    </xdr:from>
    <xdr:ext cx="469900" cy="256540"/>
    <xdr:sp macro="" textlink="">
      <xdr:nvSpPr>
        <xdr:cNvPr id="713" name="【児童館】&#10;一人当たり面積最大値テキスト">
          <a:extLst>
            <a:ext uri="{FF2B5EF4-FFF2-40B4-BE49-F238E27FC236}">
              <a16:creationId xmlns:a16="http://schemas.microsoft.com/office/drawing/2014/main" id="{430E9ED4-93A5-480F-92CB-96CE96D0BDF9}"/>
            </a:ext>
          </a:extLst>
        </xdr:cNvPr>
        <xdr:cNvSpPr txBox="1"/>
      </xdr:nvSpPr>
      <xdr:spPr>
        <a:xfrm>
          <a:off x="19985990" y="131610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0.140</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16510</xdr:rowOff>
    </xdr:from>
    <xdr:to>
      <xdr:col>116</xdr:col>
      <xdr:colOff>152400</xdr:colOff>
      <xdr:row>78</xdr:row>
      <xdr:rowOff>16510</xdr:rowOff>
    </xdr:to>
    <xdr:cxnSp macro="">
      <xdr:nvCxnSpPr>
        <xdr:cNvPr id="714" name="直線コネクタ 713">
          <a:extLst>
            <a:ext uri="{FF2B5EF4-FFF2-40B4-BE49-F238E27FC236}">
              <a16:creationId xmlns:a16="http://schemas.microsoft.com/office/drawing/2014/main" id="{87FF39F1-1AC7-4A33-A765-FBF6964F8A8F}"/>
            </a:ext>
          </a:extLst>
        </xdr:cNvPr>
        <xdr:cNvCxnSpPr/>
      </xdr:nvCxnSpPr>
      <xdr:spPr>
        <a:xfrm>
          <a:off x="19885660" y="133934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67310</xdr:rowOff>
    </xdr:from>
    <xdr:ext cx="469900" cy="259080"/>
    <xdr:sp macro="" textlink="">
      <xdr:nvSpPr>
        <xdr:cNvPr id="715" name="【児童館】&#10;一人当たり面積平均値テキスト">
          <a:extLst>
            <a:ext uri="{FF2B5EF4-FFF2-40B4-BE49-F238E27FC236}">
              <a16:creationId xmlns:a16="http://schemas.microsoft.com/office/drawing/2014/main" id="{B8ABF0E0-9ECC-4AF5-94A7-052321D43B8C}"/>
            </a:ext>
          </a:extLst>
        </xdr:cNvPr>
        <xdr:cNvSpPr txBox="1"/>
      </xdr:nvSpPr>
      <xdr:spPr>
        <a:xfrm>
          <a:off x="19985990" y="141243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6" name="フローチャート: 判断 715">
          <a:extLst>
            <a:ext uri="{FF2B5EF4-FFF2-40B4-BE49-F238E27FC236}">
              <a16:creationId xmlns:a16="http://schemas.microsoft.com/office/drawing/2014/main" id="{A44DB551-ECD5-4058-B45D-584F2857D94A}"/>
            </a:ext>
          </a:extLst>
        </xdr:cNvPr>
        <xdr:cNvSpPr/>
      </xdr:nvSpPr>
      <xdr:spPr>
        <a:xfrm>
          <a:off x="19904710" y="1427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55245</xdr:rowOff>
    </xdr:from>
    <xdr:to>
      <xdr:col>112</xdr:col>
      <xdr:colOff>38100</xdr:colOff>
      <xdr:row>83</xdr:row>
      <xdr:rowOff>156845</xdr:rowOff>
    </xdr:to>
    <xdr:sp macro="" textlink="">
      <xdr:nvSpPr>
        <xdr:cNvPr id="717" name="フローチャート: 判断 716">
          <a:extLst>
            <a:ext uri="{FF2B5EF4-FFF2-40B4-BE49-F238E27FC236}">
              <a16:creationId xmlns:a16="http://schemas.microsoft.com/office/drawing/2014/main" id="{D1E0127E-B642-44C9-8B2A-0C325EB01658}"/>
            </a:ext>
          </a:extLst>
        </xdr:cNvPr>
        <xdr:cNvSpPr/>
      </xdr:nvSpPr>
      <xdr:spPr>
        <a:xfrm>
          <a:off x="19161760" y="1428940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99060</xdr:rowOff>
    </xdr:from>
    <xdr:to>
      <xdr:col>107</xdr:col>
      <xdr:colOff>101600</xdr:colOff>
      <xdr:row>84</xdr:row>
      <xdr:rowOff>29210</xdr:rowOff>
    </xdr:to>
    <xdr:sp macro="" textlink="">
      <xdr:nvSpPr>
        <xdr:cNvPr id="718" name="フローチャート: 判断 717">
          <a:extLst>
            <a:ext uri="{FF2B5EF4-FFF2-40B4-BE49-F238E27FC236}">
              <a16:creationId xmlns:a16="http://schemas.microsoft.com/office/drawing/2014/main" id="{2F9E4EC1-0257-44EA-A2F3-0B7FED8C2D73}"/>
            </a:ext>
          </a:extLst>
        </xdr:cNvPr>
        <xdr:cNvSpPr/>
      </xdr:nvSpPr>
      <xdr:spPr>
        <a:xfrm>
          <a:off x="18345150" y="1432560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142240</xdr:rowOff>
    </xdr:from>
    <xdr:to>
      <xdr:col>102</xdr:col>
      <xdr:colOff>165100</xdr:colOff>
      <xdr:row>84</xdr:row>
      <xdr:rowOff>72390</xdr:rowOff>
    </xdr:to>
    <xdr:sp macro="" textlink="">
      <xdr:nvSpPr>
        <xdr:cNvPr id="719" name="フローチャート: 判断 718">
          <a:extLst>
            <a:ext uri="{FF2B5EF4-FFF2-40B4-BE49-F238E27FC236}">
              <a16:creationId xmlns:a16="http://schemas.microsoft.com/office/drawing/2014/main" id="{05779AE2-93FB-45E2-9680-8E9F29B4E745}"/>
            </a:ext>
          </a:extLst>
        </xdr:cNvPr>
        <xdr:cNvSpPr/>
      </xdr:nvSpPr>
      <xdr:spPr>
        <a:xfrm>
          <a:off x="17547590" y="1437068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142240</xdr:rowOff>
    </xdr:from>
    <xdr:to>
      <xdr:col>98</xdr:col>
      <xdr:colOff>38100</xdr:colOff>
      <xdr:row>84</xdr:row>
      <xdr:rowOff>72390</xdr:rowOff>
    </xdr:to>
    <xdr:sp macro="" textlink="">
      <xdr:nvSpPr>
        <xdr:cNvPr id="720" name="フローチャート: 判断 719">
          <a:extLst>
            <a:ext uri="{FF2B5EF4-FFF2-40B4-BE49-F238E27FC236}">
              <a16:creationId xmlns:a16="http://schemas.microsoft.com/office/drawing/2014/main" id="{7CCAF497-4847-48ED-BB7B-83ACCC177D23}"/>
            </a:ext>
          </a:extLst>
        </xdr:cNvPr>
        <xdr:cNvSpPr/>
      </xdr:nvSpPr>
      <xdr:spPr>
        <a:xfrm>
          <a:off x="16761460" y="143706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21" name="テキスト ボックス 720">
          <a:extLst>
            <a:ext uri="{FF2B5EF4-FFF2-40B4-BE49-F238E27FC236}">
              <a16:creationId xmlns:a16="http://schemas.microsoft.com/office/drawing/2014/main" id="{8CA81CBE-8F7B-459A-9C37-31AA0C70829F}"/>
            </a:ext>
          </a:extLst>
        </xdr:cNvPr>
        <xdr:cNvSpPr txBox="1"/>
      </xdr:nvSpPr>
      <xdr:spPr>
        <a:xfrm>
          <a:off x="1977644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22" name="テキスト ボックス 721">
          <a:extLst>
            <a:ext uri="{FF2B5EF4-FFF2-40B4-BE49-F238E27FC236}">
              <a16:creationId xmlns:a16="http://schemas.microsoft.com/office/drawing/2014/main" id="{C4A80670-6332-462F-B413-F7BB2ABD2202}"/>
            </a:ext>
          </a:extLst>
        </xdr:cNvPr>
        <xdr:cNvSpPr txBox="1"/>
      </xdr:nvSpPr>
      <xdr:spPr>
        <a:xfrm>
          <a:off x="190334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23" name="テキスト ボックス 722">
          <a:extLst>
            <a:ext uri="{FF2B5EF4-FFF2-40B4-BE49-F238E27FC236}">
              <a16:creationId xmlns:a16="http://schemas.microsoft.com/office/drawing/2014/main" id="{7E95C5AF-654D-4BE1-9B81-ACF2B64E18A6}"/>
            </a:ext>
          </a:extLst>
        </xdr:cNvPr>
        <xdr:cNvSpPr txBox="1"/>
      </xdr:nvSpPr>
      <xdr:spPr>
        <a:xfrm>
          <a:off x="182283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24" name="テキスト ボックス 723">
          <a:extLst>
            <a:ext uri="{FF2B5EF4-FFF2-40B4-BE49-F238E27FC236}">
              <a16:creationId xmlns:a16="http://schemas.microsoft.com/office/drawing/2014/main" id="{1CD0E2FE-55EE-4420-8C83-506C0480F5CA}"/>
            </a:ext>
          </a:extLst>
        </xdr:cNvPr>
        <xdr:cNvSpPr txBox="1"/>
      </xdr:nvSpPr>
      <xdr:spPr>
        <a:xfrm>
          <a:off x="174307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25" name="テキスト ボックス 724">
          <a:extLst>
            <a:ext uri="{FF2B5EF4-FFF2-40B4-BE49-F238E27FC236}">
              <a16:creationId xmlns:a16="http://schemas.microsoft.com/office/drawing/2014/main" id="{FE29E895-CF23-4A36-8D8C-68A608F864C4}"/>
            </a:ext>
          </a:extLst>
        </xdr:cNvPr>
        <xdr:cNvSpPr txBox="1"/>
      </xdr:nvSpPr>
      <xdr:spPr>
        <a:xfrm>
          <a:off x="166331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86</xdr:row>
      <xdr:rowOff>19685</xdr:rowOff>
    </xdr:from>
    <xdr:to>
      <xdr:col>116</xdr:col>
      <xdr:colOff>114300</xdr:colOff>
      <xdr:row>86</xdr:row>
      <xdr:rowOff>121285</xdr:rowOff>
    </xdr:to>
    <xdr:sp macro="" textlink="">
      <xdr:nvSpPr>
        <xdr:cNvPr id="726" name="楕円 725">
          <a:extLst>
            <a:ext uri="{FF2B5EF4-FFF2-40B4-BE49-F238E27FC236}">
              <a16:creationId xmlns:a16="http://schemas.microsoft.com/office/drawing/2014/main" id="{5C2C6E6D-8184-43F7-93BA-647FFFF992DA}"/>
            </a:ext>
          </a:extLst>
        </xdr:cNvPr>
        <xdr:cNvSpPr/>
      </xdr:nvSpPr>
      <xdr:spPr>
        <a:xfrm>
          <a:off x="19904710" y="1476057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106045</xdr:rowOff>
    </xdr:from>
    <xdr:ext cx="469900" cy="259080"/>
    <xdr:sp macro="" textlink="">
      <xdr:nvSpPr>
        <xdr:cNvPr id="727" name="【児童館】&#10;一人当たり面積該当値テキスト">
          <a:extLst>
            <a:ext uri="{FF2B5EF4-FFF2-40B4-BE49-F238E27FC236}">
              <a16:creationId xmlns:a16="http://schemas.microsoft.com/office/drawing/2014/main" id="{E556CE10-57B4-4ED5-B947-26E86F896791}"/>
            </a:ext>
          </a:extLst>
        </xdr:cNvPr>
        <xdr:cNvSpPr txBox="1"/>
      </xdr:nvSpPr>
      <xdr:spPr>
        <a:xfrm>
          <a:off x="19985990" y="14677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86</xdr:row>
      <xdr:rowOff>19685</xdr:rowOff>
    </xdr:from>
    <xdr:to>
      <xdr:col>112</xdr:col>
      <xdr:colOff>38100</xdr:colOff>
      <xdr:row>86</xdr:row>
      <xdr:rowOff>121285</xdr:rowOff>
    </xdr:to>
    <xdr:sp macro="" textlink="">
      <xdr:nvSpPr>
        <xdr:cNvPr id="728" name="楕円 727">
          <a:extLst>
            <a:ext uri="{FF2B5EF4-FFF2-40B4-BE49-F238E27FC236}">
              <a16:creationId xmlns:a16="http://schemas.microsoft.com/office/drawing/2014/main" id="{1550E737-4FA8-438B-A48A-1B858F9DA5CA}"/>
            </a:ext>
          </a:extLst>
        </xdr:cNvPr>
        <xdr:cNvSpPr/>
      </xdr:nvSpPr>
      <xdr:spPr>
        <a:xfrm>
          <a:off x="19161760" y="1476057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70485</xdr:rowOff>
    </xdr:from>
    <xdr:to>
      <xdr:col>116</xdr:col>
      <xdr:colOff>63500</xdr:colOff>
      <xdr:row>86</xdr:row>
      <xdr:rowOff>70485</xdr:rowOff>
    </xdr:to>
    <xdr:cxnSp macro="">
      <xdr:nvCxnSpPr>
        <xdr:cNvPr id="729" name="直線コネクタ 728">
          <a:extLst>
            <a:ext uri="{FF2B5EF4-FFF2-40B4-BE49-F238E27FC236}">
              <a16:creationId xmlns:a16="http://schemas.microsoft.com/office/drawing/2014/main" id="{B138CE0F-B90F-44B6-AEC5-2E6F6C114A43}"/>
            </a:ext>
          </a:extLst>
        </xdr:cNvPr>
        <xdr:cNvCxnSpPr/>
      </xdr:nvCxnSpPr>
      <xdr:spPr>
        <a:xfrm>
          <a:off x="19204940" y="1481328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19685</xdr:rowOff>
    </xdr:from>
    <xdr:to>
      <xdr:col>107</xdr:col>
      <xdr:colOff>101600</xdr:colOff>
      <xdr:row>86</xdr:row>
      <xdr:rowOff>121285</xdr:rowOff>
    </xdr:to>
    <xdr:sp macro="" textlink="">
      <xdr:nvSpPr>
        <xdr:cNvPr id="730" name="楕円 729">
          <a:extLst>
            <a:ext uri="{FF2B5EF4-FFF2-40B4-BE49-F238E27FC236}">
              <a16:creationId xmlns:a16="http://schemas.microsoft.com/office/drawing/2014/main" id="{23D18BBB-E84F-4F4B-A9E6-927E668B3713}"/>
            </a:ext>
          </a:extLst>
        </xdr:cNvPr>
        <xdr:cNvSpPr/>
      </xdr:nvSpPr>
      <xdr:spPr>
        <a:xfrm>
          <a:off x="18345150" y="1476057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70485</xdr:rowOff>
    </xdr:from>
    <xdr:to>
      <xdr:col>111</xdr:col>
      <xdr:colOff>177800</xdr:colOff>
      <xdr:row>86</xdr:row>
      <xdr:rowOff>70485</xdr:rowOff>
    </xdr:to>
    <xdr:cxnSp macro="">
      <xdr:nvCxnSpPr>
        <xdr:cNvPr id="731" name="直線コネクタ 730">
          <a:extLst>
            <a:ext uri="{FF2B5EF4-FFF2-40B4-BE49-F238E27FC236}">
              <a16:creationId xmlns:a16="http://schemas.microsoft.com/office/drawing/2014/main" id="{3D107EFD-5148-4AC4-BBF8-176F674B4A90}"/>
            </a:ext>
          </a:extLst>
        </xdr:cNvPr>
        <xdr:cNvCxnSpPr/>
      </xdr:nvCxnSpPr>
      <xdr:spPr>
        <a:xfrm>
          <a:off x="18399760" y="14813280"/>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19685</xdr:rowOff>
    </xdr:from>
    <xdr:to>
      <xdr:col>102</xdr:col>
      <xdr:colOff>165100</xdr:colOff>
      <xdr:row>86</xdr:row>
      <xdr:rowOff>121285</xdr:rowOff>
    </xdr:to>
    <xdr:sp macro="" textlink="">
      <xdr:nvSpPr>
        <xdr:cNvPr id="732" name="楕円 731">
          <a:extLst>
            <a:ext uri="{FF2B5EF4-FFF2-40B4-BE49-F238E27FC236}">
              <a16:creationId xmlns:a16="http://schemas.microsoft.com/office/drawing/2014/main" id="{73FD6B44-6A31-4999-969E-112BA26DF28A}"/>
            </a:ext>
          </a:extLst>
        </xdr:cNvPr>
        <xdr:cNvSpPr/>
      </xdr:nvSpPr>
      <xdr:spPr>
        <a:xfrm>
          <a:off x="17547590" y="1476057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70485</xdr:rowOff>
    </xdr:from>
    <xdr:to>
      <xdr:col>107</xdr:col>
      <xdr:colOff>50800</xdr:colOff>
      <xdr:row>86</xdr:row>
      <xdr:rowOff>70485</xdr:rowOff>
    </xdr:to>
    <xdr:cxnSp macro="">
      <xdr:nvCxnSpPr>
        <xdr:cNvPr id="733" name="直線コネクタ 732">
          <a:extLst>
            <a:ext uri="{FF2B5EF4-FFF2-40B4-BE49-F238E27FC236}">
              <a16:creationId xmlns:a16="http://schemas.microsoft.com/office/drawing/2014/main" id="{88C60E12-B4E4-48B4-9AF0-B0233DC78F6E}"/>
            </a:ext>
          </a:extLst>
        </xdr:cNvPr>
        <xdr:cNvCxnSpPr/>
      </xdr:nvCxnSpPr>
      <xdr:spPr>
        <a:xfrm>
          <a:off x="17602200" y="1481328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31115</xdr:rowOff>
    </xdr:from>
    <xdr:to>
      <xdr:col>98</xdr:col>
      <xdr:colOff>38100</xdr:colOff>
      <xdr:row>86</xdr:row>
      <xdr:rowOff>132715</xdr:rowOff>
    </xdr:to>
    <xdr:sp macro="" textlink="">
      <xdr:nvSpPr>
        <xdr:cNvPr id="734" name="楕円 733">
          <a:extLst>
            <a:ext uri="{FF2B5EF4-FFF2-40B4-BE49-F238E27FC236}">
              <a16:creationId xmlns:a16="http://schemas.microsoft.com/office/drawing/2014/main" id="{58C31D24-9966-4C21-8E1C-799F204830A3}"/>
            </a:ext>
          </a:extLst>
        </xdr:cNvPr>
        <xdr:cNvSpPr/>
      </xdr:nvSpPr>
      <xdr:spPr>
        <a:xfrm>
          <a:off x="16761460" y="1477391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70485</xdr:rowOff>
    </xdr:from>
    <xdr:to>
      <xdr:col>102</xdr:col>
      <xdr:colOff>114300</xdr:colOff>
      <xdr:row>86</xdr:row>
      <xdr:rowOff>81915</xdr:rowOff>
    </xdr:to>
    <xdr:cxnSp macro="">
      <xdr:nvCxnSpPr>
        <xdr:cNvPr id="735" name="直線コネクタ 734">
          <a:extLst>
            <a:ext uri="{FF2B5EF4-FFF2-40B4-BE49-F238E27FC236}">
              <a16:creationId xmlns:a16="http://schemas.microsoft.com/office/drawing/2014/main" id="{D8C451EA-7D83-4CB1-A194-7DC750AED109}"/>
            </a:ext>
          </a:extLst>
        </xdr:cNvPr>
        <xdr:cNvCxnSpPr/>
      </xdr:nvCxnSpPr>
      <xdr:spPr>
        <a:xfrm flipV="1">
          <a:off x="16804640" y="14813280"/>
          <a:ext cx="79756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1905</xdr:rowOff>
    </xdr:from>
    <xdr:ext cx="469900" cy="259080"/>
    <xdr:sp macro="" textlink="">
      <xdr:nvSpPr>
        <xdr:cNvPr id="736" name="n_1aveValue【児童館】&#10;一人当たり面積">
          <a:extLst>
            <a:ext uri="{FF2B5EF4-FFF2-40B4-BE49-F238E27FC236}">
              <a16:creationId xmlns:a16="http://schemas.microsoft.com/office/drawing/2014/main" id="{46FF3633-B33E-4C5D-B720-0C89B65661F8}"/>
            </a:ext>
          </a:extLst>
        </xdr:cNvPr>
        <xdr:cNvSpPr txBox="1"/>
      </xdr:nvSpPr>
      <xdr:spPr>
        <a:xfrm>
          <a:off x="18982055" y="140608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45720</xdr:rowOff>
    </xdr:from>
    <xdr:ext cx="467360" cy="259080"/>
    <xdr:sp macro="" textlink="">
      <xdr:nvSpPr>
        <xdr:cNvPr id="737" name="n_2aveValue【児童館】&#10;一人当たり面積">
          <a:extLst>
            <a:ext uri="{FF2B5EF4-FFF2-40B4-BE49-F238E27FC236}">
              <a16:creationId xmlns:a16="http://schemas.microsoft.com/office/drawing/2014/main" id="{C06C71B0-D20A-4F85-A15A-C3E8A542243C}"/>
            </a:ext>
          </a:extLst>
        </xdr:cNvPr>
        <xdr:cNvSpPr txBox="1"/>
      </xdr:nvSpPr>
      <xdr:spPr>
        <a:xfrm>
          <a:off x="18181955" y="141065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88900</xdr:rowOff>
    </xdr:from>
    <xdr:ext cx="467360" cy="256540"/>
    <xdr:sp macro="" textlink="">
      <xdr:nvSpPr>
        <xdr:cNvPr id="738" name="n_3aveValue【児童館】&#10;一人当たり面積">
          <a:extLst>
            <a:ext uri="{FF2B5EF4-FFF2-40B4-BE49-F238E27FC236}">
              <a16:creationId xmlns:a16="http://schemas.microsoft.com/office/drawing/2014/main" id="{F8CF0F40-5EEB-4C47-BB6E-7BE3DEC92B9B}"/>
            </a:ext>
          </a:extLst>
        </xdr:cNvPr>
        <xdr:cNvSpPr txBox="1"/>
      </xdr:nvSpPr>
      <xdr:spPr>
        <a:xfrm>
          <a:off x="17384395" y="141516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82</xdr:row>
      <xdr:rowOff>88900</xdr:rowOff>
    </xdr:from>
    <xdr:ext cx="467360" cy="256540"/>
    <xdr:sp macro="" textlink="">
      <xdr:nvSpPr>
        <xdr:cNvPr id="739" name="n_4aveValue【児童館】&#10;一人当たり面積">
          <a:extLst>
            <a:ext uri="{FF2B5EF4-FFF2-40B4-BE49-F238E27FC236}">
              <a16:creationId xmlns:a16="http://schemas.microsoft.com/office/drawing/2014/main" id="{1BAA56AD-5E25-4546-90D4-B2B253C30EA2}"/>
            </a:ext>
          </a:extLst>
        </xdr:cNvPr>
        <xdr:cNvSpPr txBox="1"/>
      </xdr:nvSpPr>
      <xdr:spPr>
        <a:xfrm>
          <a:off x="16588740" y="141516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112395</xdr:rowOff>
    </xdr:from>
    <xdr:ext cx="469900" cy="256540"/>
    <xdr:sp macro="" textlink="">
      <xdr:nvSpPr>
        <xdr:cNvPr id="740" name="n_1mainValue【児童館】&#10;一人当たり面積">
          <a:extLst>
            <a:ext uri="{FF2B5EF4-FFF2-40B4-BE49-F238E27FC236}">
              <a16:creationId xmlns:a16="http://schemas.microsoft.com/office/drawing/2014/main" id="{54CFF9C3-49A2-49CE-9FB1-BB6E9BD5FFD4}"/>
            </a:ext>
          </a:extLst>
        </xdr:cNvPr>
        <xdr:cNvSpPr txBox="1"/>
      </xdr:nvSpPr>
      <xdr:spPr>
        <a:xfrm>
          <a:off x="18982055" y="1485709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112395</xdr:rowOff>
    </xdr:from>
    <xdr:ext cx="467360" cy="256540"/>
    <xdr:sp macro="" textlink="">
      <xdr:nvSpPr>
        <xdr:cNvPr id="741" name="n_2mainValue【児童館】&#10;一人当たり面積">
          <a:extLst>
            <a:ext uri="{FF2B5EF4-FFF2-40B4-BE49-F238E27FC236}">
              <a16:creationId xmlns:a16="http://schemas.microsoft.com/office/drawing/2014/main" id="{8AC5D1BD-1751-4F39-92E1-61159FD7A18C}"/>
            </a:ext>
          </a:extLst>
        </xdr:cNvPr>
        <xdr:cNvSpPr txBox="1"/>
      </xdr:nvSpPr>
      <xdr:spPr>
        <a:xfrm>
          <a:off x="18181955" y="1485709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112395</xdr:rowOff>
    </xdr:from>
    <xdr:ext cx="467360" cy="256540"/>
    <xdr:sp macro="" textlink="">
      <xdr:nvSpPr>
        <xdr:cNvPr id="742" name="n_3mainValue【児童館】&#10;一人当たり面積">
          <a:extLst>
            <a:ext uri="{FF2B5EF4-FFF2-40B4-BE49-F238E27FC236}">
              <a16:creationId xmlns:a16="http://schemas.microsoft.com/office/drawing/2014/main" id="{12F2CA8E-F085-41C5-9CE3-A26E3E5F7B35}"/>
            </a:ext>
          </a:extLst>
        </xdr:cNvPr>
        <xdr:cNvSpPr txBox="1"/>
      </xdr:nvSpPr>
      <xdr:spPr>
        <a:xfrm>
          <a:off x="17384395" y="1485709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123825</xdr:rowOff>
    </xdr:from>
    <xdr:ext cx="467360" cy="256540"/>
    <xdr:sp macro="" textlink="">
      <xdr:nvSpPr>
        <xdr:cNvPr id="743" name="n_4mainValue【児童館】&#10;一人当たり面積">
          <a:extLst>
            <a:ext uri="{FF2B5EF4-FFF2-40B4-BE49-F238E27FC236}">
              <a16:creationId xmlns:a16="http://schemas.microsoft.com/office/drawing/2014/main" id="{0A646E24-6312-430D-91ED-2D1605350AD1}"/>
            </a:ext>
          </a:extLst>
        </xdr:cNvPr>
        <xdr:cNvSpPr txBox="1"/>
      </xdr:nvSpPr>
      <xdr:spPr>
        <a:xfrm>
          <a:off x="16588740" y="148704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a:extLst>
            <a:ext uri="{FF2B5EF4-FFF2-40B4-BE49-F238E27FC236}">
              <a16:creationId xmlns:a16="http://schemas.microsoft.com/office/drawing/2014/main" id="{3A840D7D-CCA9-46F7-99CA-91F1FE361A72}"/>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a:extLst>
            <a:ext uri="{FF2B5EF4-FFF2-40B4-BE49-F238E27FC236}">
              <a16:creationId xmlns:a16="http://schemas.microsoft.com/office/drawing/2014/main" id="{F6EDCFEF-98DD-4904-8261-31CA699BB02B}"/>
            </a:ext>
          </a:extLst>
        </xdr:cNvPr>
        <xdr:cNvSpPr/>
      </xdr:nvSpPr>
      <xdr:spPr>
        <a:xfrm>
          <a:off x="113157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a:extLst>
            <a:ext uri="{FF2B5EF4-FFF2-40B4-BE49-F238E27FC236}">
              <a16:creationId xmlns:a16="http://schemas.microsoft.com/office/drawing/2014/main" id="{521996E6-69F9-48C6-9FFA-33C1BD01BEAD}"/>
            </a:ext>
          </a:extLst>
        </xdr:cNvPr>
        <xdr:cNvSpPr/>
      </xdr:nvSpPr>
      <xdr:spPr>
        <a:xfrm>
          <a:off x="113157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a:extLst>
            <a:ext uri="{FF2B5EF4-FFF2-40B4-BE49-F238E27FC236}">
              <a16:creationId xmlns:a16="http://schemas.microsoft.com/office/drawing/2014/main" id="{944B9982-A7FF-4162-BC97-AF0092FFA804}"/>
            </a:ext>
          </a:extLst>
        </xdr:cNvPr>
        <xdr:cNvSpPr/>
      </xdr:nvSpPr>
      <xdr:spPr>
        <a:xfrm>
          <a:off x="122326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a:extLst>
            <a:ext uri="{FF2B5EF4-FFF2-40B4-BE49-F238E27FC236}">
              <a16:creationId xmlns:a16="http://schemas.microsoft.com/office/drawing/2014/main" id="{D8AA5CEF-7707-4ACE-83DE-EBE596925CEC}"/>
            </a:ext>
          </a:extLst>
        </xdr:cNvPr>
        <xdr:cNvSpPr/>
      </xdr:nvSpPr>
      <xdr:spPr>
        <a:xfrm>
          <a:off x="122326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a:extLst>
            <a:ext uri="{FF2B5EF4-FFF2-40B4-BE49-F238E27FC236}">
              <a16:creationId xmlns:a16="http://schemas.microsoft.com/office/drawing/2014/main" id="{2EB04C8E-15CB-4577-8027-ED8FD502F33E}"/>
            </a:ext>
          </a:extLst>
        </xdr:cNvPr>
        <xdr:cNvSpPr/>
      </xdr:nvSpPr>
      <xdr:spPr>
        <a:xfrm>
          <a:off x="132613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a:extLst>
            <a:ext uri="{FF2B5EF4-FFF2-40B4-BE49-F238E27FC236}">
              <a16:creationId xmlns:a16="http://schemas.microsoft.com/office/drawing/2014/main" id="{CB808E6A-E894-4D56-BF90-75958C994948}"/>
            </a:ext>
          </a:extLst>
        </xdr:cNvPr>
        <xdr:cNvSpPr/>
      </xdr:nvSpPr>
      <xdr:spPr>
        <a:xfrm>
          <a:off x="132613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a:extLst>
            <a:ext uri="{FF2B5EF4-FFF2-40B4-BE49-F238E27FC236}">
              <a16:creationId xmlns:a16="http://schemas.microsoft.com/office/drawing/2014/main" id="{ECCC2428-7987-41F0-AB92-8AC4FA1CE74F}"/>
            </a:ext>
          </a:extLst>
        </xdr:cNvPr>
        <xdr:cNvSpPr/>
      </xdr:nvSpPr>
      <xdr:spPr>
        <a:xfrm>
          <a:off x="11203940" y="1676019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752" name="テキスト ボックス 751">
          <a:extLst>
            <a:ext uri="{FF2B5EF4-FFF2-40B4-BE49-F238E27FC236}">
              <a16:creationId xmlns:a16="http://schemas.microsoft.com/office/drawing/2014/main" id="{AF727A79-B807-45C1-8753-E55BDC497ADD}"/>
            </a:ext>
          </a:extLst>
        </xdr:cNvPr>
        <xdr:cNvSpPr txBox="1"/>
      </xdr:nvSpPr>
      <xdr:spPr>
        <a:xfrm>
          <a:off x="1116584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3" name="直線コネクタ 752">
          <a:extLst>
            <a:ext uri="{FF2B5EF4-FFF2-40B4-BE49-F238E27FC236}">
              <a16:creationId xmlns:a16="http://schemas.microsoft.com/office/drawing/2014/main" id="{56C4A63B-39AB-43BF-86B1-F5596452AC03}"/>
            </a:ext>
          </a:extLst>
        </xdr:cNvPr>
        <xdr:cNvCxnSpPr/>
      </xdr:nvCxnSpPr>
      <xdr:spPr>
        <a:xfrm>
          <a:off x="11203940" y="19046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754" name="テキスト ボックス 753">
          <a:extLst>
            <a:ext uri="{FF2B5EF4-FFF2-40B4-BE49-F238E27FC236}">
              <a16:creationId xmlns:a16="http://schemas.microsoft.com/office/drawing/2014/main" id="{30C83ECD-B166-456F-8CB3-4199929C55D1}"/>
            </a:ext>
          </a:extLst>
        </xdr:cNvPr>
        <xdr:cNvSpPr txBox="1"/>
      </xdr:nvSpPr>
      <xdr:spPr>
        <a:xfrm>
          <a:off x="10801350" y="18909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755" name="直線コネクタ 754">
          <a:extLst>
            <a:ext uri="{FF2B5EF4-FFF2-40B4-BE49-F238E27FC236}">
              <a16:creationId xmlns:a16="http://schemas.microsoft.com/office/drawing/2014/main" id="{7EC58AD1-B105-4E6F-80B7-CE6A5D2CA060}"/>
            </a:ext>
          </a:extLst>
        </xdr:cNvPr>
        <xdr:cNvCxnSpPr/>
      </xdr:nvCxnSpPr>
      <xdr:spPr>
        <a:xfrm>
          <a:off x="11203940" y="18723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820" cy="256540"/>
    <xdr:sp macro="" textlink="">
      <xdr:nvSpPr>
        <xdr:cNvPr id="756" name="テキスト ボックス 755">
          <a:extLst>
            <a:ext uri="{FF2B5EF4-FFF2-40B4-BE49-F238E27FC236}">
              <a16:creationId xmlns:a16="http://schemas.microsoft.com/office/drawing/2014/main" id="{4F396771-D908-405B-8B31-E55AD2CCC96D}"/>
            </a:ext>
          </a:extLst>
        </xdr:cNvPr>
        <xdr:cNvSpPr txBox="1"/>
      </xdr:nvSpPr>
      <xdr:spPr>
        <a:xfrm>
          <a:off x="10801350" y="185794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757" name="直線コネクタ 756">
          <a:extLst>
            <a:ext uri="{FF2B5EF4-FFF2-40B4-BE49-F238E27FC236}">
              <a16:creationId xmlns:a16="http://schemas.microsoft.com/office/drawing/2014/main" id="{EF9D3F6D-54D8-433E-9F32-41FB2FA38AE9}"/>
            </a:ext>
          </a:extLst>
        </xdr:cNvPr>
        <xdr:cNvCxnSpPr/>
      </xdr:nvCxnSpPr>
      <xdr:spPr>
        <a:xfrm>
          <a:off x="11203940" y="184010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758" name="テキスト ボックス 757">
          <a:extLst>
            <a:ext uri="{FF2B5EF4-FFF2-40B4-BE49-F238E27FC236}">
              <a16:creationId xmlns:a16="http://schemas.microsoft.com/office/drawing/2014/main" id="{AF250314-86DE-45DA-8191-595DD77739C4}"/>
            </a:ext>
          </a:extLst>
        </xdr:cNvPr>
        <xdr:cNvSpPr txBox="1"/>
      </xdr:nvSpPr>
      <xdr:spPr>
        <a:xfrm>
          <a:off x="10842625" y="182562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759" name="直線コネクタ 758">
          <a:extLst>
            <a:ext uri="{FF2B5EF4-FFF2-40B4-BE49-F238E27FC236}">
              <a16:creationId xmlns:a16="http://schemas.microsoft.com/office/drawing/2014/main" id="{9BB78787-E3A7-4F79-B34B-62E09B1AFF8F}"/>
            </a:ext>
          </a:extLst>
        </xdr:cNvPr>
        <xdr:cNvCxnSpPr/>
      </xdr:nvCxnSpPr>
      <xdr:spPr>
        <a:xfrm>
          <a:off x="11203940" y="1806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6540"/>
    <xdr:sp macro="" textlink="">
      <xdr:nvSpPr>
        <xdr:cNvPr id="760" name="テキスト ボックス 759">
          <a:extLst>
            <a:ext uri="{FF2B5EF4-FFF2-40B4-BE49-F238E27FC236}">
              <a16:creationId xmlns:a16="http://schemas.microsoft.com/office/drawing/2014/main" id="{7D226EA3-84D6-4AC8-B79A-1616F08733FB}"/>
            </a:ext>
          </a:extLst>
        </xdr:cNvPr>
        <xdr:cNvSpPr txBox="1"/>
      </xdr:nvSpPr>
      <xdr:spPr>
        <a:xfrm>
          <a:off x="10842625" y="1792478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761" name="直線コネクタ 760">
          <a:extLst>
            <a:ext uri="{FF2B5EF4-FFF2-40B4-BE49-F238E27FC236}">
              <a16:creationId xmlns:a16="http://schemas.microsoft.com/office/drawing/2014/main" id="{53AE8172-656F-429A-9123-4912ED1291C5}"/>
            </a:ext>
          </a:extLst>
        </xdr:cNvPr>
        <xdr:cNvCxnSpPr/>
      </xdr:nvCxnSpPr>
      <xdr:spPr>
        <a:xfrm>
          <a:off x="11203940" y="1774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762" name="テキスト ボックス 761">
          <a:extLst>
            <a:ext uri="{FF2B5EF4-FFF2-40B4-BE49-F238E27FC236}">
              <a16:creationId xmlns:a16="http://schemas.microsoft.com/office/drawing/2014/main" id="{0C50270F-75C5-4A83-990A-C06A256F2F63}"/>
            </a:ext>
          </a:extLst>
        </xdr:cNvPr>
        <xdr:cNvSpPr txBox="1"/>
      </xdr:nvSpPr>
      <xdr:spPr>
        <a:xfrm>
          <a:off x="1084262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763" name="直線コネクタ 762">
          <a:extLst>
            <a:ext uri="{FF2B5EF4-FFF2-40B4-BE49-F238E27FC236}">
              <a16:creationId xmlns:a16="http://schemas.microsoft.com/office/drawing/2014/main" id="{7A79D14B-C18E-48C1-8F0F-1A86A5F443C5}"/>
            </a:ext>
          </a:extLst>
        </xdr:cNvPr>
        <xdr:cNvCxnSpPr/>
      </xdr:nvCxnSpPr>
      <xdr:spPr>
        <a:xfrm>
          <a:off x="11203940" y="1741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764" name="テキスト ボックス 763">
          <a:extLst>
            <a:ext uri="{FF2B5EF4-FFF2-40B4-BE49-F238E27FC236}">
              <a16:creationId xmlns:a16="http://schemas.microsoft.com/office/drawing/2014/main" id="{74F2116E-829C-4250-9D0D-8FDDC3996A04}"/>
            </a:ext>
          </a:extLst>
        </xdr:cNvPr>
        <xdr:cNvSpPr txBox="1"/>
      </xdr:nvSpPr>
      <xdr:spPr>
        <a:xfrm>
          <a:off x="10842625" y="172789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765" name="直線コネクタ 764">
          <a:extLst>
            <a:ext uri="{FF2B5EF4-FFF2-40B4-BE49-F238E27FC236}">
              <a16:creationId xmlns:a16="http://schemas.microsoft.com/office/drawing/2014/main" id="{D8A5E928-A850-4F4B-B3FB-0A3A1A767BEE}"/>
            </a:ext>
          </a:extLst>
        </xdr:cNvPr>
        <xdr:cNvCxnSpPr/>
      </xdr:nvCxnSpPr>
      <xdr:spPr>
        <a:xfrm>
          <a:off x="11203940" y="1709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6550" cy="256540"/>
    <xdr:sp macro="" textlink="">
      <xdr:nvSpPr>
        <xdr:cNvPr id="766" name="テキスト ボックス 765">
          <a:extLst>
            <a:ext uri="{FF2B5EF4-FFF2-40B4-BE49-F238E27FC236}">
              <a16:creationId xmlns:a16="http://schemas.microsoft.com/office/drawing/2014/main" id="{51A7D23E-DA50-4E71-B118-BF6CD0166348}"/>
            </a:ext>
          </a:extLst>
        </xdr:cNvPr>
        <xdr:cNvSpPr txBox="1"/>
      </xdr:nvSpPr>
      <xdr:spPr>
        <a:xfrm>
          <a:off x="10904855" y="16946245"/>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6B5B3EB0-508D-421E-8ADD-1AFD010C22A3}"/>
            </a:ext>
          </a:extLst>
        </xdr:cNvPr>
        <xdr:cNvCxnSpPr/>
      </xdr:nvCxnSpPr>
      <xdr:spPr>
        <a:xfrm>
          <a:off x="11203940" y="1676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8" name="【公民館】&#10;有形固定資産減価償却率グラフ枠">
          <a:extLst>
            <a:ext uri="{FF2B5EF4-FFF2-40B4-BE49-F238E27FC236}">
              <a16:creationId xmlns:a16="http://schemas.microsoft.com/office/drawing/2014/main" id="{B500BB0C-E4F4-4814-A4D6-E7BC1007137F}"/>
            </a:ext>
          </a:extLst>
        </xdr:cNvPr>
        <xdr:cNvSpPr/>
      </xdr:nvSpPr>
      <xdr:spPr>
        <a:xfrm>
          <a:off x="11203940" y="1676019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74930</xdr:rowOff>
    </xdr:from>
    <xdr:to>
      <xdr:col>85</xdr:col>
      <xdr:colOff>126365</xdr:colOff>
      <xdr:row>109</xdr:row>
      <xdr:rowOff>35560</xdr:rowOff>
    </xdr:to>
    <xdr:cxnSp macro="">
      <xdr:nvCxnSpPr>
        <xdr:cNvPr id="769" name="直線コネクタ 768">
          <a:extLst>
            <a:ext uri="{FF2B5EF4-FFF2-40B4-BE49-F238E27FC236}">
              <a16:creationId xmlns:a16="http://schemas.microsoft.com/office/drawing/2014/main" id="{FC7013A3-EBC7-463B-B78A-6DB37277524E}"/>
            </a:ext>
          </a:extLst>
        </xdr:cNvPr>
        <xdr:cNvCxnSpPr/>
      </xdr:nvCxnSpPr>
      <xdr:spPr>
        <a:xfrm flipV="1">
          <a:off x="14703425" y="17219930"/>
          <a:ext cx="0" cy="1503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9900" cy="259080"/>
    <xdr:sp macro="" textlink="">
      <xdr:nvSpPr>
        <xdr:cNvPr id="770" name="【公民館】&#10;有形固定資産減価償却率最小値テキスト">
          <a:extLst>
            <a:ext uri="{FF2B5EF4-FFF2-40B4-BE49-F238E27FC236}">
              <a16:creationId xmlns:a16="http://schemas.microsoft.com/office/drawing/2014/main" id="{B175223C-2F9E-430F-A7D6-4A4D469CD322}"/>
            </a:ext>
          </a:extLst>
        </xdr:cNvPr>
        <xdr:cNvSpPr txBox="1"/>
      </xdr:nvSpPr>
      <xdr:spPr>
        <a:xfrm>
          <a:off x="1474216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771" name="直線コネクタ 770">
          <a:extLst>
            <a:ext uri="{FF2B5EF4-FFF2-40B4-BE49-F238E27FC236}">
              <a16:creationId xmlns:a16="http://schemas.microsoft.com/office/drawing/2014/main" id="{BF53A4DB-F160-4E93-98EB-5386849970B4}"/>
            </a:ext>
          </a:extLst>
        </xdr:cNvPr>
        <xdr:cNvCxnSpPr/>
      </xdr:nvCxnSpPr>
      <xdr:spPr>
        <a:xfrm>
          <a:off x="14611350" y="187236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20955</xdr:rowOff>
    </xdr:from>
    <xdr:ext cx="340360" cy="256540"/>
    <xdr:sp macro="" textlink="">
      <xdr:nvSpPr>
        <xdr:cNvPr id="772" name="【公民館】&#10;有形固定資産減価償却率最大値テキスト">
          <a:extLst>
            <a:ext uri="{FF2B5EF4-FFF2-40B4-BE49-F238E27FC236}">
              <a16:creationId xmlns:a16="http://schemas.microsoft.com/office/drawing/2014/main" id="{225B4109-54E7-47ED-8B2D-26817EA2BBB4}"/>
            </a:ext>
          </a:extLst>
        </xdr:cNvPr>
        <xdr:cNvSpPr txBox="1"/>
      </xdr:nvSpPr>
      <xdr:spPr>
        <a:xfrm>
          <a:off x="14742160" y="1699069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74930</xdr:rowOff>
    </xdr:from>
    <xdr:to>
      <xdr:col>86</xdr:col>
      <xdr:colOff>25400</xdr:colOff>
      <xdr:row>100</xdr:row>
      <xdr:rowOff>74930</xdr:rowOff>
    </xdr:to>
    <xdr:cxnSp macro="">
      <xdr:nvCxnSpPr>
        <xdr:cNvPr id="773" name="直線コネクタ 772">
          <a:extLst>
            <a:ext uri="{FF2B5EF4-FFF2-40B4-BE49-F238E27FC236}">
              <a16:creationId xmlns:a16="http://schemas.microsoft.com/office/drawing/2014/main" id="{BEF3CCE8-019E-4A48-9816-3BFBA8EF0146}"/>
            </a:ext>
          </a:extLst>
        </xdr:cNvPr>
        <xdr:cNvCxnSpPr/>
      </xdr:nvCxnSpPr>
      <xdr:spPr>
        <a:xfrm>
          <a:off x="14611350" y="172199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105410</xdr:rowOff>
    </xdr:from>
    <xdr:ext cx="405130" cy="259080"/>
    <xdr:sp macro="" textlink="">
      <xdr:nvSpPr>
        <xdr:cNvPr id="774" name="【公民館】&#10;有形固定資産減価償却率平均値テキスト">
          <a:extLst>
            <a:ext uri="{FF2B5EF4-FFF2-40B4-BE49-F238E27FC236}">
              <a16:creationId xmlns:a16="http://schemas.microsoft.com/office/drawing/2014/main" id="{825FF82B-164C-4CB6-9B7E-27B1B79B523A}"/>
            </a:ext>
          </a:extLst>
        </xdr:cNvPr>
        <xdr:cNvSpPr txBox="1"/>
      </xdr:nvSpPr>
      <xdr:spPr>
        <a:xfrm>
          <a:off x="14742160" y="1793430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775" name="フローチャート: 判断 774">
          <a:extLst>
            <a:ext uri="{FF2B5EF4-FFF2-40B4-BE49-F238E27FC236}">
              <a16:creationId xmlns:a16="http://schemas.microsoft.com/office/drawing/2014/main" id="{465E2E31-3C05-4F4D-948B-22FA2A37D3FD}"/>
            </a:ext>
          </a:extLst>
        </xdr:cNvPr>
        <xdr:cNvSpPr/>
      </xdr:nvSpPr>
      <xdr:spPr>
        <a:xfrm>
          <a:off x="14649450" y="180867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164465</xdr:rowOff>
    </xdr:to>
    <xdr:sp macro="" textlink="">
      <xdr:nvSpPr>
        <xdr:cNvPr id="776" name="フローチャート: 判断 775">
          <a:extLst>
            <a:ext uri="{FF2B5EF4-FFF2-40B4-BE49-F238E27FC236}">
              <a16:creationId xmlns:a16="http://schemas.microsoft.com/office/drawing/2014/main" id="{A9912F3D-3D73-4678-98EB-0373E8D93493}"/>
            </a:ext>
          </a:extLst>
        </xdr:cNvPr>
        <xdr:cNvSpPr/>
      </xdr:nvSpPr>
      <xdr:spPr>
        <a:xfrm>
          <a:off x="13887450" y="18061940"/>
          <a:ext cx="97790" cy="1085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43180</xdr:rowOff>
    </xdr:from>
    <xdr:to>
      <xdr:col>76</xdr:col>
      <xdr:colOff>165100</xdr:colOff>
      <xdr:row>105</xdr:row>
      <xdr:rowOff>144780</xdr:rowOff>
    </xdr:to>
    <xdr:sp macro="" textlink="">
      <xdr:nvSpPr>
        <xdr:cNvPr id="777" name="フローチャート: 判断 776">
          <a:extLst>
            <a:ext uri="{FF2B5EF4-FFF2-40B4-BE49-F238E27FC236}">
              <a16:creationId xmlns:a16="http://schemas.microsoft.com/office/drawing/2014/main" id="{43093944-F249-4609-AE04-8FCF0C5E5196}"/>
            </a:ext>
          </a:extLst>
        </xdr:cNvPr>
        <xdr:cNvSpPr/>
      </xdr:nvSpPr>
      <xdr:spPr>
        <a:xfrm>
          <a:off x="13089890" y="180473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6350</xdr:rowOff>
    </xdr:from>
    <xdr:to>
      <xdr:col>72</xdr:col>
      <xdr:colOff>38100</xdr:colOff>
      <xdr:row>105</xdr:row>
      <xdr:rowOff>107315</xdr:rowOff>
    </xdr:to>
    <xdr:sp macro="" textlink="">
      <xdr:nvSpPr>
        <xdr:cNvPr id="778" name="フローチャート: 判断 777">
          <a:extLst>
            <a:ext uri="{FF2B5EF4-FFF2-40B4-BE49-F238E27FC236}">
              <a16:creationId xmlns:a16="http://schemas.microsoft.com/office/drawing/2014/main" id="{71292EF9-C29C-43CA-831D-B0930DA76FCC}"/>
            </a:ext>
          </a:extLst>
        </xdr:cNvPr>
        <xdr:cNvSpPr/>
      </xdr:nvSpPr>
      <xdr:spPr>
        <a:xfrm>
          <a:off x="12303760" y="1801050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779" name="フローチャート: 判断 778">
          <a:extLst>
            <a:ext uri="{FF2B5EF4-FFF2-40B4-BE49-F238E27FC236}">
              <a16:creationId xmlns:a16="http://schemas.microsoft.com/office/drawing/2014/main" id="{2803171B-5090-4C6A-9656-883B07A3A46D}"/>
            </a:ext>
          </a:extLst>
        </xdr:cNvPr>
        <xdr:cNvSpPr/>
      </xdr:nvSpPr>
      <xdr:spPr>
        <a:xfrm>
          <a:off x="11487150" y="180238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80" name="テキスト ボックス 779">
          <a:extLst>
            <a:ext uri="{FF2B5EF4-FFF2-40B4-BE49-F238E27FC236}">
              <a16:creationId xmlns:a16="http://schemas.microsoft.com/office/drawing/2014/main" id="{6714776C-CE35-462F-8349-D9939892914C}"/>
            </a:ext>
          </a:extLst>
        </xdr:cNvPr>
        <xdr:cNvSpPr txBox="1"/>
      </xdr:nvSpPr>
      <xdr:spPr>
        <a:xfrm>
          <a:off x="145326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81" name="テキスト ボックス 780">
          <a:extLst>
            <a:ext uri="{FF2B5EF4-FFF2-40B4-BE49-F238E27FC236}">
              <a16:creationId xmlns:a16="http://schemas.microsoft.com/office/drawing/2014/main" id="{BE48D0C1-5DD0-4990-9ACB-10E799FCCFB6}"/>
            </a:ext>
          </a:extLst>
        </xdr:cNvPr>
        <xdr:cNvSpPr txBox="1"/>
      </xdr:nvSpPr>
      <xdr:spPr>
        <a:xfrm>
          <a:off x="137706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82" name="テキスト ボックス 781">
          <a:extLst>
            <a:ext uri="{FF2B5EF4-FFF2-40B4-BE49-F238E27FC236}">
              <a16:creationId xmlns:a16="http://schemas.microsoft.com/office/drawing/2014/main" id="{18F614DE-F2B7-4C9A-B9AA-3853F90DB277}"/>
            </a:ext>
          </a:extLst>
        </xdr:cNvPr>
        <xdr:cNvSpPr txBox="1"/>
      </xdr:nvSpPr>
      <xdr:spPr>
        <a:xfrm>
          <a:off x="129730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83" name="テキスト ボックス 782">
          <a:extLst>
            <a:ext uri="{FF2B5EF4-FFF2-40B4-BE49-F238E27FC236}">
              <a16:creationId xmlns:a16="http://schemas.microsoft.com/office/drawing/2014/main" id="{220336CA-8CA3-4FD9-8EB4-03D228B0C2CE}"/>
            </a:ext>
          </a:extLst>
        </xdr:cNvPr>
        <xdr:cNvSpPr txBox="1"/>
      </xdr:nvSpPr>
      <xdr:spPr>
        <a:xfrm>
          <a:off x="121754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84" name="テキスト ボックス 783">
          <a:extLst>
            <a:ext uri="{FF2B5EF4-FFF2-40B4-BE49-F238E27FC236}">
              <a16:creationId xmlns:a16="http://schemas.microsoft.com/office/drawing/2014/main" id="{119462B7-EDBC-49B9-B787-09659187E865}"/>
            </a:ext>
          </a:extLst>
        </xdr:cNvPr>
        <xdr:cNvSpPr txBox="1"/>
      </xdr:nvSpPr>
      <xdr:spPr>
        <a:xfrm>
          <a:off x="113703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108</xdr:row>
      <xdr:rowOff>151130</xdr:rowOff>
    </xdr:from>
    <xdr:to>
      <xdr:col>85</xdr:col>
      <xdr:colOff>177800</xdr:colOff>
      <xdr:row>109</xdr:row>
      <xdr:rowOff>81280</xdr:rowOff>
    </xdr:to>
    <xdr:sp macro="" textlink="">
      <xdr:nvSpPr>
        <xdr:cNvPr id="785" name="楕円 784">
          <a:extLst>
            <a:ext uri="{FF2B5EF4-FFF2-40B4-BE49-F238E27FC236}">
              <a16:creationId xmlns:a16="http://schemas.microsoft.com/office/drawing/2014/main" id="{6EF7CDDD-F396-464B-9962-099948ED667A}"/>
            </a:ext>
          </a:extLst>
        </xdr:cNvPr>
        <xdr:cNvSpPr/>
      </xdr:nvSpPr>
      <xdr:spPr>
        <a:xfrm>
          <a:off x="14649450" y="186677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66040</xdr:rowOff>
    </xdr:from>
    <xdr:ext cx="405130" cy="256540"/>
    <xdr:sp macro="" textlink="">
      <xdr:nvSpPr>
        <xdr:cNvPr id="786" name="【公民館】&#10;有形固定資産減価償却率該当値テキスト">
          <a:extLst>
            <a:ext uri="{FF2B5EF4-FFF2-40B4-BE49-F238E27FC236}">
              <a16:creationId xmlns:a16="http://schemas.microsoft.com/office/drawing/2014/main" id="{8EF8866B-84CD-43DC-841D-2A8F6CBD407B}"/>
            </a:ext>
          </a:extLst>
        </xdr:cNvPr>
        <xdr:cNvSpPr txBox="1"/>
      </xdr:nvSpPr>
      <xdr:spPr>
        <a:xfrm>
          <a:off x="14742160" y="1858073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108</xdr:row>
      <xdr:rowOff>151130</xdr:rowOff>
    </xdr:from>
    <xdr:to>
      <xdr:col>81</xdr:col>
      <xdr:colOff>101600</xdr:colOff>
      <xdr:row>109</xdr:row>
      <xdr:rowOff>81280</xdr:rowOff>
    </xdr:to>
    <xdr:sp macro="" textlink="">
      <xdr:nvSpPr>
        <xdr:cNvPr id="787" name="楕円 786">
          <a:extLst>
            <a:ext uri="{FF2B5EF4-FFF2-40B4-BE49-F238E27FC236}">
              <a16:creationId xmlns:a16="http://schemas.microsoft.com/office/drawing/2014/main" id="{EA0B768E-423F-45EF-A651-C02CE3FD97C6}"/>
            </a:ext>
          </a:extLst>
        </xdr:cNvPr>
        <xdr:cNvSpPr/>
      </xdr:nvSpPr>
      <xdr:spPr>
        <a:xfrm>
          <a:off x="13887450" y="186677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30480</xdr:rowOff>
    </xdr:from>
    <xdr:to>
      <xdr:col>85</xdr:col>
      <xdr:colOff>127000</xdr:colOff>
      <xdr:row>109</xdr:row>
      <xdr:rowOff>30480</xdr:rowOff>
    </xdr:to>
    <xdr:cxnSp macro="">
      <xdr:nvCxnSpPr>
        <xdr:cNvPr id="788" name="直線コネクタ 787">
          <a:extLst>
            <a:ext uri="{FF2B5EF4-FFF2-40B4-BE49-F238E27FC236}">
              <a16:creationId xmlns:a16="http://schemas.microsoft.com/office/drawing/2014/main" id="{D875A68B-4166-4220-9E94-FA304AE4D9B2}"/>
            </a:ext>
          </a:extLst>
        </xdr:cNvPr>
        <xdr:cNvCxnSpPr/>
      </xdr:nvCxnSpPr>
      <xdr:spPr>
        <a:xfrm>
          <a:off x="13942060" y="18716625"/>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149225</xdr:rowOff>
    </xdr:from>
    <xdr:to>
      <xdr:col>76</xdr:col>
      <xdr:colOff>165100</xdr:colOff>
      <xdr:row>109</xdr:row>
      <xdr:rowOff>79375</xdr:rowOff>
    </xdr:to>
    <xdr:sp macro="" textlink="">
      <xdr:nvSpPr>
        <xdr:cNvPr id="789" name="楕円 788">
          <a:extLst>
            <a:ext uri="{FF2B5EF4-FFF2-40B4-BE49-F238E27FC236}">
              <a16:creationId xmlns:a16="http://schemas.microsoft.com/office/drawing/2014/main" id="{42AE33DD-BB24-4058-AEBE-E84703B52FC4}"/>
            </a:ext>
          </a:extLst>
        </xdr:cNvPr>
        <xdr:cNvSpPr/>
      </xdr:nvSpPr>
      <xdr:spPr>
        <a:xfrm>
          <a:off x="13089890" y="186658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29210</xdr:rowOff>
    </xdr:from>
    <xdr:to>
      <xdr:col>81</xdr:col>
      <xdr:colOff>50800</xdr:colOff>
      <xdr:row>109</xdr:row>
      <xdr:rowOff>30480</xdr:rowOff>
    </xdr:to>
    <xdr:cxnSp macro="">
      <xdr:nvCxnSpPr>
        <xdr:cNvPr id="790" name="直線コネクタ 789">
          <a:extLst>
            <a:ext uri="{FF2B5EF4-FFF2-40B4-BE49-F238E27FC236}">
              <a16:creationId xmlns:a16="http://schemas.microsoft.com/office/drawing/2014/main" id="{1CC5B3F0-4381-4E56-AE65-2879CAF6069F}"/>
            </a:ext>
          </a:extLst>
        </xdr:cNvPr>
        <xdr:cNvCxnSpPr/>
      </xdr:nvCxnSpPr>
      <xdr:spPr>
        <a:xfrm>
          <a:off x="13144500" y="18715355"/>
          <a:ext cx="79756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149225</xdr:rowOff>
    </xdr:from>
    <xdr:to>
      <xdr:col>72</xdr:col>
      <xdr:colOff>38100</xdr:colOff>
      <xdr:row>109</xdr:row>
      <xdr:rowOff>79375</xdr:rowOff>
    </xdr:to>
    <xdr:sp macro="" textlink="">
      <xdr:nvSpPr>
        <xdr:cNvPr id="791" name="楕円 790">
          <a:extLst>
            <a:ext uri="{FF2B5EF4-FFF2-40B4-BE49-F238E27FC236}">
              <a16:creationId xmlns:a16="http://schemas.microsoft.com/office/drawing/2014/main" id="{5145F87B-62E3-4721-A19F-67FD512EB8E3}"/>
            </a:ext>
          </a:extLst>
        </xdr:cNvPr>
        <xdr:cNvSpPr/>
      </xdr:nvSpPr>
      <xdr:spPr>
        <a:xfrm>
          <a:off x="12303760" y="186658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29210</xdr:rowOff>
    </xdr:from>
    <xdr:to>
      <xdr:col>76</xdr:col>
      <xdr:colOff>114300</xdr:colOff>
      <xdr:row>109</xdr:row>
      <xdr:rowOff>29210</xdr:rowOff>
    </xdr:to>
    <xdr:cxnSp macro="">
      <xdr:nvCxnSpPr>
        <xdr:cNvPr id="792" name="直線コネクタ 791">
          <a:extLst>
            <a:ext uri="{FF2B5EF4-FFF2-40B4-BE49-F238E27FC236}">
              <a16:creationId xmlns:a16="http://schemas.microsoft.com/office/drawing/2014/main" id="{DBF60AA0-30F9-4CA9-A239-7876B7F0CA07}"/>
            </a:ext>
          </a:extLst>
        </xdr:cNvPr>
        <xdr:cNvCxnSpPr/>
      </xdr:nvCxnSpPr>
      <xdr:spPr>
        <a:xfrm>
          <a:off x="12346940" y="18715355"/>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149225</xdr:rowOff>
    </xdr:from>
    <xdr:to>
      <xdr:col>67</xdr:col>
      <xdr:colOff>101600</xdr:colOff>
      <xdr:row>109</xdr:row>
      <xdr:rowOff>79375</xdr:rowOff>
    </xdr:to>
    <xdr:sp macro="" textlink="">
      <xdr:nvSpPr>
        <xdr:cNvPr id="793" name="楕円 792">
          <a:extLst>
            <a:ext uri="{FF2B5EF4-FFF2-40B4-BE49-F238E27FC236}">
              <a16:creationId xmlns:a16="http://schemas.microsoft.com/office/drawing/2014/main" id="{0BDF0094-A84C-45D7-A541-A4106BC6CDB1}"/>
            </a:ext>
          </a:extLst>
        </xdr:cNvPr>
        <xdr:cNvSpPr/>
      </xdr:nvSpPr>
      <xdr:spPr>
        <a:xfrm>
          <a:off x="11487150" y="186658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29210</xdr:rowOff>
    </xdr:from>
    <xdr:to>
      <xdr:col>71</xdr:col>
      <xdr:colOff>177800</xdr:colOff>
      <xdr:row>109</xdr:row>
      <xdr:rowOff>29210</xdr:rowOff>
    </xdr:to>
    <xdr:cxnSp macro="">
      <xdr:nvCxnSpPr>
        <xdr:cNvPr id="794" name="直線コネクタ 793">
          <a:extLst>
            <a:ext uri="{FF2B5EF4-FFF2-40B4-BE49-F238E27FC236}">
              <a16:creationId xmlns:a16="http://schemas.microsoft.com/office/drawing/2014/main" id="{CBACFB9B-39A4-4850-B85B-D808D0DA0AD5}"/>
            </a:ext>
          </a:extLst>
        </xdr:cNvPr>
        <xdr:cNvCxnSpPr/>
      </xdr:nvCxnSpPr>
      <xdr:spPr>
        <a:xfrm>
          <a:off x="11541760" y="18715355"/>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9525</xdr:rowOff>
    </xdr:from>
    <xdr:ext cx="405130" cy="256540"/>
    <xdr:sp macro="" textlink="">
      <xdr:nvSpPr>
        <xdr:cNvPr id="795" name="n_1aveValue【公民館】&#10;有形固定資産減価償却率">
          <a:extLst>
            <a:ext uri="{FF2B5EF4-FFF2-40B4-BE49-F238E27FC236}">
              <a16:creationId xmlns:a16="http://schemas.microsoft.com/office/drawing/2014/main" id="{FCF0BC31-102B-44B8-95A1-1E4902626245}"/>
            </a:ext>
          </a:extLst>
        </xdr:cNvPr>
        <xdr:cNvSpPr txBox="1"/>
      </xdr:nvSpPr>
      <xdr:spPr>
        <a:xfrm>
          <a:off x="13738225" y="1784223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161290</xdr:rowOff>
    </xdr:from>
    <xdr:ext cx="402590" cy="259080"/>
    <xdr:sp macro="" textlink="">
      <xdr:nvSpPr>
        <xdr:cNvPr id="796" name="n_2aveValue【公民館】&#10;有形固定資産減価償却率">
          <a:extLst>
            <a:ext uri="{FF2B5EF4-FFF2-40B4-BE49-F238E27FC236}">
              <a16:creationId xmlns:a16="http://schemas.microsoft.com/office/drawing/2014/main" id="{5C580B01-4DB9-4209-A7AB-5A00E06AC24D}"/>
            </a:ext>
          </a:extLst>
        </xdr:cNvPr>
        <xdr:cNvSpPr txBox="1"/>
      </xdr:nvSpPr>
      <xdr:spPr>
        <a:xfrm>
          <a:off x="12957175" y="178225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123825</xdr:rowOff>
    </xdr:from>
    <xdr:ext cx="402590" cy="256540"/>
    <xdr:sp macro="" textlink="">
      <xdr:nvSpPr>
        <xdr:cNvPr id="797" name="n_3aveValue【公民館】&#10;有形固定資産減価償却率">
          <a:extLst>
            <a:ext uri="{FF2B5EF4-FFF2-40B4-BE49-F238E27FC236}">
              <a16:creationId xmlns:a16="http://schemas.microsoft.com/office/drawing/2014/main" id="{1AD6DFA8-13DC-49A6-9517-B656AE98E553}"/>
            </a:ext>
          </a:extLst>
        </xdr:cNvPr>
        <xdr:cNvSpPr txBox="1"/>
      </xdr:nvSpPr>
      <xdr:spPr>
        <a:xfrm>
          <a:off x="12171045" y="177850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143510</xdr:rowOff>
    </xdr:from>
    <xdr:ext cx="402590" cy="256540"/>
    <xdr:sp macro="" textlink="">
      <xdr:nvSpPr>
        <xdr:cNvPr id="798" name="n_4aveValue【公民館】&#10;有形固定資産減価償却率">
          <a:extLst>
            <a:ext uri="{FF2B5EF4-FFF2-40B4-BE49-F238E27FC236}">
              <a16:creationId xmlns:a16="http://schemas.microsoft.com/office/drawing/2014/main" id="{82F4A0C1-CB37-4BC1-8108-8E1B22C05F68}"/>
            </a:ext>
          </a:extLst>
        </xdr:cNvPr>
        <xdr:cNvSpPr txBox="1"/>
      </xdr:nvSpPr>
      <xdr:spPr>
        <a:xfrm>
          <a:off x="11354435" y="178009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109</xdr:row>
      <xdr:rowOff>72390</xdr:rowOff>
    </xdr:from>
    <xdr:ext cx="405130" cy="259080"/>
    <xdr:sp macro="" textlink="">
      <xdr:nvSpPr>
        <xdr:cNvPr id="799" name="n_1mainValue【公民館】&#10;有形固定資産減価償却率">
          <a:extLst>
            <a:ext uri="{FF2B5EF4-FFF2-40B4-BE49-F238E27FC236}">
              <a16:creationId xmlns:a16="http://schemas.microsoft.com/office/drawing/2014/main" id="{C8703BA7-EE22-41B3-815B-964A562475CA}"/>
            </a:ext>
          </a:extLst>
        </xdr:cNvPr>
        <xdr:cNvSpPr txBox="1"/>
      </xdr:nvSpPr>
      <xdr:spPr>
        <a:xfrm>
          <a:off x="13738225" y="187604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109</xdr:row>
      <xdr:rowOff>70485</xdr:rowOff>
    </xdr:from>
    <xdr:ext cx="402590" cy="259080"/>
    <xdr:sp macro="" textlink="">
      <xdr:nvSpPr>
        <xdr:cNvPr id="800" name="n_2mainValue【公民館】&#10;有形固定資産減価償却率">
          <a:extLst>
            <a:ext uri="{FF2B5EF4-FFF2-40B4-BE49-F238E27FC236}">
              <a16:creationId xmlns:a16="http://schemas.microsoft.com/office/drawing/2014/main" id="{73D77E74-5D76-4172-B49E-4C6ACEC0AA6E}"/>
            </a:ext>
          </a:extLst>
        </xdr:cNvPr>
        <xdr:cNvSpPr txBox="1"/>
      </xdr:nvSpPr>
      <xdr:spPr>
        <a:xfrm>
          <a:off x="12957175" y="187566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109</xdr:row>
      <xdr:rowOff>70485</xdr:rowOff>
    </xdr:from>
    <xdr:ext cx="402590" cy="259080"/>
    <xdr:sp macro="" textlink="">
      <xdr:nvSpPr>
        <xdr:cNvPr id="801" name="n_3mainValue【公民館】&#10;有形固定資産減価償却率">
          <a:extLst>
            <a:ext uri="{FF2B5EF4-FFF2-40B4-BE49-F238E27FC236}">
              <a16:creationId xmlns:a16="http://schemas.microsoft.com/office/drawing/2014/main" id="{801DF1DD-6279-494B-A425-9798EF8841A9}"/>
            </a:ext>
          </a:extLst>
        </xdr:cNvPr>
        <xdr:cNvSpPr txBox="1"/>
      </xdr:nvSpPr>
      <xdr:spPr>
        <a:xfrm>
          <a:off x="12171045" y="187566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109</xdr:row>
      <xdr:rowOff>70485</xdr:rowOff>
    </xdr:from>
    <xdr:ext cx="402590" cy="259080"/>
    <xdr:sp macro="" textlink="">
      <xdr:nvSpPr>
        <xdr:cNvPr id="802" name="n_4mainValue【公民館】&#10;有形固定資産減価償却率">
          <a:extLst>
            <a:ext uri="{FF2B5EF4-FFF2-40B4-BE49-F238E27FC236}">
              <a16:creationId xmlns:a16="http://schemas.microsoft.com/office/drawing/2014/main" id="{9E098527-9611-4EE9-BE99-E8514B09126E}"/>
            </a:ext>
          </a:extLst>
        </xdr:cNvPr>
        <xdr:cNvSpPr txBox="1"/>
      </xdr:nvSpPr>
      <xdr:spPr>
        <a:xfrm>
          <a:off x="11354435" y="187566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3" name="正方形/長方形 802">
          <a:extLst>
            <a:ext uri="{FF2B5EF4-FFF2-40B4-BE49-F238E27FC236}">
              <a16:creationId xmlns:a16="http://schemas.microsoft.com/office/drawing/2014/main" id="{506B52E6-5ED1-47D4-8539-5C5D15E9C372}"/>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4" name="正方形/長方形 803">
          <a:extLst>
            <a:ext uri="{FF2B5EF4-FFF2-40B4-BE49-F238E27FC236}">
              <a16:creationId xmlns:a16="http://schemas.microsoft.com/office/drawing/2014/main" id="{3EB3574D-720D-47E7-B11E-BBEDBD1ADEAB}"/>
            </a:ext>
          </a:extLst>
        </xdr:cNvPr>
        <xdr:cNvSpPr/>
      </xdr:nvSpPr>
      <xdr:spPr>
        <a:xfrm>
          <a:off x="165900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5" name="正方形/長方形 804">
          <a:extLst>
            <a:ext uri="{FF2B5EF4-FFF2-40B4-BE49-F238E27FC236}">
              <a16:creationId xmlns:a16="http://schemas.microsoft.com/office/drawing/2014/main" id="{D4EB290C-4A11-4339-848F-9CA7C9605F21}"/>
            </a:ext>
          </a:extLst>
        </xdr:cNvPr>
        <xdr:cNvSpPr/>
      </xdr:nvSpPr>
      <xdr:spPr>
        <a:xfrm>
          <a:off x="165900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6" name="正方形/長方形 805">
          <a:extLst>
            <a:ext uri="{FF2B5EF4-FFF2-40B4-BE49-F238E27FC236}">
              <a16:creationId xmlns:a16="http://schemas.microsoft.com/office/drawing/2014/main" id="{2E32623C-11FE-4EC7-B258-D157427A0441}"/>
            </a:ext>
          </a:extLst>
        </xdr:cNvPr>
        <xdr:cNvSpPr/>
      </xdr:nvSpPr>
      <xdr:spPr>
        <a:xfrm>
          <a:off x="174879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7" name="正方形/長方形 806">
          <a:extLst>
            <a:ext uri="{FF2B5EF4-FFF2-40B4-BE49-F238E27FC236}">
              <a16:creationId xmlns:a16="http://schemas.microsoft.com/office/drawing/2014/main" id="{2296068C-D30C-41A6-A089-7C05900043F8}"/>
            </a:ext>
          </a:extLst>
        </xdr:cNvPr>
        <xdr:cNvSpPr/>
      </xdr:nvSpPr>
      <xdr:spPr>
        <a:xfrm>
          <a:off x="174879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8" name="正方形/長方形 807">
          <a:extLst>
            <a:ext uri="{FF2B5EF4-FFF2-40B4-BE49-F238E27FC236}">
              <a16:creationId xmlns:a16="http://schemas.microsoft.com/office/drawing/2014/main" id="{E7F4BB9C-EF89-4F80-BCCB-0B5ADB9181DB}"/>
            </a:ext>
          </a:extLst>
        </xdr:cNvPr>
        <xdr:cNvSpPr/>
      </xdr:nvSpPr>
      <xdr:spPr>
        <a:xfrm>
          <a:off x="185166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9" name="正方形/長方形 808">
          <a:extLst>
            <a:ext uri="{FF2B5EF4-FFF2-40B4-BE49-F238E27FC236}">
              <a16:creationId xmlns:a16="http://schemas.microsoft.com/office/drawing/2014/main" id="{A0E136D8-565F-4D1C-90C7-9960018A0C70}"/>
            </a:ext>
          </a:extLst>
        </xdr:cNvPr>
        <xdr:cNvSpPr/>
      </xdr:nvSpPr>
      <xdr:spPr>
        <a:xfrm>
          <a:off x="185166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0" name="正方形/長方形 809">
          <a:extLst>
            <a:ext uri="{FF2B5EF4-FFF2-40B4-BE49-F238E27FC236}">
              <a16:creationId xmlns:a16="http://schemas.microsoft.com/office/drawing/2014/main" id="{3E0D2A4C-214D-49BC-B319-11764A2080B4}"/>
            </a:ext>
          </a:extLst>
        </xdr:cNvPr>
        <xdr:cNvSpPr/>
      </xdr:nvSpPr>
      <xdr:spPr>
        <a:xfrm>
          <a:off x="16459200" y="1676019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811" name="テキスト ボックス 810">
          <a:extLst>
            <a:ext uri="{FF2B5EF4-FFF2-40B4-BE49-F238E27FC236}">
              <a16:creationId xmlns:a16="http://schemas.microsoft.com/office/drawing/2014/main" id="{AE0DB91C-A1BA-46C1-AE07-ACDFC8CABB32}"/>
            </a:ext>
          </a:extLst>
        </xdr:cNvPr>
        <xdr:cNvSpPr txBox="1"/>
      </xdr:nvSpPr>
      <xdr:spPr>
        <a:xfrm>
          <a:off x="1644015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2" name="直線コネクタ 811">
          <a:extLst>
            <a:ext uri="{FF2B5EF4-FFF2-40B4-BE49-F238E27FC236}">
              <a16:creationId xmlns:a16="http://schemas.microsoft.com/office/drawing/2014/main" id="{7080BE83-C0D7-42F2-B8CA-20D6ABC35665}"/>
            </a:ext>
          </a:extLst>
        </xdr:cNvPr>
        <xdr:cNvCxnSpPr/>
      </xdr:nvCxnSpPr>
      <xdr:spPr>
        <a:xfrm>
          <a:off x="16459200" y="19046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3" name="直線コネクタ 812">
          <a:extLst>
            <a:ext uri="{FF2B5EF4-FFF2-40B4-BE49-F238E27FC236}">
              <a16:creationId xmlns:a16="http://schemas.microsoft.com/office/drawing/2014/main" id="{88548C63-C4C8-4DE6-BBE3-445F8F3DFC76}"/>
            </a:ext>
          </a:extLst>
        </xdr:cNvPr>
        <xdr:cNvCxnSpPr/>
      </xdr:nvCxnSpPr>
      <xdr:spPr>
        <a:xfrm>
          <a:off x="16459200" y="1866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4820" cy="259080"/>
    <xdr:sp macro="" textlink="">
      <xdr:nvSpPr>
        <xdr:cNvPr id="814" name="テキスト ボックス 813">
          <a:extLst>
            <a:ext uri="{FF2B5EF4-FFF2-40B4-BE49-F238E27FC236}">
              <a16:creationId xmlns:a16="http://schemas.microsoft.com/office/drawing/2014/main" id="{FC4869B7-D694-4956-810F-4F605541C96F}"/>
            </a:ext>
          </a:extLst>
        </xdr:cNvPr>
        <xdr:cNvSpPr txBox="1"/>
      </xdr:nvSpPr>
      <xdr:spPr>
        <a:xfrm>
          <a:off x="16047085" y="18528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5" name="直線コネクタ 814">
          <a:extLst>
            <a:ext uri="{FF2B5EF4-FFF2-40B4-BE49-F238E27FC236}">
              <a16:creationId xmlns:a16="http://schemas.microsoft.com/office/drawing/2014/main" id="{EB5AD6AD-4CCF-452F-9557-BF170E4D3B05}"/>
            </a:ext>
          </a:extLst>
        </xdr:cNvPr>
        <xdr:cNvCxnSpPr/>
      </xdr:nvCxnSpPr>
      <xdr:spPr>
        <a:xfrm>
          <a:off x="16459200" y="1828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4820" cy="256540"/>
    <xdr:sp macro="" textlink="">
      <xdr:nvSpPr>
        <xdr:cNvPr id="816" name="テキスト ボックス 815">
          <a:extLst>
            <a:ext uri="{FF2B5EF4-FFF2-40B4-BE49-F238E27FC236}">
              <a16:creationId xmlns:a16="http://schemas.microsoft.com/office/drawing/2014/main" id="{8322B72A-3B38-4813-AE94-3486CC6580DF}"/>
            </a:ext>
          </a:extLst>
        </xdr:cNvPr>
        <xdr:cNvSpPr txBox="1"/>
      </xdr:nvSpPr>
      <xdr:spPr>
        <a:xfrm>
          <a:off x="16047085" y="18143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7" name="直線コネクタ 816">
          <a:extLst>
            <a:ext uri="{FF2B5EF4-FFF2-40B4-BE49-F238E27FC236}">
              <a16:creationId xmlns:a16="http://schemas.microsoft.com/office/drawing/2014/main" id="{38A02E53-3871-4145-B1BC-900673934269}"/>
            </a:ext>
          </a:extLst>
        </xdr:cNvPr>
        <xdr:cNvCxnSpPr/>
      </xdr:nvCxnSpPr>
      <xdr:spPr>
        <a:xfrm>
          <a:off x="16459200" y="1790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820" cy="259080"/>
    <xdr:sp macro="" textlink="">
      <xdr:nvSpPr>
        <xdr:cNvPr id="818" name="テキスト ボックス 817">
          <a:extLst>
            <a:ext uri="{FF2B5EF4-FFF2-40B4-BE49-F238E27FC236}">
              <a16:creationId xmlns:a16="http://schemas.microsoft.com/office/drawing/2014/main" id="{19DECED2-B390-4A44-B695-9D5CE05F1226}"/>
            </a:ext>
          </a:extLst>
        </xdr:cNvPr>
        <xdr:cNvSpPr txBox="1"/>
      </xdr:nvSpPr>
      <xdr:spPr>
        <a:xfrm>
          <a:off x="16047085" y="17762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9" name="直線コネクタ 818">
          <a:extLst>
            <a:ext uri="{FF2B5EF4-FFF2-40B4-BE49-F238E27FC236}">
              <a16:creationId xmlns:a16="http://schemas.microsoft.com/office/drawing/2014/main" id="{849BBFB6-ABC3-4096-8233-10C93945D7DB}"/>
            </a:ext>
          </a:extLst>
        </xdr:cNvPr>
        <xdr:cNvCxnSpPr/>
      </xdr:nvCxnSpPr>
      <xdr:spPr>
        <a:xfrm>
          <a:off x="16459200" y="1752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4820" cy="259080"/>
    <xdr:sp macro="" textlink="">
      <xdr:nvSpPr>
        <xdr:cNvPr id="820" name="テキスト ボックス 819">
          <a:extLst>
            <a:ext uri="{FF2B5EF4-FFF2-40B4-BE49-F238E27FC236}">
              <a16:creationId xmlns:a16="http://schemas.microsoft.com/office/drawing/2014/main" id="{5CEB4EE6-BE6C-419F-A3E7-BD28FE0863F3}"/>
            </a:ext>
          </a:extLst>
        </xdr:cNvPr>
        <xdr:cNvSpPr txBox="1"/>
      </xdr:nvSpPr>
      <xdr:spPr>
        <a:xfrm>
          <a:off x="16047085" y="17381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1" name="直線コネクタ 820">
          <a:extLst>
            <a:ext uri="{FF2B5EF4-FFF2-40B4-BE49-F238E27FC236}">
              <a16:creationId xmlns:a16="http://schemas.microsoft.com/office/drawing/2014/main" id="{9FC8433B-BB13-47DB-8D3E-ADC025A0F347}"/>
            </a:ext>
          </a:extLst>
        </xdr:cNvPr>
        <xdr:cNvCxnSpPr/>
      </xdr:nvCxnSpPr>
      <xdr:spPr>
        <a:xfrm>
          <a:off x="16459200" y="1714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4820" cy="256540"/>
    <xdr:sp macro="" textlink="">
      <xdr:nvSpPr>
        <xdr:cNvPr id="822" name="テキスト ボックス 821">
          <a:extLst>
            <a:ext uri="{FF2B5EF4-FFF2-40B4-BE49-F238E27FC236}">
              <a16:creationId xmlns:a16="http://schemas.microsoft.com/office/drawing/2014/main" id="{E88B4372-F38B-4249-AFB2-697514C28017}"/>
            </a:ext>
          </a:extLst>
        </xdr:cNvPr>
        <xdr:cNvSpPr txBox="1"/>
      </xdr:nvSpPr>
      <xdr:spPr>
        <a:xfrm>
          <a:off x="16047085" y="17000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C88A3EFF-5E33-42D5-A01B-2C4C252A5599}"/>
            </a:ext>
          </a:extLst>
        </xdr:cNvPr>
        <xdr:cNvCxnSpPr/>
      </xdr:nvCxnSpPr>
      <xdr:spPr>
        <a:xfrm>
          <a:off x="16459200" y="1676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824" name="テキスト ボックス 823">
          <a:extLst>
            <a:ext uri="{FF2B5EF4-FFF2-40B4-BE49-F238E27FC236}">
              <a16:creationId xmlns:a16="http://schemas.microsoft.com/office/drawing/2014/main" id="{DC076FE9-CDA5-4D0C-B833-E4982EACA9A4}"/>
            </a:ext>
          </a:extLst>
        </xdr:cNvPr>
        <xdr:cNvSpPr txBox="1"/>
      </xdr:nvSpPr>
      <xdr:spPr>
        <a:xfrm>
          <a:off x="16047085" y="16623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公民館】&#10;一人当たり面積グラフ枠">
          <a:extLst>
            <a:ext uri="{FF2B5EF4-FFF2-40B4-BE49-F238E27FC236}">
              <a16:creationId xmlns:a16="http://schemas.microsoft.com/office/drawing/2014/main" id="{FEE35C76-F603-4791-B054-EA5FB20A9B11}"/>
            </a:ext>
          </a:extLst>
        </xdr:cNvPr>
        <xdr:cNvSpPr/>
      </xdr:nvSpPr>
      <xdr:spPr>
        <a:xfrm>
          <a:off x="16459200" y="1676019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104140</xdr:rowOff>
    </xdr:from>
    <xdr:to>
      <xdr:col>116</xdr:col>
      <xdr:colOff>62865</xdr:colOff>
      <xdr:row>108</xdr:row>
      <xdr:rowOff>142240</xdr:rowOff>
    </xdr:to>
    <xdr:cxnSp macro="">
      <xdr:nvCxnSpPr>
        <xdr:cNvPr id="826" name="直線コネクタ 825">
          <a:extLst>
            <a:ext uri="{FF2B5EF4-FFF2-40B4-BE49-F238E27FC236}">
              <a16:creationId xmlns:a16="http://schemas.microsoft.com/office/drawing/2014/main" id="{B15897E0-4A1F-4D69-9D54-A6FB0C503B34}"/>
            </a:ext>
          </a:extLst>
        </xdr:cNvPr>
        <xdr:cNvCxnSpPr/>
      </xdr:nvCxnSpPr>
      <xdr:spPr>
        <a:xfrm flipV="1">
          <a:off x="19947255" y="17247235"/>
          <a:ext cx="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146050</xdr:rowOff>
    </xdr:from>
    <xdr:ext cx="469900" cy="256540"/>
    <xdr:sp macro="" textlink="">
      <xdr:nvSpPr>
        <xdr:cNvPr id="827" name="【公民館】&#10;一人当たり面積最小値テキスト">
          <a:extLst>
            <a:ext uri="{FF2B5EF4-FFF2-40B4-BE49-F238E27FC236}">
              <a16:creationId xmlns:a16="http://schemas.microsoft.com/office/drawing/2014/main" id="{5E66EF24-1F8B-4D52-917C-8C8B8D62494E}"/>
            </a:ext>
          </a:extLst>
        </xdr:cNvPr>
        <xdr:cNvSpPr txBox="1"/>
      </xdr:nvSpPr>
      <xdr:spPr>
        <a:xfrm>
          <a:off x="19985990" y="1866074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142240</xdr:rowOff>
    </xdr:from>
    <xdr:to>
      <xdr:col>116</xdr:col>
      <xdr:colOff>152400</xdr:colOff>
      <xdr:row>108</xdr:row>
      <xdr:rowOff>142240</xdr:rowOff>
    </xdr:to>
    <xdr:cxnSp macro="">
      <xdr:nvCxnSpPr>
        <xdr:cNvPr id="828" name="直線コネクタ 827">
          <a:extLst>
            <a:ext uri="{FF2B5EF4-FFF2-40B4-BE49-F238E27FC236}">
              <a16:creationId xmlns:a16="http://schemas.microsoft.com/office/drawing/2014/main" id="{D298FE07-2B7D-47D2-A225-3BB60A8F8D36}"/>
            </a:ext>
          </a:extLst>
        </xdr:cNvPr>
        <xdr:cNvCxnSpPr/>
      </xdr:nvCxnSpPr>
      <xdr:spPr>
        <a:xfrm>
          <a:off x="19885660" y="1865693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50800</xdr:rowOff>
    </xdr:from>
    <xdr:ext cx="469900" cy="259080"/>
    <xdr:sp macro="" textlink="">
      <xdr:nvSpPr>
        <xdr:cNvPr id="829" name="【公民館】&#10;一人当たり面積最大値テキスト">
          <a:extLst>
            <a:ext uri="{FF2B5EF4-FFF2-40B4-BE49-F238E27FC236}">
              <a16:creationId xmlns:a16="http://schemas.microsoft.com/office/drawing/2014/main" id="{F587FFB4-FB64-4A71-B9CF-A55EA06EF60F}"/>
            </a:ext>
          </a:extLst>
        </xdr:cNvPr>
        <xdr:cNvSpPr txBox="1"/>
      </xdr:nvSpPr>
      <xdr:spPr>
        <a:xfrm>
          <a:off x="19985990" y="17028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1.118</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104140</xdr:rowOff>
    </xdr:from>
    <xdr:to>
      <xdr:col>116</xdr:col>
      <xdr:colOff>152400</xdr:colOff>
      <xdr:row>100</xdr:row>
      <xdr:rowOff>104140</xdr:rowOff>
    </xdr:to>
    <xdr:cxnSp macro="">
      <xdr:nvCxnSpPr>
        <xdr:cNvPr id="830" name="直線コネクタ 829">
          <a:extLst>
            <a:ext uri="{FF2B5EF4-FFF2-40B4-BE49-F238E27FC236}">
              <a16:creationId xmlns:a16="http://schemas.microsoft.com/office/drawing/2014/main" id="{2284C119-288B-4603-A965-AB51FF01C179}"/>
            </a:ext>
          </a:extLst>
        </xdr:cNvPr>
        <xdr:cNvCxnSpPr/>
      </xdr:nvCxnSpPr>
      <xdr:spPr>
        <a:xfrm>
          <a:off x="19885660" y="1724723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120650</xdr:rowOff>
    </xdr:from>
    <xdr:ext cx="469900" cy="256540"/>
    <xdr:sp macro="" textlink="">
      <xdr:nvSpPr>
        <xdr:cNvPr id="831" name="【公民館】&#10;一人当たり面積平均値テキスト">
          <a:extLst>
            <a:ext uri="{FF2B5EF4-FFF2-40B4-BE49-F238E27FC236}">
              <a16:creationId xmlns:a16="http://schemas.microsoft.com/office/drawing/2014/main" id="{E91D52AD-9A68-48DD-B684-05DC6E13C0C5}"/>
            </a:ext>
          </a:extLst>
        </xdr:cNvPr>
        <xdr:cNvSpPr txBox="1"/>
      </xdr:nvSpPr>
      <xdr:spPr>
        <a:xfrm>
          <a:off x="19985990" y="1812480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0.273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97790</xdr:rowOff>
    </xdr:from>
    <xdr:to>
      <xdr:col>116</xdr:col>
      <xdr:colOff>114300</xdr:colOff>
      <xdr:row>107</xdr:row>
      <xdr:rowOff>27940</xdr:rowOff>
    </xdr:to>
    <xdr:sp macro="" textlink="">
      <xdr:nvSpPr>
        <xdr:cNvPr id="832" name="フローチャート: 判断 831">
          <a:extLst>
            <a:ext uri="{FF2B5EF4-FFF2-40B4-BE49-F238E27FC236}">
              <a16:creationId xmlns:a16="http://schemas.microsoft.com/office/drawing/2014/main" id="{2300BABD-03FE-4814-B067-FB8B05A08677}"/>
            </a:ext>
          </a:extLst>
        </xdr:cNvPr>
        <xdr:cNvSpPr/>
      </xdr:nvSpPr>
      <xdr:spPr>
        <a:xfrm>
          <a:off x="19904710" y="182676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104140</xdr:rowOff>
    </xdr:from>
    <xdr:to>
      <xdr:col>112</xdr:col>
      <xdr:colOff>38100</xdr:colOff>
      <xdr:row>107</xdr:row>
      <xdr:rowOff>34290</xdr:rowOff>
    </xdr:to>
    <xdr:sp macro="" textlink="">
      <xdr:nvSpPr>
        <xdr:cNvPr id="833" name="フローチャート: 判断 832">
          <a:extLst>
            <a:ext uri="{FF2B5EF4-FFF2-40B4-BE49-F238E27FC236}">
              <a16:creationId xmlns:a16="http://schemas.microsoft.com/office/drawing/2014/main" id="{F2CE481F-005C-48BC-B3B6-755A312EAE2B}"/>
            </a:ext>
          </a:extLst>
        </xdr:cNvPr>
        <xdr:cNvSpPr/>
      </xdr:nvSpPr>
      <xdr:spPr>
        <a:xfrm>
          <a:off x="19161760" y="1827593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111760</xdr:rowOff>
    </xdr:from>
    <xdr:to>
      <xdr:col>107</xdr:col>
      <xdr:colOff>101600</xdr:colOff>
      <xdr:row>107</xdr:row>
      <xdr:rowOff>41910</xdr:rowOff>
    </xdr:to>
    <xdr:sp macro="" textlink="">
      <xdr:nvSpPr>
        <xdr:cNvPr id="834" name="フローチャート: 判断 833">
          <a:extLst>
            <a:ext uri="{FF2B5EF4-FFF2-40B4-BE49-F238E27FC236}">
              <a16:creationId xmlns:a16="http://schemas.microsoft.com/office/drawing/2014/main" id="{A9574A5A-AD99-4D8C-9D9A-51EFC6BFB632}"/>
            </a:ext>
          </a:extLst>
        </xdr:cNvPr>
        <xdr:cNvSpPr/>
      </xdr:nvSpPr>
      <xdr:spPr>
        <a:xfrm>
          <a:off x="18345150" y="182854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835" name="フローチャート: 判断 834">
          <a:extLst>
            <a:ext uri="{FF2B5EF4-FFF2-40B4-BE49-F238E27FC236}">
              <a16:creationId xmlns:a16="http://schemas.microsoft.com/office/drawing/2014/main" id="{00CB491A-EF47-44A7-975C-49F4368F1D65}"/>
            </a:ext>
          </a:extLst>
        </xdr:cNvPr>
        <xdr:cNvSpPr/>
      </xdr:nvSpPr>
      <xdr:spPr>
        <a:xfrm>
          <a:off x="17547590" y="1829752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124460</xdr:rowOff>
    </xdr:from>
    <xdr:to>
      <xdr:col>98</xdr:col>
      <xdr:colOff>38100</xdr:colOff>
      <xdr:row>107</xdr:row>
      <xdr:rowOff>54610</xdr:rowOff>
    </xdr:to>
    <xdr:sp macro="" textlink="">
      <xdr:nvSpPr>
        <xdr:cNvPr id="836" name="フローチャート: 判断 835">
          <a:extLst>
            <a:ext uri="{FF2B5EF4-FFF2-40B4-BE49-F238E27FC236}">
              <a16:creationId xmlns:a16="http://schemas.microsoft.com/office/drawing/2014/main" id="{F08B9D72-432D-4E64-AA97-743B92C1B4C6}"/>
            </a:ext>
          </a:extLst>
        </xdr:cNvPr>
        <xdr:cNvSpPr/>
      </xdr:nvSpPr>
      <xdr:spPr>
        <a:xfrm>
          <a:off x="16761460" y="183000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37" name="テキスト ボックス 836">
          <a:extLst>
            <a:ext uri="{FF2B5EF4-FFF2-40B4-BE49-F238E27FC236}">
              <a16:creationId xmlns:a16="http://schemas.microsoft.com/office/drawing/2014/main" id="{F453FCA1-F74E-4EEB-A9B4-D174487B5870}"/>
            </a:ext>
          </a:extLst>
        </xdr:cNvPr>
        <xdr:cNvSpPr txBox="1"/>
      </xdr:nvSpPr>
      <xdr:spPr>
        <a:xfrm>
          <a:off x="1977644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38" name="テキスト ボックス 837">
          <a:extLst>
            <a:ext uri="{FF2B5EF4-FFF2-40B4-BE49-F238E27FC236}">
              <a16:creationId xmlns:a16="http://schemas.microsoft.com/office/drawing/2014/main" id="{6BF31C8D-D016-431B-93BE-B270A1898F5C}"/>
            </a:ext>
          </a:extLst>
        </xdr:cNvPr>
        <xdr:cNvSpPr txBox="1"/>
      </xdr:nvSpPr>
      <xdr:spPr>
        <a:xfrm>
          <a:off x="190334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39" name="テキスト ボックス 838">
          <a:extLst>
            <a:ext uri="{FF2B5EF4-FFF2-40B4-BE49-F238E27FC236}">
              <a16:creationId xmlns:a16="http://schemas.microsoft.com/office/drawing/2014/main" id="{5D785D63-1B55-4DD8-A628-AD2D26C9A7EE}"/>
            </a:ext>
          </a:extLst>
        </xdr:cNvPr>
        <xdr:cNvSpPr txBox="1"/>
      </xdr:nvSpPr>
      <xdr:spPr>
        <a:xfrm>
          <a:off x="182283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40" name="テキスト ボックス 839">
          <a:extLst>
            <a:ext uri="{FF2B5EF4-FFF2-40B4-BE49-F238E27FC236}">
              <a16:creationId xmlns:a16="http://schemas.microsoft.com/office/drawing/2014/main" id="{3EB6DA77-6694-46E3-B723-F7E3A077A923}"/>
            </a:ext>
          </a:extLst>
        </xdr:cNvPr>
        <xdr:cNvSpPr txBox="1"/>
      </xdr:nvSpPr>
      <xdr:spPr>
        <a:xfrm>
          <a:off x="174307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41" name="テキスト ボックス 840">
          <a:extLst>
            <a:ext uri="{FF2B5EF4-FFF2-40B4-BE49-F238E27FC236}">
              <a16:creationId xmlns:a16="http://schemas.microsoft.com/office/drawing/2014/main" id="{271EDF59-DBF2-492D-AEF6-49542EBFA296}"/>
            </a:ext>
          </a:extLst>
        </xdr:cNvPr>
        <xdr:cNvSpPr txBox="1"/>
      </xdr:nvSpPr>
      <xdr:spPr>
        <a:xfrm>
          <a:off x="166331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138430</xdr:rowOff>
    </xdr:from>
    <xdr:to>
      <xdr:col>116</xdr:col>
      <xdr:colOff>114300</xdr:colOff>
      <xdr:row>108</xdr:row>
      <xdr:rowOff>68580</xdr:rowOff>
    </xdr:to>
    <xdr:sp macro="" textlink="">
      <xdr:nvSpPr>
        <xdr:cNvPr id="842" name="楕円 841">
          <a:extLst>
            <a:ext uri="{FF2B5EF4-FFF2-40B4-BE49-F238E27FC236}">
              <a16:creationId xmlns:a16="http://schemas.microsoft.com/office/drawing/2014/main" id="{3087B707-C04F-4464-BF4E-FD451E9176D8}"/>
            </a:ext>
          </a:extLst>
        </xdr:cNvPr>
        <xdr:cNvSpPr/>
      </xdr:nvSpPr>
      <xdr:spPr>
        <a:xfrm>
          <a:off x="19904710" y="1847977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53340</xdr:rowOff>
    </xdr:from>
    <xdr:ext cx="469900" cy="256540"/>
    <xdr:sp macro="" textlink="">
      <xdr:nvSpPr>
        <xdr:cNvPr id="843" name="【公民館】&#10;一人当たり面積該当値テキスト">
          <a:extLst>
            <a:ext uri="{FF2B5EF4-FFF2-40B4-BE49-F238E27FC236}">
              <a16:creationId xmlns:a16="http://schemas.microsoft.com/office/drawing/2014/main" id="{00779A9F-23ED-4C36-B00A-4E2AAECA4D95}"/>
            </a:ext>
          </a:extLst>
        </xdr:cNvPr>
        <xdr:cNvSpPr txBox="1"/>
      </xdr:nvSpPr>
      <xdr:spPr>
        <a:xfrm>
          <a:off x="19985990" y="1840230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139700</xdr:rowOff>
    </xdr:from>
    <xdr:to>
      <xdr:col>112</xdr:col>
      <xdr:colOff>38100</xdr:colOff>
      <xdr:row>108</xdr:row>
      <xdr:rowOff>69850</xdr:rowOff>
    </xdr:to>
    <xdr:sp macro="" textlink="">
      <xdr:nvSpPr>
        <xdr:cNvPr id="844" name="楕円 843">
          <a:extLst>
            <a:ext uri="{FF2B5EF4-FFF2-40B4-BE49-F238E27FC236}">
              <a16:creationId xmlns:a16="http://schemas.microsoft.com/office/drawing/2014/main" id="{90C1A51D-7FF1-4CA3-B82B-50545575D46B}"/>
            </a:ext>
          </a:extLst>
        </xdr:cNvPr>
        <xdr:cNvSpPr/>
      </xdr:nvSpPr>
      <xdr:spPr>
        <a:xfrm>
          <a:off x="19161760" y="184810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17780</xdr:rowOff>
    </xdr:from>
    <xdr:to>
      <xdr:col>116</xdr:col>
      <xdr:colOff>63500</xdr:colOff>
      <xdr:row>108</xdr:row>
      <xdr:rowOff>19050</xdr:rowOff>
    </xdr:to>
    <xdr:cxnSp macro="">
      <xdr:nvCxnSpPr>
        <xdr:cNvPr id="845" name="直線コネクタ 844">
          <a:extLst>
            <a:ext uri="{FF2B5EF4-FFF2-40B4-BE49-F238E27FC236}">
              <a16:creationId xmlns:a16="http://schemas.microsoft.com/office/drawing/2014/main" id="{AC10D5D4-B98F-41C1-ADF1-6AEAC576B7FA}"/>
            </a:ext>
          </a:extLst>
        </xdr:cNvPr>
        <xdr:cNvCxnSpPr/>
      </xdr:nvCxnSpPr>
      <xdr:spPr>
        <a:xfrm flipV="1">
          <a:off x="19204940" y="1853819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142240</xdr:rowOff>
    </xdr:from>
    <xdr:to>
      <xdr:col>107</xdr:col>
      <xdr:colOff>101600</xdr:colOff>
      <xdr:row>108</xdr:row>
      <xdr:rowOff>72390</xdr:rowOff>
    </xdr:to>
    <xdr:sp macro="" textlink="">
      <xdr:nvSpPr>
        <xdr:cNvPr id="846" name="楕円 845">
          <a:extLst>
            <a:ext uri="{FF2B5EF4-FFF2-40B4-BE49-F238E27FC236}">
              <a16:creationId xmlns:a16="http://schemas.microsoft.com/office/drawing/2014/main" id="{9E1E78BF-D32D-4895-8165-28B6E1E54F4A}"/>
            </a:ext>
          </a:extLst>
        </xdr:cNvPr>
        <xdr:cNvSpPr/>
      </xdr:nvSpPr>
      <xdr:spPr>
        <a:xfrm>
          <a:off x="18345150" y="184854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19050</xdr:rowOff>
    </xdr:from>
    <xdr:to>
      <xdr:col>111</xdr:col>
      <xdr:colOff>177800</xdr:colOff>
      <xdr:row>108</xdr:row>
      <xdr:rowOff>21590</xdr:rowOff>
    </xdr:to>
    <xdr:cxnSp macro="">
      <xdr:nvCxnSpPr>
        <xdr:cNvPr id="847" name="直線コネクタ 846">
          <a:extLst>
            <a:ext uri="{FF2B5EF4-FFF2-40B4-BE49-F238E27FC236}">
              <a16:creationId xmlns:a16="http://schemas.microsoft.com/office/drawing/2014/main" id="{26FA077B-F137-409F-9E51-0705EDF1589A}"/>
            </a:ext>
          </a:extLst>
        </xdr:cNvPr>
        <xdr:cNvCxnSpPr/>
      </xdr:nvCxnSpPr>
      <xdr:spPr>
        <a:xfrm flipV="1">
          <a:off x="18399760" y="18531840"/>
          <a:ext cx="80518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144780</xdr:rowOff>
    </xdr:from>
    <xdr:to>
      <xdr:col>102</xdr:col>
      <xdr:colOff>165100</xdr:colOff>
      <xdr:row>108</xdr:row>
      <xdr:rowOff>74930</xdr:rowOff>
    </xdr:to>
    <xdr:sp macro="" textlink="">
      <xdr:nvSpPr>
        <xdr:cNvPr id="848" name="楕円 847">
          <a:extLst>
            <a:ext uri="{FF2B5EF4-FFF2-40B4-BE49-F238E27FC236}">
              <a16:creationId xmlns:a16="http://schemas.microsoft.com/office/drawing/2014/main" id="{F2CB44D2-F771-45C6-86EC-86D48FEDB6C4}"/>
            </a:ext>
          </a:extLst>
        </xdr:cNvPr>
        <xdr:cNvSpPr/>
      </xdr:nvSpPr>
      <xdr:spPr>
        <a:xfrm>
          <a:off x="17547590" y="1848802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21590</xdr:rowOff>
    </xdr:from>
    <xdr:to>
      <xdr:col>107</xdr:col>
      <xdr:colOff>50800</xdr:colOff>
      <xdr:row>108</xdr:row>
      <xdr:rowOff>24130</xdr:rowOff>
    </xdr:to>
    <xdr:cxnSp macro="">
      <xdr:nvCxnSpPr>
        <xdr:cNvPr id="849" name="直線コネクタ 848">
          <a:extLst>
            <a:ext uri="{FF2B5EF4-FFF2-40B4-BE49-F238E27FC236}">
              <a16:creationId xmlns:a16="http://schemas.microsoft.com/office/drawing/2014/main" id="{497E8268-FFF6-43CA-BDDB-4D1E54AD9681}"/>
            </a:ext>
          </a:extLst>
        </xdr:cNvPr>
        <xdr:cNvCxnSpPr/>
      </xdr:nvCxnSpPr>
      <xdr:spPr>
        <a:xfrm flipV="1">
          <a:off x="17602200" y="18534380"/>
          <a:ext cx="79756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147320</xdr:rowOff>
    </xdr:from>
    <xdr:to>
      <xdr:col>98</xdr:col>
      <xdr:colOff>38100</xdr:colOff>
      <xdr:row>108</xdr:row>
      <xdr:rowOff>77470</xdr:rowOff>
    </xdr:to>
    <xdr:sp macro="" textlink="">
      <xdr:nvSpPr>
        <xdr:cNvPr id="850" name="楕円 849">
          <a:extLst>
            <a:ext uri="{FF2B5EF4-FFF2-40B4-BE49-F238E27FC236}">
              <a16:creationId xmlns:a16="http://schemas.microsoft.com/office/drawing/2014/main" id="{0765A127-3C36-4CFD-B588-D584D65539A2}"/>
            </a:ext>
          </a:extLst>
        </xdr:cNvPr>
        <xdr:cNvSpPr/>
      </xdr:nvSpPr>
      <xdr:spPr>
        <a:xfrm>
          <a:off x="16761460" y="184905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24130</xdr:rowOff>
    </xdr:from>
    <xdr:to>
      <xdr:col>102</xdr:col>
      <xdr:colOff>114300</xdr:colOff>
      <xdr:row>108</xdr:row>
      <xdr:rowOff>26670</xdr:rowOff>
    </xdr:to>
    <xdr:cxnSp macro="">
      <xdr:nvCxnSpPr>
        <xdr:cNvPr id="851" name="直線コネクタ 850">
          <a:extLst>
            <a:ext uri="{FF2B5EF4-FFF2-40B4-BE49-F238E27FC236}">
              <a16:creationId xmlns:a16="http://schemas.microsoft.com/office/drawing/2014/main" id="{8A4FA705-96F2-4729-9F34-B6C6B7B3DB57}"/>
            </a:ext>
          </a:extLst>
        </xdr:cNvPr>
        <xdr:cNvCxnSpPr/>
      </xdr:nvCxnSpPr>
      <xdr:spPr>
        <a:xfrm flipV="1">
          <a:off x="16804640" y="18536920"/>
          <a:ext cx="79756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50800</xdr:rowOff>
    </xdr:from>
    <xdr:ext cx="469900" cy="259080"/>
    <xdr:sp macro="" textlink="">
      <xdr:nvSpPr>
        <xdr:cNvPr id="852" name="n_1aveValue【公民館】&#10;一人当たり面積">
          <a:extLst>
            <a:ext uri="{FF2B5EF4-FFF2-40B4-BE49-F238E27FC236}">
              <a16:creationId xmlns:a16="http://schemas.microsoft.com/office/drawing/2014/main" id="{FBBAB1AB-F25F-4650-A17C-A94F93B19F04}"/>
            </a:ext>
          </a:extLst>
        </xdr:cNvPr>
        <xdr:cNvSpPr txBox="1"/>
      </xdr:nvSpPr>
      <xdr:spPr>
        <a:xfrm>
          <a:off x="18982055" y="18056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58420</xdr:rowOff>
    </xdr:from>
    <xdr:ext cx="467360" cy="259080"/>
    <xdr:sp macro="" textlink="">
      <xdr:nvSpPr>
        <xdr:cNvPr id="853" name="n_2aveValue【公民館】&#10;一人当たり面積">
          <a:extLst>
            <a:ext uri="{FF2B5EF4-FFF2-40B4-BE49-F238E27FC236}">
              <a16:creationId xmlns:a16="http://schemas.microsoft.com/office/drawing/2014/main" id="{40C885DA-61AE-4F49-9292-5C78BB32AF6F}"/>
            </a:ext>
          </a:extLst>
        </xdr:cNvPr>
        <xdr:cNvSpPr txBox="1"/>
      </xdr:nvSpPr>
      <xdr:spPr>
        <a:xfrm>
          <a:off x="18181955" y="180568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68580</xdr:rowOff>
    </xdr:from>
    <xdr:ext cx="467360" cy="259080"/>
    <xdr:sp macro="" textlink="">
      <xdr:nvSpPr>
        <xdr:cNvPr id="854" name="n_3aveValue【公民館】&#10;一人当たり面積">
          <a:extLst>
            <a:ext uri="{FF2B5EF4-FFF2-40B4-BE49-F238E27FC236}">
              <a16:creationId xmlns:a16="http://schemas.microsoft.com/office/drawing/2014/main" id="{3C165F78-7610-4839-BA15-51F4D8DC5B2B}"/>
            </a:ext>
          </a:extLst>
        </xdr:cNvPr>
        <xdr:cNvSpPr txBox="1"/>
      </xdr:nvSpPr>
      <xdr:spPr>
        <a:xfrm>
          <a:off x="17384395" y="180689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71120</xdr:rowOff>
    </xdr:from>
    <xdr:ext cx="467360" cy="259080"/>
    <xdr:sp macro="" textlink="">
      <xdr:nvSpPr>
        <xdr:cNvPr id="855" name="n_4aveValue【公民館】&#10;一人当たり面積">
          <a:extLst>
            <a:ext uri="{FF2B5EF4-FFF2-40B4-BE49-F238E27FC236}">
              <a16:creationId xmlns:a16="http://schemas.microsoft.com/office/drawing/2014/main" id="{49810B89-9CC8-4707-A33F-F5302116D63A}"/>
            </a:ext>
          </a:extLst>
        </xdr:cNvPr>
        <xdr:cNvSpPr txBox="1"/>
      </xdr:nvSpPr>
      <xdr:spPr>
        <a:xfrm>
          <a:off x="16588740" y="1807146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108</xdr:row>
      <xdr:rowOff>60960</xdr:rowOff>
    </xdr:from>
    <xdr:ext cx="469900" cy="259080"/>
    <xdr:sp macro="" textlink="">
      <xdr:nvSpPr>
        <xdr:cNvPr id="856" name="n_1mainValue【公民館】&#10;一人当たり面積">
          <a:extLst>
            <a:ext uri="{FF2B5EF4-FFF2-40B4-BE49-F238E27FC236}">
              <a16:creationId xmlns:a16="http://schemas.microsoft.com/office/drawing/2014/main" id="{44556437-D0CC-4A4D-9D1A-AF7C2E133C65}"/>
            </a:ext>
          </a:extLst>
        </xdr:cNvPr>
        <xdr:cNvSpPr txBox="1"/>
      </xdr:nvSpPr>
      <xdr:spPr>
        <a:xfrm>
          <a:off x="18982055" y="18573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108</xdr:row>
      <xdr:rowOff>63500</xdr:rowOff>
    </xdr:from>
    <xdr:ext cx="467360" cy="256540"/>
    <xdr:sp macro="" textlink="">
      <xdr:nvSpPr>
        <xdr:cNvPr id="857" name="n_2mainValue【公民館】&#10;一人当たり面積">
          <a:extLst>
            <a:ext uri="{FF2B5EF4-FFF2-40B4-BE49-F238E27FC236}">
              <a16:creationId xmlns:a16="http://schemas.microsoft.com/office/drawing/2014/main" id="{0A41E818-1732-4D7C-92CF-38CD9212B1D1}"/>
            </a:ext>
          </a:extLst>
        </xdr:cNvPr>
        <xdr:cNvSpPr txBox="1"/>
      </xdr:nvSpPr>
      <xdr:spPr>
        <a:xfrm>
          <a:off x="18181955" y="185762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108</xdr:row>
      <xdr:rowOff>66040</xdr:rowOff>
    </xdr:from>
    <xdr:ext cx="467360" cy="256540"/>
    <xdr:sp macro="" textlink="">
      <xdr:nvSpPr>
        <xdr:cNvPr id="858" name="n_3mainValue【公民館】&#10;一人当たり面積">
          <a:extLst>
            <a:ext uri="{FF2B5EF4-FFF2-40B4-BE49-F238E27FC236}">
              <a16:creationId xmlns:a16="http://schemas.microsoft.com/office/drawing/2014/main" id="{1E1DB3D3-5A7A-4BC9-93DF-B6C5F73FDA7E}"/>
            </a:ext>
          </a:extLst>
        </xdr:cNvPr>
        <xdr:cNvSpPr txBox="1"/>
      </xdr:nvSpPr>
      <xdr:spPr>
        <a:xfrm>
          <a:off x="17384395" y="1858073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108</xdr:row>
      <xdr:rowOff>68580</xdr:rowOff>
    </xdr:from>
    <xdr:ext cx="467360" cy="259080"/>
    <xdr:sp macro="" textlink="">
      <xdr:nvSpPr>
        <xdr:cNvPr id="859" name="n_4mainValue【公民館】&#10;一人当たり面積">
          <a:extLst>
            <a:ext uri="{FF2B5EF4-FFF2-40B4-BE49-F238E27FC236}">
              <a16:creationId xmlns:a16="http://schemas.microsoft.com/office/drawing/2014/main" id="{7625B008-8AA1-4E5B-B49D-B72D67689468}"/>
            </a:ext>
          </a:extLst>
        </xdr:cNvPr>
        <xdr:cNvSpPr txBox="1"/>
      </xdr:nvSpPr>
      <xdr:spPr>
        <a:xfrm>
          <a:off x="16588740" y="185832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CEFE191C-85EA-4219-A104-9A8E8940E556}"/>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31884681-5BD8-4025-809A-AE504AE555D9}"/>
            </a:ext>
          </a:extLst>
        </xdr:cNvPr>
        <xdr:cNvSpPr/>
      </xdr:nvSpPr>
      <xdr:spPr>
        <a:xfrm>
          <a:off x="685800" y="19496405"/>
          <a:ext cx="34671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DCFC7220-F901-4B2B-B6D7-48E9523AF6FC}"/>
            </a:ext>
          </a:extLst>
        </xdr:cNvPr>
        <xdr:cNvSpPr txBox="1"/>
      </xdr:nvSpPr>
      <xdr:spPr>
        <a:xfrm>
          <a:off x="762000" y="19746595"/>
          <a:ext cx="1987169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・公営住宅の有形固定資産減価償却率が類似団体内平均値を大きく下回っている。これは、平成２５年度より公営住宅の整備及び一部解体撤去を行っており</a:t>
          </a:r>
          <a:r>
            <a:rPr kumimoji="1" lang="ja-JP" altLang="en-US" sz="1200">
              <a:solidFill>
                <a:sysClr val="windowText" lastClr="000000"/>
              </a:solidFill>
              <a:latin typeface="ＭＳ Ｐゴシック"/>
              <a:ea typeface="ＭＳ Ｐゴシック"/>
            </a:rPr>
            <a:t>、令和３年度から長寿命化事業に着手していることが</a:t>
          </a:r>
          <a:r>
            <a:rPr kumimoji="1" lang="ja-JP" altLang="en-US" sz="1200">
              <a:latin typeface="ＭＳ Ｐゴシック"/>
              <a:ea typeface="ＭＳ Ｐゴシック"/>
            </a:rPr>
            <a:t>要因である。</a:t>
          </a:r>
        </a:p>
        <a:p>
          <a:endParaRPr kumimoji="1" lang="ja-JP" altLang="en-US" sz="1200">
            <a:latin typeface="ＭＳ Ｐゴシック"/>
            <a:ea typeface="ＭＳ Ｐゴシック"/>
          </a:endParaRPr>
        </a:p>
        <a:p>
          <a:r>
            <a:rPr kumimoji="1" lang="ja-JP" altLang="en-US" sz="1200">
              <a:latin typeface="ＭＳ Ｐゴシック"/>
              <a:ea typeface="ＭＳ Ｐゴシック"/>
            </a:rPr>
            <a:t>・道路の有形固定資産減価償却率が類似団体内平均値を大きく下回っている。これは、平成２６年より実施していた海岸連絡線整備事業が完了したことが要因である。</a:t>
          </a:r>
        </a:p>
        <a:p>
          <a:endParaRPr kumimoji="1" lang="ja-JP" altLang="en-US" sz="1200">
            <a:latin typeface="ＭＳ Ｐゴシック"/>
            <a:ea typeface="ＭＳ Ｐゴシック"/>
          </a:endParaRPr>
        </a:p>
        <a:p>
          <a:r>
            <a:rPr kumimoji="1" lang="ja-JP" altLang="en-US" sz="1200">
              <a:latin typeface="ＭＳ Ｐゴシック"/>
              <a:ea typeface="ＭＳ Ｐゴシック"/>
            </a:rPr>
            <a:t>・認定こども園・幼稚園・保育所の有形固定資産減価償却率が類似団体平均値を大きく上回っている。これは、昭和４０年～５０年代に建設された施設がほとんどであり、これまで大規模改修を行っていないことが要因と考えられる。また、一人当たり面積も類似団体内平均値を比べて大きい。耐用年数に近づきつつある施設や、それを超えて使用している施設は日々の修繕を行っているため使用には問題はないが、今後は、岬町公共施設等総合管理計画に基づき、長寿命化や建替等を検討する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E5F9064-ACA8-4A81-88D8-EB4D55AC24B3}"/>
            </a:ext>
          </a:extLst>
        </xdr:cNvPr>
        <xdr:cNvSpPr/>
      </xdr:nvSpPr>
      <xdr:spPr>
        <a:xfrm>
          <a:off x="574040" y="130810"/>
          <a:ext cx="11427460" cy="631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41F99B1-0288-431E-9ED6-E2A0184E3923}"/>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070740C-9C1A-4A55-B118-1E5983F2E824}"/>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E79FA84-1B3A-4446-B25A-6CE676DBC876}"/>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大阪府岬町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E5F0B31-0060-453F-B5A6-8CE3FAD74E48}"/>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84CCEFE-64AB-44D8-BAE7-0DBFA43C3428}"/>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EC6FEAE-87A4-40C4-97AD-CA8103F8578B}"/>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2EF0338-DE0F-4F36-BEB9-C0E23F4AB71D}"/>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C49508E-FC6E-45CF-8D51-4F6B5CC6EC52}"/>
            </a:ext>
          </a:extLst>
        </xdr:cNvPr>
        <xdr:cNvSpPr/>
      </xdr:nvSpPr>
      <xdr:spPr>
        <a:xfrm>
          <a:off x="816610" y="916940"/>
          <a:ext cx="124079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BDD7427-158C-46DD-B648-B9ABE54ED06D}"/>
            </a:ext>
          </a:extLst>
        </xdr:cNvPr>
        <xdr:cNvSpPr/>
      </xdr:nvSpPr>
      <xdr:spPr>
        <a:xfrm>
          <a:off x="2016760" y="916940"/>
          <a:ext cx="120015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14,295
14,014
49.18
8,303,262
8,213,853
84,337
4,585,006
6,877,940</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D917C86-D1F6-4184-A2C9-43F511DDDE60}"/>
            </a:ext>
          </a:extLst>
        </xdr:cNvPr>
        <xdr:cNvSpPr/>
      </xdr:nvSpPr>
      <xdr:spPr>
        <a:xfrm>
          <a:off x="3216910" y="916940"/>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5D40F78-0141-4EBE-AE9B-C86C5644E8C6}"/>
            </a:ext>
          </a:extLst>
        </xdr:cNvPr>
        <xdr:cNvSpPr/>
      </xdr:nvSpPr>
      <xdr:spPr>
        <a:xfrm>
          <a:off x="4588510" y="941705"/>
          <a:ext cx="181483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5873BA8-FF6B-48E5-8B66-A2E53DA94A71}"/>
            </a:ext>
          </a:extLst>
        </xdr:cNvPr>
        <xdr:cNvSpPr/>
      </xdr:nvSpPr>
      <xdr:spPr>
        <a:xfrm>
          <a:off x="6403340" y="941705"/>
          <a:ext cx="114046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11.0
100.4</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63D0886-0AC5-49F9-840C-C1A4A3385AF0}"/>
            </a:ext>
          </a:extLst>
        </xdr:cNvPr>
        <xdr:cNvSpPr/>
      </xdr:nvSpPr>
      <xdr:spPr>
        <a:xfrm>
          <a:off x="7603490" y="948690"/>
          <a:ext cx="585470" cy="9455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CE508D5-EAC8-4316-98F9-5829EB6A2BB8}"/>
            </a:ext>
          </a:extLst>
        </xdr:cNvPr>
        <xdr:cNvSpPr/>
      </xdr:nvSpPr>
      <xdr:spPr>
        <a:xfrm>
          <a:off x="4588510" y="1714500"/>
          <a:ext cx="181483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58CA0D3-8468-4C61-AE5F-92E33E1A5B4A}"/>
            </a:ext>
          </a:extLst>
        </xdr:cNvPr>
        <xdr:cNvSpPr/>
      </xdr:nvSpPr>
      <xdr:spPr>
        <a:xfrm>
          <a:off x="6474460" y="1714500"/>
          <a:ext cx="3086100"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9140DE5-FD69-4B53-BD3A-396DEB9F0FC4}"/>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9F6E283-B02E-4913-B290-DCFB0198BDB0}"/>
            </a:ext>
          </a:extLst>
        </xdr:cNvPr>
        <xdr:cNvSpPr/>
      </xdr:nvSpPr>
      <xdr:spPr>
        <a:xfrm>
          <a:off x="10206990" y="948690"/>
          <a:ext cx="1200150" cy="259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1485E0F-F9AD-4872-8C9C-03B3B7ACF192}"/>
            </a:ext>
          </a:extLst>
        </xdr:cNvPr>
        <xdr:cNvSpPr/>
      </xdr:nvSpPr>
      <xdr:spPr>
        <a:xfrm>
          <a:off x="10206990" y="1215390"/>
          <a:ext cx="120015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ECACE34-2975-4EF0-A221-10EC5BC4D0BD}"/>
            </a:ext>
          </a:extLst>
        </xdr:cNvPr>
        <xdr:cNvSpPr/>
      </xdr:nvSpPr>
      <xdr:spPr>
        <a:xfrm>
          <a:off x="10206990" y="1551305"/>
          <a:ext cx="1310005" cy="636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2829637-C794-4945-B174-4FD7D1ECF24D}"/>
            </a:ext>
          </a:extLst>
        </xdr:cNvPr>
        <xdr:cNvCxnSpPr/>
      </xdr:nvCxnSpPr>
      <xdr:spPr>
        <a:xfrm flipH="1">
          <a:off x="10050145" y="1045210"/>
          <a:ext cx="19621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B67008B-99A1-41BB-952F-C97225486C5A}"/>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B7DE484-8345-4D8A-92B0-7D1BCE4CC236}"/>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CB0A2B1-25D7-4F51-8F17-0424AAF777F8}"/>
            </a:ext>
          </a:extLst>
        </xdr:cNvPr>
        <xdr:cNvCxnSpPr/>
      </xdr:nvCxnSpPr>
      <xdr:spPr>
        <a:xfrm>
          <a:off x="10135235" y="1524000"/>
          <a:ext cx="0" cy="14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F5407D6-D37A-4A60-8A4D-55FE667280EC}"/>
            </a:ext>
          </a:extLst>
        </xdr:cNvPr>
        <xdr:cNvCxnSpPr/>
      </xdr:nvCxnSpPr>
      <xdr:spPr>
        <a:xfrm>
          <a:off x="10074910" y="1524000"/>
          <a:ext cx="1466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7188282-9B01-4F6A-BD80-79B1F26EB469}"/>
            </a:ext>
          </a:extLst>
        </xdr:cNvPr>
        <xdr:cNvCxnSpPr/>
      </xdr:nvCxnSpPr>
      <xdr:spPr>
        <a:xfrm flipV="1">
          <a:off x="10135235" y="1764030"/>
          <a:ext cx="0" cy="14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38E2620-D4F3-4474-BDD9-F5F87E1D8428}"/>
            </a:ext>
          </a:extLst>
        </xdr:cNvPr>
        <xdr:cNvCxnSpPr/>
      </xdr:nvCxnSpPr>
      <xdr:spPr>
        <a:xfrm>
          <a:off x="10074910" y="1901190"/>
          <a:ext cx="14668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E0E556FE-EDCD-4C68-91A8-1B9FA1D07144}"/>
            </a:ext>
          </a:extLst>
        </xdr:cNvPr>
        <xdr:cNvSpPr txBox="1"/>
      </xdr:nvSpPr>
      <xdr:spPr>
        <a:xfrm>
          <a:off x="645160" y="279781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2093184E-517C-4BFE-9BF5-9412209968E0}"/>
            </a:ext>
          </a:extLst>
        </xdr:cNvPr>
        <xdr:cNvSpPr txBox="1"/>
      </xdr:nvSpPr>
      <xdr:spPr>
        <a:xfrm>
          <a:off x="645160" y="310769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CFB7B545-D5D1-4D1A-8F70-0CE0EA14FE0B}"/>
            </a:ext>
          </a:extLst>
        </xdr:cNvPr>
        <xdr:cNvSpPr txBox="1"/>
      </xdr:nvSpPr>
      <xdr:spPr>
        <a:xfrm>
          <a:off x="64516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4DC2ED38-B046-44F9-BCD8-B605D2BC1018}"/>
            </a:ext>
          </a:extLst>
        </xdr:cNvPr>
        <xdr:cNvSpPr txBox="1"/>
      </xdr:nvSpPr>
      <xdr:spPr>
        <a:xfrm>
          <a:off x="645160" y="3744595"/>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4B6A3E8-C4AF-4B27-98FB-42AF310CA26C}"/>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7194B58-CA97-4A68-901C-9B0F3A7BC068}"/>
            </a:ext>
          </a:extLst>
        </xdr:cNvPr>
        <xdr:cNvSpPr/>
      </xdr:nvSpPr>
      <xdr:spPr>
        <a:xfrm>
          <a:off x="8166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8AAFF7B-BAE5-4CFC-94BA-4389845DE5B0}"/>
            </a:ext>
          </a:extLst>
        </xdr:cNvPr>
        <xdr:cNvSpPr/>
      </xdr:nvSpPr>
      <xdr:spPr>
        <a:xfrm>
          <a:off x="8166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2A1FC56-0A61-4E3A-9D33-7BACC482425E}"/>
            </a:ext>
          </a:extLst>
        </xdr:cNvPr>
        <xdr:cNvSpPr/>
      </xdr:nvSpPr>
      <xdr:spPr>
        <a:xfrm>
          <a:off x="17145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F2D267C-9BF5-4F6E-AB36-81805A114DE0}"/>
            </a:ext>
          </a:extLst>
        </xdr:cNvPr>
        <xdr:cNvSpPr/>
      </xdr:nvSpPr>
      <xdr:spPr>
        <a:xfrm>
          <a:off x="17145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22FB612-D382-4625-A300-A8DE8852C2C6}"/>
            </a:ext>
          </a:extLst>
        </xdr:cNvPr>
        <xdr:cNvSpPr/>
      </xdr:nvSpPr>
      <xdr:spPr>
        <a:xfrm>
          <a:off x="27432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2E6EFC6-3D92-4F22-A1CB-15CB2570A5E1}"/>
            </a:ext>
          </a:extLst>
        </xdr:cNvPr>
        <xdr:cNvSpPr/>
      </xdr:nvSpPr>
      <xdr:spPr>
        <a:xfrm>
          <a:off x="27432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125C807-AB39-4F97-9176-BB1B866B8C87}"/>
            </a:ext>
          </a:extLst>
        </xdr:cNvPr>
        <xdr:cNvSpPr/>
      </xdr:nvSpPr>
      <xdr:spPr>
        <a:xfrm>
          <a:off x="6858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2385DC60-C731-4CB2-BFC8-E5340705AD57}"/>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120BEA0A-1261-4C9D-825A-816A889F6B9A}"/>
            </a:ext>
          </a:extLst>
        </xdr:cNvPr>
        <xdr:cNvSpPr/>
      </xdr:nvSpPr>
      <xdr:spPr>
        <a:xfrm>
          <a:off x="606044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B68348DF-8DDB-4BF5-AB06-710262A17A86}"/>
            </a:ext>
          </a:extLst>
        </xdr:cNvPr>
        <xdr:cNvSpPr/>
      </xdr:nvSpPr>
      <xdr:spPr>
        <a:xfrm>
          <a:off x="606044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EF929791-99D7-4DC0-AFFF-9599B36AF647}"/>
            </a:ext>
          </a:extLst>
        </xdr:cNvPr>
        <xdr:cNvSpPr/>
      </xdr:nvSpPr>
      <xdr:spPr>
        <a:xfrm>
          <a:off x="69888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8E2DE186-5F17-4608-B812-C263C889A97E}"/>
            </a:ext>
          </a:extLst>
        </xdr:cNvPr>
        <xdr:cNvSpPr/>
      </xdr:nvSpPr>
      <xdr:spPr>
        <a:xfrm>
          <a:off x="69888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C8A27D39-9558-4329-913A-0285AE18F31A}"/>
            </a:ext>
          </a:extLst>
        </xdr:cNvPr>
        <xdr:cNvSpPr/>
      </xdr:nvSpPr>
      <xdr:spPr>
        <a:xfrm>
          <a:off x="80175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2C0BF33B-12BD-4369-A206-042521626D04}"/>
            </a:ext>
          </a:extLst>
        </xdr:cNvPr>
        <xdr:cNvSpPr/>
      </xdr:nvSpPr>
      <xdr:spPr>
        <a:xfrm>
          <a:off x="80175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14B6A8AE-C93F-4661-92C8-5D8B421D9558}"/>
            </a:ext>
          </a:extLst>
        </xdr:cNvPr>
        <xdr:cNvSpPr/>
      </xdr:nvSpPr>
      <xdr:spPr>
        <a:xfrm>
          <a:off x="596011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8670D9-9ADA-4C63-82A6-AB9B1C5646EA}"/>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6C63F21-8A02-417F-AE79-B561E022DF84}"/>
            </a:ext>
          </a:extLst>
        </xdr:cNvPr>
        <xdr:cNvSpPr/>
      </xdr:nvSpPr>
      <xdr:spPr>
        <a:xfrm>
          <a:off x="8166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3D947F78-F37E-430A-A176-98A16D21B625}"/>
            </a:ext>
          </a:extLst>
        </xdr:cNvPr>
        <xdr:cNvSpPr/>
      </xdr:nvSpPr>
      <xdr:spPr>
        <a:xfrm>
          <a:off x="8166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385DEB97-DAC8-4556-A7F8-05B4C16C99E1}"/>
            </a:ext>
          </a:extLst>
        </xdr:cNvPr>
        <xdr:cNvSpPr/>
      </xdr:nvSpPr>
      <xdr:spPr>
        <a:xfrm>
          <a:off x="17145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D366E531-613F-4B52-B469-9F77AFA0680D}"/>
            </a:ext>
          </a:extLst>
        </xdr:cNvPr>
        <xdr:cNvSpPr/>
      </xdr:nvSpPr>
      <xdr:spPr>
        <a:xfrm>
          <a:off x="17145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65CBB1C6-876C-4753-A7B2-4F3373363450}"/>
            </a:ext>
          </a:extLst>
        </xdr:cNvPr>
        <xdr:cNvSpPr/>
      </xdr:nvSpPr>
      <xdr:spPr>
        <a:xfrm>
          <a:off x="27432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C21A3F4A-7F6F-4000-A016-BA2976DBDBF1}"/>
            </a:ext>
          </a:extLst>
        </xdr:cNvPr>
        <xdr:cNvSpPr/>
      </xdr:nvSpPr>
      <xdr:spPr>
        <a:xfrm>
          <a:off x="27432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1834175-38BE-4533-A7CE-B5ECD944D27E}"/>
            </a:ext>
          </a:extLst>
        </xdr:cNvPr>
        <xdr:cNvSpPr/>
      </xdr:nvSpPr>
      <xdr:spPr>
        <a:xfrm>
          <a:off x="685800" y="914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57" name="テキスト ボックス 56">
          <a:extLst>
            <a:ext uri="{FF2B5EF4-FFF2-40B4-BE49-F238E27FC236}">
              <a16:creationId xmlns:a16="http://schemas.microsoft.com/office/drawing/2014/main" id="{7829FB1B-63F9-4D7E-9DFF-B25BC4FEEE16}"/>
            </a:ext>
          </a:extLst>
        </xdr:cNvPr>
        <xdr:cNvSpPr txBox="1"/>
      </xdr:nvSpPr>
      <xdr:spPr>
        <a:xfrm>
          <a:off x="66675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13247A59-F0B8-4521-8589-0AA6CFEDE962}"/>
            </a:ext>
          </a:extLst>
        </xdr:cNvPr>
        <xdr:cNvCxnSpPr/>
      </xdr:nvCxnSpPr>
      <xdr:spPr>
        <a:xfrm>
          <a:off x="685800" y="1143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820" cy="256540"/>
    <xdr:sp macro="" textlink="">
      <xdr:nvSpPr>
        <xdr:cNvPr id="59" name="テキスト ボックス 58">
          <a:extLst>
            <a:ext uri="{FF2B5EF4-FFF2-40B4-BE49-F238E27FC236}">
              <a16:creationId xmlns:a16="http://schemas.microsoft.com/office/drawing/2014/main" id="{641F3CE5-5578-4129-8CA9-A5120BF3BD8E}"/>
            </a:ext>
          </a:extLst>
        </xdr:cNvPr>
        <xdr:cNvSpPr txBox="1"/>
      </xdr:nvSpPr>
      <xdr:spPr>
        <a:xfrm>
          <a:off x="273685" y="11285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3E2243FF-33AB-40BE-8957-782D4FD04B0D}"/>
            </a:ext>
          </a:extLst>
        </xdr:cNvPr>
        <xdr:cNvCxnSpPr/>
      </xdr:nvCxnSpPr>
      <xdr:spPr>
        <a:xfrm>
          <a:off x="685800" y="1104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4820" cy="259080"/>
    <xdr:sp macro="" textlink="">
      <xdr:nvSpPr>
        <xdr:cNvPr id="61" name="テキスト ボックス 60">
          <a:extLst>
            <a:ext uri="{FF2B5EF4-FFF2-40B4-BE49-F238E27FC236}">
              <a16:creationId xmlns:a16="http://schemas.microsoft.com/office/drawing/2014/main" id="{B13F3BC2-923A-469C-A17A-6ACE43C7077D}"/>
            </a:ext>
          </a:extLst>
        </xdr:cNvPr>
        <xdr:cNvSpPr txBox="1"/>
      </xdr:nvSpPr>
      <xdr:spPr>
        <a:xfrm>
          <a:off x="273685" y="10904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CA30CD34-6F0F-4CAD-93CB-8A9B898A6AA7}"/>
            </a:ext>
          </a:extLst>
        </xdr:cNvPr>
        <xdr:cNvCxnSpPr/>
      </xdr:nvCxnSpPr>
      <xdr:spPr>
        <a:xfrm>
          <a:off x="685800" y="1066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63" name="テキスト ボックス 62">
          <a:extLst>
            <a:ext uri="{FF2B5EF4-FFF2-40B4-BE49-F238E27FC236}">
              <a16:creationId xmlns:a16="http://schemas.microsoft.com/office/drawing/2014/main" id="{2479A9F6-A3B5-45AF-A588-AB02732A22E1}"/>
            </a:ext>
          </a:extLst>
        </xdr:cNvPr>
        <xdr:cNvSpPr txBox="1"/>
      </xdr:nvSpPr>
      <xdr:spPr>
        <a:xfrm>
          <a:off x="343535" y="105238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88A4ED83-D107-4A27-B5A0-294D4B56F3D3}"/>
            </a:ext>
          </a:extLst>
        </xdr:cNvPr>
        <xdr:cNvCxnSpPr/>
      </xdr:nvCxnSpPr>
      <xdr:spPr>
        <a:xfrm>
          <a:off x="685800" y="1028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6540"/>
    <xdr:sp macro="" textlink="">
      <xdr:nvSpPr>
        <xdr:cNvPr id="65" name="テキスト ボックス 64">
          <a:extLst>
            <a:ext uri="{FF2B5EF4-FFF2-40B4-BE49-F238E27FC236}">
              <a16:creationId xmlns:a16="http://schemas.microsoft.com/office/drawing/2014/main" id="{7E2FA979-6846-460A-BFF2-A5ED0A79088D}"/>
            </a:ext>
          </a:extLst>
        </xdr:cNvPr>
        <xdr:cNvSpPr txBox="1"/>
      </xdr:nvSpPr>
      <xdr:spPr>
        <a:xfrm>
          <a:off x="343535" y="101428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92652767-2855-4DE8-81E3-14058F280F08}"/>
            </a:ext>
          </a:extLst>
        </xdr:cNvPr>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67" name="テキスト ボックス 66">
          <a:extLst>
            <a:ext uri="{FF2B5EF4-FFF2-40B4-BE49-F238E27FC236}">
              <a16:creationId xmlns:a16="http://schemas.microsoft.com/office/drawing/2014/main" id="{A4816BA5-372F-4C02-B4C2-03C14EB44162}"/>
            </a:ext>
          </a:extLst>
        </xdr:cNvPr>
        <xdr:cNvSpPr txBox="1"/>
      </xdr:nvSpPr>
      <xdr:spPr>
        <a:xfrm>
          <a:off x="343535" y="9765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DAE92A66-8EF8-40EB-9DB6-73C862EFF100}"/>
            </a:ext>
          </a:extLst>
        </xdr:cNvPr>
        <xdr:cNvCxnSpPr/>
      </xdr:nvCxnSpPr>
      <xdr:spPr>
        <a:xfrm>
          <a:off x="685800" y="9521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69" name="テキスト ボックス 68">
          <a:extLst>
            <a:ext uri="{FF2B5EF4-FFF2-40B4-BE49-F238E27FC236}">
              <a16:creationId xmlns:a16="http://schemas.microsoft.com/office/drawing/2014/main" id="{EAAFF42E-9298-4685-81E3-CC982C5112CE}"/>
            </a:ext>
          </a:extLst>
        </xdr:cNvPr>
        <xdr:cNvSpPr txBox="1"/>
      </xdr:nvSpPr>
      <xdr:spPr>
        <a:xfrm>
          <a:off x="343535" y="9384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4D78408A-3704-4392-A21C-8F5DA36F931F}"/>
            </a:ext>
          </a:extLst>
        </xdr:cNvPr>
        <xdr:cNvCxnSpPr/>
      </xdr:nvCxnSpPr>
      <xdr:spPr>
        <a:xfrm>
          <a:off x="685800" y="914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6550" cy="256540"/>
    <xdr:sp macro="" textlink="">
      <xdr:nvSpPr>
        <xdr:cNvPr id="71" name="テキスト ボックス 70">
          <a:extLst>
            <a:ext uri="{FF2B5EF4-FFF2-40B4-BE49-F238E27FC236}">
              <a16:creationId xmlns:a16="http://schemas.microsoft.com/office/drawing/2014/main" id="{8294A332-D5B3-49D0-9D6B-4BD755CABB09}"/>
            </a:ext>
          </a:extLst>
        </xdr:cNvPr>
        <xdr:cNvSpPr txBox="1"/>
      </xdr:nvSpPr>
      <xdr:spPr>
        <a:xfrm>
          <a:off x="386715" y="9003665"/>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ECE62DBE-AC9A-4E4F-ADB7-93E03A2BB465}"/>
            </a:ext>
          </a:extLst>
        </xdr:cNvPr>
        <xdr:cNvSpPr/>
      </xdr:nvSpPr>
      <xdr:spPr>
        <a:xfrm>
          <a:off x="685800" y="914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154940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26FAB4A-6D97-41F6-B3F4-01A058550C56}"/>
            </a:ext>
          </a:extLst>
        </xdr:cNvPr>
        <xdr:cNvCxnSpPr/>
      </xdr:nvCxnSpPr>
      <xdr:spPr>
        <a:xfrm flipV="1">
          <a:off x="4173855" y="9413240"/>
          <a:ext cx="0" cy="1635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80010</xdr:rowOff>
    </xdr:from>
    <xdr:ext cx="469900" cy="259080"/>
    <xdr:sp macro="" textlink="">
      <xdr:nvSpPr>
        <xdr:cNvPr id="74" name="【体育館・プール】&#10;有形固定資産減価償却率最小値テキスト">
          <a:extLst>
            <a:ext uri="{FF2B5EF4-FFF2-40B4-BE49-F238E27FC236}">
              <a16:creationId xmlns:a16="http://schemas.microsoft.com/office/drawing/2014/main" id="{F723181C-B7CA-479D-B537-57CFF39A71A7}"/>
            </a:ext>
          </a:extLst>
        </xdr:cNvPr>
        <xdr:cNvSpPr txBox="1"/>
      </xdr:nvSpPr>
      <xdr:spPr>
        <a:xfrm>
          <a:off x="4212590" y="110547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FC0E32BA-F82A-4C15-8A5C-96FEE4D2AFCB}"/>
            </a:ext>
          </a:extLst>
        </xdr:cNvPr>
        <xdr:cNvCxnSpPr/>
      </xdr:nvCxnSpPr>
      <xdr:spPr>
        <a:xfrm>
          <a:off x="4112260" y="110490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100965</xdr:rowOff>
    </xdr:from>
    <xdr:ext cx="405130" cy="256540"/>
    <xdr:sp macro="" textlink="">
      <xdr:nvSpPr>
        <xdr:cNvPr id="76" name="【体育館・プール】&#10;有形固定資産減価償却率最大値テキスト">
          <a:extLst>
            <a:ext uri="{FF2B5EF4-FFF2-40B4-BE49-F238E27FC236}">
              <a16:creationId xmlns:a16="http://schemas.microsoft.com/office/drawing/2014/main" id="{1BE697A7-16DE-4E90-99C8-BD55FEB920F2}"/>
            </a:ext>
          </a:extLst>
        </xdr:cNvPr>
        <xdr:cNvSpPr txBox="1"/>
      </xdr:nvSpPr>
      <xdr:spPr>
        <a:xfrm>
          <a:off x="4212590" y="91840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dr:col>23</xdr:col>
      <xdr:colOff>165100</xdr:colOff>
      <xdr:row>54</xdr:row>
      <xdr:rowOff>154940</xdr:rowOff>
    </xdr:from>
    <xdr:to>
      <xdr:col>24</xdr:col>
      <xdr:colOff>152400</xdr:colOff>
      <xdr:row>54</xdr:row>
      <xdr:rowOff>154940</xdr:rowOff>
    </xdr:to>
    <xdr:cxnSp macro="">
      <xdr:nvCxnSpPr>
        <xdr:cNvPr id="77" name="直線コネクタ 76">
          <a:extLst>
            <a:ext uri="{FF2B5EF4-FFF2-40B4-BE49-F238E27FC236}">
              <a16:creationId xmlns:a16="http://schemas.microsoft.com/office/drawing/2014/main" id="{6DE6342A-A218-48E7-842D-22D08C7A003C}"/>
            </a:ext>
          </a:extLst>
        </xdr:cNvPr>
        <xdr:cNvCxnSpPr/>
      </xdr:nvCxnSpPr>
      <xdr:spPr>
        <a:xfrm>
          <a:off x="4112260" y="94132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114935</xdr:rowOff>
    </xdr:from>
    <xdr:ext cx="405130" cy="259080"/>
    <xdr:sp macro="" textlink="">
      <xdr:nvSpPr>
        <xdr:cNvPr id="78" name="【体育館・プール】&#10;有形固定資産減価償却率平均値テキスト">
          <a:extLst>
            <a:ext uri="{FF2B5EF4-FFF2-40B4-BE49-F238E27FC236}">
              <a16:creationId xmlns:a16="http://schemas.microsoft.com/office/drawing/2014/main" id="{D2C0BAF6-BD6A-4394-A2C3-0610299388A6}"/>
            </a:ext>
          </a:extLst>
        </xdr:cNvPr>
        <xdr:cNvSpPr txBox="1"/>
      </xdr:nvSpPr>
      <xdr:spPr>
        <a:xfrm>
          <a:off x="4212590" y="102304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79" name="フローチャート: 判断 78">
          <a:extLst>
            <a:ext uri="{FF2B5EF4-FFF2-40B4-BE49-F238E27FC236}">
              <a16:creationId xmlns:a16="http://schemas.microsoft.com/office/drawing/2014/main" id="{82020FFB-B2A7-4BB4-B4FD-ECBCDFAB76D8}"/>
            </a:ext>
          </a:extLst>
        </xdr:cNvPr>
        <xdr:cNvSpPr/>
      </xdr:nvSpPr>
      <xdr:spPr>
        <a:xfrm>
          <a:off x="4131310" y="103828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80" name="フローチャート: 判断 79">
          <a:extLst>
            <a:ext uri="{FF2B5EF4-FFF2-40B4-BE49-F238E27FC236}">
              <a16:creationId xmlns:a16="http://schemas.microsoft.com/office/drawing/2014/main" id="{1AA855A8-8459-4989-8378-EF5D09C5A8A9}"/>
            </a:ext>
          </a:extLst>
        </xdr:cNvPr>
        <xdr:cNvSpPr/>
      </xdr:nvSpPr>
      <xdr:spPr>
        <a:xfrm>
          <a:off x="3388360" y="103924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81" name="フローチャート: 判断 80">
          <a:extLst>
            <a:ext uri="{FF2B5EF4-FFF2-40B4-BE49-F238E27FC236}">
              <a16:creationId xmlns:a16="http://schemas.microsoft.com/office/drawing/2014/main" id="{6101DEC5-14C5-428B-9256-8DD10A343C3B}"/>
            </a:ext>
          </a:extLst>
        </xdr:cNvPr>
        <xdr:cNvSpPr/>
      </xdr:nvSpPr>
      <xdr:spPr>
        <a:xfrm>
          <a:off x="2571750" y="103543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82" name="フローチャート: 判断 81">
          <a:extLst>
            <a:ext uri="{FF2B5EF4-FFF2-40B4-BE49-F238E27FC236}">
              <a16:creationId xmlns:a16="http://schemas.microsoft.com/office/drawing/2014/main" id="{CACB2BBE-F634-45F4-AF76-A323E93B90FC}"/>
            </a:ext>
          </a:extLst>
        </xdr:cNvPr>
        <xdr:cNvSpPr/>
      </xdr:nvSpPr>
      <xdr:spPr>
        <a:xfrm>
          <a:off x="1774190" y="103752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83" name="フローチャート: 判断 82">
          <a:extLst>
            <a:ext uri="{FF2B5EF4-FFF2-40B4-BE49-F238E27FC236}">
              <a16:creationId xmlns:a16="http://schemas.microsoft.com/office/drawing/2014/main" id="{C841C546-DEB4-4F5E-ABFF-457C71291FBF}"/>
            </a:ext>
          </a:extLst>
        </xdr:cNvPr>
        <xdr:cNvSpPr/>
      </xdr:nvSpPr>
      <xdr:spPr>
        <a:xfrm>
          <a:off x="988060" y="103447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84" name="テキスト ボックス 83">
          <a:extLst>
            <a:ext uri="{FF2B5EF4-FFF2-40B4-BE49-F238E27FC236}">
              <a16:creationId xmlns:a16="http://schemas.microsoft.com/office/drawing/2014/main" id="{9031130E-C5F2-4B65-92C9-0728F6A91A51}"/>
            </a:ext>
          </a:extLst>
        </xdr:cNvPr>
        <xdr:cNvSpPr txBox="1"/>
      </xdr:nvSpPr>
      <xdr:spPr>
        <a:xfrm>
          <a:off x="400304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85" name="テキスト ボックス 84">
          <a:extLst>
            <a:ext uri="{FF2B5EF4-FFF2-40B4-BE49-F238E27FC236}">
              <a16:creationId xmlns:a16="http://schemas.microsoft.com/office/drawing/2014/main" id="{462EF3DA-2F48-4493-8E5F-C4B0401BCD99}"/>
            </a:ext>
          </a:extLst>
        </xdr:cNvPr>
        <xdr:cNvSpPr txBox="1"/>
      </xdr:nvSpPr>
      <xdr:spPr>
        <a:xfrm>
          <a:off x="32600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86" name="テキスト ボックス 85">
          <a:extLst>
            <a:ext uri="{FF2B5EF4-FFF2-40B4-BE49-F238E27FC236}">
              <a16:creationId xmlns:a16="http://schemas.microsoft.com/office/drawing/2014/main" id="{6D3A30F8-F33A-47D6-8494-24FCD336812E}"/>
            </a:ext>
          </a:extLst>
        </xdr:cNvPr>
        <xdr:cNvSpPr txBox="1"/>
      </xdr:nvSpPr>
      <xdr:spPr>
        <a:xfrm>
          <a:off x="24549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87" name="テキスト ボックス 86">
          <a:extLst>
            <a:ext uri="{FF2B5EF4-FFF2-40B4-BE49-F238E27FC236}">
              <a16:creationId xmlns:a16="http://schemas.microsoft.com/office/drawing/2014/main" id="{E448CB28-EDD7-4705-8D96-A566D341F3FD}"/>
            </a:ext>
          </a:extLst>
        </xdr:cNvPr>
        <xdr:cNvSpPr txBox="1"/>
      </xdr:nvSpPr>
      <xdr:spPr>
        <a:xfrm>
          <a:off x="16573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88" name="テキスト ボックス 87">
          <a:extLst>
            <a:ext uri="{FF2B5EF4-FFF2-40B4-BE49-F238E27FC236}">
              <a16:creationId xmlns:a16="http://schemas.microsoft.com/office/drawing/2014/main" id="{4D7CBCA8-D967-403A-AAD7-4CDC104B386A}"/>
            </a:ext>
          </a:extLst>
        </xdr:cNvPr>
        <xdr:cNvSpPr txBox="1"/>
      </xdr:nvSpPr>
      <xdr:spPr>
        <a:xfrm>
          <a:off x="8597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62</xdr:row>
      <xdr:rowOff>74930</xdr:rowOff>
    </xdr:from>
    <xdr:to>
      <xdr:col>24</xdr:col>
      <xdr:colOff>114300</xdr:colOff>
      <xdr:row>63</xdr:row>
      <xdr:rowOff>5080</xdr:rowOff>
    </xdr:to>
    <xdr:sp macro="" textlink="">
      <xdr:nvSpPr>
        <xdr:cNvPr id="89" name="楕円 88">
          <a:extLst>
            <a:ext uri="{FF2B5EF4-FFF2-40B4-BE49-F238E27FC236}">
              <a16:creationId xmlns:a16="http://schemas.microsoft.com/office/drawing/2014/main" id="{8E0E8CED-347F-4BE4-BD8D-5731C06066BA}"/>
            </a:ext>
          </a:extLst>
        </xdr:cNvPr>
        <xdr:cNvSpPr/>
      </xdr:nvSpPr>
      <xdr:spPr>
        <a:xfrm>
          <a:off x="4131310" y="107048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53340</xdr:rowOff>
    </xdr:from>
    <xdr:ext cx="405130" cy="256540"/>
    <xdr:sp macro="" textlink="">
      <xdr:nvSpPr>
        <xdr:cNvPr id="90" name="【体育館・プール】&#10;有形固定資産減価償却率該当値テキスト">
          <a:extLst>
            <a:ext uri="{FF2B5EF4-FFF2-40B4-BE49-F238E27FC236}">
              <a16:creationId xmlns:a16="http://schemas.microsoft.com/office/drawing/2014/main" id="{320B9D9C-BFA4-4D16-8E8A-B85E8945D0EF}"/>
            </a:ext>
          </a:extLst>
        </xdr:cNvPr>
        <xdr:cNvSpPr txBox="1"/>
      </xdr:nvSpPr>
      <xdr:spPr>
        <a:xfrm>
          <a:off x="4212590" y="106870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62</xdr:row>
      <xdr:rowOff>44450</xdr:rowOff>
    </xdr:from>
    <xdr:to>
      <xdr:col>20</xdr:col>
      <xdr:colOff>38100</xdr:colOff>
      <xdr:row>62</xdr:row>
      <xdr:rowOff>146050</xdr:rowOff>
    </xdr:to>
    <xdr:sp macro="" textlink="">
      <xdr:nvSpPr>
        <xdr:cNvPr id="91" name="楕円 90">
          <a:extLst>
            <a:ext uri="{FF2B5EF4-FFF2-40B4-BE49-F238E27FC236}">
              <a16:creationId xmlns:a16="http://schemas.microsoft.com/office/drawing/2014/main" id="{DE596F49-0AC3-4E94-9F9C-ECEDE7BAF0FF}"/>
            </a:ext>
          </a:extLst>
        </xdr:cNvPr>
        <xdr:cNvSpPr/>
      </xdr:nvSpPr>
      <xdr:spPr>
        <a:xfrm>
          <a:off x="3388360" y="106762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95250</xdr:rowOff>
    </xdr:from>
    <xdr:to>
      <xdr:col>24</xdr:col>
      <xdr:colOff>63500</xdr:colOff>
      <xdr:row>62</xdr:row>
      <xdr:rowOff>125730</xdr:rowOff>
    </xdr:to>
    <xdr:cxnSp macro="">
      <xdr:nvCxnSpPr>
        <xdr:cNvPr id="92" name="直線コネクタ 91">
          <a:extLst>
            <a:ext uri="{FF2B5EF4-FFF2-40B4-BE49-F238E27FC236}">
              <a16:creationId xmlns:a16="http://schemas.microsoft.com/office/drawing/2014/main" id="{C680E372-07B8-4657-BC65-E153DC0D7A10}"/>
            </a:ext>
          </a:extLst>
        </xdr:cNvPr>
        <xdr:cNvCxnSpPr/>
      </xdr:nvCxnSpPr>
      <xdr:spPr>
        <a:xfrm>
          <a:off x="3431540" y="10721340"/>
          <a:ext cx="7429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114935</xdr:rowOff>
    </xdr:from>
    <xdr:to>
      <xdr:col>15</xdr:col>
      <xdr:colOff>101600</xdr:colOff>
      <xdr:row>64</xdr:row>
      <xdr:rowOff>45085</xdr:rowOff>
    </xdr:to>
    <xdr:sp macro="" textlink="">
      <xdr:nvSpPr>
        <xdr:cNvPr id="93" name="楕円 92">
          <a:extLst>
            <a:ext uri="{FF2B5EF4-FFF2-40B4-BE49-F238E27FC236}">
              <a16:creationId xmlns:a16="http://schemas.microsoft.com/office/drawing/2014/main" id="{0583BB5B-8C48-467C-BD67-704B163BDA06}"/>
            </a:ext>
          </a:extLst>
        </xdr:cNvPr>
        <xdr:cNvSpPr/>
      </xdr:nvSpPr>
      <xdr:spPr>
        <a:xfrm>
          <a:off x="2571750" y="109162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95250</xdr:rowOff>
    </xdr:from>
    <xdr:to>
      <xdr:col>19</xdr:col>
      <xdr:colOff>177800</xdr:colOff>
      <xdr:row>63</xdr:row>
      <xdr:rowOff>166370</xdr:rowOff>
    </xdr:to>
    <xdr:cxnSp macro="">
      <xdr:nvCxnSpPr>
        <xdr:cNvPr id="94" name="直線コネクタ 93">
          <a:extLst>
            <a:ext uri="{FF2B5EF4-FFF2-40B4-BE49-F238E27FC236}">
              <a16:creationId xmlns:a16="http://schemas.microsoft.com/office/drawing/2014/main" id="{7A3EB2BC-1050-4954-9291-40D1968A604E}"/>
            </a:ext>
          </a:extLst>
        </xdr:cNvPr>
        <xdr:cNvCxnSpPr/>
      </xdr:nvCxnSpPr>
      <xdr:spPr>
        <a:xfrm flipV="1">
          <a:off x="2626360" y="10721340"/>
          <a:ext cx="805180" cy="250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101600</xdr:rowOff>
    </xdr:from>
    <xdr:to>
      <xdr:col>10</xdr:col>
      <xdr:colOff>165100</xdr:colOff>
      <xdr:row>64</xdr:row>
      <xdr:rowOff>31750</xdr:rowOff>
    </xdr:to>
    <xdr:sp macro="" textlink="">
      <xdr:nvSpPr>
        <xdr:cNvPr id="95" name="楕円 94">
          <a:extLst>
            <a:ext uri="{FF2B5EF4-FFF2-40B4-BE49-F238E27FC236}">
              <a16:creationId xmlns:a16="http://schemas.microsoft.com/office/drawing/2014/main" id="{9757EA10-5D95-4BBB-B4D1-D071B1D7C330}"/>
            </a:ext>
          </a:extLst>
        </xdr:cNvPr>
        <xdr:cNvSpPr/>
      </xdr:nvSpPr>
      <xdr:spPr>
        <a:xfrm>
          <a:off x="1774190" y="108991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152400</xdr:rowOff>
    </xdr:from>
    <xdr:to>
      <xdr:col>15</xdr:col>
      <xdr:colOff>50800</xdr:colOff>
      <xdr:row>63</xdr:row>
      <xdr:rowOff>166370</xdr:rowOff>
    </xdr:to>
    <xdr:cxnSp macro="">
      <xdr:nvCxnSpPr>
        <xdr:cNvPr id="96" name="直線コネクタ 95">
          <a:extLst>
            <a:ext uri="{FF2B5EF4-FFF2-40B4-BE49-F238E27FC236}">
              <a16:creationId xmlns:a16="http://schemas.microsoft.com/office/drawing/2014/main" id="{EB88ECE7-004F-4952-9A4E-749FD6F9E98F}"/>
            </a:ext>
          </a:extLst>
        </xdr:cNvPr>
        <xdr:cNvCxnSpPr/>
      </xdr:nvCxnSpPr>
      <xdr:spPr>
        <a:xfrm>
          <a:off x="1828800" y="10953750"/>
          <a:ext cx="79756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86360</xdr:rowOff>
    </xdr:from>
    <xdr:to>
      <xdr:col>6</xdr:col>
      <xdr:colOff>38100</xdr:colOff>
      <xdr:row>64</xdr:row>
      <xdr:rowOff>16510</xdr:rowOff>
    </xdr:to>
    <xdr:sp macro="" textlink="">
      <xdr:nvSpPr>
        <xdr:cNvPr id="97" name="楕円 96">
          <a:extLst>
            <a:ext uri="{FF2B5EF4-FFF2-40B4-BE49-F238E27FC236}">
              <a16:creationId xmlns:a16="http://schemas.microsoft.com/office/drawing/2014/main" id="{DC8388E5-CF53-44E5-89D3-F57DF39690CC}"/>
            </a:ext>
          </a:extLst>
        </xdr:cNvPr>
        <xdr:cNvSpPr/>
      </xdr:nvSpPr>
      <xdr:spPr>
        <a:xfrm>
          <a:off x="988060" y="108896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137160</xdr:rowOff>
    </xdr:from>
    <xdr:to>
      <xdr:col>10</xdr:col>
      <xdr:colOff>114300</xdr:colOff>
      <xdr:row>63</xdr:row>
      <xdr:rowOff>152400</xdr:rowOff>
    </xdr:to>
    <xdr:cxnSp macro="">
      <xdr:nvCxnSpPr>
        <xdr:cNvPr id="98" name="直線コネクタ 97">
          <a:extLst>
            <a:ext uri="{FF2B5EF4-FFF2-40B4-BE49-F238E27FC236}">
              <a16:creationId xmlns:a16="http://schemas.microsoft.com/office/drawing/2014/main" id="{D1982D54-68D2-41C4-BF14-BC48FF520B38}"/>
            </a:ext>
          </a:extLst>
        </xdr:cNvPr>
        <xdr:cNvCxnSpPr/>
      </xdr:nvCxnSpPr>
      <xdr:spPr>
        <a:xfrm>
          <a:off x="1031240" y="10934700"/>
          <a:ext cx="79756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53975</xdr:rowOff>
    </xdr:from>
    <xdr:ext cx="405130" cy="256540"/>
    <xdr:sp macro="" textlink="">
      <xdr:nvSpPr>
        <xdr:cNvPr id="99" name="n_1aveValue【体育館・プール】&#10;有形固定資産減価償却率">
          <a:extLst>
            <a:ext uri="{FF2B5EF4-FFF2-40B4-BE49-F238E27FC236}">
              <a16:creationId xmlns:a16="http://schemas.microsoft.com/office/drawing/2014/main" id="{B23C73E4-576C-4238-B3A8-3F06E2721658}"/>
            </a:ext>
          </a:extLst>
        </xdr:cNvPr>
        <xdr:cNvSpPr txBox="1"/>
      </xdr:nvSpPr>
      <xdr:spPr>
        <a:xfrm>
          <a:off x="3239135" y="1017333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15875</xdr:rowOff>
    </xdr:from>
    <xdr:ext cx="402590" cy="259080"/>
    <xdr:sp macro="" textlink="">
      <xdr:nvSpPr>
        <xdr:cNvPr id="100" name="n_2aveValue【体育館・プール】&#10;有形固定資産減価償却率">
          <a:extLst>
            <a:ext uri="{FF2B5EF4-FFF2-40B4-BE49-F238E27FC236}">
              <a16:creationId xmlns:a16="http://schemas.microsoft.com/office/drawing/2014/main" id="{78FE9FD8-D114-4B23-8AD9-9EFE8A3E7A3A}"/>
            </a:ext>
          </a:extLst>
        </xdr:cNvPr>
        <xdr:cNvSpPr txBox="1"/>
      </xdr:nvSpPr>
      <xdr:spPr>
        <a:xfrm>
          <a:off x="2439035" y="101352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33020</xdr:rowOff>
    </xdr:from>
    <xdr:ext cx="402590" cy="259080"/>
    <xdr:sp macro="" textlink="">
      <xdr:nvSpPr>
        <xdr:cNvPr id="101" name="n_3aveValue【体育館・プール】&#10;有形固定資産減価償却率">
          <a:extLst>
            <a:ext uri="{FF2B5EF4-FFF2-40B4-BE49-F238E27FC236}">
              <a16:creationId xmlns:a16="http://schemas.microsoft.com/office/drawing/2014/main" id="{E95704D6-EB54-485E-BBBB-F0D13D587859}"/>
            </a:ext>
          </a:extLst>
        </xdr:cNvPr>
        <xdr:cNvSpPr txBox="1"/>
      </xdr:nvSpPr>
      <xdr:spPr>
        <a:xfrm>
          <a:off x="1641475" y="101466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8255</xdr:rowOff>
    </xdr:from>
    <xdr:ext cx="402590" cy="256540"/>
    <xdr:sp macro="" textlink="">
      <xdr:nvSpPr>
        <xdr:cNvPr id="102" name="n_4aveValue【体育館・プール】&#10;有形固定資産減価償却率">
          <a:extLst>
            <a:ext uri="{FF2B5EF4-FFF2-40B4-BE49-F238E27FC236}">
              <a16:creationId xmlns:a16="http://schemas.microsoft.com/office/drawing/2014/main" id="{FEC76892-3A85-466A-B2D8-5DCF0C77455C}"/>
            </a:ext>
          </a:extLst>
        </xdr:cNvPr>
        <xdr:cNvSpPr txBox="1"/>
      </xdr:nvSpPr>
      <xdr:spPr>
        <a:xfrm>
          <a:off x="855345" y="101257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137160</xdr:rowOff>
    </xdr:from>
    <xdr:ext cx="405130" cy="259080"/>
    <xdr:sp macro="" textlink="">
      <xdr:nvSpPr>
        <xdr:cNvPr id="103" name="n_1mainValue【体育館・プール】&#10;有形固定資産減価償却率">
          <a:extLst>
            <a:ext uri="{FF2B5EF4-FFF2-40B4-BE49-F238E27FC236}">
              <a16:creationId xmlns:a16="http://schemas.microsoft.com/office/drawing/2014/main" id="{33BCF49A-527E-454D-B82D-538F9AB2FBCD}"/>
            </a:ext>
          </a:extLst>
        </xdr:cNvPr>
        <xdr:cNvSpPr txBox="1"/>
      </xdr:nvSpPr>
      <xdr:spPr>
        <a:xfrm>
          <a:off x="3239135" y="107632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64</xdr:row>
      <xdr:rowOff>36195</xdr:rowOff>
    </xdr:from>
    <xdr:ext cx="402590" cy="259080"/>
    <xdr:sp macro="" textlink="">
      <xdr:nvSpPr>
        <xdr:cNvPr id="104" name="n_2mainValue【体育館・プール】&#10;有形固定資産減価償却率">
          <a:extLst>
            <a:ext uri="{FF2B5EF4-FFF2-40B4-BE49-F238E27FC236}">
              <a16:creationId xmlns:a16="http://schemas.microsoft.com/office/drawing/2014/main" id="{9E215AD7-A19F-45C7-B5DA-E9130BE5CC55}"/>
            </a:ext>
          </a:extLst>
        </xdr:cNvPr>
        <xdr:cNvSpPr txBox="1"/>
      </xdr:nvSpPr>
      <xdr:spPr>
        <a:xfrm>
          <a:off x="2439035" y="110089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64</xdr:row>
      <xdr:rowOff>22860</xdr:rowOff>
    </xdr:from>
    <xdr:ext cx="402590" cy="259080"/>
    <xdr:sp macro="" textlink="">
      <xdr:nvSpPr>
        <xdr:cNvPr id="105" name="n_3mainValue【体育館・プール】&#10;有形固定資産減価償却率">
          <a:extLst>
            <a:ext uri="{FF2B5EF4-FFF2-40B4-BE49-F238E27FC236}">
              <a16:creationId xmlns:a16="http://schemas.microsoft.com/office/drawing/2014/main" id="{8A1E72D1-9DFC-4D26-B9AF-22CBBDBD0280}"/>
            </a:ext>
          </a:extLst>
        </xdr:cNvPr>
        <xdr:cNvSpPr txBox="1"/>
      </xdr:nvSpPr>
      <xdr:spPr>
        <a:xfrm>
          <a:off x="1641475" y="109918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64</xdr:row>
      <xdr:rowOff>7620</xdr:rowOff>
    </xdr:from>
    <xdr:ext cx="402590" cy="256540"/>
    <xdr:sp macro="" textlink="">
      <xdr:nvSpPr>
        <xdr:cNvPr id="106" name="n_4mainValue【体育館・プール】&#10;有形固定資産減価償却率">
          <a:extLst>
            <a:ext uri="{FF2B5EF4-FFF2-40B4-BE49-F238E27FC236}">
              <a16:creationId xmlns:a16="http://schemas.microsoft.com/office/drawing/2014/main" id="{B259958D-0DD6-4088-882C-0853FCCD0A58}"/>
            </a:ext>
          </a:extLst>
        </xdr:cNvPr>
        <xdr:cNvSpPr txBox="1"/>
      </xdr:nvSpPr>
      <xdr:spPr>
        <a:xfrm>
          <a:off x="855345" y="109823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B3ACBA6F-1209-4525-B929-75A85D86B13C}"/>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1576A1FD-0534-4675-BFE0-2196D75DFDBD}"/>
            </a:ext>
          </a:extLst>
        </xdr:cNvPr>
        <xdr:cNvSpPr/>
      </xdr:nvSpPr>
      <xdr:spPr>
        <a:xfrm>
          <a:off x="606044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5BFECA41-04DC-471C-9512-A4201228095B}"/>
            </a:ext>
          </a:extLst>
        </xdr:cNvPr>
        <xdr:cNvSpPr/>
      </xdr:nvSpPr>
      <xdr:spPr>
        <a:xfrm>
          <a:off x="606044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4BA19BD8-AC58-436B-82B2-62E661706D00}"/>
            </a:ext>
          </a:extLst>
        </xdr:cNvPr>
        <xdr:cNvSpPr/>
      </xdr:nvSpPr>
      <xdr:spPr>
        <a:xfrm>
          <a:off x="69888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A29D181D-02B4-49DC-BC54-DAAD58F5C83A}"/>
            </a:ext>
          </a:extLst>
        </xdr:cNvPr>
        <xdr:cNvSpPr/>
      </xdr:nvSpPr>
      <xdr:spPr>
        <a:xfrm>
          <a:off x="69888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4643700B-9AB2-4421-BCD1-FA4E911E0C87}"/>
            </a:ext>
          </a:extLst>
        </xdr:cNvPr>
        <xdr:cNvSpPr/>
      </xdr:nvSpPr>
      <xdr:spPr>
        <a:xfrm>
          <a:off x="80175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259662A5-0B06-4D18-94D2-C0B59DB9BBDD}"/>
            </a:ext>
          </a:extLst>
        </xdr:cNvPr>
        <xdr:cNvSpPr/>
      </xdr:nvSpPr>
      <xdr:spPr>
        <a:xfrm>
          <a:off x="80175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F7DF8C6E-EC4D-4D4B-9724-0DDED4979694}"/>
            </a:ext>
          </a:extLst>
        </xdr:cNvPr>
        <xdr:cNvSpPr/>
      </xdr:nvSpPr>
      <xdr:spPr>
        <a:xfrm>
          <a:off x="5960110" y="914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115" name="テキスト ボックス 114">
          <a:extLst>
            <a:ext uri="{FF2B5EF4-FFF2-40B4-BE49-F238E27FC236}">
              <a16:creationId xmlns:a16="http://schemas.microsoft.com/office/drawing/2014/main" id="{EBCFE8FD-82A6-48E6-B77E-70979C370155}"/>
            </a:ext>
          </a:extLst>
        </xdr:cNvPr>
        <xdr:cNvSpPr txBox="1"/>
      </xdr:nvSpPr>
      <xdr:spPr>
        <a:xfrm>
          <a:off x="592201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63975BF0-4E0C-4E70-ADE0-BC4C31C392B4}"/>
            </a:ext>
          </a:extLst>
        </xdr:cNvPr>
        <xdr:cNvCxnSpPr/>
      </xdr:nvCxnSpPr>
      <xdr:spPr>
        <a:xfrm>
          <a:off x="5960110" y="1143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130810</xdr:rowOff>
    </xdr:from>
    <xdr:to>
      <xdr:col>59</xdr:col>
      <xdr:colOff>50800</xdr:colOff>
      <xdr:row>64</xdr:row>
      <xdr:rowOff>130810</xdr:rowOff>
    </xdr:to>
    <xdr:cxnSp macro="">
      <xdr:nvCxnSpPr>
        <xdr:cNvPr id="117" name="直線コネクタ 116">
          <a:extLst>
            <a:ext uri="{FF2B5EF4-FFF2-40B4-BE49-F238E27FC236}">
              <a16:creationId xmlns:a16="http://schemas.microsoft.com/office/drawing/2014/main" id="{AAE3EA66-2092-4F1F-8738-29C8697792FE}"/>
            </a:ext>
          </a:extLst>
        </xdr:cNvPr>
        <xdr:cNvCxnSpPr/>
      </xdr:nvCxnSpPr>
      <xdr:spPr>
        <a:xfrm>
          <a:off x="5960110" y="1110742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160020</xdr:rowOff>
    </xdr:from>
    <xdr:ext cx="464820" cy="259080"/>
    <xdr:sp macro="" textlink="">
      <xdr:nvSpPr>
        <xdr:cNvPr id="118" name="テキスト ボックス 117">
          <a:extLst>
            <a:ext uri="{FF2B5EF4-FFF2-40B4-BE49-F238E27FC236}">
              <a16:creationId xmlns:a16="http://schemas.microsoft.com/office/drawing/2014/main" id="{BFF9C6E6-74F3-45E9-A5DC-6314CA6D6F13}"/>
            </a:ext>
          </a:extLst>
        </xdr:cNvPr>
        <xdr:cNvSpPr txBox="1"/>
      </xdr:nvSpPr>
      <xdr:spPr>
        <a:xfrm>
          <a:off x="5527040" y="109632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146685</xdr:rowOff>
    </xdr:from>
    <xdr:to>
      <xdr:col>59</xdr:col>
      <xdr:colOff>50800</xdr:colOff>
      <xdr:row>62</xdr:row>
      <xdr:rowOff>146685</xdr:rowOff>
    </xdr:to>
    <xdr:cxnSp macro="">
      <xdr:nvCxnSpPr>
        <xdr:cNvPr id="119" name="直線コネクタ 118">
          <a:extLst>
            <a:ext uri="{FF2B5EF4-FFF2-40B4-BE49-F238E27FC236}">
              <a16:creationId xmlns:a16="http://schemas.microsoft.com/office/drawing/2014/main" id="{3F8AE985-01CA-4CB2-A5F5-2F2EB4C92C55}"/>
            </a:ext>
          </a:extLst>
        </xdr:cNvPr>
        <xdr:cNvCxnSpPr/>
      </xdr:nvCxnSpPr>
      <xdr:spPr>
        <a:xfrm>
          <a:off x="5960110" y="107746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62</xdr:row>
      <xdr:rowOff>4445</xdr:rowOff>
    </xdr:from>
    <xdr:ext cx="464820" cy="259080"/>
    <xdr:sp macro="" textlink="">
      <xdr:nvSpPr>
        <xdr:cNvPr id="120" name="テキスト ボックス 119">
          <a:extLst>
            <a:ext uri="{FF2B5EF4-FFF2-40B4-BE49-F238E27FC236}">
              <a16:creationId xmlns:a16="http://schemas.microsoft.com/office/drawing/2014/main" id="{96D2BB76-639D-4F69-A2AB-F6235A3FC373}"/>
            </a:ext>
          </a:extLst>
        </xdr:cNvPr>
        <xdr:cNvSpPr txBox="1"/>
      </xdr:nvSpPr>
      <xdr:spPr>
        <a:xfrm>
          <a:off x="5527040" y="106362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163195</xdr:rowOff>
    </xdr:from>
    <xdr:to>
      <xdr:col>59</xdr:col>
      <xdr:colOff>50800</xdr:colOff>
      <xdr:row>60</xdr:row>
      <xdr:rowOff>163195</xdr:rowOff>
    </xdr:to>
    <xdr:cxnSp macro="">
      <xdr:nvCxnSpPr>
        <xdr:cNvPr id="121" name="直線コネクタ 120">
          <a:extLst>
            <a:ext uri="{FF2B5EF4-FFF2-40B4-BE49-F238E27FC236}">
              <a16:creationId xmlns:a16="http://schemas.microsoft.com/office/drawing/2014/main" id="{FF593297-8A44-4E36-91D6-05C76D4BC081}"/>
            </a:ext>
          </a:extLst>
        </xdr:cNvPr>
        <xdr:cNvCxnSpPr/>
      </xdr:nvCxnSpPr>
      <xdr:spPr>
        <a:xfrm>
          <a:off x="5960110" y="1045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60</xdr:row>
      <xdr:rowOff>20955</xdr:rowOff>
    </xdr:from>
    <xdr:ext cx="464820" cy="256540"/>
    <xdr:sp macro="" textlink="">
      <xdr:nvSpPr>
        <xdr:cNvPr id="122" name="テキスト ボックス 121">
          <a:extLst>
            <a:ext uri="{FF2B5EF4-FFF2-40B4-BE49-F238E27FC236}">
              <a16:creationId xmlns:a16="http://schemas.microsoft.com/office/drawing/2014/main" id="{649D0A90-345B-43B3-954E-628220122854}"/>
            </a:ext>
          </a:extLst>
        </xdr:cNvPr>
        <xdr:cNvSpPr txBox="1"/>
      </xdr:nvSpPr>
      <xdr:spPr>
        <a:xfrm>
          <a:off x="5527040" y="103041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8255</xdr:rowOff>
    </xdr:from>
    <xdr:to>
      <xdr:col>59</xdr:col>
      <xdr:colOff>50800</xdr:colOff>
      <xdr:row>59</xdr:row>
      <xdr:rowOff>8255</xdr:rowOff>
    </xdr:to>
    <xdr:cxnSp macro="">
      <xdr:nvCxnSpPr>
        <xdr:cNvPr id="123" name="直線コネクタ 122">
          <a:extLst>
            <a:ext uri="{FF2B5EF4-FFF2-40B4-BE49-F238E27FC236}">
              <a16:creationId xmlns:a16="http://schemas.microsoft.com/office/drawing/2014/main" id="{433DDCDE-497A-4186-BF6A-5EC9F558D550}"/>
            </a:ext>
          </a:extLst>
        </xdr:cNvPr>
        <xdr:cNvCxnSpPr/>
      </xdr:nvCxnSpPr>
      <xdr:spPr>
        <a:xfrm>
          <a:off x="5960110" y="101257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58</xdr:row>
      <xdr:rowOff>37465</xdr:rowOff>
    </xdr:from>
    <xdr:ext cx="464820" cy="259080"/>
    <xdr:sp macro="" textlink="">
      <xdr:nvSpPr>
        <xdr:cNvPr id="124" name="テキスト ボックス 123">
          <a:extLst>
            <a:ext uri="{FF2B5EF4-FFF2-40B4-BE49-F238E27FC236}">
              <a16:creationId xmlns:a16="http://schemas.microsoft.com/office/drawing/2014/main" id="{A688B9C3-865E-4A99-8656-08D810DE20F2}"/>
            </a:ext>
          </a:extLst>
        </xdr:cNvPr>
        <xdr:cNvSpPr txBox="1"/>
      </xdr:nvSpPr>
      <xdr:spPr>
        <a:xfrm>
          <a:off x="5527040" y="99815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24765</xdr:rowOff>
    </xdr:from>
    <xdr:to>
      <xdr:col>59</xdr:col>
      <xdr:colOff>50800</xdr:colOff>
      <xdr:row>57</xdr:row>
      <xdr:rowOff>24765</xdr:rowOff>
    </xdr:to>
    <xdr:cxnSp macro="">
      <xdr:nvCxnSpPr>
        <xdr:cNvPr id="125" name="直線コネクタ 124">
          <a:extLst>
            <a:ext uri="{FF2B5EF4-FFF2-40B4-BE49-F238E27FC236}">
              <a16:creationId xmlns:a16="http://schemas.microsoft.com/office/drawing/2014/main" id="{B2AAC447-BC66-405A-91B8-6852A83CDF24}"/>
            </a:ext>
          </a:extLst>
        </xdr:cNvPr>
        <xdr:cNvCxnSpPr/>
      </xdr:nvCxnSpPr>
      <xdr:spPr>
        <a:xfrm>
          <a:off x="5960110" y="97936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53975</xdr:rowOff>
    </xdr:from>
    <xdr:ext cx="464820" cy="256540"/>
    <xdr:sp macro="" textlink="">
      <xdr:nvSpPr>
        <xdr:cNvPr id="126" name="テキスト ボックス 125">
          <a:extLst>
            <a:ext uri="{FF2B5EF4-FFF2-40B4-BE49-F238E27FC236}">
              <a16:creationId xmlns:a16="http://schemas.microsoft.com/office/drawing/2014/main" id="{D51A7BE2-98CE-49DA-A361-82063170290D}"/>
            </a:ext>
          </a:extLst>
        </xdr:cNvPr>
        <xdr:cNvSpPr txBox="1"/>
      </xdr:nvSpPr>
      <xdr:spPr>
        <a:xfrm>
          <a:off x="5527040" y="965898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40640</xdr:rowOff>
    </xdr:from>
    <xdr:to>
      <xdr:col>59</xdr:col>
      <xdr:colOff>50800</xdr:colOff>
      <xdr:row>55</xdr:row>
      <xdr:rowOff>40640</xdr:rowOff>
    </xdr:to>
    <xdr:cxnSp macro="">
      <xdr:nvCxnSpPr>
        <xdr:cNvPr id="127" name="直線コネクタ 126">
          <a:extLst>
            <a:ext uri="{FF2B5EF4-FFF2-40B4-BE49-F238E27FC236}">
              <a16:creationId xmlns:a16="http://schemas.microsoft.com/office/drawing/2014/main" id="{1A62C1E2-95BB-4120-9D6C-13F7EB353B75}"/>
            </a:ext>
          </a:extLst>
        </xdr:cNvPr>
        <xdr:cNvCxnSpPr/>
      </xdr:nvCxnSpPr>
      <xdr:spPr>
        <a:xfrm>
          <a:off x="5960110" y="94703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69850</xdr:rowOff>
    </xdr:from>
    <xdr:ext cx="464820" cy="259080"/>
    <xdr:sp macro="" textlink="">
      <xdr:nvSpPr>
        <xdr:cNvPr id="128" name="テキスト ボックス 127">
          <a:extLst>
            <a:ext uri="{FF2B5EF4-FFF2-40B4-BE49-F238E27FC236}">
              <a16:creationId xmlns:a16="http://schemas.microsoft.com/office/drawing/2014/main" id="{2BB7EBC1-7E57-4064-90DF-40D8161FBD35}"/>
            </a:ext>
          </a:extLst>
        </xdr:cNvPr>
        <xdr:cNvSpPr txBox="1"/>
      </xdr:nvSpPr>
      <xdr:spPr>
        <a:xfrm>
          <a:off x="5527040" y="93262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3C3AA324-DFC9-4FB1-9330-686236A40C19}"/>
            </a:ext>
          </a:extLst>
        </xdr:cNvPr>
        <xdr:cNvCxnSpPr/>
      </xdr:nvCxnSpPr>
      <xdr:spPr>
        <a:xfrm>
          <a:off x="5960110" y="9140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4820" cy="256540"/>
    <xdr:sp macro="" textlink="">
      <xdr:nvSpPr>
        <xdr:cNvPr id="130" name="テキスト ボックス 129">
          <a:extLst>
            <a:ext uri="{FF2B5EF4-FFF2-40B4-BE49-F238E27FC236}">
              <a16:creationId xmlns:a16="http://schemas.microsoft.com/office/drawing/2014/main" id="{81BA8DBF-420B-47BA-ACE7-A2DE9D288137}"/>
            </a:ext>
          </a:extLst>
        </xdr:cNvPr>
        <xdr:cNvSpPr txBox="1"/>
      </xdr:nvSpPr>
      <xdr:spPr>
        <a:xfrm>
          <a:off x="5527040" y="90036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5816DF29-0FF9-45B4-8D51-AFBAF4568BA6}"/>
            </a:ext>
          </a:extLst>
        </xdr:cNvPr>
        <xdr:cNvSpPr/>
      </xdr:nvSpPr>
      <xdr:spPr>
        <a:xfrm>
          <a:off x="5960110" y="914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145415</xdr:rowOff>
    </xdr:from>
    <xdr:to>
      <xdr:col>54</xdr:col>
      <xdr:colOff>189865</xdr:colOff>
      <xdr:row>64</xdr:row>
      <xdr:rowOff>41275</xdr:rowOff>
    </xdr:to>
    <xdr:cxnSp macro="">
      <xdr:nvCxnSpPr>
        <xdr:cNvPr id="132" name="直線コネクタ 131">
          <a:extLst>
            <a:ext uri="{FF2B5EF4-FFF2-40B4-BE49-F238E27FC236}">
              <a16:creationId xmlns:a16="http://schemas.microsoft.com/office/drawing/2014/main" id="{CC0E8D06-B087-48FC-8AF1-1BA104CB8263}"/>
            </a:ext>
          </a:extLst>
        </xdr:cNvPr>
        <xdr:cNvCxnSpPr/>
      </xdr:nvCxnSpPr>
      <xdr:spPr>
        <a:xfrm flipV="1">
          <a:off x="9429115" y="9573260"/>
          <a:ext cx="0" cy="1440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45085</xdr:rowOff>
    </xdr:from>
    <xdr:ext cx="469900" cy="258445"/>
    <xdr:sp macro="" textlink="">
      <xdr:nvSpPr>
        <xdr:cNvPr id="133" name="【体育館・プール】&#10;一人当たり面積最小値テキスト">
          <a:extLst>
            <a:ext uri="{FF2B5EF4-FFF2-40B4-BE49-F238E27FC236}">
              <a16:creationId xmlns:a16="http://schemas.microsoft.com/office/drawing/2014/main" id="{BFFFB407-7C07-4909-9ECF-F564B9BBCADD}"/>
            </a:ext>
          </a:extLst>
        </xdr:cNvPr>
        <xdr:cNvSpPr txBox="1"/>
      </xdr:nvSpPr>
      <xdr:spPr>
        <a:xfrm>
          <a:off x="9467850" y="110197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0.082</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41275</xdr:rowOff>
    </xdr:from>
    <xdr:to>
      <xdr:col>55</xdr:col>
      <xdr:colOff>88900</xdr:colOff>
      <xdr:row>64</xdr:row>
      <xdr:rowOff>41275</xdr:rowOff>
    </xdr:to>
    <xdr:cxnSp macro="">
      <xdr:nvCxnSpPr>
        <xdr:cNvPr id="134" name="直線コネクタ 133">
          <a:extLst>
            <a:ext uri="{FF2B5EF4-FFF2-40B4-BE49-F238E27FC236}">
              <a16:creationId xmlns:a16="http://schemas.microsoft.com/office/drawing/2014/main" id="{849F6B6A-9F97-475B-86C7-993B435D5819}"/>
            </a:ext>
          </a:extLst>
        </xdr:cNvPr>
        <xdr:cNvCxnSpPr/>
      </xdr:nvCxnSpPr>
      <xdr:spPr>
        <a:xfrm>
          <a:off x="9356090" y="1101407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92075</xdr:rowOff>
    </xdr:from>
    <xdr:ext cx="469900" cy="259080"/>
    <xdr:sp macro="" textlink="">
      <xdr:nvSpPr>
        <xdr:cNvPr id="135" name="【体育館・プール】&#10;一人当たり面積最大値テキスト">
          <a:extLst>
            <a:ext uri="{FF2B5EF4-FFF2-40B4-BE49-F238E27FC236}">
              <a16:creationId xmlns:a16="http://schemas.microsoft.com/office/drawing/2014/main" id="{31F429AD-594A-444C-9C02-57A5EC217E35}"/>
            </a:ext>
          </a:extLst>
        </xdr:cNvPr>
        <xdr:cNvSpPr txBox="1"/>
      </xdr:nvSpPr>
      <xdr:spPr>
        <a:xfrm>
          <a:off x="9467850" y="93541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1.404</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145415</xdr:rowOff>
    </xdr:from>
    <xdr:to>
      <xdr:col>55</xdr:col>
      <xdr:colOff>88900</xdr:colOff>
      <xdr:row>55</xdr:row>
      <xdr:rowOff>145415</xdr:rowOff>
    </xdr:to>
    <xdr:cxnSp macro="">
      <xdr:nvCxnSpPr>
        <xdr:cNvPr id="136" name="直線コネクタ 135">
          <a:extLst>
            <a:ext uri="{FF2B5EF4-FFF2-40B4-BE49-F238E27FC236}">
              <a16:creationId xmlns:a16="http://schemas.microsoft.com/office/drawing/2014/main" id="{B162AED3-D000-40A3-A980-8BAB8C735832}"/>
            </a:ext>
          </a:extLst>
        </xdr:cNvPr>
        <xdr:cNvCxnSpPr/>
      </xdr:nvCxnSpPr>
      <xdr:spPr>
        <a:xfrm>
          <a:off x="9356090" y="957326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139065</xdr:rowOff>
    </xdr:from>
    <xdr:ext cx="469900" cy="259080"/>
    <xdr:sp macro="" textlink="">
      <xdr:nvSpPr>
        <xdr:cNvPr id="137" name="【体育館・プール】&#10;一人当たり面積平均値テキスト">
          <a:extLst>
            <a:ext uri="{FF2B5EF4-FFF2-40B4-BE49-F238E27FC236}">
              <a16:creationId xmlns:a16="http://schemas.microsoft.com/office/drawing/2014/main" id="{4D19D393-1632-4BA0-B6FC-9146C3E3B801}"/>
            </a:ext>
          </a:extLst>
        </xdr:cNvPr>
        <xdr:cNvSpPr txBox="1"/>
      </xdr:nvSpPr>
      <xdr:spPr>
        <a:xfrm>
          <a:off x="9467850" y="1042225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0.439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116205</xdr:rowOff>
    </xdr:from>
    <xdr:to>
      <xdr:col>55</xdr:col>
      <xdr:colOff>50800</xdr:colOff>
      <xdr:row>62</xdr:row>
      <xdr:rowOff>46355</xdr:rowOff>
    </xdr:to>
    <xdr:sp macro="" textlink="">
      <xdr:nvSpPr>
        <xdr:cNvPr id="138" name="フローチャート: 判断 137">
          <a:extLst>
            <a:ext uri="{FF2B5EF4-FFF2-40B4-BE49-F238E27FC236}">
              <a16:creationId xmlns:a16="http://schemas.microsoft.com/office/drawing/2014/main" id="{820177DB-F4B2-4DC4-BA82-37968F1A73A6}"/>
            </a:ext>
          </a:extLst>
        </xdr:cNvPr>
        <xdr:cNvSpPr/>
      </xdr:nvSpPr>
      <xdr:spPr>
        <a:xfrm>
          <a:off x="9394190" y="1057465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139" name="フローチャート: 判断 138">
          <a:extLst>
            <a:ext uri="{FF2B5EF4-FFF2-40B4-BE49-F238E27FC236}">
              <a16:creationId xmlns:a16="http://schemas.microsoft.com/office/drawing/2014/main" id="{0832DEB8-0A44-47BD-B3CE-E50E0019012B}"/>
            </a:ext>
          </a:extLst>
        </xdr:cNvPr>
        <xdr:cNvSpPr/>
      </xdr:nvSpPr>
      <xdr:spPr>
        <a:xfrm>
          <a:off x="8632190" y="105810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122555</xdr:rowOff>
    </xdr:from>
    <xdr:to>
      <xdr:col>46</xdr:col>
      <xdr:colOff>38100</xdr:colOff>
      <xdr:row>62</xdr:row>
      <xdr:rowOff>52705</xdr:rowOff>
    </xdr:to>
    <xdr:sp macro="" textlink="">
      <xdr:nvSpPr>
        <xdr:cNvPr id="140" name="フローチャート: 判断 139">
          <a:extLst>
            <a:ext uri="{FF2B5EF4-FFF2-40B4-BE49-F238E27FC236}">
              <a16:creationId xmlns:a16="http://schemas.microsoft.com/office/drawing/2014/main" id="{0EFA90B2-750D-454D-B431-660FD9CCB136}"/>
            </a:ext>
          </a:extLst>
        </xdr:cNvPr>
        <xdr:cNvSpPr/>
      </xdr:nvSpPr>
      <xdr:spPr>
        <a:xfrm>
          <a:off x="7846060" y="105829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152400</xdr:rowOff>
    </xdr:from>
    <xdr:to>
      <xdr:col>41</xdr:col>
      <xdr:colOff>101600</xdr:colOff>
      <xdr:row>62</xdr:row>
      <xdr:rowOff>82550</xdr:rowOff>
    </xdr:to>
    <xdr:sp macro="" textlink="">
      <xdr:nvSpPr>
        <xdr:cNvPr id="141" name="フローチャート: 判断 140">
          <a:extLst>
            <a:ext uri="{FF2B5EF4-FFF2-40B4-BE49-F238E27FC236}">
              <a16:creationId xmlns:a16="http://schemas.microsoft.com/office/drawing/2014/main" id="{1E0311D4-0069-4B30-A42D-DBD7438D0403}"/>
            </a:ext>
          </a:extLst>
        </xdr:cNvPr>
        <xdr:cNvSpPr/>
      </xdr:nvSpPr>
      <xdr:spPr>
        <a:xfrm>
          <a:off x="7029450" y="1061085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142" name="フローチャート: 判断 141">
          <a:extLst>
            <a:ext uri="{FF2B5EF4-FFF2-40B4-BE49-F238E27FC236}">
              <a16:creationId xmlns:a16="http://schemas.microsoft.com/office/drawing/2014/main" id="{E165F747-5B33-4043-9022-2554614AF9E4}"/>
            </a:ext>
          </a:extLst>
        </xdr:cNvPr>
        <xdr:cNvSpPr/>
      </xdr:nvSpPr>
      <xdr:spPr>
        <a:xfrm>
          <a:off x="6231890" y="106178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143" name="テキスト ボックス 142">
          <a:extLst>
            <a:ext uri="{FF2B5EF4-FFF2-40B4-BE49-F238E27FC236}">
              <a16:creationId xmlns:a16="http://schemas.microsoft.com/office/drawing/2014/main" id="{D7D1F8CF-1885-4A2F-A515-6C341684B9E1}"/>
            </a:ext>
          </a:extLst>
        </xdr:cNvPr>
        <xdr:cNvSpPr txBox="1"/>
      </xdr:nvSpPr>
      <xdr:spPr>
        <a:xfrm>
          <a:off x="92583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144" name="テキスト ボックス 143">
          <a:extLst>
            <a:ext uri="{FF2B5EF4-FFF2-40B4-BE49-F238E27FC236}">
              <a16:creationId xmlns:a16="http://schemas.microsoft.com/office/drawing/2014/main" id="{7CDDB7A3-B6AE-44EF-A8A2-1E7DACA75D58}"/>
            </a:ext>
          </a:extLst>
        </xdr:cNvPr>
        <xdr:cNvSpPr txBox="1"/>
      </xdr:nvSpPr>
      <xdr:spPr>
        <a:xfrm>
          <a:off x="85153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145" name="テキスト ボックス 144">
          <a:extLst>
            <a:ext uri="{FF2B5EF4-FFF2-40B4-BE49-F238E27FC236}">
              <a16:creationId xmlns:a16="http://schemas.microsoft.com/office/drawing/2014/main" id="{427F75B6-B025-44FD-AB17-CD2E4F8545B5}"/>
            </a:ext>
          </a:extLst>
        </xdr:cNvPr>
        <xdr:cNvSpPr txBox="1"/>
      </xdr:nvSpPr>
      <xdr:spPr>
        <a:xfrm>
          <a:off x="77177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146" name="テキスト ボックス 145">
          <a:extLst>
            <a:ext uri="{FF2B5EF4-FFF2-40B4-BE49-F238E27FC236}">
              <a16:creationId xmlns:a16="http://schemas.microsoft.com/office/drawing/2014/main" id="{59923F52-77A3-4B62-B1FA-A2600B7DB600}"/>
            </a:ext>
          </a:extLst>
        </xdr:cNvPr>
        <xdr:cNvSpPr txBox="1"/>
      </xdr:nvSpPr>
      <xdr:spPr>
        <a:xfrm>
          <a:off x="69126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147" name="テキスト ボックス 146">
          <a:extLst>
            <a:ext uri="{FF2B5EF4-FFF2-40B4-BE49-F238E27FC236}">
              <a16:creationId xmlns:a16="http://schemas.microsoft.com/office/drawing/2014/main" id="{5A685FE1-49B4-460D-816C-E907ED0ACA62}"/>
            </a:ext>
          </a:extLst>
        </xdr:cNvPr>
        <xdr:cNvSpPr txBox="1"/>
      </xdr:nvSpPr>
      <xdr:spPr>
        <a:xfrm>
          <a:off x="61150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128270</xdr:rowOff>
    </xdr:from>
    <xdr:to>
      <xdr:col>55</xdr:col>
      <xdr:colOff>50800</xdr:colOff>
      <xdr:row>64</xdr:row>
      <xdr:rowOff>58420</xdr:rowOff>
    </xdr:to>
    <xdr:sp macro="" textlink="">
      <xdr:nvSpPr>
        <xdr:cNvPr id="148" name="楕円 147">
          <a:extLst>
            <a:ext uri="{FF2B5EF4-FFF2-40B4-BE49-F238E27FC236}">
              <a16:creationId xmlns:a16="http://schemas.microsoft.com/office/drawing/2014/main" id="{0F5A3127-6B00-4CFC-951A-2CF70215C800}"/>
            </a:ext>
          </a:extLst>
        </xdr:cNvPr>
        <xdr:cNvSpPr/>
      </xdr:nvSpPr>
      <xdr:spPr>
        <a:xfrm>
          <a:off x="9394190" y="1093343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43180</xdr:rowOff>
    </xdr:from>
    <xdr:ext cx="469900" cy="256540"/>
    <xdr:sp macro="" textlink="">
      <xdr:nvSpPr>
        <xdr:cNvPr id="149" name="【体育館・プール】&#10;一人当たり面積該当値テキスト">
          <a:extLst>
            <a:ext uri="{FF2B5EF4-FFF2-40B4-BE49-F238E27FC236}">
              <a16:creationId xmlns:a16="http://schemas.microsoft.com/office/drawing/2014/main" id="{4FA0178B-9956-42D7-9807-5FE8F9F58A84}"/>
            </a:ext>
          </a:extLst>
        </xdr:cNvPr>
        <xdr:cNvSpPr txBox="1"/>
      </xdr:nvSpPr>
      <xdr:spPr>
        <a:xfrm>
          <a:off x="9467850" y="1084643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130175</xdr:rowOff>
    </xdr:from>
    <xdr:to>
      <xdr:col>50</xdr:col>
      <xdr:colOff>165100</xdr:colOff>
      <xdr:row>64</xdr:row>
      <xdr:rowOff>60325</xdr:rowOff>
    </xdr:to>
    <xdr:sp macro="" textlink="">
      <xdr:nvSpPr>
        <xdr:cNvPr id="150" name="楕円 149">
          <a:extLst>
            <a:ext uri="{FF2B5EF4-FFF2-40B4-BE49-F238E27FC236}">
              <a16:creationId xmlns:a16="http://schemas.microsoft.com/office/drawing/2014/main" id="{CFA9E72D-6929-4502-97C0-8724A6E5B9AF}"/>
            </a:ext>
          </a:extLst>
        </xdr:cNvPr>
        <xdr:cNvSpPr/>
      </xdr:nvSpPr>
      <xdr:spPr>
        <a:xfrm>
          <a:off x="8632190" y="1093533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7620</xdr:rowOff>
    </xdr:from>
    <xdr:to>
      <xdr:col>55</xdr:col>
      <xdr:colOff>0</xdr:colOff>
      <xdr:row>64</xdr:row>
      <xdr:rowOff>9525</xdr:rowOff>
    </xdr:to>
    <xdr:cxnSp macro="">
      <xdr:nvCxnSpPr>
        <xdr:cNvPr id="151" name="直線コネクタ 150">
          <a:extLst>
            <a:ext uri="{FF2B5EF4-FFF2-40B4-BE49-F238E27FC236}">
              <a16:creationId xmlns:a16="http://schemas.microsoft.com/office/drawing/2014/main" id="{F986FBDF-0B8D-4B30-910C-487423A8C229}"/>
            </a:ext>
          </a:extLst>
        </xdr:cNvPr>
        <xdr:cNvCxnSpPr/>
      </xdr:nvCxnSpPr>
      <xdr:spPr>
        <a:xfrm flipV="1">
          <a:off x="8686800" y="10982325"/>
          <a:ext cx="7429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132715</xdr:rowOff>
    </xdr:from>
    <xdr:to>
      <xdr:col>46</xdr:col>
      <xdr:colOff>38100</xdr:colOff>
      <xdr:row>64</xdr:row>
      <xdr:rowOff>63500</xdr:rowOff>
    </xdr:to>
    <xdr:sp macro="" textlink="">
      <xdr:nvSpPr>
        <xdr:cNvPr id="152" name="楕円 151">
          <a:extLst>
            <a:ext uri="{FF2B5EF4-FFF2-40B4-BE49-F238E27FC236}">
              <a16:creationId xmlns:a16="http://schemas.microsoft.com/office/drawing/2014/main" id="{5453EB32-4262-4D51-BF22-FBF27B1F4EA8}"/>
            </a:ext>
          </a:extLst>
        </xdr:cNvPr>
        <xdr:cNvSpPr/>
      </xdr:nvSpPr>
      <xdr:spPr>
        <a:xfrm>
          <a:off x="7846060" y="10937875"/>
          <a:ext cx="7874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9525</xdr:rowOff>
    </xdr:from>
    <xdr:to>
      <xdr:col>50</xdr:col>
      <xdr:colOff>114300</xdr:colOff>
      <xdr:row>64</xdr:row>
      <xdr:rowOff>12065</xdr:rowOff>
    </xdr:to>
    <xdr:cxnSp macro="">
      <xdr:nvCxnSpPr>
        <xdr:cNvPr id="153" name="直線コネクタ 152">
          <a:extLst>
            <a:ext uri="{FF2B5EF4-FFF2-40B4-BE49-F238E27FC236}">
              <a16:creationId xmlns:a16="http://schemas.microsoft.com/office/drawing/2014/main" id="{99764B34-BA7E-45D1-9971-F0182659D6D5}"/>
            </a:ext>
          </a:extLst>
        </xdr:cNvPr>
        <xdr:cNvCxnSpPr/>
      </xdr:nvCxnSpPr>
      <xdr:spPr>
        <a:xfrm flipV="1">
          <a:off x="7889240" y="10984230"/>
          <a:ext cx="79756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133985</xdr:rowOff>
    </xdr:from>
    <xdr:to>
      <xdr:col>41</xdr:col>
      <xdr:colOff>101600</xdr:colOff>
      <xdr:row>64</xdr:row>
      <xdr:rowOff>64135</xdr:rowOff>
    </xdr:to>
    <xdr:sp macro="" textlink="">
      <xdr:nvSpPr>
        <xdr:cNvPr id="154" name="楕円 153">
          <a:extLst>
            <a:ext uri="{FF2B5EF4-FFF2-40B4-BE49-F238E27FC236}">
              <a16:creationId xmlns:a16="http://schemas.microsoft.com/office/drawing/2014/main" id="{A44FADBF-A3F7-4AC8-94B9-85CDC84E26B8}"/>
            </a:ext>
          </a:extLst>
        </xdr:cNvPr>
        <xdr:cNvSpPr/>
      </xdr:nvSpPr>
      <xdr:spPr>
        <a:xfrm>
          <a:off x="7029450" y="109315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12065</xdr:rowOff>
    </xdr:from>
    <xdr:to>
      <xdr:col>45</xdr:col>
      <xdr:colOff>177800</xdr:colOff>
      <xdr:row>64</xdr:row>
      <xdr:rowOff>13335</xdr:rowOff>
    </xdr:to>
    <xdr:cxnSp macro="">
      <xdr:nvCxnSpPr>
        <xdr:cNvPr id="155" name="直線コネクタ 154">
          <a:extLst>
            <a:ext uri="{FF2B5EF4-FFF2-40B4-BE49-F238E27FC236}">
              <a16:creationId xmlns:a16="http://schemas.microsoft.com/office/drawing/2014/main" id="{D0B0CD13-8F03-4606-9B36-CBF623712272}"/>
            </a:ext>
          </a:extLst>
        </xdr:cNvPr>
        <xdr:cNvCxnSpPr/>
      </xdr:nvCxnSpPr>
      <xdr:spPr>
        <a:xfrm flipV="1">
          <a:off x="7084060" y="10988675"/>
          <a:ext cx="8051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137160</xdr:rowOff>
    </xdr:from>
    <xdr:to>
      <xdr:col>36</xdr:col>
      <xdr:colOff>165100</xdr:colOff>
      <xdr:row>64</xdr:row>
      <xdr:rowOff>67310</xdr:rowOff>
    </xdr:to>
    <xdr:sp macro="" textlink="">
      <xdr:nvSpPr>
        <xdr:cNvPr id="156" name="楕円 155">
          <a:extLst>
            <a:ext uri="{FF2B5EF4-FFF2-40B4-BE49-F238E27FC236}">
              <a16:creationId xmlns:a16="http://schemas.microsoft.com/office/drawing/2014/main" id="{C9A6F28F-A400-457D-A861-0B3761FC2E64}"/>
            </a:ext>
          </a:extLst>
        </xdr:cNvPr>
        <xdr:cNvSpPr/>
      </xdr:nvSpPr>
      <xdr:spPr>
        <a:xfrm>
          <a:off x="6231890" y="1093470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13335</xdr:rowOff>
    </xdr:from>
    <xdr:to>
      <xdr:col>41</xdr:col>
      <xdr:colOff>50800</xdr:colOff>
      <xdr:row>64</xdr:row>
      <xdr:rowOff>16510</xdr:rowOff>
    </xdr:to>
    <xdr:cxnSp macro="">
      <xdr:nvCxnSpPr>
        <xdr:cNvPr id="157" name="直線コネクタ 156">
          <a:extLst>
            <a:ext uri="{FF2B5EF4-FFF2-40B4-BE49-F238E27FC236}">
              <a16:creationId xmlns:a16="http://schemas.microsoft.com/office/drawing/2014/main" id="{4EFEDD65-E511-4CE3-88E9-4853BC33E1FE}"/>
            </a:ext>
          </a:extLst>
        </xdr:cNvPr>
        <xdr:cNvCxnSpPr/>
      </xdr:nvCxnSpPr>
      <xdr:spPr>
        <a:xfrm flipV="1">
          <a:off x="6286500" y="10989945"/>
          <a:ext cx="7975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67310</xdr:rowOff>
    </xdr:from>
    <xdr:ext cx="469900" cy="259080"/>
    <xdr:sp macro="" textlink="">
      <xdr:nvSpPr>
        <xdr:cNvPr id="158" name="n_1aveValue【体育館・プール】&#10;一人当たり面積">
          <a:extLst>
            <a:ext uri="{FF2B5EF4-FFF2-40B4-BE49-F238E27FC236}">
              <a16:creationId xmlns:a16="http://schemas.microsoft.com/office/drawing/2014/main" id="{098A1BE5-79C3-430B-BD00-FF11BD8263A9}"/>
            </a:ext>
          </a:extLst>
        </xdr:cNvPr>
        <xdr:cNvSpPr txBox="1"/>
      </xdr:nvSpPr>
      <xdr:spPr>
        <a:xfrm>
          <a:off x="8454390" y="103524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69215</xdr:rowOff>
    </xdr:from>
    <xdr:ext cx="467360" cy="259080"/>
    <xdr:sp macro="" textlink="">
      <xdr:nvSpPr>
        <xdr:cNvPr id="159" name="n_2aveValue【体育館・プール】&#10;一人当たり面積">
          <a:extLst>
            <a:ext uri="{FF2B5EF4-FFF2-40B4-BE49-F238E27FC236}">
              <a16:creationId xmlns:a16="http://schemas.microsoft.com/office/drawing/2014/main" id="{1B314333-2D4D-4B22-A0E7-BF0B2C2DA9E3}"/>
            </a:ext>
          </a:extLst>
        </xdr:cNvPr>
        <xdr:cNvSpPr txBox="1"/>
      </xdr:nvSpPr>
      <xdr:spPr>
        <a:xfrm>
          <a:off x="7673340" y="103543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60</xdr:row>
      <xdr:rowOff>99060</xdr:rowOff>
    </xdr:from>
    <xdr:ext cx="467360" cy="256540"/>
    <xdr:sp macro="" textlink="">
      <xdr:nvSpPr>
        <xdr:cNvPr id="160" name="n_3aveValue【体育館・プール】&#10;一人当たり面積">
          <a:extLst>
            <a:ext uri="{FF2B5EF4-FFF2-40B4-BE49-F238E27FC236}">
              <a16:creationId xmlns:a16="http://schemas.microsoft.com/office/drawing/2014/main" id="{7203490B-7A6B-40A3-B7D7-13DE61446773}"/>
            </a:ext>
          </a:extLst>
        </xdr:cNvPr>
        <xdr:cNvSpPr txBox="1"/>
      </xdr:nvSpPr>
      <xdr:spPr>
        <a:xfrm>
          <a:off x="6866255" y="103822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104140</xdr:rowOff>
    </xdr:from>
    <xdr:ext cx="467360" cy="259080"/>
    <xdr:sp macro="" textlink="">
      <xdr:nvSpPr>
        <xdr:cNvPr id="161" name="n_4aveValue【体育館・プール】&#10;一人当たり面積">
          <a:extLst>
            <a:ext uri="{FF2B5EF4-FFF2-40B4-BE49-F238E27FC236}">
              <a16:creationId xmlns:a16="http://schemas.microsoft.com/office/drawing/2014/main" id="{C37939C7-32C1-4EC8-BBB4-E19BDBB3A8AF}"/>
            </a:ext>
          </a:extLst>
        </xdr:cNvPr>
        <xdr:cNvSpPr txBox="1"/>
      </xdr:nvSpPr>
      <xdr:spPr>
        <a:xfrm>
          <a:off x="6068695" y="103892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64</xdr:row>
      <xdr:rowOff>52070</xdr:rowOff>
    </xdr:from>
    <xdr:ext cx="469900" cy="256540"/>
    <xdr:sp macro="" textlink="">
      <xdr:nvSpPr>
        <xdr:cNvPr id="162" name="n_1mainValue【体育館・プール】&#10;一人当たり面積">
          <a:extLst>
            <a:ext uri="{FF2B5EF4-FFF2-40B4-BE49-F238E27FC236}">
              <a16:creationId xmlns:a16="http://schemas.microsoft.com/office/drawing/2014/main" id="{6BFDC6A5-B658-448E-B89B-CD64714466EC}"/>
            </a:ext>
          </a:extLst>
        </xdr:cNvPr>
        <xdr:cNvSpPr txBox="1"/>
      </xdr:nvSpPr>
      <xdr:spPr>
        <a:xfrm>
          <a:off x="8454390" y="1102868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64</xdr:row>
      <xdr:rowOff>53975</xdr:rowOff>
    </xdr:from>
    <xdr:ext cx="467360" cy="256540"/>
    <xdr:sp macro="" textlink="">
      <xdr:nvSpPr>
        <xdr:cNvPr id="163" name="n_2mainValue【体育館・プール】&#10;一人当たり面積">
          <a:extLst>
            <a:ext uri="{FF2B5EF4-FFF2-40B4-BE49-F238E27FC236}">
              <a16:creationId xmlns:a16="http://schemas.microsoft.com/office/drawing/2014/main" id="{65870F38-0B62-4A97-BB94-8F31FE92A849}"/>
            </a:ext>
          </a:extLst>
        </xdr:cNvPr>
        <xdr:cNvSpPr txBox="1"/>
      </xdr:nvSpPr>
      <xdr:spPr>
        <a:xfrm>
          <a:off x="7673340" y="1103058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64</xdr:row>
      <xdr:rowOff>55245</xdr:rowOff>
    </xdr:from>
    <xdr:ext cx="467360" cy="256540"/>
    <xdr:sp macro="" textlink="">
      <xdr:nvSpPr>
        <xdr:cNvPr id="164" name="n_3mainValue【体育館・プール】&#10;一人当たり面積">
          <a:extLst>
            <a:ext uri="{FF2B5EF4-FFF2-40B4-BE49-F238E27FC236}">
              <a16:creationId xmlns:a16="http://schemas.microsoft.com/office/drawing/2014/main" id="{7DC440C0-7EB0-40E3-9BC0-94974CF444DC}"/>
            </a:ext>
          </a:extLst>
        </xdr:cNvPr>
        <xdr:cNvSpPr txBox="1"/>
      </xdr:nvSpPr>
      <xdr:spPr>
        <a:xfrm>
          <a:off x="6866255" y="1103185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64</xdr:row>
      <xdr:rowOff>58420</xdr:rowOff>
    </xdr:from>
    <xdr:ext cx="467360" cy="259080"/>
    <xdr:sp macro="" textlink="">
      <xdr:nvSpPr>
        <xdr:cNvPr id="165" name="n_4mainValue【体育館・プール】&#10;一人当たり面積">
          <a:extLst>
            <a:ext uri="{FF2B5EF4-FFF2-40B4-BE49-F238E27FC236}">
              <a16:creationId xmlns:a16="http://schemas.microsoft.com/office/drawing/2014/main" id="{A666B255-F423-4F76-946E-9D021162071B}"/>
            </a:ext>
          </a:extLst>
        </xdr:cNvPr>
        <xdr:cNvSpPr txBox="1"/>
      </xdr:nvSpPr>
      <xdr:spPr>
        <a:xfrm>
          <a:off x="6068695" y="110274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EE25DD3A-C84D-4B7E-A571-84FCE30DA959}"/>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DED69203-AB5C-41CD-AB30-7A550ECB63FF}"/>
            </a:ext>
          </a:extLst>
        </xdr:cNvPr>
        <xdr:cNvSpPr/>
      </xdr:nvSpPr>
      <xdr:spPr>
        <a:xfrm>
          <a:off x="8166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453F776F-0D6D-4616-AA7C-9A51428F6938}"/>
            </a:ext>
          </a:extLst>
        </xdr:cNvPr>
        <xdr:cNvSpPr/>
      </xdr:nvSpPr>
      <xdr:spPr>
        <a:xfrm>
          <a:off x="8166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1DA1820F-AA61-4B57-ADBF-0B99AAF2602F}"/>
            </a:ext>
          </a:extLst>
        </xdr:cNvPr>
        <xdr:cNvSpPr/>
      </xdr:nvSpPr>
      <xdr:spPr>
        <a:xfrm>
          <a:off x="17145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0F8BF8A0-3F34-4DC3-84AF-FA13317726FF}"/>
            </a:ext>
          </a:extLst>
        </xdr:cNvPr>
        <xdr:cNvSpPr/>
      </xdr:nvSpPr>
      <xdr:spPr>
        <a:xfrm>
          <a:off x="17145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15312362-3E1D-4CB7-9038-335502BAE76F}"/>
            </a:ext>
          </a:extLst>
        </xdr:cNvPr>
        <xdr:cNvSpPr/>
      </xdr:nvSpPr>
      <xdr:spPr>
        <a:xfrm>
          <a:off x="27432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3CEBDFBA-631D-4010-B033-956AF87F0B16}"/>
            </a:ext>
          </a:extLst>
        </xdr:cNvPr>
        <xdr:cNvSpPr/>
      </xdr:nvSpPr>
      <xdr:spPr>
        <a:xfrm>
          <a:off x="27432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DBEB257A-C96B-496B-A0E1-39E4D06DED09}"/>
            </a:ext>
          </a:extLst>
        </xdr:cNvPr>
        <xdr:cNvSpPr/>
      </xdr:nvSpPr>
      <xdr:spPr>
        <a:xfrm>
          <a:off x="685800" y="1295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910" cy="222885"/>
    <xdr:sp macro="" textlink="">
      <xdr:nvSpPr>
        <xdr:cNvPr id="174" name="テキスト ボックス 173">
          <a:extLst>
            <a:ext uri="{FF2B5EF4-FFF2-40B4-BE49-F238E27FC236}">
              <a16:creationId xmlns:a16="http://schemas.microsoft.com/office/drawing/2014/main" id="{5448C76D-655B-49D7-B5B8-146BAC7DDCB5}"/>
            </a:ext>
          </a:extLst>
        </xdr:cNvPr>
        <xdr:cNvSpPr txBox="1"/>
      </xdr:nvSpPr>
      <xdr:spPr>
        <a:xfrm>
          <a:off x="66675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A6F41F04-1BEF-4949-9A9E-5D7E427F3E81}"/>
            </a:ext>
          </a:extLst>
        </xdr:cNvPr>
        <xdr:cNvCxnSpPr/>
      </xdr:nvCxnSpPr>
      <xdr:spPr>
        <a:xfrm>
          <a:off x="685800" y="1524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9080"/>
    <xdr:sp macro="" textlink="">
      <xdr:nvSpPr>
        <xdr:cNvPr id="176" name="テキスト ボックス 175">
          <a:extLst>
            <a:ext uri="{FF2B5EF4-FFF2-40B4-BE49-F238E27FC236}">
              <a16:creationId xmlns:a16="http://schemas.microsoft.com/office/drawing/2014/main" id="{0201D92E-7464-4432-B2EE-075F639A167D}"/>
            </a:ext>
          </a:extLst>
        </xdr:cNvPr>
        <xdr:cNvSpPr txBox="1"/>
      </xdr:nvSpPr>
      <xdr:spPr>
        <a:xfrm>
          <a:off x="273685" y="15099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168910</xdr:rowOff>
    </xdr:from>
    <xdr:to>
      <xdr:col>28</xdr:col>
      <xdr:colOff>114300</xdr:colOff>
      <xdr:row>86</xdr:row>
      <xdr:rowOff>168910</xdr:rowOff>
    </xdr:to>
    <xdr:cxnSp macro="">
      <xdr:nvCxnSpPr>
        <xdr:cNvPr id="177" name="直線コネクタ 176">
          <a:extLst>
            <a:ext uri="{FF2B5EF4-FFF2-40B4-BE49-F238E27FC236}">
              <a16:creationId xmlns:a16="http://schemas.microsoft.com/office/drawing/2014/main" id="{8EF0C432-DF11-44BB-859E-167397487D07}"/>
            </a:ext>
          </a:extLst>
        </xdr:cNvPr>
        <xdr:cNvCxnSpPr/>
      </xdr:nvCxnSpPr>
      <xdr:spPr>
        <a:xfrm>
          <a:off x="685800" y="14917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26670</xdr:rowOff>
    </xdr:from>
    <xdr:ext cx="464820" cy="259080"/>
    <xdr:sp macro="" textlink="">
      <xdr:nvSpPr>
        <xdr:cNvPr id="178" name="テキスト ボックス 177">
          <a:extLst>
            <a:ext uri="{FF2B5EF4-FFF2-40B4-BE49-F238E27FC236}">
              <a16:creationId xmlns:a16="http://schemas.microsoft.com/office/drawing/2014/main" id="{558DBF06-A586-4408-BF95-A2455EED509F}"/>
            </a:ext>
          </a:extLst>
        </xdr:cNvPr>
        <xdr:cNvSpPr txBox="1"/>
      </xdr:nvSpPr>
      <xdr:spPr>
        <a:xfrm>
          <a:off x="273685" y="147694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179" name="直線コネクタ 178">
          <a:extLst>
            <a:ext uri="{FF2B5EF4-FFF2-40B4-BE49-F238E27FC236}">
              <a16:creationId xmlns:a16="http://schemas.microsoft.com/office/drawing/2014/main" id="{EA65682E-9AD3-4A56-85C2-F5CE1FB3F6E1}"/>
            </a:ext>
          </a:extLst>
        </xdr:cNvPr>
        <xdr:cNvCxnSpPr/>
      </xdr:nvCxnSpPr>
      <xdr:spPr>
        <a:xfrm>
          <a:off x="685800" y="145903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42545</xdr:rowOff>
    </xdr:from>
    <xdr:ext cx="403225" cy="256540"/>
    <xdr:sp macro="" textlink="">
      <xdr:nvSpPr>
        <xdr:cNvPr id="180" name="テキスト ボックス 179">
          <a:extLst>
            <a:ext uri="{FF2B5EF4-FFF2-40B4-BE49-F238E27FC236}">
              <a16:creationId xmlns:a16="http://schemas.microsoft.com/office/drawing/2014/main" id="{6BF0CB39-7F27-4CDB-A76A-82AF4831420D}"/>
            </a:ext>
          </a:extLst>
        </xdr:cNvPr>
        <xdr:cNvSpPr txBox="1"/>
      </xdr:nvSpPr>
      <xdr:spPr>
        <a:xfrm>
          <a:off x="343535" y="1444625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29845</xdr:rowOff>
    </xdr:from>
    <xdr:to>
      <xdr:col>28</xdr:col>
      <xdr:colOff>114300</xdr:colOff>
      <xdr:row>83</xdr:row>
      <xdr:rowOff>29845</xdr:rowOff>
    </xdr:to>
    <xdr:cxnSp macro="">
      <xdr:nvCxnSpPr>
        <xdr:cNvPr id="181" name="直線コネクタ 180">
          <a:extLst>
            <a:ext uri="{FF2B5EF4-FFF2-40B4-BE49-F238E27FC236}">
              <a16:creationId xmlns:a16="http://schemas.microsoft.com/office/drawing/2014/main" id="{A63A7B39-A2B4-48E1-89CD-BCAB0B57B7AE}"/>
            </a:ext>
          </a:extLst>
        </xdr:cNvPr>
        <xdr:cNvCxnSpPr/>
      </xdr:nvCxnSpPr>
      <xdr:spPr>
        <a:xfrm>
          <a:off x="685800" y="1425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59055</xdr:rowOff>
    </xdr:from>
    <xdr:ext cx="403225" cy="259080"/>
    <xdr:sp macro="" textlink="">
      <xdr:nvSpPr>
        <xdr:cNvPr id="182" name="テキスト ボックス 181">
          <a:extLst>
            <a:ext uri="{FF2B5EF4-FFF2-40B4-BE49-F238E27FC236}">
              <a16:creationId xmlns:a16="http://schemas.microsoft.com/office/drawing/2014/main" id="{D0173AA3-66C4-4FE6-9FD7-2C16CD004427}"/>
            </a:ext>
          </a:extLst>
        </xdr:cNvPr>
        <xdr:cNvSpPr txBox="1"/>
      </xdr:nvSpPr>
      <xdr:spPr>
        <a:xfrm>
          <a:off x="343535" y="141141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81</xdr:row>
      <xdr:rowOff>46355</xdr:rowOff>
    </xdr:from>
    <xdr:to>
      <xdr:col>28</xdr:col>
      <xdr:colOff>114300</xdr:colOff>
      <xdr:row>81</xdr:row>
      <xdr:rowOff>46355</xdr:rowOff>
    </xdr:to>
    <xdr:cxnSp macro="">
      <xdr:nvCxnSpPr>
        <xdr:cNvPr id="183" name="直線コネクタ 182">
          <a:extLst>
            <a:ext uri="{FF2B5EF4-FFF2-40B4-BE49-F238E27FC236}">
              <a16:creationId xmlns:a16="http://schemas.microsoft.com/office/drawing/2014/main" id="{C0023007-F73A-4C7F-831B-AD22BB9CA6B0}"/>
            </a:ext>
          </a:extLst>
        </xdr:cNvPr>
        <xdr:cNvCxnSpPr/>
      </xdr:nvCxnSpPr>
      <xdr:spPr>
        <a:xfrm>
          <a:off x="685800" y="1393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75565</xdr:rowOff>
    </xdr:from>
    <xdr:ext cx="403225" cy="256540"/>
    <xdr:sp macro="" textlink="">
      <xdr:nvSpPr>
        <xdr:cNvPr id="184" name="テキスト ボックス 183">
          <a:extLst>
            <a:ext uri="{FF2B5EF4-FFF2-40B4-BE49-F238E27FC236}">
              <a16:creationId xmlns:a16="http://schemas.microsoft.com/office/drawing/2014/main" id="{8D99E552-8BAE-474E-AAFD-887856DDA201}"/>
            </a:ext>
          </a:extLst>
        </xdr:cNvPr>
        <xdr:cNvSpPr txBox="1"/>
      </xdr:nvSpPr>
      <xdr:spPr>
        <a:xfrm>
          <a:off x="343535" y="1379156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79</xdr:row>
      <xdr:rowOff>63500</xdr:rowOff>
    </xdr:from>
    <xdr:to>
      <xdr:col>28</xdr:col>
      <xdr:colOff>114300</xdr:colOff>
      <xdr:row>79</xdr:row>
      <xdr:rowOff>63500</xdr:rowOff>
    </xdr:to>
    <xdr:cxnSp macro="">
      <xdr:nvCxnSpPr>
        <xdr:cNvPr id="185" name="直線コネクタ 184">
          <a:extLst>
            <a:ext uri="{FF2B5EF4-FFF2-40B4-BE49-F238E27FC236}">
              <a16:creationId xmlns:a16="http://schemas.microsoft.com/office/drawing/2014/main" id="{5A8E9CBD-82CB-45B1-824E-5F4B42F19C65}"/>
            </a:ext>
          </a:extLst>
        </xdr:cNvPr>
        <xdr:cNvCxnSpPr/>
      </xdr:nvCxnSpPr>
      <xdr:spPr>
        <a:xfrm>
          <a:off x="685800" y="136042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92075</xdr:rowOff>
    </xdr:from>
    <xdr:ext cx="403225" cy="259080"/>
    <xdr:sp macro="" textlink="">
      <xdr:nvSpPr>
        <xdr:cNvPr id="186" name="テキスト ボックス 185">
          <a:extLst>
            <a:ext uri="{FF2B5EF4-FFF2-40B4-BE49-F238E27FC236}">
              <a16:creationId xmlns:a16="http://schemas.microsoft.com/office/drawing/2014/main" id="{9C442F1A-FDC6-4E3B-904A-B0F1FA410374}"/>
            </a:ext>
          </a:extLst>
        </xdr:cNvPr>
        <xdr:cNvSpPr txBox="1"/>
      </xdr:nvSpPr>
      <xdr:spPr>
        <a:xfrm>
          <a:off x="343535" y="134689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77</xdr:row>
      <xdr:rowOff>78740</xdr:rowOff>
    </xdr:from>
    <xdr:to>
      <xdr:col>28</xdr:col>
      <xdr:colOff>114300</xdr:colOff>
      <xdr:row>77</xdr:row>
      <xdr:rowOff>78740</xdr:rowOff>
    </xdr:to>
    <xdr:cxnSp macro="">
      <xdr:nvCxnSpPr>
        <xdr:cNvPr id="187" name="直線コネクタ 186">
          <a:extLst>
            <a:ext uri="{FF2B5EF4-FFF2-40B4-BE49-F238E27FC236}">
              <a16:creationId xmlns:a16="http://schemas.microsoft.com/office/drawing/2014/main" id="{CF5C6980-7D3E-41A8-8E4F-88D0A85A33AE}"/>
            </a:ext>
          </a:extLst>
        </xdr:cNvPr>
        <xdr:cNvCxnSpPr/>
      </xdr:nvCxnSpPr>
      <xdr:spPr>
        <a:xfrm>
          <a:off x="685800" y="1328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107950</xdr:rowOff>
    </xdr:from>
    <xdr:ext cx="336550" cy="259080"/>
    <xdr:sp macro="" textlink="">
      <xdr:nvSpPr>
        <xdr:cNvPr id="188" name="テキスト ボックス 187">
          <a:extLst>
            <a:ext uri="{FF2B5EF4-FFF2-40B4-BE49-F238E27FC236}">
              <a16:creationId xmlns:a16="http://schemas.microsoft.com/office/drawing/2014/main" id="{9EBC59D4-EE98-4C26-AF1F-A6D8DF7626DA}"/>
            </a:ext>
          </a:extLst>
        </xdr:cNvPr>
        <xdr:cNvSpPr txBox="1"/>
      </xdr:nvSpPr>
      <xdr:spPr>
        <a:xfrm>
          <a:off x="386715" y="13136245"/>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2F9BF045-357A-4486-9A3A-AC48D958C213}"/>
            </a:ext>
          </a:extLst>
        </xdr:cNvPr>
        <xdr:cNvCxnSpPr/>
      </xdr:nvCxnSpPr>
      <xdr:spPr>
        <a:xfrm>
          <a:off x="685800" y="1295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ED2F6A7A-BD61-41A9-B3B6-0147B19B5837}"/>
            </a:ext>
          </a:extLst>
        </xdr:cNvPr>
        <xdr:cNvSpPr/>
      </xdr:nvSpPr>
      <xdr:spPr>
        <a:xfrm>
          <a:off x="685800" y="1295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137795</xdr:rowOff>
    </xdr:from>
    <xdr:to>
      <xdr:col>24</xdr:col>
      <xdr:colOff>62865</xdr:colOff>
      <xdr:row>86</xdr:row>
      <xdr:rowOff>168910</xdr:rowOff>
    </xdr:to>
    <xdr:cxnSp macro="">
      <xdr:nvCxnSpPr>
        <xdr:cNvPr id="191" name="直線コネクタ 190">
          <a:extLst>
            <a:ext uri="{FF2B5EF4-FFF2-40B4-BE49-F238E27FC236}">
              <a16:creationId xmlns:a16="http://schemas.microsoft.com/office/drawing/2014/main" id="{78D05E95-9B99-4EBF-A675-78F39528F7B9}"/>
            </a:ext>
          </a:extLst>
        </xdr:cNvPr>
        <xdr:cNvCxnSpPr/>
      </xdr:nvCxnSpPr>
      <xdr:spPr>
        <a:xfrm flipV="1">
          <a:off x="4173855" y="13335635"/>
          <a:ext cx="0" cy="1581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1270</xdr:rowOff>
    </xdr:from>
    <xdr:ext cx="469900" cy="259080"/>
    <xdr:sp macro="" textlink="">
      <xdr:nvSpPr>
        <xdr:cNvPr id="192" name="【福祉施設】&#10;有形固定資産減価償却率最小値テキスト">
          <a:extLst>
            <a:ext uri="{FF2B5EF4-FFF2-40B4-BE49-F238E27FC236}">
              <a16:creationId xmlns:a16="http://schemas.microsoft.com/office/drawing/2014/main" id="{763BF5F3-DDCB-44A1-AD4D-8B4E7AFD51C7}"/>
            </a:ext>
          </a:extLst>
        </xdr:cNvPr>
        <xdr:cNvSpPr txBox="1"/>
      </xdr:nvSpPr>
      <xdr:spPr>
        <a:xfrm>
          <a:off x="421259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168910</xdr:rowOff>
    </xdr:from>
    <xdr:to>
      <xdr:col>24</xdr:col>
      <xdr:colOff>152400</xdr:colOff>
      <xdr:row>86</xdr:row>
      <xdr:rowOff>168910</xdr:rowOff>
    </xdr:to>
    <xdr:cxnSp macro="">
      <xdr:nvCxnSpPr>
        <xdr:cNvPr id="193" name="直線コネクタ 192">
          <a:extLst>
            <a:ext uri="{FF2B5EF4-FFF2-40B4-BE49-F238E27FC236}">
              <a16:creationId xmlns:a16="http://schemas.microsoft.com/office/drawing/2014/main" id="{01CF25FD-2A73-4735-A03D-1291476FBB6E}"/>
            </a:ext>
          </a:extLst>
        </xdr:cNvPr>
        <xdr:cNvCxnSpPr/>
      </xdr:nvCxnSpPr>
      <xdr:spPr>
        <a:xfrm>
          <a:off x="4112260" y="149174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84455</xdr:rowOff>
    </xdr:from>
    <xdr:ext cx="340360" cy="259080"/>
    <xdr:sp macro="" textlink="">
      <xdr:nvSpPr>
        <xdr:cNvPr id="194" name="【福祉施設】&#10;有形固定資産減価償却率最大値テキスト">
          <a:extLst>
            <a:ext uri="{FF2B5EF4-FFF2-40B4-BE49-F238E27FC236}">
              <a16:creationId xmlns:a16="http://schemas.microsoft.com/office/drawing/2014/main" id="{71854860-6289-42D3-B554-9467C091CBA9}"/>
            </a:ext>
          </a:extLst>
        </xdr:cNvPr>
        <xdr:cNvSpPr txBox="1"/>
      </xdr:nvSpPr>
      <xdr:spPr>
        <a:xfrm>
          <a:off x="4212590" y="1311656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137795</xdr:rowOff>
    </xdr:from>
    <xdr:to>
      <xdr:col>24</xdr:col>
      <xdr:colOff>152400</xdr:colOff>
      <xdr:row>77</xdr:row>
      <xdr:rowOff>137795</xdr:rowOff>
    </xdr:to>
    <xdr:cxnSp macro="">
      <xdr:nvCxnSpPr>
        <xdr:cNvPr id="195" name="直線コネクタ 194">
          <a:extLst>
            <a:ext uri="{FF2B5EF4-FFF2-40B4-BE49-F238E27FC236}">
              <a16:creationId xmlns:a16="http://schemas.microsoft.com/office/drawing/2014/main" id="{ECBD1B5D-5D0B-443B-BC06-FAD72B58CABC}"/>
            </a:ext>
          </a:extLst>
        </xdr:cNvPr>
        <xdr:cNvCxnSpPr/>
      </xdr:nvCxnSpPr>
      <xdr:spPr>
        <a:xfrm>
          <a:off x="4112260" y="1333563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80645</xdr:rowOff>
    </xdr:from>
    <xdr:ext cx="405130" cy="259080"/>
    <xdr:sp macro="" textlink="">
      <xdr:nvSpPr>
        <xdr:cNvPr id="196" name="【福祉施設】&#10;有形固定資産減価償却率平均値テキスト">
          <a:extLst>
            <a:ext uri="{FF2B5EF4-FFF2-40B4-BE49-F238E27FC236}">
              <a16:creationId xmlns:a16="http://schemas.microsoft.com/office/drawing/2014/main" id="{7E33C747-69D5-4983-80DE-92DCC170382A}"/>
            </a:ext>
          </a:extLst>
        </xdr:cNvPr>
        <xdr:cNvSpPr txBox="1"/>
      </xdr:nvSpPr>
      <xdr:spPr>
        <a:xfrm>
          <a:off x="4212590" y="141414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57785</xdr:rowOff>
    </xdr:from>
    <xdr:to>
      <xdr:col>24</xdr:col>
      <xdr:colOff>114300</xdr:colOff>
      <xdr:row>83</xdr:row>
      <xdr:rowOff>159385</xdr:rowOff>
    </xdr:to>
    <xdr:sp macro="" textlink="">
      <xdr:nvSpPr>
        <xdr:cNvPr id="197" name="フローチャート: 判断 196">
          <a:extLst>
            <a:ext uri="{FF2B5EF4-FFF2-40B4-BE49-F238E27FC236}">
              <a16:creationId xmlns:a16="http://schemas.microsoft.com/office/drawing/2014/main" id="{66E80447-344A-49CA-BAA0-5E492F9BED5E}"/>
            </a:ext>
          </a:extLst>
        </xdr:cNvPr>
        <xdr:cNvSpPr/>
      </xdr:nvSpPr>
      <xdr:spPr>
        <a:xfrm>
          <a:off x="4131310" y="1428432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27940</xdr:rowOff>
    </xdr:from>
    <xdr:to>
      <xdr:col>20</xdr:col>
      <xdr:colOff>38100</xdr:colOff>
      <xdr:row>83</xdr:row>
      <xdr:rowOff>129540</xdr:rowOff>
    </xdr:to>
    <xdr:sp macro="" textlink="">
      <xdr:nvSpPr>
        <xdr:cNvPr id="198" name="フローチャート: 判断 197">
          <a:extLst>
            <a:ext uri="{FF2B5EF4-FFF2-40B4-BE49-F238E27FC236}">
              <a16:creationId xmlns:a16="http://schemas.microsoft.com/office/drawing/2014/main" id="{42AC9725-A96C-4636-924B-BF7816F9A97D}"/>
            </a:ext>
          </a:extLst>
        </xdr:cNvPr>
        <xdr:cNvSpPr/>
      </xdr:nvSpPr>
      <xdr:spPr>
        <a:xfrm>
          <a:off x="3388360" y="142563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52705</xdr:rowOff>
    </xdr:from>
    <xdr:to>
      <xdr:col>15</xdr:col>
      <xdr:colOff>101600</xdr:colOff>
      <xdr:row>83</xdr:row>
      <xdr:rowOff>154940</xdr:rowOff>
    </xdr:to>
    <xdr:sp macro="" textlink="">
      <xdr:nvSpPr>
        <xdr:cNvPr id="199" name="フローチャート: 判断 198">
          <a:extLst>
            <a:ext uri="{FF2B5EF4-FFF2-40B4-BE49-F238E27FC236}">
              <a16:creationId xmlns:a16="http://schemas.microsoft.com/office/drawing/2014/main" id="{C04B7BD8-1D12-4A94-904C-16571F95FFDD}"/>
            </a:ext>
          </a:extLst>
        </xdr:cNvPr>
        <xdr:cNvSpPr/>
      </xdr:nvSpPr>
      <xdr:spPr>
        <a:xfrm>
          <a:off x="2571750" y="1428686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62230</xdr:rowOff>
    </xdr:from>
    <xdr:to>
      <xdr:col>10</xdr:col>
      <xdr:colOff>165100</xdr:colOff>
      <xdr:row>83</xdr:row>
      <xdr:rowOff>163830</xdr:rowOff>
    </xdr:to>
    <xdr:sp macro="" textlink="">
      <xdr:nvSpPr>
        <xdr:cNvPr id="200" name="フローチャート: 判断 199">
          <a:extLst>
            <a:ext uri="{FF2B5EF4-FFF2-40B4-BE49-F238E27FC236}">
              <a16:creationId xmlns:a16="http://schemas.microsoft.com/office/drawing/2014/main" id="{9D60B10A-A23E-4F08-AC8F-760B939D7A7F}"/>
            </a:ext>
          </a:extLst>
        </xdr:cNvPr>
        <xdr:cNvSpPr/>
      </xdr:nvSpPr>
      <xdr:spPr>
        <a:xfrm>
          <a:off x="1774190" y="1428877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23495</xdr:rowOff>
    </xdr:from>
    <xdr:to>
      <xdr:col>6</xdr:col>
      <xdr:colOff>38100</xdr:colOff>
      <xdr:row>83</xdr:row>
      <xdr:rowOff>125095</xdr:rowOff>
    </xdr:to>
    <xdr:sp macro="" textlink="">
      <xdr:nvSpPr>
        <xdr:cNvPr id="201" name="フローチャート: 判断 200">
          <a:extLst>
            <a:ext uri="{FF2B5EF4-FFF2-40B4-BE49-F238E27FC236}">
              <a16:creationId xmlns:a16="http://schemas.microsoft.com/office/drawing/2014/main" id="{3B8F7722-343A-4D4F-9B42-464FE5F7A796}"/>
            </a:ext>
          </a:extLst>
        </xdr:cNvPr>
        <xdr:cNvSpPr/>
      </xdr:nvSpPr>
      <xdr:spPr>
        <a:xfrm>
          <a:off x="988060" y="1425003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02" name="テキスト ボックス 201">
          <a:extLst>
            <a:ext uri="{FF2B5EF4-FFF2-40B4-BE49-F238E27FC236}">
              <a16:creationId xmlns:a16="http://schemas.microsoft.com/office/drawing/2014/main" id="{FFF1369B-A42E-4223-84EF-047B9591C001}"/>
            </a:ext>
          </a:extLst>
        </xdr:cNvPr>
        <xdr:cNvSpPr txBox="1"/>
      </xdr:nvSpPr>
      <xdr:spPr>
        <a:xfrm>
          <a:off x="400304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03" name="テキスト ボックス 202">
          <a:extLst>
            <a:ext uri="{FF2B5EF4-FFF2-40B4-BE49-F238E27FC236}">
              <a16:creationId xmlns:a16="http://schemas.microsoft.com/office/drawing/2014/main" id="{28023DBF-0F71-4BFA-B5A5-01A7AE41B855}"/>
            </a:ext>
          </a:extLst>
        </xdr:cNvPr>
        <xdr:cNvSpPr txBox="1"/>
      </xdr:nvSpPr>
      <xdr:spPr>
        <a:xfrm>
          <a:off x="32600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04" name="テキスト ボックス 203">
          <a:extLst>
            <a:ext uri="{FF2B5EF4-FFF2-40B4-BE49-F238E27FC236}">
              <a16:creationId xmlns:a16="http://schemas.microsoft.com/office/drawing/2014/main" id="{8AE003CC-1965-49E6-979E-0F3235BDB9C0}"/>
            </a:ext>
          </a:extLst>
        </xdr:cNvPr>
        <xdr:cNvSpPr txBox="1"/>
      </xdr:nvSpPr>
      <xdr:spPr>
        <a:xfrm>
          <a:off x="24549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05" name="テキスト ボックス 204">
          <a:extLst>
            <a:ext uri="{FF2B5EF4-FFF2-40B4-BE49-F238E27FC236}">
              <a16:creationId xmlns:a16="http://schemas.microsoft.com/office/drawing/2014/main" id="{06F7CF5C-BDE6-4CE0-915C-EE583C0A65D4}"/>
            </a:ext>
          </a:extLst>
        </xdr:cNvPr>
        <xdr:cNvSpPr txBox="1"/>
      </xdr:nvSpPr>
      <xdr:spPr>
        <a:xfrm>
          <a:off x="16573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06" name="テキスト ボックス 205">
          <a:extLst>
            <a:ext uri="{FF2B5EF4-FFF2-40B4-BE49-F238E27FC236}">
              <a16:creationId xmlns:a16="http://schemas.microsoft.com/office/drawing/2014/main" id="{B8330D11-CB23-4495-BA38-107EC0F14E52}"/>
            </a:ext>
          </a:extLst>
        </xdr:cNvPr>
        <xdr:cNvSpPr txBox="1"/>
      </xdr:nvSpPr>
      <xdr:spPr>
        <a:xfrm>
          <a:off x="8597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86</xdr:row>
      <xdr:rowOff>85090</xdr:rowOff>
    </xdr:from>
    <xdr:to>
      <xdr:col>24</xdr:col>
      <xdr:colOff>114300</xdr:colOff>
      <xdr:row>87</xdr:row>
      <xdr:rowOff>15240</xdr:rowOff>
    </xdr:to>
    <xdr:sp macro="" textlink="">
      <xdr:nvSpPr>
        <xdr:cNvPr id="207" name="楕円 206">
          <a:extLst>
            <a:ext uri="{FF2B5EF4-FFF2-40B4-BE49-F238E27FC236}">
              <a16:creationId xmlns:a16="http://schemas.microsoft.com/office/drawing/2014/main" id="{8794853C-0C3C-4D11-946E-98E622D4E742}"/>
            </a:ext>
          </a:extLst>
        </xdr:cNvPr>
        <xdr:cNvSpPr/>
      </xdr:nvSpPr>
      <xdr:spPr>
        <a:xfrm>
          <a:off x="4131310" y="1483169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0</xdr:rowOff>
    </xdr:from>
    <xdr:ext cx="405130" cy="259080"/>
    <xdr:sp macro="" textlink="">
      <xdr:nvSpPr>
        <xdr:cNvPr id="208" name="【福祉施設】&#10;有形固定資産減価償却率該当値テキスト">
          <a:extLst>
            <a:ext uri="{FF2B5EF4-FFF2-40B4-BE49-F238E27FC236}">
              <a16:creationId xmlns:a16="http://schemas.microsoft.com/office/drawing/2014/main" id="{84A20C80-F2C8-42F0-B8B0-DC58B91214C0}"/>
            </a:ext>
          </a:extLst>
        </xdr:cNvPr>
        <xdr:cNvSpPr txBox="1"/>
      </xdr:nvSpPr>
      <xdr:spPr>
        <a:xfrm>
          <a:off x="4212590" y="14744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86</xdr:row>
      <xdr:rowOff>80645</xdr:rowOff>
    </xdr:from>
    <xdr:to>
      <xdr:col>20</xdr:col>
      <xdr:colOff>38100</xdr:colOff>
      <xdr:row>87</xdr:row>
      <xdr:rowOff>10795</xdr:rowOff>
    </xdr:to>
    <xdr:sp macro="" textlink="">
      <xdr:nvSpPr>
        <xdr:cNvPr id="209" name="楕円 208">
          <a:extLst>
            <a:ext uri="{FF2B5EF4-FFF2-40B4-BE49-F238E27FC236}">
              <a16:creationId xmlns:a16="http://schemas.microsoft.com/office/drawing/2014/main" id="{57522399-D6BF-40C8-B238-73B805EE6B48}"/>
            </a:ext>
          </a:extLst>
        </xdr:cNvPr>
        <xdr:cNvSpPr/>
      </xdr:nvSpPr>
      <xdr:spPr>
        <a:xfrm>
          <a:off x="3388360" y="148272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132080</xdr:rowOff>
    </xdr:from>
    <xdr:to>
      <xdr:col>24</xdr:col>
      <xdr:colOff>63500</xdr:colOff>
      <xdr:row>86</xdr:row>
      <xdr:rowOff>135890</xdr:rowOff>
    </xdr:to>
    <xdr:cxnSp macro="">
      <xdr:nvCxnSpPr>
        <xdr:cNvPr id="210" name="直線コネクタ 209">
          <a:extLst>
            <a:ext uri="{FF2B5EF4-FFF2-40B4-BE49-F238E27FC236}">
              <a16:creationId xmlns:a16="http://schemas.microsoft.com/office/drawing/2014/main" id="{41B611EB-268E-4438-AEED-F3078209F1E2}"/>
            </a:ext>
          </a:extLst>
        </xdr:cNvPr>
        <xdr:cNvCxnSpPr/>
      </xdr:nvCxnSpPr>
      <xdr:spPr>
        <a:xfrm>
          <a:off x="3431540" y="1488059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86995</xdr:rowOff>
    </xdr:from>
    <xdr:to>
      <xdr:col>15</xdr:col>
      <xdr:colOff>101600</xdr:colOff>
      <xdr:row>87</xdr:row>
      <xdr:rowOff>17780</xdr:rowOff>
    </xdr:to>
    <xdr:sp macro="" textlink="">
      <xdr:nvSpPr>
        <xdr:cNvPr id="211" name="楕円 210">
          <a:extLst>
            <a:ext uri="{FF2B5EF4-FFF2-40B4-BE49-F238E27FC236}">
              <a16:creationId xmlns:a16="http://schemas.microsoft.com/office/drawing/2014/main" id="{80E089B5-0D3A-4513-8D58-D7DB803D4B0A}"/>
            </a:ext>
          </a:extLst>
        </xdr:cNvPr>
        <xdr:cNvSpPr/>
      </xdr:nvSpPr>
      <xdr:spPr>
        <a:xfrm>
          <a:off x="2571750" y="14833600"/>
          <a:ext cx="9779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132080</xdr:rowOff>
    </xdr:from>
    <xdr:to>
      <xdr:col>19</xdr:col>
      <xdr:colOff>177800</xdr:colOff>
      <xdr:row>86</xdr:row>
      <xdr:rowOff>137795</xdr:rowOff>
    </xdr:to>
    <xdr:cxnSp macro="">
      <xdr:nvCxnSpPr>
        <xdr:cNvPr id="212" name="直線コネクタ 211">
          <a:extLst>
            <a:ext uri="{FF2B5EF4-FFF2-40B4-BE49-F238E27FC236}">
              <a16:creationId xmlns:a16="http://schemas.microsoft.com/office/drawing/2014/main" id="{294BD748-2F6C-4EA4-A88B-A0DC8A210996}"/>
            </a:ext>
          </a:extLst>
        </xdr:cNvPr>
        <xdr:cNvCxnSpPr/>
      </xdr:nvCxnSpPr>
      <xdr:spPr>
        <a:xfrm flipV="1">
          <a:off x="2626360" y="14880590"/>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83820</xdr:rowOff>
    </xdr:from>
    <xdr:to>
      <xdr:col>10</xdr:col>
      <xdr:colOff>165100</xdr:colOff>
      <xdr:row>87</xdr:row>
      <xdr:rowOff>13970</xdr:rowOff>
    </xdr:to>
    <xdr:sp macro="" textlink="">
      <xdr:nvSpPr>
        <xdr:cNvPr id="213" name="楕円 212">
          <a:extLst>
            <a:ext uri="{FF2B5EF4-FFF2-40B4-BE49-F238E27FC236}">
              <a16:creationId xmlns:a16="http://schemas.microsoft.com/office/drawing/2014/main" id="{48078372-81A6-4FB0-A392-93AB34E276C4}"/>
            </a:ext>
          </a:extLst>
        </xdr:cNvPr>
        <xdr:cNvSpPr/>
      </xdr:nvSpPr>
      <xdr:spPr>
        <a:xfrm>
          <a:off x="1774190" y="1483042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134620</xdr:rowOff>
    </xdr:from>
    <xdr:to>
      <xdr:col>15</xdr:col>
      <xdr:colOff>50800</xdr:colOff>
      <xdr:row>86</xdr:row>
      <xdr:rowOff>137795</xdr:rowOff>
    </xdr:to>
    <xdr:cxnSp macro="">
      <xdr:nvCxnSpPr>
        <xdr:cNvPr id="214" name="直線コネクタ 213">
          <a:extLst>
            <a:ext uri="{FF2B5EF4-FFF2-40B4-BE49-F238E27FC236}">
              <a16:creationId xmlns:a16="http://schemas.microsoft.com/office/drawing/2014/main" id="{CCD22456-BCDF-4AAA-B162-5C542A1E57B0}"/>
            </a:ext>
          </a:extLst>
        </xdr:cNvPr>
        <xdr:cNvCxnSpPr/>
      </xdr:nvCxnSpPr>
      <xdr:spPr>
        <a:xfrm>
          <a:off x="1828800" y="14875510"/>
          <a:ext cx="7975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88265</xdr:rowOff>
    </xdr:from>
    <xdr:to>
      <xdr:col>6</xdr:col>
      <xdr:colOff>38100</xdr:colOff>
      <xdr:row>87</xdr:row>
      <xdr:rowOff>18415</xdr:rowOff>
    </xdr:to>
    <xdr:sp macro="" textlink="">
      <xdr:nvSpPr>
        <xdr:cNvPr id="215" name="楕円 214">
          <a:extLst>
            <a:ext uri="{FF2B5EF4-FFF2-40B4-BE49-F238E27FC236}">
              <a16:creationId xmlns:a16="http://schemas.microsoft.com/office/drawing/2014/main" id="{D1143B80-938E-407E-B2EF-58F8F0DCB6AB}"/>
            </a:ext>
          </a:extLst>
        </xdr:cNvPr>
        <xdr:cNvSpPr/>
      </xdr:nvSpPr>
      <xdr:spPr>
        <a:xfrm>
          <a:off x="988060" y="148367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134620</xdr:rowOff>
    </xdr:from>
    <xdr:to>
      <xdr:col>10</xdr:col>
      <xdr:colOff>114300</xdr:colOff>
      <xdr:row>86</xdr:row>
      <xdr:rowOff>139065</xdr:rowOff>
    </xdr:to>
    <xdr:cxnSp macro="">
      <xdr:nvCxnSpPr>
        <xdr:cNvPr id="216" name="直線コネクタ 215">
          <a:extLst>
            <a:ext uri="{FF2B5EF4-FFF2-40B4-BE49-F238E27FC236}">
              <a16:creationId xmlns:a16="http://schemas.microsoft.com/office/drawing/2014/main" id="{F31C8258-7971-4C86-9514-38D669C60271}"/>
            </a:ext>
          </a:extLst>
        </xdr:cNvPr>
        <xdr:cNvCxnSpPr/>
      </xdr:nvCxnSpPr>
      <xdr:spPr>
        <a:xfrm flipV="1">
          <a:off x="1031240" y="14875510"/>
          <a:ext cx="79756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146050</xdr:rowOff>
    </xdr:from>
    <xdr:ext cx="405130" cy="256540"/>
    <xdr:sp macro="" textlink="">
      <xdr:nvSpPr>
        <xdr:cNvPr id="217" name="n_1aveValue【福祉施設】&#10;有形固定資産減価償却率">
          <a:extLst>
            <a:ext uri="{FF2B5EF4-FFF2-40B4-BE49-F238E27FC236}">
              <a16:creationId xmlns:a16="http://schemas.microsoft.com/office/drawing/2014/main" id="{C3245E81-832B-42FD-8FD7-24C8F7A7B114}"/>
            </a:ext>
          </a:extLst>
        </xdr:cNvPr>
        <xdr:cNvSpPr txBox="1"/>
      </xdr:nvSpPr>
      <xdr:spPr>
        <a:xfrm>
          <a:off x="3239135" y="140315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170815</xdr:rowOff>
    </xdr:from>
    <xdr:ext cx="402590" cy="258445"/>
    <xdr:sp macro="" textlink="">
      <xdr:nvSpPr>
        <xdr:cNvPr id="218" name="n_2aveValue【福祉施設】&#10;有形固定資産減価償却率">
          <a:extLst>
            <a:ext uri="{FF2B5EF4-FFF2-40B4-BE49-F238E27FC236}">
              <a16:creationId xmlns:a16="http://schemas.microsoft.com/office/drawing/2014/main" id="{5359EF87-E6CE-41F8-A351-B27BDF1A50B6}"/>
            </a:ext>
          </a:extLst>
        </xdr:cNvPr>
        <xdr:cNvSpPr txBox="1"/>
      </xdr:nvSpPr>
      <xdr:spPr>
        <a:xfrm>
          <a:off x="2439035" y="1406207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8890</xdr:rowOff>
    </xdr:from>
    <xdr:ext cx="402590" cy="256540"/>
    <xdr:sp macro="" textlink="">
      <xdr:nvSpPr>
        <xdr:cNvPr id="219" name="n_3aveValue【福祉施設】&#10;有形固定資産減価償却率">
          <a:extLst>
            <a:ext uri="{FF2B5EF4-FFF2-40B4-BE49-F238E27FC236}">
              <a16:creationId xmlns:a16="http://schemas.microsoft.com/office/drawing/2014/main" id="{A9A3C2DA-F921-4539-920D-17CE5675EEB5}"/>
            </a:ext>
          </a:extLst>
        </xdr:cNvPr>
        <xdr:cNvSpPr txBox="1"/>
      </xdr:nvSpPr>
      <xdr:spPr>
        <a:xfrm>
          <a:off x="1641475" y="140696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141605</xdr:rowOff>
    </xdr:from>
    <xdr:ext cx="402590" cy="259080"/>
    <xdr:sp macro="" textlink="">
      <xdr:nvSpPr>
        <xdr:cNvPr id="220" name="n_4aveValue【福祉施設】&#10;有形固定資産減価償却率">
          <a:extLst>
            <a:ext uri="{FF2B5EF4-FFF2-40B4-BE49-F238E27FC236}">
              <a16:creationId xmlns:a16="http://schemas.microsoft.com/office/drawing/2014/main" id="{D7DDA927-A67F-4932-989C-8E04CC0E6561}"/>
            </a:ext>
          </a:extLst>
        </xdr:cNvPr>
        <xdr:cNvSpPr txBox="1"/>
      </xdr:nvSpPr>
      <xdr:spPr>
        <a:xfrm>
          <a:off x="855345" y="140271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87</xdr:row>
      <xdr:rowOff>1905</xdr:rowOff>
    </xdr:from>
    <xdr:ext cx="405130" cy="259080"/>
    <xdr:sp macro="" textlink="">
      <xdr:nvSpPr>
        <xdr:cNvPr id="221" name="n_1mainValue【福祉施設】&#10;有形固定資産減価償却率">
          <a:extLst>
            <a:ext uri="{FF2B5EF4-FFF2-40B4-BE49-F238E27FC236}">
              <a16:creationId xmlns:a16="http://schemas.microsoft.com/office/drawing/2014/main" id="{EFC80BD7-4A83-49A4-A75A-72124D732F0C}"/>
            </a:ext>
          </a:extLst>
        </xdr:cNvPr>
        <xdr:cNvSpPr txBox="1"/>
      </xdr:nvSpPr>
      <xdr:spPr>
        <a:xfrm>
          <a:off x="3239135" y="149180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87</xdr:row>
      <xdr:rowOff>8255</xdr:rowOff>
    </xdr:from>
    <xdr:ext cx="402590" cy="256540"/>
    <xdr:sp macro="" textlink="">
      <xdr:nvSpPr>
        <xdr:cNvPr id="222" name="n_2mainValue【福祉施設】&#10;有形固定資産減価償却率">
          <a:extLst>
            <a:ext uri="{FF2B5EF4-FFF2-40B4-BE49-F238E27FC236}">
              <a16:creationId xmlns:a16="http://schemas.microsoft.com/office/drawing/2014/main" id="{693F1783-8DB8-4A2B-92D9-C09B94EBEFAD}"/>
            </a:ext>
          </a:extLst>
        </xdr:cNvPr>
        <xdr:cNvSpPr txBox="1"/>
      </xdr:nvSpPr>
      <xdr:spPr>
        <a:xfrm>
          <a:off x="2439035" y="149263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87</xdr:row>
      <xdr:rowOff>5080</xdr:rowOff>
    </xdr:from>
    <xdr:ext cx="402590" cy="259080"/>
    <xdr:sp macro="" textlink="">
      <xdr:nvSpPr>
        <xdr:cNvPr id="223" name="n_3mainValue【福祉施設】&#10;有形固定資産減価償却率">
          <a:extLst>
            <a:ext uri="{FF2B5EF4-FFF2-40B4-BE49-F238E27FC236}">
              <a16:creationId xmlns:a16="http://schemas.microsoft.com/office/drawing/2014/main" id="{2233A3E3-5851-4734-A683-2A994EE84B84}"/>
            </a:ext>
          </a:extLst>
        </xdr:cNvPr>
        <xdr:cNvSpPr txBox="1"/>
      </xdr:nvSpPr>
      <xdr:spPr>
        <a:xfrm>
          <a:off x="1641475" y="149231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87</xdr:row>
      <xdr:rowOff>9525</xdr:rowOff>
    </xdr:from>
    <xdr:ext cx="402590" cy="256540"/>
    <xdr:sp macro="" textlink="">
      <xdr:nvSpPr>
        <xdr:cNvPr id="224" name="n_4mainValue【福祉施設】&#10;有形固定資産減価償却率">
          <a:extLst>
            <a:ext uri="{FF2B5EF4-FFF2-40B4-BE49-F238E27FC236}">
              <a16:creationId xmlns:a16="http://schemas.microsoft.com/office/drawing/2014/main" id="{828C8ED7-2418-4B0B-8623-37E0518B524B}"/>
            </a:ext>
          </a:extLst>
        </xdr:cNvPr>
        <xdr:cNvSpPr txBox="1"/>
      </xdr:nvSpPr>
      <xdr:spPr>
        <a:xfrm>
          <a:off x="855345" y="149275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D21B9039-7E83-488A-9603-C15F829B7D2C}"/>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A3DF0EA8-55EE-4991-83A7-1182118C230D}"/>
            </a:ext>
          </a:extLst>
        </xdr:cNvPr>
        <xdr:cNvSpPr/>
      </xdr:nvSpPr>
      <xdr:spPr>
        <a:xfrm>
          <a:off x="606044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B8A1BA63-541F-4E03-ABBB-E32F20E52B16}"/>
            </a:ext>
          </a:extLst>
        </xdr:cNvPr>
        <xdr:cNvSpPr/>
      </xdr:nvSpPr>
      <xdr:spPr>
        <a:xfrm>
          <a:off x="606044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E450FA3F-B57D-4568-B2C9-5242E233C5E2}"/>
            </a:ext>
          </a:extLst>
        </xdr:cNvPr>
        <xdr:cNvSpPr/>
      </xdr:nvSpPr>
      <xdr:spPr>
        <a:xfrm>
          <a:off x="69888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7A2936B4-2D45-4567-B332-1CC6DBAFFE68}"/>
            </a:ext>
          </a:extLst>
        </xdr:cNvPr>
        <xdr:cNvSpPr/>
      </xdr:nvSpPr>
      <xdr:spPr>
        <a:xfrm>
          <a:off x="69888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C71C35E0-B76C-4EA2-A8FF-1CE47D38979E}"/>
            </a:ext>
          </a:extLst>
        </xdr:cNvPr>
        <xdr:cNvSpPr/>
      </xdr:nvSpPr>
      <xdr:spPr>
        <a:xfrm>
          <a:off x="80175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A4D515EB-80C6-40AB-9629-7D6F9330142F}"/>
            </a:ext>
          </a:extLst>
        </xdr:cNvPr>
        <xdr:cNvSpPr/>
      </xdr:nvSpPr>
      <xdr:spPr>
        <a:xfrm>
          <a:off x="80175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BD0FFEE5-7F58-49E9-A2DD-2F38AF888A13}"/>
            </a:ext>
          </a:extLst>
        </xdr:cNvPr>
        <xdr:cNvSpPr/>
      </xdr:nvSpPr>
      <xdr:spPr>
        <a:xfrm>
          <a:off x="5960110" y="1295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345" cy="222885"/>
    <xdr:sp macro="" textlink="">
      <xdr:nvSpPr>
        <xdr:cNvPr id="233" name="テキスト ボックス 232">
          <a:extLst>
            <a:ext uri="{FF2B5EF4-FFF2-40B4-BE49-F238E27FC236}">
              <a16:creationId xmlns:a16="http://schemas.microsoft.com/office/drawing/2014/main" id="{290256EF-A4F0-4A35-B251-2D9D967D4BA1}"/>
            </a:ext>
          </a:extLst>
        </xdr:cNvPr>
        <xdr:cNvSpPr txBox="1"/>
      </xdr:nvSpPr>
      <xdr:spPr>
        <a:xfrm>
          <a:off x="592201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D8550ED0-75B7-44EA-864C-4E8B449FE6C2}"/>
            </a:ext>
          </a:extLst>
        </xdr:cNvPr>
        <xdr:cNvCxnSpPr/>
      </xdr:nvCxnSpPr>
      <xdr:spPr>
        <a:xfrm>
          <a:off x="5960110" y="1524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168910</xdr:rowOff>
    </xdr:from>
    <xdr:to>
      <xdr:col>59</xdr:col>
      <xdr:colOff>50800</xdr:colOff>
      <xdr:row>86</xdr:row>
      <xdr:rowOff>168910</xdr:rowOff>
    </xdr:to>
    <xdr:cxnSp macro="">
      <xdr:nvCxnSpPr>
        <xdr:cNvPr id="235" name="直線コネクタ 234">
          <a:extLst>
            <a:ext uri="{FF2B5EF4-FFF2-40B4-BE49-F238E27FC236}">
              <a16:creationId xmlns:a16="http://schemas.microsoft.com/office/drawing/2014/main" id="{9B2E6F89-0890-44AE-B75E-123BCC250C97}"/>
            </a:ext>
          </a:extLst>
        </xdr:cNvPr>
        <xdr:cNvCxnSpPr/>
      </xdr:nvCxnSpPr>
      <xdr:spPr>
        <a:xfrm>
          <a:off x="5960110" y="1491742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26670</xdr:rowOff>
    </xdr:from>
    <xdr:ext cx="464820" cy="259080"/>
    <xdr:sp macro="" textlink="">
      <xdr:nvSpPr>
        <xdr:cNvPr id="236" name="テキスト ボックス 235">
          <a:extLst>
            <a:ext uri="{FF2B5EF4-FFF2-40B4-BE49-F238E27FC236}">
              <a16:creationId xmlns:a16="http://schemas.microsoft.com/office/drawing/2014/main" id="{48B1275A-E250-42EE-ADF7-386B0BDE2CEE}"/>
            </a:ext>
          </a:extLst>
        </xdr:cNvPr>
        <xdr:cNvSpPr txBox="1"/>
      </xdr:nvSpPr>
      <xdr:spPr>
        <a:xfrm>
          <a:off x="5527040" y="147694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237" name="直線コネクタ 236">
          <a:extLst>
            <a:ext uri="{FF2B5EF4-FFF2-40B4-BE49-F238E27FC236}">
              <a16:creationId xmlns:a16="http://schemas.microsoft.com/office/drawing/2014/main" id="{7C6AED02-EFD4-4F29-9A0F-2D53C113A020}"/>
            </a:ext>
          </a:extLst>
        </xdr:cNvPr>
        <xdr:cNvCxnSpPr/>
      </xdr:nvCxnSpPr>
      <xdr:spPr>
        <a:xfrm>
          <a:off x="5960110" y="145903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42545</xdr:rowOff>
    </xdr:from>
    <xdr:ext cx="464820" cy="256540"/>
    <xdr:sp macro="" textlink="">
      <xdr:nvSpPr>
        <xdr:cNvPr id="238" name="テキスト ボックス 237">
          <a:extLst>
            <a:ext uri="{FF2B5EF4-FFF2-40B4-BE49-F238E27FC236}">
              <a16:creationId xmlns:a16="http://schemas.microsoft.com/office/drawing/2014/main" id="{7E4FFFF7-91AA-46D4-953E-D0F9C1AFE22A}"/>
            </a:ext>
          </a:extLst>
        </xdr:cNvPr>
        <xdr:cNvSpPr txBox="1"/>
      </xdr:nvSpPr>
      <xdr:spPr>
        <a:xfrm>
          <a:off x="5527040" y="144462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29845</xdr:rowOff>
    </xdr:from>
    <xdr:to>
      <xdr:col>59</xdr:col>
      <xdr:colOff>50800</xdr:colOff>
      <xdr:row>83</xdr:row>
      <xdr:rowOff>29845</xdr:rowOff>
    </xdr:to>
    <xdr:cxnSp macro="">
      <xdr:nvCxnSpPr>
        <xdr:cNvPr id="239" name="直線コネクタ 238">
          <a:extLst>
            <a:ext uri="{FF2B5EF4-FFF2-40B4-BE49-F238E27FC236}">
              <a16:creationId xmlns:a16="http://schemas.microsoft.com/office/drawing/2014/main" id="{B03C4EAC-D61A-4C3C-95B9-3265E12307CD}"/>
            </a:ext>
          </a:extLst>
        </xdr:cNvPr>
        <xdr:cNvCxnSpPr/>
      </xdr:nvCxnSpPr>
      <xdr:spPr>
        <a:xfrm>
          <a:off x="5960110" y="142582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59055</xdr:rowOff>
    </xdr:from>
    <xdr:ext cx="464820" cy="259080"/>
    <xdr:sp macro="" textlink="">
      <xdr:nvSpPr>
        <xdr:cNvPr id="240" name="テキスト ボックス 239">
          <a:extLst>
            <a:ext uri="{FF2B5EF4-FFF2-40B4-BE49-F238E27FC236}">
              <a16:creationId xmlns:a16="http://schemas.microsoft.com/office/drawing/2014/main" id="{D4E98F99-FA55-4496-A388-AD32FF9B12F7}"/>
            </a:ext>
          </a:extLst>
        </xdr:cNvPr>
        <xdr:cNvSpPr txBox="1"/>
      </xdr:nvSpPr>
      <xdr:spPr>
        <a:xfrm>
          <a:off x="5527040" y="141141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46355</xdr:rowOff>
    </xdr:from>
    <xdr:to>
      <xdr:col>59</xdr:col>
      <xdr:colOff>50800</xdr:colOff>
      <xdr:row>81</xdr:row>
      <xdr:rowOff>46355</xdr:rowOff>
    </xdr:to>
    <xdr:cxnSp macro="">
      <xdr:nvCxnSpPr>
        <xdr:cNvPr id="241" name="直線コネクタ 240">
          <a:extLst>
            <a:ext uri="{FF2B5EF4-FFF2-40B4-BE49-F238E27FC236}">
              <a16:creationId xmlns:a16="http://schemas.microsoft.com/office/drawing/2014/main" id="{70BD8747-1EF2-4F83-963C-BE263851FA87}"/>
            </a:ext>
          </a:extLst>
        </xdr:cNvPr>
        <xdr:cNvCxnSpPr/>
      </xdr:nvCxnSpPr>
      <xdr:spPr>
        <a:xfrm>
          <a:off x="5960110" y="139357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75565</xdr:rowOff>
    </xdr:from>
    <xdr:ext cx="464820" cy="256540"/>
    <xdr:sp macro="" textlink="">
      <xdr:nvSpPr>
        <xdr:cNvPr id="242" name="テキスト ボックス 241">
          <a:extLst>
            <a:ext uri="{FF2B5EF4-FFF2-40B4-BE49-F238E27FC236}">
              <a16:creationId xmlns:a16="http://schemas.microsoft.com/office/drawing/2014/main" id="{2F60D422-3602-438A-B765-BE79E0228D30}"/>
            </a:ext>
          </a:extLst>
        </xdr:cNvPr>
        <xdr:cNvSpPr txBox="1"/>
      </xdr:nvSpPr>
      <xdr:spPr>
        <a:xfrm>
          <a:off x="5527040" y="137915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63500</xdr:rowOff>
    </xdr:from>
    <xdr:to>
      <xdr:col>59</xdr:col>
      <xdr:colOff>50800</xdr:colOff>
      <xdr:row>79</xdr:row>
      <xdr:rowOff>63500</xdr:rowOff>
    </xdr:to>
    <xdr:cxnSp macro="">
      <xdr:nvCxnSpPr>
        <xdr:cNvPr id="243" name="直線コネクタ 242">
          <a:extLst>
            <a:ext uri="{FF2B5EF4-FFF2-40B4-BE49-F238E27FC236}">
              <a16:creationId xmlns:a16="http://schemas.microsoft.com/office/drawing/2014/main" id="{233E3246-E0A5-4166-9999-C37E602840B4}"/>
            </a:ext>
          </a:extLst>
        </xdr:cNvPr>
        <xdr:cNvCxnSpPr/>
      </xdr:nvCxnSpPr>
      <xdr:spPr>
        <a:xfrm>
          <a:off x="5960110" y="136042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92075</xdr:rowOff>
    </xdr:from>
    <xdr:ext cx="464820" cy="259080"/>
    <xdr:sp macro="" textlink="">
      <xdr:nvSpPr>
        <xdr:cNvPr id="244" name="テキスト ボックス 243">
          <a:extLst>
            <a:ext uri="{FF2B5EF4-FFF2-40B4-BE49-F238E27FC236}">
              <a16:creationId xmlns:a16="http://schemas.microsoft.com/office/drawing/2014/main" id="{729B2D6F-DCB0-476E-AF8A-FC72FD64CE52}"/>
            </a:ext>
          </a:extLst>
        </xdr:cNvPr>
        <xdr:cNvSpPr txBox="1"/>
      </xdr:nvSpPr>
      <xdr:spPr>
        <a:xfrm>
          <a:off x="5527040" y="134689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78740</xdr:rowOff>
    </xdr:from>
    <xdr:to>
      <xdr:col>59</xdr:col>
      <xdr:colOff>50800</xdr:colOff>
      <xdr:row>77</xdr:row>
      <xdr:rowOff>78740</xdr:rowOff>
    </xdr:to>
    <xdr:cxnSp macro="">
      <xdr:nvCxnSpPr>
        <xdr:cNvPr id="245" name="直線コネクタ 244">
          <a:extLst>
            <a:ext uri="{FF2B5EF4-FFF2-40B4-BE49-F238E27FC236}">
              <a16:creationId xmlns:a16="http://schemas.microsoft.com/office/drawing/2014/main" id="{D0E164CF-32AC-47F4-A0A1-0980E64C448A}"/>
            </a:ext>
          </a:extLst>
        </xdr:cNvPr>
        <xdr:cNvCxnSpPr/>
      </xdr:nvCxnSpPr>
      <xdr:spPr>
        <a:xfrm>
          <a:off x="5960110" y="132803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107950</xdr:rowOff>
    </xdr:from>
    <xdr:ext cx="464820" cy="259080"/>
    <xdr:sp macro="" textlink="">
      <xdr:nvSpPr>
        <xdr:cNvPr id="246" name="テキスト ボックス 245">
          <a:extLst>
            <a:ext uri="{FF2B5EF4-FFF2-40B4-BE49-F238E27FC236}">
              <a16:creationId xmlns:a16="http://schemas.microsoft.com/office/drawing/2014/main" id="{EB8CF29B-9C3C-4D2B-8A7F-F900EF6DEEB5}"/>
            </a:ext>
          </a:extLst>
        </xdr:cNvPr>
        <xdr:cNvSpPr txBox="1"/>
      </xdr:nvSpPr>
      <xdr:spPr>
        <a:xfrm>
          <a:off x="5527040" y="131362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7" name="直線コネクタ 246">
          <a:extLst>
            <a:ext uri="{FF2B5EF4-FFF2-40B4-BE49-F238E27FC236}">
              <a16:creationId xmlns:a16="http://schemas.microsoft.com/office/drawing/2014/main" id="{C429712F-FA73-4D00-885D-B4D3F6FDB10B}"/>
            </a:ext>
          </a:extLst>
        </xdr:cNvPr>
        <xdr:cNvCxnSpPr/>
      </xdr:nvCxnSpPr>
      <xdr:spPr>
        <a:xfrm>
          <a:off x="5960110" y="12950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820" cy="259080"/>
    <xdr:sp macro="" textlink="">
      <xdr:nvSpPr>
        <xdr:cNvPr id="248" name="テキスト ボックス 247">
          <a:extLst>
            <a:ext uri="{FF2B5EF4-FFF2-40B4-BE49-F238E27FC236}">
              <a16:creationId xmlns:a16="http://schemas.microsoft.com/office/drawing/2014/main" id="{A8FBD259-118C-4F89-90D2-D698320455CD}"/>
            </a:ext>
          </a:extLst>
        </xdr:cNvPr>
        <xdr:cNvSpPr txBox="1"/>
      </xdr:nvSpPr>
      <xdr:spPr>
        <a:xfrm>
          <a:off x="5527040" y="12813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9" name="【福祉施設】&#10;一人当たり面積グラフ枠">
          <a:extLst>
            <a:ext uri="{FF2B5EF4-FFF2-40B4-BE49-F238E27FC236}">
              <a16:creationId xmlns:a16="http://schemas.microsoft.com/office/drawing/2014/main" id="{93CB31F8-CCCF-4FEC-BA54-294D39E52632}"/>
            </a:ext>
          </a:extLst>
        </xdr:cNvPr>
        <xdr:cNvSpPr/>
      </xdr:nvSpPr>
      <xdr:spPr>
        <a:xfrm>
          <a:off x="5960110" y="1295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135255</xdr:rowOff>
    </xdr:from>
    <xdr:to>
      <xdr:col>54</xdr:col>
      <xdr:colOff>189865</xdr:colOff>
      <xdr:row>86</xdr:row>
      <xdr:rowOff>154940</xdr:rowOff>
    </xdr:to>
    <xdr:cxnSp macro="">
      <xdr:nvCxnSpPr>
        <xdr:cNvPr id="250" name="直線コネクタ 249">
          <a:extLst>
            <a:ext uri="{FF2B5EF4-FFF2-40B4-BE49-F238E27FC236}">
              <a16:creationId xmlns:a16="http://schemas.microsoft.com/office/drawing/2014/main" id="{C1271758-D980-47D1-AC34-6C43945B33CE}"/>
            </a:ext>
          </a:extLst>
        </xdr:cNvPr>
        <xdr:cNvCxnSpPr/>
      </xdr:nvCxnSpPr>
      <xdr:spPr>
        <a:xfrm flipV="1">
          <a:off x="9429115" y="13504545"/>
          <a:ext cx="0" cy="1395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158115</xdr:rowOff>
    </xdr:from>
    <xdr:ext cx="469900" cy="256540"/>
    <xdr:sp macro="" textlink="">
      <xdr:nvSpPr>
        <xdr:cNvPr id="251" name="【福祉施設】&#10;一人当たり面積最小値テキスト">
          <a:extLst>
            <a:ext uri="{FF2B5EF4-FFF2-40B4-BE49-F238E27FC236}">
              <a16:creationId xmlns:a16="http://schemas.microsoft.com/office/drawing/2014/main" id="{19FE8262-8192-4590-8066-5EE7B7B8BD60}"/>
            </a:ext>
          </a:extLst>
        </xdr:cNvPr>
        <xdr:cNvSpPr txBox="1"/>
      </xdr:nvSpPr>
      <xdr:spPr>
        <a:xfrm>
          <a:off x="9467850" y="149047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154940</xdr:rowOff>
    </xdr:from>
    <xdr:to>
      <xdr:col>55</xdr:col>
      <xdr:colOff>88900</xdr:colOff>
      <xdr:row>86</xdr:row>
      <xdr:rowOff>154940</xdr:rowOff>
    </xdr:to>
    <xdr:cxnSp macro="">
      <xdr:nvCxnSpPr>
        <xdr:cNvPr id="252" name="直線コネクタ 251">
          <a:extLst>
            <a:ext uri="{FF2B5EF4-FFF2-40B4-BE49-F238E27FC236}">
              <a16:creationId xmlns:a16="http://schemas.microsoft.com/office/drawing/2014/main" id="{223BBEBF-0A07-4F45-BFB8-C0594891C525}"/>
            </a:ext>
          </a:extLst>
        </xdr:cNvPr>
        <xdr:cNvCxnSpPr/>
      </xdr:nvCxnSpPr>
      <xdr:spPr>
        <a:xfrm>
          <a:off x="9356090" y="14899640"/>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81915</xdr:rowOff>
    </xdr:from>
    <xdr:ext cx="469900" cy="259080"/>
    <xdr:sp macro="" textlink="">
      <xdr:nvSpPr>
        <xdr:cNvPr id="253" name="【福祉施設】&#10;一人当たり面積最大値テキスト">
          <a:extLst>
            <a:ext uri="{FF2B5EF4-FFF2-40B4-BE49-F238E27FC236}">
              <a16:creationId xmlns:a16="http://schemas.microsoft.com/office/drawing/2014/main" id="{9725EC87-561F-41AA-A4E5-10BB34BAEA8A}"/>
            </a:ext>
          </a:extLst>
        </xdr:cNvPr>
        <xdr:cNvSpPr txBox="1"/>
      </xdr:nvSpPr>
      <xdr:spPr>
        <a:xfrm>
          <a:off x="9467850" y="132854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1.291</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135255</xdr:rowOff>
    </xdr:from>
    <xdr:to>
      <xdr:col>55</xdr:col>
      <xdr:colOff>88900</xdr:colOff>
      <xdr:row>78</xdr:row>
      <xdr:rowOff>135255</xdr:rowOff>
    </xdr:to>
    <xdr:cxnSp macro="">
      <xdr:nvCxnSpPr>
        <xdr:cNvPr id="254" name="直線コネクタ 253">
          <a:extLst>
            <a:ext uri="{FF2B5EF4-FFF2-40B4-BE49-F238E27FC236}">
              <a16:creationId xmlns:a16="http://schemas.microsoft.com/office/drawing/2014/main" id="{ACAE2924-E084-48EB-8B12-0231E355568A}"/>
            </a:ext>
          </a:extLst>
        </xdr:cNvPr>
        <xdr:cNvCxnSpPr/>
      </xdr:nvCxnSpPr>
      <xdr:spPr>
        <a:xfrm>
          <a:off x="9356090" y="13504545"/>
          <a:ext cx="16637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36195</xdr:rowOff>
    </xdr:from>
    <xdr:ext cx="469900" cy="259080"/>
    <xdr:sp macro="" textlink="">
      <xdr:nvSpPr>
        <xdr:cNvPr id="255" name="【福祉施設】&#10;一人当たり面積平均値テキスト">
          <a:extLst>
            <a:ext uri="{FF2B5EF4-FFF2-40B4-BE49-F238E27FC236}">
              <a16:creationId xmlns:a16="http://schemas.microsoft.com/office/drawing/2014/main" id="{99655258-9608-4238-AB52-07F795497928}"/>
            </a:ext>
          </a:extLst>
        </xdr:cNvPr>
        <xdr:cNvSpPr txBox="1"/>
      </xdr:nvSpPr>
      <xdr:spPr>
        <a:xfrm>
          <a:off x="9467850" y="146094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57785</xdr:rowOff>
    </xdr:from>
    <xdr:to>
      <xdr:col>55</xdr:col>
      <xdr:colOff>50800</xdr:colOff>
      <xdr:row>85</xdr:row>
      <xdr:rowOff>159385</xdr:rowOff>
    </xdr:to>
    <xdr:sp macro="" textlink="">
      <xdr:nvSpPr>
        <xdr:cNvPr id="256" name="フローチャート: 判断 255">
          <a:extLst>
            <a:ext uri="{FF2B5EF4-FFF2-40B4-BE49-F238E27FC236}">
              <a16:creationId xmlns:a16="http://schemas.microsoft.com/office/drawing/2014/main" id="{B643976C-56B4-47D5-BD73-8523BB424BF6}"/>
            </a:ext>
          </a:extLst>
        </xdr:cNvPr>
        <xdr:cNvSpPr/>
      </xdr:nvSpPr>
      <xdr:spPr>
        <a:xfrm>
          <a:off x="9394190" y="14627225"/>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65405</xdr:rowOff>
    </xdr:from>
    <xdr:to>
      <xdr:col>50</xdr:col>
      <xdr:colOff>165100</xdr:colOff>
      <xdr:row>85</xdr:row>
      <xdr:rowOff>167005</xdr:rowOff>
    </xdr:to>
    <xdr:sp macro="" textlink="">
      <xdr:nvSpPr>
        <xdr:cNvPr id="257" name="フローチャート: 判断 256">
          <a:extLst>
            <a:ext uri="{FF2B5EF4-FFF2-40B4-BE49-F238E27FC236}">
              <a16:creationId xmlns:a16="http://schemas.microsoft.com/office/drawing/2014/main" id="{250389FD-AD50-4533-8A9A-FE17740F4D9A}"/>
            </a:ext>
          </a:extLst>
        </xdr:cNvPr>
        <xdr:cNvSpPr/>
      </xdr:nvSpPr>
      <xdr:spPr>
        <a:xfrm>
          <a:off x="8632190" y="146367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61595</xdr:rowOff>
    </xdr:from>
    <xdr:to>
      <xdr:col>46</xdr:col>
      <xdr:colOff>38100</xdr:colOff>
      <xdr:row>85</xdr:row>
      <xdr:rowOff>163195</xdr:rowOff>
    </xdr:to>
    <xdr:sp macro="" textlink="">
      <xdr:nvSpPr>
        <xdr:cNvPr id="258" name="フローチャート: 判断 257">
          <a:extLst>
            <a:ext uri="{FF2B5EF4-FFF2-40B4-BE49-F238E27FC236}">
              <a16:creationId xmlns:a16="http://schemas.microsoft.com/office/drawing/2014/main" id="{AF29AACA-8897-4274-BFDA-7D6890E2C64D}"/>
            </a:ext>
          </a:extLst>
        </xdr:cNvPr>
        <xdr:cNvSpPr/>
      </xdr:nvSpPr>
      <xdr:spPr>
        <a:xfrm>
          <a:off x="7846060" y="1463103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76835</xdr:rowOff>
    </xdr:from>
    <xdr:to>
      <xdr:col>41</xdr:col>
      <xdr:colOff>101600</xdr:colOff>
      <xdr:row>86</xdr:row>
      <xdr:rowOff>6985</xdr:rowOff>
    </xdr:to>
    <xdr:sp macro="" textlink="">
      <xdr:nvSpPr>
        <xdr:cNvPr id="259" name="フローチャート: 判断 258">
          <a:extLst>
            <a:ext uri="{FF2B5EF4-FFF2-40B4-BE49-F238E27FC236}">
              <a16:creationId xmlns:a16="http://schemas.microsoft.com/office/drawing/2014/main" id="{D369542B-CD14-49D4-89B0-F7B4860BDF64}"/>
            </a:ext>
          </a:extLst>
        </xdr:cNvPr>
        <xdr:cNvSpPr/>
      </xdr:nvSpPr>
      <xdr:spPr>
        <a:xfrm>
          <a:off x="7029450" y="146500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60960</xdr:rowOff>
    </xdr:from>
    <xdr:to>
      <xdr:col>36</xdr:col>
      <xdr:colOff>165100</xdr:colOff>
      <xdr:row>85</xdr:row>
      <xdr:rowOff>162560</xdr:rowOff>
    </xdr:to>
    <xdr:sp macro="" textlink="">
      <xdr:nvSpPr>
        <xdr:cNvPr id="260" name="フローチャート: 判断 259">
          <a:extLst>
            <a:ext uri="{FF2B5EF4-FFF2-40B4-BE49-F238E27FC236}">
              <a16:creationId xmlns:a16="http://schemas.microsoft.com/office/drawing/2014/main" id="{89303D1C-A22F-489C-BDFD-766CB2C7C4D2}"/>
            </a:ext>
          </a:extLst>
        </xdr:cNvPr>
        <xdr:cNvSpPr/>
      </xdr:nvSpPr>
      <xdr:spPr>
        <a:xfrm>
          <a:off x="6231890" y="1463040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261" name="テキスト ボックス 260">
          <a:extLst>
            <a:ext uri="{FF2B5EF4-FFF2-40B4-BE49-F238E27FC236}">
              <a16:creationId xmlns:a16="http://schemas.microsoft.com/office/drawing/2014/main" id="{EAD3B6FE-4B23-4237-853F-D526CD321B46}"/>
            </a:ext>
          </a:extLst>
        </xdr:cNvPr>
        <xdr:cNvSpPr txBox="1"/>
      </xdr:nvSpPr>
      <xdr:spPr>
        <a:xfrm>
          <a:off x="92583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262" name="テキスト ボックス 261">
          <a:extLst>
            <a:ext uri="{FF2B5EF4-FFF2-40B4-BE49-F238E27FC236}">
              <a16:creationId xmlns:a16="http://schemas.microsoft.com/office/drawing/2014/main" id="{8B12FEFC-BAFF-412A-A840-E28C6681B343}"/>
            </a:ext>
          </a:extLst>
        </xdr:cNvPr>
        <xdr:cNvSpPr txBox="1"/>
      </xdr:nvSpPr>
      <xdr:spPr>
        <a:xfrm>
          <a:off x="85153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263" name="テキスト ボックス 262">
          <a:extLst>
            <a:ext uri="{FF2B5EF4-FFF2-40B4-BE49-F238E27FC236}">
              <a16:creationId xmlns:a16="http://schemas.microsoft.com/office/drawing/2014/main" id="{207072A3-2CCC-4871-9DE5-BD6E6A9DC77B}"/>
            </a:ext>
          </a:extLst>
        </xdr:cNvPr>
        <xdr:cNvSpPr txBox="1"/>
      </xdr:nvSpPr>
      <xdr:spPr>
        <a:xfrm>
          <a:off x="77177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264" name="テキスト ボックス 263">
          <a:extLst>
            <a:ext uri="{FF2B5EF4-FFF2-40B4-BE49-F238E27FC236}">
              <a16:creationId xmlns:a16="http://schemas.microsoft.com/office/drawing/2014/main" id="{25639BAB-C655-4D3B-9FA8-CDA15BD45739}"/>
            </a:ext>
          </a:extLst>
        </xdr:cNvPr>
        <xdr:cNvSpPr txBox="1"/>
      </xdr:nvSpPr>
      <xdr:spPr>
        <a:xfrm>
          <a:off x="69126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265" name="テキスト ボックス 264">
          <a:extLst>
            <a:ext uri="{FF2B5EF4-FFF2-40B4-BE49-F238E27FC236}">
              <a16:creationId xmlns:a16="http://schemas.microsoft.com/office/drawing/2014/main" id="{9F0279C3-6991-4E2C-A51C-3910B41A3610}"/>
            </a:ext>
          </a:extLst>
        </xdr:cNvPr>
        <xdr:cNvSpPr txBox="1"/>
      </xdr:nvSpPr>
      <xdr:spPr>
        <a:xfrm>
          <a:off x="61150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164465</xdr:rowOff>
    </xdr:from>
    <xdr:to>
      <xdr:col>55</xdr:col>
      <xdr:colOff>50800</xdr:colOff>
      <xdr:row>85</xdr:row>
      <xdr:rowOff>94615</xdr:rowOff>
    </xdr:to>
    <xdr:sp macro="" textlink="">
      <xdr:nvSpPr>
        <xdr:cNvPr id="266" name="楕円 265">
          <a:extLst>
            <a:ext uri="{FF2B5EF4-FFF2-40B4-BE49-F238E27FC236}">
              <a16:creationId xmlns:a16="http://schemas.microsoft.com/office/drawing/2014/main" id="{543E5B65-392D-4A45-8725-FB80B1903F7D}"/>
            </a:ext>
          </a:extLst>
        </xdr:cNvPr>
        <xdr:cNvSpPr/>
      </xdr:nvSpPr>
      <xdr:spPr>
        <a:xfrm>
          <a:off x="9394190" y="1457007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15875</xdr:rowOff>
    </xdr:from>
    <xdr:ext cx="469900" cy="259080"/>
    <xdr:sp macro="" textlink="">
      <xdr:nvSpPr>
        <xdr:cNvPr id="267" name="【福祉施設】&#10;一人当たり面積該当値テキスト">
          <a:extLst>
            <a:ext uri="{FF2B5EF4-FFF2-40B4-BE49-F238E27FC236}">
              <a16:creationId xmlns:a16="http://schemas.microsoft.com/office/drawing/2014/main" id="{27902028-09CE-48CC-92C8-B4483CEC7584}"/>
            </a:ext>
          </a:extLst>
        </xdr:cNvPr>
        <xdr:cNvSpPr txBox="1"/>
      </xdr:nvSpPr>
      <xdr:spPr>
        <a:xfrm>
          <a:off x="9467850" y="144214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0.272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168910</xdr:rowOff>
    </xdr:from>
    <xdr:to>
      <xdr:col>50</xdr:col>
      <xdr:colOff>165100</xdr:colOff>
      <xdr:row>85</xdr:row>
      <xdr:rowOff>99060</xdr:rowOff>
    </xdr:to>
    <xdr:sp macro="" textlink="">
      <xdr:nvSpPr>
        <xdr:cNvPr id="268" name="楕円 267">
          <a:extLst>
            <a:ext uri="{FF2B5EF4-FFF2-40B4-BE49-F238E27FC236}">
              <a16:creationId xmlns:a16="http://schemas.microsoft.com/office/drawing/2014/main" id="{B07E0AED-0E97-4E26-811E-FA16F6C9F9AA}"/>
            </a:ext>
          </a:extLst>
        </xdr:cNvPr>
        <xdr:cNvSpPr/>
      </xdr:nvSpPr>
      <xdr:spPr>
        <a:xfrm>
          <a:off x="8632190" y="1457452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43815</xdr:rowOff>
    </xdr:from>
    <xdr:to>
      <xdr:col>55</xdr:col>
      <xdr:colOff>0</xdr:colOff>
      <xdr:row>85</xdr:row>
      <xdr:rowOff>48260</xdr:rowOff>
    </xdr:to>
    <xdr:cxnSp macro="">
      <xdr:nvCxnSpPr>
        <xdr:cNvPr id="269" name="直線コネクタ 268">
          <a:extLst>
            <a:ext uri="{FF2B5EF4-FFF2-40B4-BE49-F238E27FC236}">
              <a16:creationId xmlns:a16="http://schemas.microsoft.com/office/drawing/2014/main" id="{8354122D-412C-48AC-8999-32C2F0541766}"/>
            </a:ext>
          </a:extLst>
        </xdr:cNvPr>
        <xdr:cNvCxnSpPr/>
      </xdr:nvCxnSpPr>
      <xdr:spPr>
        <a:xfrm flipV="1">
          <a:off x="8686800" y="14618970"/>
          <a:ext cx="7429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3175</xdr:rowOff>
    </xdr:from>
    <xdr:to>
      <xdr:col>46</xdr:col>
      <xdr:colOff>38100</xdr:colOff>
      <xdr:row>85</xdr:row>
      <xdr:rowOff>104775</xdr:rowOff>
    </xdr:to>
    <xdr:sp macro="" textlink="">
      <xdr:nvSpPr>
        <xdr:cNvPr id="270" name="楕円 269">
          <a:extLst>
            <a:ext uri="{FF2B5EF4-FFF2-40B4-BE49-F238E27FC236}">
              <a16:creationId xmlns:a16="http://schemas.microsoft.com/office/drawing/2014/main" id="{D6D94F07-901C-4054-8E3E-EF8298DB3E7E}"/>
            </a:ext>
          </a:extLst>
        </xdr:cNvPr>
        <xdr:cNvSpPr/>
      </xdr:nvSpPr>
      <xdr:spPr>
        <a:xfrm>
          <a:off x="7846060" y="1457642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48260</xdr:rowOff>
    </xdr:from>
    <xdr:to>
      <xdr:col>50</xdr:col>
      <xdr:colOff>114300</xdr:colOff>
      <xdr:row>85</xdr:row>
      <xdr:rowOff>53975</xdr:rowOff>
    </xdr:to>
    <xdr:cxnSp macro="">
      <xdr:nvCxnSpPr>
        <xdr:cNvPr id="271" name="直線コネクタ 270">
          <a:extLst>
            <a:ext uri="{FF2B5EF4-FFF2-40B4-BE49-F238E27FC236}">
              <a16:creationId xmlns:a16="http://schemas.microsoft.com/office/drawing/2014/main" id="{FA2BB831-E30A-422E-A55E-10081008DE65}"/>
            </a:ext>
          </a:extLst>
        </xdr:cNvPr>
        <xdr:cNvCxnSpPr/>
      </xdr:nvCxnSpPr>
      <xdr:spPr>
        <a:xfrm flipV="1">
          <a:off x="7889240" y="14623415"/>
          <a:ext cx="79756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7620</xdr:rowOff>
    </xdr:from>
    <xdr:to>
      <xdr:col>41</xdr:col>
      <xdr:colOff>101600</xdr:colOff>
      <xdr:row>85</xdr:row>
      <xdr:rowOff>109220</xdr:rowOff>
    </xdr:to>
    <xdr:sp macro="" textlink="">
      <xdr:nvSpPr>
        <xdr:cNvPr id="272" name="楕円 271">
          <a:extLst>
            <a:ext uri="{FF2B5EF4-FFF2-40B4-BE49-F238E27FC236}">
              <a16:creationId xmlns:a16="http://schemas.microsoft.com/office/drawing/2014/main" id="{07F65168-65FC-4E20-A689-FF359526A5C9}"/>
            </a:ext>
          </a:extLst>
        </xdr:cNvPr>
        <xdr:cNvSpPr/>
      </xdr:nvSpPr>
      <xdr:spPr>
        <a:xfrm>
          <a:off x="7029450" y="145827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53975</xdr:rowOff>
    </xdr:from>
    <xdr:to>
      <xdr:col>45</xdr:col>
      <xdr:colOff>177800</xdr:colOff>
      <xdr:row>85</xdr:row>
      <xdr:rowOff>58420</xdr:rowOff>
    </xdr:to>
    <xdr:cxnSp macro="">
      <xdr:nvCxnSpPr>
        <xdr:cNvPr id="273" name="直線コネクタ 272">
          <a:extLst>
            <a:ext uri="{FF2B5EF4-FFF2-40B4-BE49-F238E27FC236}">
              <a16:creationId xmlns:a16="http://schemas.microsoft.com/office/drawing/2014/main" id="{0DE94213-9258-4B5B-A3B7-72C3227955AF}"/>
            </a:ext>
          </a:extLst>
        </xdr:cNvPr>
        <xdr:cNvCxnSpPr/>
      </xdr:nvCxnSpPr>
      <xdr:spPr>
        <a:xfrm flipV="1">
          <a:off x="7084060" y="14631035"/>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15240</xdr:rowOff>
    </xdr:from>
    <xdr:to>
      <xdr:col>36</xdr:col>
      <xdr:colOff>165100</xdr:colOff>
      <xdr:row>85</xdr:row>
      <xdr:rowOff>116840</xdr:rowOff>
    </xdr:to>
    <xdr:sp macro="" textlink="">
      <xdr:nvSpPr>
        <xdr:cNvPr id="274" name="楕円 273">
          <a:extLst>
            <a:ext uri="{FF2B5EF4-FFF2-40B4-BE49-F238E27FC236}">
              <a16:creationId xmlns:a16="http://schemas.microsoft.com/office/drawing/2014/main" id="{C81C87B3-A25A-4884-A673-6AEA50E84CC2}"/>
            </a:ext>
          </a:extLst>
        </xdr:cNvPr>
        <xdr:cNvSpPr/>
      </xdr:nvSpPr>
      <xdr:spPr>
        <a:xfrm>
          <a:off x="6231890" y="1459230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58420</xdr:rowOff>
    </xdr:from>
    <xdr:to>
      <xdr:col>41</xdr:col>
      <xdr:colOff>50800</xdr:colOff>
      <xdr:row>85</xdr:row>
      <xdr:rowOff>66040</xdr:rowOff>
    </xdr:to>
    <xdr:cxnSp macro="">
      <xdr:nvCxnSpPr>
        <xdr:cNvPr id="275" name="直線コネクタ 274">
          <a:extLst>
            <a:ext uri="{FF2B5EF4-FFF2-40B4-BE49-F238E27FC236}">
              <a16:creationId xmlns:a16="http://schemas.microsoft.com/office/drawing/2014/main" id="{2EE6EE99-C64E-45FB-BB78-EE8055343AA7}"/>
            </a:ext>
          </a:extLst>
        </xdr:cNvPr>
        <xdr:cNvCxnSpPr/>
      </xdr:nvCxnSpPr>
      <xdr:spPr>
        <a:xfrm flipV="1">
          <a:off x="6286500" y="14627860"/>
          <a:ext cx="79756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85</xdr:row>
      <xdr:rowOff>158115</xdr:rowOff>
    </xdr:from>
    <xdr:ext cx="469900" cy="256540"/>
    <xdr:sp macro="" textlink="">
      <xdr:nvSpPr>
        <xdr:cNvPr id="276" name="n_1aveValue【福祉施設】&#10;一人当たり面積">
          <a:extLst>
            <a:ext uri="{FF2B5EF4-FFF2-40B4-BE49-F238E27FC236}">
              <a16:creationId xmlns:a16="http://schemas.microsoft.com/office/drawing/2014/main" id="{766E604D-9E6A-44C9-B7AA-9B7B379C6AC0}"/>
            </a:ext>
          </a:extLst>
        </xdr:cNvPr>
        <xdr:cNvSpPr txBox="1"/>
      </xdr:nvSpPr>
      <xdr:spPr>
        <a:xfrm>
          <a:off x="8454390" y="1473327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85</xdr:row>
      <xdr:rowOff>154940</xdr:rowOff>
    </xdr:from>
    <xdr:ext cx="467360" cy="256540"/>
    <xdr:sp macro="" textlink="">
      <xdr:nvSpPr>
        <xdr:cNvPr id="277" name="n_2aveValue【福祉施設】&#10;一人当たり面積">
          <a:extLst>
            <a:ext uri="{FF2B5EF4-FFF2-40B4-BE49-F238E27FC236}">
              <a16:creationId xmlns:a16="http://schemas.microsoft.com/office/drawing/2014/main" id="{7BDCFABD-4564-4439-9A1C-9FDF90D080A5}"/>
            </a:ext>
          </a:extLst>
        </xdr:cNvPr>
        <xdr:cNvSpPr txBox="1"/>
      </xdr:nvSpPr>
      <xdr:spPr>
        <a:xfrm>
          <a:off x="7673340" y="147281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85</xdr:row>
      <xdr:rowOff>169545</xdr:rowOff>
    </xdr:from>
    <xdr:ext cx="467360" cy="256540"/>
    <xdr:sp macro="" textlink="">
      <xdr:nvSpPr>
        <xdr:cNvPr id="278" name="n_3aveValue【福祉施設】&#10;一人当たり面積">
          <a:extLst>
            <a:ext uri="{FF2B5EF4-FFF2-40B4-BE49-F238E27FC236}">
              <a16:creationId xmlns:a16="http://schemas.microsoft.com/office/drawing/2014/main" id="{F02D87A0-11F8-49E6-89C1-CC981150BC76}"/>
            </a:ext>
          </a:extLst>
        </xdr:cNvPr>
        <xdr:cNvSpPr txBox="1"/>
      </xdr:nvSpPr>
      <xdr:spPr>
        <a:xfrm>
          <a:off x="6866255" y="147466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85</xdr:row>
      <xdr:rowOff>153670</xdr:rowOff>
    </xdr:from>
    <xdr:ext cx="467360" cy="259080"/>
    <xdr:sp macro="" textlink="">
      <xdr:nvSpPr>
        <xdr:cNvPr id="279" name="n_4aveValue【福祉施設】&#10;一人当たり面積">
          <a:extLst>
            <a:ext uri="{FF2B5EF4-FFF2-40B4-BE49-F238E27FC236}">
              <a16:creationId xmlns:a16="http://schemas.microsoft.com/office/drawing/2014/main" id="{A0959AF9-0052-4C74-93AB-83C72C57A73D}"/>
            </a:ext>
          </a:extLst>
        </xdr:cNvPr>
        <xdr:cNvSpPr txBox="1"/>
      </xdr:nvSpPr>
      <xdr:spPr>
        <a:xfrm>
          <a:off x="6068695" y="147269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83</xdr:row>
      <xdr:rowOff>115570</xdr:rowOff>
    </xdr:from>
    <xdr:ext cx="469900" cy="259080"/>
    <xdr:sp macro="" textlink="">
      <xdr:nvSpPr>
        <xdr:cNvPr id="280" name="n_1mainValue【福祉施設】&#10;一人当たり面積">
          <a:extLst>
            <a:ext uri="{FF2B5EF4-FFF2-40B4-BE49-F238E27FC236}">
              <a16:creationId xmlns:a16="http://schemas.microsoft.com/office/drawing/2014/main" id="{17A9F40B-58B5-479A-9135-FB7DC381AC0B}"/>
            </a:ext>
          </a:extLst>
        </xdr:cNvPr>
        <xdr:cNvSpPr txBox="1"/>
      </xdr:nvSpPr>
      <xdr:spPr>
        <a:xfrm>
          <a:off x="8454390" y="14345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83</xdr:row>
      <xdr:rowOff>121285</xdr:rowOff>
    </xdr:from>
    <xdr:ext cx="467360" cy="256540"/>
    <xdr:sp macro="" textlink="">
      <xdr:nvSpPr>
        <xdr:cNvPr id="281" name="n_2mainValue【福祉施設】&#10;一人当たり面積">
          <a:extLst>
            <a:ext uri="{FF2B5EF4-FFF2-40B4-BE49-F238E27FC236}">
              <a16:creationId xmlns:a16="http://schemas.microsoft.com/office/drawing/2014/main" id="{D941692F-3750-451B-816F-010F9B369CA3}"/>
            </a:ext>
          </a:extLst>
        </xdr:cNvPr>
        <xdr:cNvSpPr txBox="1"/>
      </xdr:nvSpPr>
      <xdr:spPr>
        <a:xfrm>
          <a:off x="7673340" y="143535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83</xdr:row>
      <xdr:rowOff>125730</xdr:rowOff>
    </xdr:from>
    <xdr:ext cx="467360" cy="259080"/>
    <xdr:sp macro="" textlink="">
      <xdr:nvSpPr>
        <xdr:cNvPr id="282" name="n_3mainValue【福祉施設】&#10;一人当たり面積">
          <a:extLst>
            <a:ext uri="{FF2B5EF4-FFF2-40B4-BE49-F238E27FC236}">
              <a16:creationId xmlns:a16="http://schemas.microsoft.com/office/drawing/2014/main" id="{4E4A9995-B374-483A-905D-9D34E1946AEC}"/>
            </a:ext>
          </a:extLst>
        </xdr:cNvPr>
        <xdr:cNvSpPr txBox="1"/>
      </xdr:nvSpPr>
      <xdr:spPr>
        <a:xfrm>
          <a:off x="6866255" y="143598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83</xdr:row>
      <xdr:rowOff>133350</xdr:rowOff>
    </xdr:from>
    <xdr:ext cx="467360" cy="256540"/>
    <xdr:sp macro="" textlink="">
      <xdr:nvSpPr>
        <xdr:cNvPr id="283" name="n_4mainValue【福祉施設】&#10;一人当たり面積">
          <a:extLst>
            <a:ext uri="{FF2B5EF4-FFF2-40B4-BE49-F238E27FC236}">
              <a16:creationId xmlns:a16="http://schemas.microsoft.com/office/drawing/2014/main" id="{E2B1E750-7661-4CB0-A5E7-D1F7FA4D6A68}"/>
            </a:ext>
          </a:extLst>
        </xdr:cNvPr>
        <xdr:cNvSpPr txBox="1"/>
      </xdr:nvSpPr>
      <xdr:spPr>
        <a:xfrm>
          <a:off x="6068695" y="143598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4" name="正方形/長方形 283">
          <a:extLst>
            <a:ext uri="{FF2B5EF4-FFF2-40B4-BE49-F238E27FC236}">
              <a16:creationId xmlns:a16="http://schemas.microsoft.com/office/drawing/2014/main" id="{53EF06F7-3627-442D-B24C-9871B8FD6BC6}"/>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5" name="正方形/長方形 284">
          <a:extLst>
            <a:ext uri="{FF2B5EF4-FFF2-40B4-BE49-F238E27FC236}">
              <a16:creationId xmlns:a16="http://schemas.microsoft.com/office/drawing/2014/main" id="{6BCE2E14-B13C-4E0D-B367-2CEA226B0FD8}"/>
            </a:ext>
          </a:extLst>
        </xdr:cNvPr>
        <xdr:cNvSpPr/>
      </xdr:nvSpPr>
      <xdr:spPr>
        <a:xfrm>
          <a:off x="8166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6" name="正方形/長方形 285">
          <a:extLst>
            <a:ext uri="{FF2B5EF4-FFF2-40B4-BE49-F238E27FC236}">
              <a16:creationId xmlns:a16="http://schemas.microsoft.com/office/drawing/2014/main" id="{2D7BE4AC-3CAA-44D3-B07F-572261DCCC14}"/>
            </a:ext>
          </a:extLst>
        </xdr:cNvPr>
        <xdr:cNvSpPr/>
      </xdr:nvSpPr>
      <xdr:spPr>
        <a:xfrm>
          <a:off x="8166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7" name="正方形/長方形 286">
          <a:extLst>
            <a:ext uri="{FF2B5EF4-FFF2-40B4-BE49-F238E27FC236}">
              <a16:creationId xmlns:a16="http://schemas.microsoft.com/office/drawing/2014/main" id="{E78F64D4-EE23-40CA-BFBB-03C7129F3887}"/>
            </a:ext>
          </a:extLst>
        </xdr:cNvPr>
        <xdr:cNvSpPr/>
      </xdr:nvSpPr>
      <xdr:spPr>
        <a:xfrm>
          <a:off x="17145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8" name="正方形/長方形 287">
          <a:extLst>
            <a:ext uri="{FF2B5EF4-FFF2-40B4-BE49-F238E27FC236}">
              <a16:creationId xmlns:a16="http://schemas.microsoft.com/office/drawing/2014/main" id="{5DB89B62-44BA-4FFE-B639-A92A5EE4D4AE}"/>
            </a:ext>
          </a:extLst>
        </xdr:cNvPr>
        <xdr:cNvSpPr/>
      </xdr:nvSpPr>
      <xdr:spPr>
        <a:xfrm>
          <a:off x="17145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9" name="正方形/長方形 288">
          <a:extLst>
            <a:ext uri="{FF2B5EF4-FFF2-40B4-BE49-F238E27FC236}">
              <a16:creationId xmlns:a16="http://schemas.microsoft.com/office/drawing/2014/main" id="{4F0D7677-AAFB-413E-86F6-898DD4F8C381}"/>
            </a:ext>
          </a:extLst>
        </xdr:cNvPr>
        <xdr:cNvSpPr/>
      </xdr:nvSpPr>
      <xdr:spPr>
        <a:xfrm>
          <a:off x="27432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0" name="正方形/長方形 289">
          <a:extLst>
            <a:ext uri="{FF2B5EF4-FFF2-40B4-BE49-F238E27FC236}">
              <a16:creationId xmlns:a16="http://schemas.microsoft.com/office/drawing/2014/main" id="{EC9519BC-66CE-47AE-B8E1-292479ECC442}"/>
            </a:ext>
          </a:extLst>
        </xdr:cNvPr>
        <xdr:cNvSpPr/>
      </xdr:nvSpPr>
      <xdr:spPr>
        <a:xfrm>
          <a:off x="27432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1" name="正方形/長方形 290">
          <a:extLst>
            <a:ext uri="{FF2B5EF4-FFF2-40B4-BE49-F238E27FC236}">
              <a16:creationId xmlns:a16="http://schemas.microsoft.com/office/drawing/2014/main" id="{985CBBEA-8819-4F64-8693-E80A5E4F8D65}"/>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2" name="正方形/長方形 291">
          <a:extLst>
            <a:ext uri="{FF2B5EF4-FFF2-40B4-BE49-F238E27FC236}">
              <a16:creationId xmlns:a16="http://schemas.microsoft.com/office/drawing/2014/main" id="{CE66B9F7-970D-44DE-86AB-F5E149E9EB71}"/>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3" name="正方形/長方形 292">
          <a:extLst>
            <a:ext uri="{FF2B5EF4-FFF2-40B4-BE49-F238E27FC236}">
              <a16:creationId xmlns:a16="http://schemas.microsoft.com/office/drawing/2014/main" id="{EFD68868-B3A9-47F4-92C8-77FE393FBB8B}"/>
            </a:ext>
          </a:extLst>
        </xdr:cNvPr>
        <xdr:cNvSpPr/>
      </xdr:nvSpPr>
      <xdr:spPr>
        <a:xfrm>
          <a:off x="60604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4" name="正方形/長方形 293">
          <a:extLst>
            <a:ext uri="{FF2B5EF4-FFF2-40B4-BE49-F238E27FC236}">
              <a16:creationId xmlns:a16="http://schemas.microsoft.com/office/drawing/2014/main" id="{422F2F46-0196-4B53-B684-4FF5B2537162}"/>
            </a:ext>
          </a:extLst>
        </xdr:cNvPr>
        <xdr:cNvSpPr/>
      </xdr:nvSpPr>
      <xdr:spPr>
        <a:xfrm>
          <a:off x="60604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5" name="正方形/長方形 294">
          <a:extLst>
            <a:ext uri="{FF2B5EF4-FFF2-40B4-BE49-F238E27FC236}">
              <a16:creationId xmlns:a16="http://schemas.microsoft.com/office/drawing/2014/main" id="{264A9DD5-7F86-4442-BBE8-C6B20CD01CE2}"/>
            </a:ext>
          </a:extLst>
        </xdr:cNvPr>
        <xdr:cNvSpPr/>
      </xdr:nvSpPr>
      <xdr:spPr>
        <a:xfrm>
          <a:off x="69888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6" name="正方形/長方形 295">
          <a:extLst>
            <a:ext uri="{FF2B5EF4-FFF2-40B4-BE49-F238E27FC236}">
              <a16:creationId xmlns:a16="http://schemas.microsoft.com/office/drawing/2014/main" id="{7A267372-7772-441E-8B95-2753242BBA90}"/>
            </a:ext>
          </a:extLst>
        </xdr:cNvPr>
        <xdr:cNvSpPr/>
      </xdr:nvSpPr>
      <xdr:spPr>
        <a:xfrm>
          <a:off x="69888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7" name="正方形/長方形 296">
          <a:extLst>
            <a:ext uri="{FF2B5EF4-FFF2-40B4-BE49-F238E27FC236}">
              <a16:creationId xmlns:a16="http://schemas.microsoft.com/office/drawing/2014/main" id="{2F088D0E-8021-4C14-9202-A2A27045DA2B}"/>
            </a:ext>
          </a:extLst>
        </xdr:cNvPr>
        <xdr:cNvSpPr/>
      </xdr:nvSpPr>
      <xdr:spPr>
        <a:xfrm>
          <a:off x="80175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8" name="正方形/長方形 297">
          <a:extLst>
            <a:ext uri="{FF2B5EF4-FFF2-40B4-BE49-F238E27FC236}">
              <a16:creationId xmlns:a16="http://schemas.microsoft.com/office/drawing/2014/main" id="{1C9F9599-8ADE-4D28-893C-EF6693A1636D}"/>
            </a:ext>
          </a:extLst>
        </xdr:cNvPr>
        <xdr:cNvSpPr/>
      </xdr:nvSpPr>
      <xdr:spPr>
        <a:xfrm>
          <a:off x="80175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9" name="正方形/長方形 298">
          <a:extLst>
            <a:ext uri="{FF2B5EF4-FFF2-40B4-BE49-F238E27FC236}">
              <a16:creationId xmlns:a16="http://schemas.microsoft.com/office/drawing/2014/main" id="{A65A868D-8B76-455F-A922-6D914E8A87A9}"/>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00" name="正方形/長方形 299">
          <a:extLst>
            <a:ext uri="{FF2B5EF4-FFF2-40B4-BE49-F238E27FC236}">
              <a16:creationId xmlns:a16="http://schemas.microsoft.com/office/drawing/2014/main" id="{548F7441-F17C-4B56-ACFC-C8A636E862EC}"/>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01" name="正方形/長方形 300">
          <a:extLst>
            <a:ext uri="{FF2B5EF4-FFF2-40B4-BE49-F238E27FC236}">
              <a16:creationId xmlns:a16="http://schemas.microsoft.com/office/drawing/2014/main" id="{BF9D9AF3-16C0-4A8D-90DC-6FA46505E372}"/>
            </a:ext>
          </a:extLst>
        </xdr:cNvPr>
        <xdr:cNvSpPr/>
      </xdr:nvSpPr>
      <xdr:spPr>
        <a:xfrm>
          <a:off x="113157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2" name="正方形/長方形 301">
          <a:extLst>
            <a:ext uri="{FF2B5EF4-FFF2-40B4-BE49-F238E27FC236}">
              <a16:creationId xmlns:a16="http://schemas.microsoft.com/office/drawing/2014/main" id="{576FC04A-369B-4DB6-AA9B-D168355CA782}"/>
            </a:ext>
          </a:extLst>
        </xdr:cNvPr>
        <xdr:cNvSpPr/>
      </xdr:nvSpPr>
      <xdr:spPr>
        <a:xfrm>
          <a:off x="113157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3" name="正方形/長方形 302">
          <a:extLst>
            <a:ext uri="{FF2B5EF4-FFF2-40B4-BE49-F238E27FC236}">
              <a16:creationId xmlns:a16="http://schemas.microsoft.com/office/drawing/2014/main" id="{CC9B0B68-639B-4249-876D-3C9DB245720D}"/>
            </a:ext>
          </a:extLst>
        </xdr:cNvPr>
        <xdr:cNvSpPr/>
      </xdr:nvSpPr>
      <xdr:spPr>
        <a:xfrm>
          <a:off x="1223264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4" name="正方形/長方形 303">
          <a:extLst>
            <a:ext uri="{FF2B5EF4-FFF2-40B4-BE49-F238E27FC236}">
              <a16:creationId xmlns:a16="http://schemas.microsoft.com/office/drawing/2014/main" id="{2C90132A-6058-4D48-80A9-2378D8792EAC}"/>
            </a:ext>
          </a:extLst>
        </xdr:cNvPr>
        <xdr:cNvSpPr/>
      </xdr:nvSpPr>
      <xdr:spPr>
        <a:xfrm>
          <a:off x="1223264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5" name="正方形/長方形 304">
          <a:extLst>
            <a:ext uri="{FF2B5EF4-FFF2-40B4-BE49-F238E27FC236}">
              <a16:creationId xmlns:a16="http://schemas.microsoft.com/office/drawing/2014/main" id="{31AE2389-520C-4B34-949D-1AD51CAA3992}"/>
            </a:ext>
          </a:extLst>
        </xdr:cNvPr>
        <xdr:cNvSpPr/>
      </xdr:nvSpPr>
      <xdr:spPr>
        <a:xfrm>
          <a:off x="1326134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6" name="正方形/長方形 305">
          <a:extLst>
            <a:ext uri="{FF2B5EF4-FFF2-40B4-BE49-F238E27FC236}">
              <a16:creationId xmlns:a16="http://schemas.microsoft.com/office/drawing/2014/main" id="{951E40ED-FF34-412C-BF4E-11BE3DB9AF44}"/>
            </a:ext>
          </a:extLst>
        </xdr:cNvPr>
        <xdr:cNvSpPr/>
      </xdr:nvSpPr>
      <xdr:spPr>
        <a:xfrm>
          <a:off x="1326134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7" name="正方形/長方形 306">
          <a:extLst>
            <a:ext uri="{FF2B5EF4-FFF2-40B4-BE49-F238E27FC236}">
              <a16:creationId xmlns:a16="http://schemas.microsoft.com/office/drawing/2014/main" id="{4C98C5F4-5577-4D9A-B028-25F9C4A7B4A2}"/>
            </a:ext>
          </a:extLst>
        </xdr:cNvPr>
        <xdr:cNvSpPr/>
      </xdr:nvSpPr>
      <xdr:spPr>
        <a:xfrm>
          <a:off x="11203940" y="533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308" name="テキスト ボックス 307">
          <a:extLst>
            <a:ext uri="{FF2B5EF4-FFF2-40B4-BE49-F238E27FC236}">
              <a16:creationId xmlns:a16="http://schemas.microsoft.com/office/drawing/2014/main" id="{048C5B75-454E-4C7E-93F0-A0770F733BCB}"/>
            </a:ext>
          </a:extLst>
        </xdr:cNvPr>
        <xdr:cNvSpPr txBox="1"/>
      </xdr:nvSpPr>
      <xdr:spPr>
        <a:xfrm>
          <a:off x="1116584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9" name="直線コネクタ 308">
          <a:extLst>
            <a:ext uri="{FF2B5EF4-FFF2-40B4-BE49-F238E27FC236}">
              <a16:creationId xmlns:a16="http://schemas.microsoft.com/office/drawing/2014/main" id="{3D3A1CDC-27A9-40F6-8C8A-CCAFF9308FB0}"/>
            </a:ext>
          </a:extLst>
        </xdr:cNvPr>
        <xdr:cNvCxnSpPr/>
      </xdr:nvCxnSpPr>
      <xdr:spPr>
        <a:xfrm>
          <a:off x="11203940" y="762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310" name="テキスト ボックス 309">
          <a:extLst>
            <a:ext uri="{FF2B5EF4-FFF2-40B4-BE49-F238E27FC236}">
              <a16:creationId xmlns:a16="http://schemas.microsoft.com/office/drawing/2014/main" id="{AAA1CA08-B8F4-432A-9F7F-5E11DA8FF22B}"/>
            </a:ext>
          </a:extLst>
        </xdr:cNvPr>
        <xdr:cNvSpPr txBox="1"/>
      </xdr:nvSpPr>
      <xdr:spPr>
        <a:xfrm>
          <a:off x="10801350" y="7475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11" name="直線コネクタ 310">
          <a:extLst>
            <a:ext uri="{FF2B5EF4-FFF2-40B4-BE49-F238E27FC236}">
              <a16:creationId xmlns:a16="http://schemas.microsoft.com/office/drawing/2014/main" id="{CB522903-02D0-48AB-AFCD-DF53CB323E60}"/>
            </a:ext>
          </a:extLst>
        </xdr:cNvPr>
        <xdr:cNvCxnSpPr/>
      </xdr:nvCxnSpPr>
      <xdr:spPr>
        <a:xfrm>
          <a:off x="11203940" y="723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4820" cy="259080"/>
    <xdr:sp macro="" textlink="">
      <xdr:nvSpPr>
        <xdr:cNvPr id="312" name="テキスト ボックス 311">
          <a:extLst>
            <a:ext uri="{FF2B5EF4-FFF2-40B4-BE49-F238E27FC236}">
              <a16:creationId xmlns:a16="http://schemas.microsoft.com/office/drawing/2014/main" id="{62EED709-FB53-456B-9BAE-6BD264648213}"/>
            </a:ext>
          </a:extLst>
        </xdr:cNvPr>
        <xdr:cNvSpPr txBox="1"/>
      </xdr:nvSpPr>
      <xdr:spPr>
        <a:xfrm>
          <a:off x="10801350" y="7094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13" name="直線コネクタ 312">
          <a:extLst>
            <a:ext uri="{FF2B5EF4-FFF2-40B4-BE49-F238E27FC236}">
              <a16:creationId xmlns:a16="http://schemas.microsoft.com/office/drawing/2014/main" id="{DD168BDC-2352-47BA-898E-DFB9D604B379}"/>
            </a:ext>
          </a:extLst>
        </xdr:cNvPr>
        <xdr:cNvCxnSpPr/>
      </xdr:nvCxnSpPr>
      <xdr:spPr>
        <a:xfrm>
          <a:off x="11203940" y="685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6540"/>
    <xdr:sp macro="" textlink="">
      <xdr:nvSpPr>
        <xdr:cNvPr id="314" name="テキスト ボックス 313">
          <a:extLst>
            <a:ext uri="{FF2B5EF4-FFF2-40B4-BE49-F238E27FC236}">
              <a16:creationId xmlns:a16="http://schemas.microsoft.com/office/drawing/2014/main" id="{26971921-E6C9-463F-A194-B37A8898CCF5}"/>
            </a:ext>
          </a:extLst>
        </xdr:cNvPr>
        <xdr:cNvSpPr txBox="1"/>
      </xdr:nvSpPr>
      <xdr:spPr>
        <a:xfrm>
          <a:off x="10842625" y="67138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5" name="直線コネクタ 314">
          <a:extLst>
            <a:ext uri="{FF2B5EF4-FFF2-40B4-BE49-F238E27FC236}">
              <a16:creationId xmlns:a16="http://schemas.microsoft.com/office/drawing/2014/main" id="{28BE6C66-4A1B-4B9F-A147-1D52781F8CF2}"/>
            </a:ext>
          </a:extLst>
        </xdr:cNvPr>
        <xdr:cNvCxnSpPr/>
      </xdr:nvCxnSpPr>
      <xdr:spPr>
        <a:xfrm>
          <a:off x="11203940" y="6473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316" name="テキスト ボックス 315">
          <a:extLst>
            <a:ext uri="{FF2B5EF4-FFF2-40B4-BE49-F238E27FC236}">
              <a16:creationId xmlns:a16="http://schemas.microsoft.com/office/drawing/2014/main" id="{1F373192-1396-47D3-B7EF-F0AE17FE3D31}"/>
            </a:ext>
          </a:extLst>
        </xdr:cNvPr>
        <xdr:cNvSpPr txBox="1"/>
      </xdr:nvSpPr>
      <xdr:spPr>
        <a:xfrm>
          <a:off x="10842625" y="6336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7" name="直線コネクタ 316">
          <a:extLst>
            <a:ext uri="{FF2B5EF4-FFF2-40B4-BE49-F238E27FC236}">
              <a16:creationId xmlns:a16="http://schemas.microsoft.com/office/drawing/2014/main" id="{D8A91E81-3460-4242-9B5E-3470FF99BA57}"/>
            </a:ext>
          </a:extLst>
        </xdr:cNvPr>
        <xdr:cNvCxnSpPr/>
      </xdr:nvCxnSpPr>
      <xdr:spPr>
        <a:xfrm>
          <a:off x="11203940" y="609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318" name="テキスト ボックス 317">
          <a:extLst>
            <a:ext uri="{FF2B5EF4-FFF2-40B4-BE49-F238E27FC236}">
              <a16:creationId xmlns:a16="http://schemas.microsoft.com/office/drawing/2014/main" id="{949B2890-0BCE-47AE-ACAD-7EA8E4426C17}"/>
            </a:ext>
          </a:extLst>
        </xdr:cNvPr>
        <xdr:cNvSpPr txBox="1"/>
      </xdr:nvSpPr>
      <xdr:spPr>
        <a:xfrm>
          <a:off x="10842625" y="5955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9" name="直線コネクタ 318">
          <a:extLst>
            <a:ext uri="{FF2B5EF4-FFF2-40B4-BE49-F238E27FC236}">
              <a16:creationId xmlns:a16="http://schemas.microsoft.com/office/drawing/2014/main" id="{4A7DDD8B-B020-46DF-AB33-01C8BD887988}"/>
            </a:ext>
          </a:extLst>
        </xdr:cNvPr>
        <xdr:cNvCxnSpPr/>
      </xdr:nvCxnSpPr>
      <xdr:spPr>
        <a:xfrm>
          <a:off x="11203940" y="5711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6540"/>
    <xdr:sp macro="" textlink="">
      <xdr:nvSpPr>
        <xdr:cNvPr id="320" name="テキスト ボックス 319">
          <a:extLst>
            <a:ext uri="{FF2B5EF4-FFF2-40B4-BE49-F238E27FC236}">
              <a16:creationId xmlns:a16="http://schemas.microsoft.com/office/drawing/2014/main" id="{F9ED86A2-EF57-49A2-8503-C7692D1D18F5}"/>
            </a:ext>
          </a:extLst>
        </xdr:cNvPr>
        <xdr:cNvSpPr txBox="1"/>
      </xdr:nvSpPr>
      <xdr:spPr>
        <a:xfrm>
          <a:off x="10842625" y="557466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1" name="直線コネクタ 320">
          <a:extLst>
            <a:ext uri="{FF2B5EF4-FFF2-40B4-BE49-F238E27FC236}">
              <a16:creationId xmlns:a16="http://schemas.microsoft.com/office/drawing/2014/main" id="{62A8E2F9-C3BE-43AC-B81A-E930C13B25CF}"/>
            </a:ext>
          </a:extLst>
        </xdr:cNvPr>
        <xdr:cNvCxnSpPr/>
      </xdr:nvCxnSpPr>
      <xdr:spPr>
        <a:xfrm>
          <a:off x="11203940" y="533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6550" cy="259080"/>
    <xdr:sp macro="" textlink="">
      <xdr:nvSpPr>
        <xdr:cNvPr id="322" name="テキスト ボックス 321">
          <a:extLst>
            <a:ext uri="{FF2B5EF4-FFF2-40B4-BE49-F238E27FC236}">
              <a16:creationId xmlns:a16="http://schemas.microsoft.com/office/drawing/2014/main" id="{1EF11B1B-6A2B-443D-9599-7E0D11082881}"/>
            </a:ext>
          </a:extLst>
        </xdr:cNvPr>
        <xdr:cNvSpPr txBox="1"/>
      </xdr:nvSpPr>
      <xdr:spPr>
        <a:xfrm>
          <a:off x="10904855" y="5193665"/>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23" name="【一般廃棄物処理施設】&#10;有形固定資産減価償却率グラフ枠">
          <a:extLst>
            <a:ext uri="{FF2B5EF4-FFF2-40B4-BE49-F238E27FC236}">
              <a16:creationId xmlns:a16="http://schemas.microsoft.com/office/drawing/2014/main" id="{A8AE8903-B33E-4BDA-B374-F90AC6D4BA36}"/>
            </a:ext>
          </a:extLst>
        </xdr:cNvPr>
        <xdr:cNvSpPr/>
      </xdr:nvSpPr>
      <xdr:spPr>
        <a:xfrm>
          <a:off x="11203940" y="533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30480</xdr:rowOff>
    </xdr:from>
    <xdr:to>
      <xdr:col>85</xdr:col>
      <xdr:colOff>126365</xdr:colOff>
      <xdr:row>42</xdr:row>
      <xdr:rowOff>38100</xdr:rowOff>
    </xdr:to>
    <xdr:cxnSp macro="">
      <xdr:nvCxnSpPr>
        <xdr:cNvPr id="324" name="直線コネクタ 323">
          <a:extLst>
            <a:ext uri="{FF2B5EF4-FFF2-40B4-BE49-F238E27FC236}">
              <a16:creationId xmlns:a16="http://schemas.microsoft.com/office/drawing/2014/main" id="{5AAA1A26-D3D5-4ECB-8672-C0EA13E22523}"/>
            </a:ext>
          </a:extLst>
        </xdr:cNvPr>
        <xdr:cNvCxnSpPr/>
      </xdr:nvCxnSpPr>
      <xdr:spPr>
        <a:xfrm flipV="1">
          <a:off x="14703425" y="5686425"/>
          <a:ext cx="0" cy="1552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41910</xdr:rowOff>
    </xdr:from>
    <xdr:ext cx="469900" cy="256540"/>
    <xdr:sp macro="" textlink="">
      <xdr:nvSpPr>
        <xdr:cNvPr id="325" name="【一般廃棄物処理施設】&#10;有形固定資産減価償却率最小値テキスト">
          <a:extLst>
            <a:ext uri="{FF2B5EF4-FFF2-40B4-BE49-F238E27FC236}">
              <a16:creationId xmlns:a16="http://schemas.microsoft.com/office/drawing/2014/main" id="{C07B9D08-F725-4FBA-8969-DAC371583464}"/>
            </a:ext>
          </a:extLst>
        </xdr:cNvPr>
        <xdr:cNvSpPr txBox="1"/>
      </xdr:nvSpPr>
      <xdr:spPr>
        <a:xfrm>
          <a:off x="14742160" y="72447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6" name="直線コネクタ 325">
          <a:extLst>
            <a:ext uri="{FF2B5EF4-FFF2-40B4-BE49-F238E27FC236}">
              <a16:creationId xmlns:a16="http://schemas.microsoft.com/office/drawing/2014/main" id="{E9A6B64C-090C-4089-8040-59BBFF9B35B0}"/>
            </a:ext>
          </a:extLst>
        </xdr:cNvPr>
        <xdr:cNvCxnSpPr/>
      </xdr:nvCxnSpPr>
      <xdr:spPr>
        <a:xfrm>
          <a:off x="14611350" y="72390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148590</xdr:rowOff>
    </xdr:from>
    <xdr:ext cx="405130" cy="259080"/>
    <xdr:sp macro="" textlink="">
      <xdr:nvSpPr>
        <xdr:cNvPr id="327" name="【一般廃棄物処理施設】&#10;有形固定資産減価償却率最大値テキスト">
          <a:extLst>
            <a:ext uri="{FF2B5EF4-FFF2-40B4-BE49-F238E27FC236}">
              <a16:creationId xmlns:a16="http://schemas.microsoft.com/office/drawing/2014/main" id="{9FAC9747-C5CB-4962-A9E1-0CDE7929CA55}"/>
            </a:ext>
          </a:extLst>
        </xdr:cNvPr>
        <xdr:cNvSpPr txBox="1"/>
      </xdr:nvSpPr>
      <xdr:spPr>
        <a:xfrm>
          <a:off x="14742160" y="5463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328" name="直線コネクタ 327">
          <a:extLst>
            <a:ext uri="{FF2B5EF4-FFF2-40B4-BE49-F238E27FC236}">
              <a16:creationId xmlns:a16="http://schemas.microsoft.com/office/drawing/2014/main" id="{08A8DEB8-0341-4E11-9E0D-F79224C71CE2}"/>
            </a:ext>
          </a:extLst>
        </xdr:cNvPr>
        <xdr:cNvCxnSpPr/>
      </xdr:nvCxnSpPr>
      <xdr:spPr>
        <a:xfrm>
          <a:off x="14611350" y="568642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149225</xdr:rowOff>
    </xdr:from>
    <xdr:ext cx="405130" cy="259080"/>
    <xdr:sp macro="" textlink="">
      <xdr:nvSpPr>
        <xdr:cNvPr id="329" name="【一般廃棄物処理施設】&#10;有形固定資産減価償却率平均値テキスト">
          <a:extLst>
            <a:ext uri="{FF2B5EF4-FFF2-40B4-BE49-F238E27FC236}">
              <a16:creationId xmlns:a16="http://schemas.microsoft.com/office/drawing/2014/main" id="{19572A9B-CFDD-4556-AEBA-D1E466C1B26A}"/>
            </a:ext>
          </a:extLst>
        </xdr:cNvPr>
        <xdr:cNvSpPr txBox="1"/>
      </xdr:nvSpPr>
      <xdr:spPr>
        <a:xfrm>
          <a:off x="14742160" y="63214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330" name="フローチャート: 判断 329">
          <a:extLst>
            <a:ext uri="{FF2B5EF4-FFF2-40B4-BE49-F238E27FC236}">
              <a16:creationId xmlns:a16="http://schemas.microsoft.com/office/drawing/2014/main" id="{9F7195D4-C5E1-469B-87C4-43C9461EBEBD}"/>
            </a:ext>
          </a:extLst>
        </xdr:cNvPr>
        <xdr:cNvSpPr/>
      </xdr:nvSpPr>
      <xdr:spPr>
        <a:xfrm>
          <a:off x="14649450" y="64738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331" name="フローチャート: 判断 330">
          <a:extLst>
            <a:ext uri="{FF2B5EF4-FFF2-40B4-BE49-F238E27FC236}">
              <a16:creationId xmlns:a16="http://schemas.microsoft.com/office/drawing/2014/main" id="{A681CA30-70C5-4A28-A5DE-9F154FB11E89}"/>
            </a:ext>
          </a:extLst>
        </xdr:cNvPr>
        <xdr:cNvSpPr/>
      </xdr:nvSpPr>
      <xdr:spPr>
        <a:xfrm>
          <a:off x="13887450" y="64795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332" name="フローチャート: 判断 331">
          <a:extLst>
            <a:ext uri="{FF2B5EF4-FFF2-40B4-BE49-F238E27FC236}">
              <a16:creationId xmlns:a16="http://schemas.microsoft.com/office/drawing/2014/main" id="{91946631-76AD-4D79-90EB-3B6BA27AEC28}"/>
            </a:ext>
          </a:extLst>
        </xdr:cNvPr>
        <xdr:cNvSpPr/>
      </xdr:nvSpPr>
      <xdr:spPr>
        <a:xfrm>
          <a:off x="13089890" y="64604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333" name="フローチャート: 判断 332">
          <a:extLst>
            <a:ext uri="{FF2B5EF4-FFF2-40B4-BE49-F238E27FC236}">
              <a16:creationId xmlns:a16="http://schemas.microsoft.com/office/drawing/2014/main" id="{C433B77C-7EBC-44D5-8938-361B72EAC711}"/>
            </a:ext>
          </a:extLst>
        </xdr:cNvPr>
        <xdr:cNvSpPr/>
      </xdr:nvSpPr>
      <xdr:spPr>
        <a:xfrm>
          <a:off x="12303760" y="65043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334" name="フローチャート: 判断 333">
          <a:extLst>
            <a:ext uri="{FF2B5EF4-FFF2-40B4-BE49-F238E27FC236}">
              <a16:creationId xmlns:a16="http://schemas.microsoft.com/office/drawing/2014/main" id="{5ADD2656-CB76-4E18-9BAB-6E2D6FCD0D63}"/>
            </a:ext>
          </a:extLst>
        </xdr:cNvPr>
        <xdr:cNvSpPr/>
      </xdr:nvSpPr>
      <xdr:spPr>
        <a:xfrm>
          <a:off x="11487150" y="65233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335" name="テキスト ボックス 334">
          <a:extLst>
            <a:ext uri="{FF2B5EF4-FFF2-40B4-BE49-F238E27FC236}">
              <a16:creationId xmlns:a16="http://schemas.microsoft.com/office/drawing/2014/main" id="{6DBF18B5-21EF-4961-A8C5-EBAC0AB91715}"/>
            </a:ext>
          </a:extLst>
        </xdr:cNvPr>
        <xdr:cNvSpPr txBox="1"/>
      </xdr:nvSpPr>
      <xdr:spPr>
        <a:xfrm>
          <a:off x="145326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336" name="テキスト ボックス 335">
          <a:extLst>
            <a:ext uri="{FF2B5EF4-FFF2-40B4-BE49-F238E27FC236}">
              <a16:creationId xmlns:a16="http://schemas.microsoft.com/office/drawing/2014/main" id="{483510E6-C09E-42A5-BE8A-2DA3EA682010}"/>
            </a:ext>
          </a:extLst>
        </xdr:cNvPr>
        <xdr:cNvSpPr txBox="1"/>
      </xdr:nvSpPr>
      <xdr:spPr>
        <a:xfrm>
          <a:off x="137706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337" name="テキスト ボックス 336">
          <a:extLst>
            <a:ext uri="{FF2B5EF4-FFF2-40B4-BE49-F238E27FC236}">
              <a16:creationId xmlns:a16="http://schemas.microsoft.com/office/drawing/2014/main" id="{42AD402F-2683-4F9C-BDC5-5834035DA09F}"/>
            </a:ext>
          </a:extLst>
        </xdr:cNvPr>
        <xdr:cNvSpPr txBox="1"/>
      </xdr:nvSpPr>
      <xdr:spPr>
        <a:xfrm>
          <a:off x="129730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338" name="テキスト ボックス 337">
          <a:extLst>
            <a:ext uri="{FF2B5EF4-FFF2-40B4-BE49-F238E27FC236}">
              <a16:creationId xmlns:a16="http://schemas.microsoft.com/office/drawing/2014/main" id="{A9F7651E-7246-4A32-9734-C581DC334718}"/>
            </a:ext>
          </a:extLst>
        </xdr:cNvPr>
        <xdr:cNvSpPr txBox="1"/>
      </xdr:nvSpPr>
      <xdr:spPr>
        <a:xfrm>
          <a:off x="121754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339" name="テキスト ボックス 338">
          <a:extLst>
            <a:ext uri="{FF2B5EF4-FFF2-40B4-BE49-F238E27FC236}">
              <a16:creationId xmlns:a16="http://schemas.microsoft.com/office/drawing/2014/main" id="{E73EA837-ECD8-4006-93C3-C61E90A2890D}"/>
            </a:ext>
          </a:extLst>
        </xdr:cNvPr>
        <xdr:cNvSpPr txBox="1"/>
      </xdr:nvSpPr>
      <xdr:spPr>
        <a:xfrm>
          <a:off x="113703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41</xdr:row>
      <xdr:rowOff>92075</xdr:rowOff>
    </xdr:from>
    <xdr:to>
      <xdr:col>85</xdr:col>
      <xdr:colOff>177800</xdr:colOff>
      <xdr:row>42</xdr:row>
      <xdr:rowOff>22225</xdr:rowOff>
    </xdr:to>
    <xdr:sp macro="" textlink="">
      <xdr:nvSpPr>
        <xdr:cNvPr id="340" name="楕円 339">
          <a:extLst>
            <a:ext uri="{FF2B5EF4-FFF2-40B4-BE49-F238E27FC236}">
              <a16:creationId xmlns:a16="http://schemas.microsoft.com/office/drawing/2014/main" id="{B79C1223-44DB-4F6F-88D9-651F66464915}"/>
            </a:ext>
          </a:extLst>
        </xdr:cNvPr>
        <xdr:cNvSpPr/>
      </xdr:nvSpPr>
      <xdr:spPr>
        <a:xfrm>
          <a:off x="14649450" y="71253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6985</xdr:rowOff>
    </xdr:from>
    <xdr:ext cx="405130" cy="256540"/>
    <xdr:sp macro="" textlink="">
      <xdr:nvSpPr>
        <xdr:cNvPr id="341" name="【一般廃棄物処理施設】&#10;有形固定資産減価償却率該当値テキスト">
          <a:extLst>
            <a:ext uri="{FF2B5EF4-FFF2-40B4-BE49-F238E27FC236}">
              <a16:creationId xmlns:a16="http://schemas.microsoft.com/office/drawing/2014/main" id="{B45467E3-B74E-4F90-909D-E9054A271E2D}"/>
            </a:ext>
          </a:extLst>
        </xdr:cNvPr>
        <xdr:cNvSpPr txBox="1"/>
      </xdr:nvSpPr>
      <xdr:spPr>
        <a:xfrm>
          <a:off x="14742160" y="70383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160655</xdr:rowOff>
    </xdr:from>
    <xdr:to>
      <xdr:col>81</xdr:col>
      <xdr:colOff>101600</xdr:colOff>
      <xdr:row>41</xdr:row>
      <xdr:rowOff>90805</xdr:rowOff>
    </xdr:to>
    <xdr:sp macro="" textlink="">
      <xdr:nvSpPr>
        <xdr:cNvPr id="342" name="楕円 341">
          <a:extLst>
            <a:ext uri="{FF2B5EF4-FFF2-40B4-BE49-F238E27FC236}">
              <a16:creationId xmlns:a16="http://schemas.microsoft.com/office/drawing/2014/main" id="{3D0DD76C-B420-46A9-95F8-E97092400F0D}"/>
            </a:ext>
          </a:extLst>
        </xdr:cNvPr>
        <xdr:cNvSpPr/>
      </xdr:nvSpPr>
      <xdr:spPr>
        <a:xfrm>
          <a:off x="13887450" y="70205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40640</xdr:rowOff>
    </xdr:from>
    <xdr:to>
      <xdr:col>85</xdr:col>
      <xdr:colOff>127000</xdr:colOff>
      <xdr:row>41</xdr:row>
      <xdr:rowOff>143510</xdr:rowOff>
    </xdr:to>
    <xdr:cxnSp macro="">
      <xdr:nvCxnSpPr>
        <xdr:cNvPr id="343" name="直線コネクタ 342">
          <a:extLst>
            <a:ext uri="{FF2B5EF4-FFF2-40B4-BE49-F238E27FC236}">
              <a16:creationId xmlns:a16="http://schemas.microsoft.com/office/drawing/2014/main" id="{33298A44-6408-4B27-A58A-297BC466727F}"/>
            </a:ext>
          </a:extLst>
        </xdr:cNvPr>
        <xdr:cNvCxnSpPr/>
      </xdr:nvCxnSpPr>
      <xdr:spPr>
        <a:xfrm>
          <a:off x="13942060" y="7070090"/>
          <a:ext cx="762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151130</xdr:rowOff>
    </xdr:from>
    <xdr:to>
      <xdr:col>76</xdr:col>
      <xdr:colOff>165100</xdr:colOff>
      <xdr:row>41</xdr:row>
      <xdr:rowOff>81280</xdr:rowOff>
    </xdr:to>
    <xdr:sp macro="" textlink="">
      <xdr:nvSpPr>
        <xdr:cNvPr id="344" name="楕円 343">
          <a:extLst>
            <a:ext uri="{FF2B5EF4-FFF2-40B4-BE49-F238E27FC236}">
              <a16:creationId xmlns:a16="http://schemas.microsoft.com/office/drawing/2014/main" id="{B8B09DC8-AF79-4540-9DF7-E880EE331CF3}"/>
            </a:ext>
          </a:extLst>
        </xdr:cNvPr>
        <xdr:cNvSpPr/>
      </xdr:nvSpPr>
      <xdr:spPr>
        <a:xfrm>
          <a:off x="13089890" y="70091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30480</xdr:rowOff>
    </xdr:from>
    <xdr:to>
      <xdr:col>81</xdr:col>
      <xdr:colOff>50800</xdr:colOff>
      <xdr:row>41</xdr:row>
      <xdr:rowOff>40640</xdr:rowOff>
    </xdr:to>
    <xdr:cxnSp macro="">
      <xdr:nvCxnSpPr>
        <xdr:cNvPr id="345" name="直線コネクタ 344">
          <a:extLst>
            <a:ext uri="{FF2B5EF4-FFF2-40B4-BE49-F238E27FC236}">
              <a16:creationId xmlns:a16="http://schemas.microsoft.com/office/drawing/2014/main" id="{E8F68950-66B6-45AB-8E51-5EFD28087613}"/>
            </a:ext>
          </a:extLst>
        </xdr:cNvPr>
        <xdr:cNvCxnSpPr/>
      </xdr:nvCxnSpPr>
      <xdr:spPr>
        <a:xfrm>
          <a:off x="13144500" y="7058025"/>
          <a:ext cx="79756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95885</xdr:rowOff>
    </xdr:from>
    <xdr:to>
      <xdr:col>72</xdr:col>
      <xdr:colOff>38100</xdr:colOff>
      <xdr:row>42</xdr:row>
      <xdr:rowOff>26035</xdr:rowOff>
    </xdr:to>
    <xdr:sp macro="" textlink="">
      <xdr:nvSpPr>
        <xdr:cNvPr id="346" name="楕円 345">
          <a:extLst>
            <a:ext uri="{FF2B5EF4-FFF2-40B4-BE49-F238E27FC236}">
              <a16:creationId xmlns:a16="http://schemas.microsoft.com/office/drawing/2014/main" id="{B424F4B0-73DB-42A9-9438-818E0BFA9BEE}"/>
            </a:ext>
          </a:extLst>
        </xdr:cNvPr>
        <xdr:cNvSpPr/>
      </xdr:nvSpPr>
      <xdr:spPr>
        <a:xfrm>
          <a:off x="12303760" y="71215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30480</xdr:rowOff>
    </xdr:from>
    <xdr:to>
      <xdr:col>76</xdr:col>
      <xdr:colOff>114300</xdr:colOff>
      <xdr:row>41</xdr:row>
      <xdr:rowOff>146685</xdr:rowOff>
    </xdr:to>
    <xdr:cxnSp macro="">
      <xdr:nvCxnSpPr>
        <xdr:cNvPr id="347" name="直線コネクタ 346">
          <a:extLst>
            <a:ext uri="{FF2B5EF4-FFF2-40B4-BE49-F238E27FC236}">
              <a16:creationId xmlns:a16="http://schemas.microsoft.com/office/drawing/2014/main" id="{CC09F1F1-EB3A-4BF1-8CD1-8B4F8C9BCB23}"/>
            </a:ext>
          </a:extLst>
        </xdr:cNvPr>
        <xdr:cNvCxnSpPr/>
      </xdr:nvCxnSpPr>
      <xdr:spPr>
        <a:xfrm flipV="1">
          <a:off x="12346940" y="7058025"/>
          <a:ext cx="79756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145415</xdr:rowOff>
    </xdr:from>
    <xdr:to>
      <xdr:col>67</xdr:col>
      <xdr:colOff>101600</xdr:colOff>
      <xdr:row>41</xdr:row>
      <xdr:rowOff>75565</xdr:rowOff>
    </xdr:to>
    <xdr:sp macro="" textlink="">
      <xdr:nvSpPr>
        <xdr:cNvPr id="348" name="楕円 347">
          <a:extLst>
            <a:ext uri="{FF2B5EF4-FFF2-40B4-BE49-F238E27FC236}">
              <a16:creationId xmlns:a16="http://schemas.microsoft.com/office/drawing/2014/main" id="{0585926F-B9A7-42EC-90EF-DE6BB24A9B44}"/>
            </a:ext>
          </a:extLst>
        </xdr:cNvPr>
        <xdr:cNvSpPr/>
      </xdr:nvSpPr>
      <xdr:spPr>
        <a:xfrm>
          <a:off x="11487150" y="70015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24765</xdr:rowOff>
    </xdr:from>
    <xdr:to>
      <xdr:col>71</xdr:col>
      <xdr:colOff>177800</xdr:colOff>
      <xdr:row>41</xdr:row>
      <xdr:rowOff>146685</xdr:rowOff>
    </xdr:to>
    <xdr:cxnSp macro="">
      <xdr:nvCxnSpPr>
        <xdr:cNvPr id="349" name="直線コネクタ 348">
          <a:extLst>
            <a:ext uri="{FF2B5EF4-FFF2-40B4-BE49-F238E27FC236}">
              <a16:creationId xmlns:a16="http://schemas.microsoft.com/office/drawing/2014/main" id="{0895DD68-4E39-4F3C-BF8D-F3844CCD77DC}"/>
            </a:ext>
          </a:extLst>
        </xdr:cNvPr>
        <xdr:cNvCxnSpPr/>
      </xdr:nvCxnSpPr>
      <xdr:spPr>
        <a:xfrm>
          <a:off x="11541760" y="7050405"/>
          <a:ext cx="80518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86360</xdr:rowOff>
    </xdr:from>
    <xdr:ext cx="405130" cy="256540"/>
    <xdr:sp macro="" textlink="">
      <xdr:nvSpPr>
        <xdr:cNvPr id="350" name="n_1aveValue【一般廃棄物処理施設】&#10;有形固定資産減価償却率">
          <a:extLst>
            <a:ext uri="{FF2B5EF4-FFF2-40B4-BE49-F238E27FC236}">
              <a16:creationId xmlns:a16="http://schemas.microsoft.com/office/drawing/2014/main" id="{D3365F6C-654B-40C4-88DD-6BB7C58626D8}"/>
            </a:ext>
          </a:extLst>
        </xdr:cNvPr>
        <xdr:cNvSpPr txBox="1"/>
      </xdr:nvSpPr>
      <xdr:spPr>
        <a:xfrm>
          <a:off x="13738225" y="626046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63500</xdr:rowOff>
    </xdr:from>
    <xdr:ext cx="402590" cy="256540"/>
    <xdr:sp macro="" textlink="">
      <xdr:nvSpPr>
        <xdr:cNvPr id="351" name="n_2aveValue【一般廃棄物処理施設】&#10;有形固定資産減価償却率">
          <a:extLst>
            <a:ext uri="{FF2B5EF4-FFF2-40B4-BE49-F238E27FC236}">
              <a16:creationId xmlns:a16="http://schemas.microsoft.com/office/drawing/2014/main" id="{33158593-84C0-4612-AB1E-4D60982985E9}"/>
            </a:ext>
          </a:extLst>
        </xdr:cNvPr>
        <xdr:cNvSpPr txBox="1"/>
      </xdr:nvSpPr>
      <xdr:spPr>
        <a:xfrm>
          <a:off x="12957175" y="62318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105410</xdr:rowOff>
    </xdr:from>
    <xdr:ext cx="402590" cy="259080"/>
    <xdr:sp macro="" textlink="">
      <xdr:nvSpPr>
        <xdr:cNvPr id="352" name="n_3aveValue【一般廃棄物処理施設】&#10;有形固定資産減価償却率">
          <a:extLst>
            <a:ext uri="{FF2B5EF4-FFF2-40B4-BE49-F238E27FC236}">
              <a16:creationId xmlns:a16="http://schemas.microsoft.com/office/drawing/2014/main" id="{EADA2B1B-09A0-45E9-946A-0F4E98C9447B}"/>
            </a:ext>
          </a:extLst>
        </xdr:cNvPr>
        <xdr:cNvSpPr txBox="1"/>
      </xdr:nvSpPr>
      <xdr:spPr>
        <a:xfrm>
          <a:off x="12171045" y="62757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124460</xdr:rowOff>
    </xdr:from>
    <xdr:ext cx="402590" cy="259080"/>
    <xdr:sp macro="" textlink="">
      <xdr:nvSpPr>
        <xdr:cNvPr id="353" name="n_4aveValue【一般廃棄物処理施設】&#10;有形固定資産減価償却率">
          <a:extLst>
            <a:ext uri="{FF2B5EF4-FFF2-40B4-BE49-F238E27FC236}">
              <a16:creationId xmlns:a16="http://schemas.microsoft.com/office/drawing/2014/main" id="{2E4623AF-500A-48B5-93C0-F57C52250A90}"/>
            </a:ext>
          </a:extLst>
        </xdr:cNvPr>
        <xdr:cNvSpPr txBox="1"/>
      </xdr:nvSpPr>
      <xdr:spPr>
        <a:xfrm>
          <a:off x="11354435" y="62985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41</xdr:row>
      <xdr:rowOff>81915</xdr:rowOff>
    </xdr:from>
    <xdr:ext cx="405130" cy="259080"/>
    <xdr:sp macro="" textlink="">
      <xdr:nvSpPr>
        <xdr:cNvPr id="354" name="n_1mainValue【一般廃棄物処理施設】&#10;有形固定資産減価償却率">
          <a:extLst>
            <a:ext uri="{FF2B5EF4-FFF2-40B4-BE49-F238E27FC236}">
              <a16:creationId xmlns:a16="http://schemas.microsoft.com/office/drawing/2014/main" id="{72FFDC8C-9CEB-4542-914B-8C48B05AB4EE}"/>
            </a:ext>
          </a:extLst>
        </xdr:cNvPr>
        <xdr:cNvSpPr txBox="1"/>
      </xdr:nvSpPr>
      <xdr:spPr>
        <a:xfrm>
          <a:off x="13738225" y="71132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41</xdr:row>
      <xdr:rowOff>72390</xdr:rowOff>
    </xdr:from>
    <xdr:ext cx="402590" cy="259080"/>
    <xdr:sp macro="" textlink="">
      <xdr:nvSpPr>
        <xdr:cNvPr id="355" name="n_2mainValue【一般廃棄物処理施設】&#10;有形固定資産減価償却率">
          <a:extLst>
            <a:ext uri="{FF2B5EF4-FFF2-40B4-BE49-F238E27FC236}">
              <a16:creationId xmlns:a16="http://schemas.microsoft.com/office/drawing/2014/main" id="{0271479A-6D0D-4BEF-B6F9-F7221BE2304C}"/>
            </a:ext>
          </a:extLst>
        </xdr:cNvPr>
        <xdr:cNvSpPr txBox="1"/>
      </xdr:nvSpPr>
      <xdr:spPr>
        <a:xfrm>
          <a:off x="12957175" y="71018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42</xdr:row>
      <xdr:rowOff>17780</xdr:rowOff>
    </xdr:from>
    <xdr:ext cx="402590" cy="256540"/>
    <xdr:sp macro="" textlink="">
      <xdr:nvSpPr>
        <xdr:cNvPr id="356" name="n_3mainValue【一般廃棄物処理施設】&#10;有形固定資産減価償却率">
          <a:extLst>
            <a:ext uri="{FF2B5EF4-FFF2-40B4-BE49-F238E27FC236}">
              <a16:creationId xmlns:a16="http://schemas.microsoft.com/office/drawing/2014/main" id="{01AB55CC-0A07-4537-9153-48B3FD1FB496}"/>
            </a:ext>
          </a:extLst>
        </xdr:cNvPr>
        <xdr:cNvSpPr txBox="1"/>
      </xdr:nvSpPr>
      <xdr:spPr>
        <a:xfrm>
          <a:off x="12171045" y="72224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41</xdr:row>
      <xdr:rowOff>66675</xdr:rowOff>
    </xdr:from>
    <xdr:ext cx="402590" cy="256540"/>
    <xdr:sp macro="" textlink="">
      <xdr:nvSpPr>
        <xdr:cNvPr id="357" name="n_4mainValue【一般廃棄物処理施設】&#10;有形固定資産減価償却率">
          <a:extLst>
            <a:ext uri="{FF2B5EF4-FFF2-40B4-BE49-F238E27FC236}">
              <a16:creationId xmlns:a16="http://schemas.microsoft.com/office/drawing/2014/main" id="{03DCA14E-BB03-4690-A6B8-E954D90BF405}"/>
            </a:ext>
          </a:extLst>
        </xdr:cNvPr>
        <xdr:cNvSpPr txBox="1"/>
      </xdr:nvSpPr>
      <xdr:spPr>
        <a:xfrm>
          <a:off x="11354435" y="70942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8" name="正方形/長方形 357">
          <a:extLst>
            <a:ext uri="{FF2B5EF4-FFF2-40B4-BE49-F238E27FC236}">
              <a16:creationId xmlns:a16="http://schemas.microsoft.com/office/drawing/2014/main" id="{DE242737-1BA4-4BAB-A127-F1A646587CDA}"/>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9" name="正方形/長方形 358">
          <a:extLst>
            <a:ext uri="{FF2B5EF4-FFF2-40B4-BE49-F238E27FC236}">
              <a16:creationId xmlns:a16="http://schemas.microsoft.com/office/drawing/2014/main" id="{14F8D506-D1C4-4DBC-BA00-61D74A811F5C}"/>
            </a:ext>
          </a:extLst>
        </xdr:cNvPr>
        <xdr:cNvSpPr/>
      </xdr:nvSpPr>
      <xdr:spPr>
        <a:xfrm>
          <a:off x="1659001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60" name="正方形/長方形 359">
          <a:extLst>
            <a:ext uri="{FF2B5EF4-FFF2-40B4-BE49-F238E27FC236}">
              <a16:creationId xmlns:a16="http://schemas.microsoft.com/office/drawing/2014/main" id="{CF82A708-11A5-4753-997F-77E3C28A3933}"/>
            </a:ext>
          </a:extLst>
        </xdr:cNvPr>
        <xdr:cNvSpPr/>
      </xdr:nvSpPr>
      <xdr:spPr>
        <a:xfrm>
          <a:off x="1659001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1" name="正方形/長方形 360">
          <a:extLst>
            <a:ext uri="{FF2B5EF4-FFF2-40B4-BE49-F238E27FC236}">
              <a16:creationId xmlns:a16="http://schemas.microsoft.com/office/drawing/2014/main" id="{F6A686EC-93A6-44CD-B501-B04FCD5D7928}"/>
            </a:ext>
          </a:extLst>
        </xdr:cNvPr>
        <xdr:cNvSpPr/>
      </xdr:nvSpPr>
      <xdr:spPr>
        <a:xfrm>
          <a:off x="174879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2" name="正方形/長方形 361">
          <a:extLst>
            <a:ext uri="{FF2B5EF4-FFF2-40B4-BE49-F238E27FC236}">
              <a16:creationId xmlns:a16="http://schemas.microsoft.com/office/drawing/2014/main" id="{6EEF6744-3A20-46B9-8C22-9E55B300D318}"/>
            </a:ext>
          </a:extLst>
        </xdr:cNvPr>
        <xdr:cNvSpPr/>
      </xdr:nvSpPr>
      <xdr:spPr>
        <a:xfrm>
          <a:off x="174879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3" name="正方形/長方形 362">
          <a:extLst>
            <a:ext uri="{FF2B5EF4-FFF2-40B4-BE49-F238E27FC236}">
              <a16:creationId xmlns:a16="http://schemas.microsoft.com/office/drawing/2014/main" id="{1473FA7A-17F6-42E1-9478-B9CDC4ED6FDD}"/>
            </a:ext>
          </a:extLst>
        </xdr:cNvPr>
        <xdr:cNvSpPr/>
      </xdr:nvSpPr>
      <xdr:spPr>
        <a:xfrm>
          <a:off x="18516600" y="4855210"/>
          <a:ext cx="13716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4" name="正方形/長方形 363">
          <a:extLst>
            <a:ext uri="{FF2B5EF4-FFF2-40B4-BE49-F238E27FC236}">
              <a16:creationId xmlns:a16="http://schemas.microsoft.com/office/drawing/2014/main" id="{CEBEBF9F-6DE7-4EFA-BCE2-EC569053401B}"/>
            </a:ext>
          </a:extLst>
        </xdr:cNvPr>
        <xdr:cNvSpPr/>
      </xdr:nvSpPr>
      <xdr:spPr>
        <a:xfrm>
          <a:off x="18516600" y="505650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58,165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5" name="正方形/長方形 364">
          <a:extLst>
            <a:ext uri="{FF2B5EF4-FFF2-40B4-BE49-F238E27FC236}">
              <a16:creationId xmlns:a16="http://schemas.microsoft.com/office/drawing/2014/main" id="{37A433AD-4235-4AFD-9DB9-AA367A8CE3DC}"/>
            </a:ext>
          </a:extLst>
        </xdr:cNvPr>
        <xdr:cNvSpPr/>
      </xdr:nvSpPr>
      <xdr:spPr>
        <a:xfrm>
          <a:off x="16459200" y="533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366" name="テキスト ボックス 365">
          <a:extLst>
            <a:ext uri="{FF2B5EF4-FFF2-40B4-BE49-F238E27FC236}">
              <a16:creationId xmlns:a16="http://schemas.microsoft.com/office/drawing/2014/main" id="{5EFEC3FE-316C-48EA-A746-FCD861126DEF}"/>
            </a:ext>
          </a:extLst>
        </xdr:cNvPr>
        <xdr:cNvSpPr txBox="1"/>
      </xdr:nvSpPr>
      <xdr:spPr>
        <a:xfrm>
          <a:off x="1644015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7" name="直線コネクタ 366">
          <a:extLst>
            <a:ext uri="{FF2B5EF4-FFF2-40B4-BE49-F238E27FC236}">
              <a16:creationId xmlns:a16="http://schemas.microsoft.com/office/drawing/2014/main" id="{AE568E6C-F1C0-4DA8-A8B3-D4FB3E099850}"/>
            </a:ext>
          </a:extLst>
        </xdr:cNvPr>
        <xdr:cNvCxnSpPr/>
      </xdr:nvCxnSpPr>
      <xdr:spPr>
        <a:xfrm>
          <a:off x="16459200" y="762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8" name="直線コネクタ 367">
          <a:extLst>
            <a:ext uri="{FF2B5EF4-FFF2-40B4-BE49-F238E27FC236}">
              <a16:creationId xmlns:a16="http://schemas.microsoft.com/office/drawing/2014/main" id="{A1AEE94F-EE93-40F9-A20C-BC86B0EF6105}"/>
            </a:ext>
          </a:extLst>
        </xdr:cNvPr>
        <xdr:cNvCxnSpPr/>
      </xdr:nvCxnSpPr>
      <xdr:spPr>
        <a:xfrm>
          <a:off x="16459200" y="71589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162560</xdr:rowOff>
    </xdr:from>
    <xdr:ext cx="246380" cy="259080"/>
    <xdr:sp macro="" textlink="">
      <xdr:nvSpPr>
        <xdr:cNvPr id="369" name="テキスト ボックス 368">
          <a:extLst>
            <a:ext uri="{FF2B5EF4-FFF2-40B4-BE49-F238E27FC236}">
              <a16:creationId xmlns:a16="http://schemas.microsoft.com/office/drawing/2014/main" id="{BB5176B2-58C3-43CE-8D72-D52C4CC9C21E}"/>
            </a:ext>
          </a:extLst>
        </xdr:cNvPr>
        <xdr:cNvSpPr txBox="1"/>
      </xdr:nvSpPr>
      <xdr:spPr>
        <a:xfrm>
          <a:off x="16252190" y="7022465"/>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70" name="直線コネクタ 369">
          <a:extLst>
            <a:ext uri="{FF2B5EF4-FFF2-40B4-BE49-F238E27FC236}">
              <a16:creationId xmlns:a16="http://schemas.microsoft.com/office/drawing/2014/main" id="{00972798-C66E-4F4A-9C1C-0B6C4F4D447E}"/>
            </a:ext>
          </a:extLst>
        </xdr:cNvPr>
        <xdr:cNvCxnSpPr/>
      </xdr:nvCxnSpPr>
      <xdr:spPr>
        <a:xfrm>
          <a:off x="16459200" y="67017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48260</xdr:rowOff>
    </xdr:from>
    <xdr:ext cx="593090" cy="259080"/>
    <xdr:sp macro="" textlink="">
      <xdr:nvSpPr>
        <xdr:cNvPr id="371" name="テキスト ボックス 370">
          <a:extLst>
            <a:ext uri="{FF2B5EF4-FFF2-40B4-BE49-F238E27FC236}">
              <a16:creationId xmlns:a16="http://schemas.microsoft.com/office/drawing/2014/main" id="{9F142210-5E2F-46BA-B065-52CB36B5166D}"/>
            </a:ext>
          </a:extLst>
        </xdr:cNvPr>
        <xdr:cNvSpPr txBox="1"/>
      </xdr:nvSpPr>
      <xdr:spPr>
        <a:xfrm>
          <a:off x="15943580" y="656526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2" name="直線コネクタ 371">
          <a:extLst>
            <a:ext uri="{FF2B5EF4-FFF2-40B4-BE49-F238E27FC236}">
              <a16:creationId xmlns:a16="http://schemas.microsoft.com/office/drawing/2014/main" id="{7EDDFC02-9915-4FAC-8015-D60F718A24A3}"/>
            </a:ext>
          </a:extLst>
        </xdr:cNvPr>
        <xdr:cNvCxnSpPr/>
      </xdr:nvCxnSpPr>
      <xdr:spPr>
        <a:xfrm>
          <a:off x="16459200" y="6248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105410</xdr:rowOff>
    </xdr:from>
    <xdr:ext cx="593090" cy="259080"/>
    <xdr:sp macro="" textlink="">
      <xdr:nvSpPr>
        <xdr:cNvPr id="373" name="テキスト ボックス 372">
          <a:extLst>
            <a:ext uri="{FF2B5EF4-FFF2-40B4-BE49-F238E27FC236}">
              <a16:creationId xmlns:a16="http://schemas.microsoft.com/office/drawing/2014/main" id="{326A16CC-9658-4C89-AC60-20F9CEE3481B}"/>
            </a:ext>
          </a:extLst>
        </xdr:cNvPr>
        <xdr:cNvSpPr txBox="1"/>
      </xdr:nvSpPr>
      <xdr:spPr>
        <a:xfrm>
          <a:off x="15943580" y="61042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4" name="直線コネクタ 373">
          <a:extLst>
            <a:ext uri="{FF2B5EF4-FFF2-40B4-BE49-F238E27FC236}">
              <a16:creationId xmlns:a16="http://schemas.microsoft.com/office/drawing/2014/main" id="{ADDA120B-55C0-45C9-BF79-48D5F3743E18}"/>
            </a:ext>
          </a:extLst>
        </xdr:cNvPr>
        <xdr:cNvCxnSpPr/>
      </xdr:nvCxnSpPr>
      <xdr:spPr>
        <a:xfrm>
          <a:off x="16459200" y="5787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162560</xdr:rowOff>
    </xdr:from>
    <xdr:ext cx="593090" cy="259080"/>
    <xdr:sp macro="" textlink="">
      <xdr:nvSpPr>
        <xdr:cNvPr id="375" name="テキスト ボックス 374">
          <a:extLst>
            <a:ext uri="{FF2B5EF4-FFF2-40B4-BE49-F238E27FC236}">
              <a16:creationId xmlns:a16="http://schemas.microsoft.com/office/drawing/2014/main" id="{8CB05691-2C0B-46BC-AA4C-5D10EE00D512}"/>
            </a:ext>
          </a:extLst>
        </xdr:cNvPr>
        <xdr:cNvSpPr txBox="1"/>
      </xdr:nvSpPr>
      <xdr:spPr>
        <a:xfrm>
          <a:off x="15943580" y="565086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6" name="直線コネクタ 375">
          <a:extLst>
            <a:ext uri="{FF2B5EF4-FFF2-40B4-BE49-F238E27FC236}">
              <a16:creationId xmlns:a16="http://schemas.microsoft.com/office/drawing/2014/main" id="{17D1EAEB-C9AB-40DD-B31D-1DCBA130E8B8}"/>
            </a:ext>
          </a:extLst>
        </xdr:cNvPr>
        <xdr:cNvCxnSpPr/>
      </xdr:nvCxnSpPr>
      <xdr:spPr>
        <a:xfrm>
          <a:off x="16459200" y="533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3090" cy="259080"/>
    <xdr:sp macro="" textlink="">
      <xdr:nvSpPr>
        <xdr:cNvPr id="377" name="テキスト ボックス 376">
          <a:extLst>
            <a:ext uri="{FF2B5EF4-FFF2-40B4-BE49-F238E27FC236}">
              <a16:creationId xmlns:a16="http://schemas.microsoft.com/office/drawing/2014/main" id="{E6280C21-AD10-4F34-9527-4E1B6ED7E21B}"/>
            </a:ext>
          </a:extLst>
        </xdr:cNvPr>
        <xdr:cNvSpPr txBox="1"/>
      </xdr:nvSpPr>
      <xdr:spPr>
        <a:xfrm>
          <a:off x="15943580" y="519366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8" name="【一般廃棄物処理施設】&#10;一人当たり有形固定資産（償却資産）額グラフ枠">
          <a:extLst>
            <a:ext uri="{FF2B5EF4-FFF2-40B4-BE49-F238E27FC236}">
              <a16:creationId xmlns:a16="http://schemas.microsoft.com/office/drawing/2014/main" id="{B7F11327-8AFE-4C95-96A6-C2E0555ECD37}"/>
            </a:ext>
          </a:extLst>
        </xdr:cNvPr>
        <xdr:cNvSpPr/>
      </xdr:nvSpPr>
      <xdr:spPr>
        <a:xfrm>
          <a:off x="16459200" y="533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39370</xdr:rowOff>
    </xdr:from>
    <xdr:to>
      <xdr:col>116</xdr:col>
      <xdr:colOff>62865</xdr:colOff>
      <xdr:row>41</xdr:row>
      <xdr:rowOff>125730</xdr:rowOff>
    </xdr:to>
    <xdr:cxnSp macro="">
      <xdr:nvCxnSpPr>
        <xdr:cNvPr id="379" name="直線コネクタ 378">
          <a:extLst>
            <a:ext uri="{FF2B5EF4-FFF2-40B4-BE49-F238E27FC236}">
              <a16:creationId xmlns:a16="http://schemas.microsoft.com/office/drawing/2014/main" id="{57F7163D-BE09-4786-A986-090FA05F8DD6}"/>
            </a:ext>
          </a:extLst>
        </xdr:cNvPr>
        <xdr:cNvCxnSpPr/>
      </xdr:nvCxnSpPr>
      <xdr:spPr>
        <a:xfrm flipV="1">
          <a:off x="19947255" y="5868670"/>
          <a:ext cx="0" cy="1290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129540</xdr:rowOff>
    </xdr:from>
    <xdr:ext cx="469900" cy="259080"/>
    <xdr:sp macro="" textlink="">
      <xdr:nvSpPr>
        <xdr:cNvPr id="380" name="【一般廃棄物処理施設】&#10;一人当たり有形固定資産（償却資産）額最小値テキスト">
          <a:extLst>
            <a:ext uri="{FF2B5EF4-FFF2-40B4-BE49-F238E27FC236}">
              <a16:creationId xmlns:a16="http://schemas.microsoft.com/office/drawing/2014/main" id="{CA1A8F62-0DD7-49BB-BDB4-3DAB128CEAD8}"/>
            </a:ext>
          </a:extLst>
        </xdr:cNvPr>
        <xdr:cNvSpPr txBox="1"/>
      </xdr:nvSpPr>
      <xdr:spPr>
        <a:xfrm>
          <a:off x="19985990" y="71628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3,281</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125730</xdr:rowOff>
    </xdr:from>
    <xdr:to>
      <xdr:col>116</xdr:col>
      <xdr:colOff>152400</xdr:colOff>
      <xdr:row>41</xdr:row>
      <xdr:rowOff>125730</xdr:rowOff>
    </xdr:to>
    <xdr:cxnSp macro="">
      <xdr:nvCxnSpPr>
        <xdr:cNvPr id="381" name="直線コネクタ 380">
          <a:extLst>
            <a:ext uri="{FF2B5EF4-FFF2-40B4-BE49-F238E27FC236}">
              <a16:creationId xmlns:a16="http://schemas.microsoft.com/office/drawing/2014/main" id="{1CDDE327-5EBD-4B2F-B3F5-84D0A15F21D9}"/>
            </a:ext>
          </a:extLst>
        </xdr:cNvPr>
        <xdr:cNvCxnSpPr/>
      </xdr:nvCxnSpPr>
      <xdr:spPr>
        <a:xfrm>
          <a:off x="19885660" y="715899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157480</xdr:rowOff>
    </xdr:from>
    <xdr:ext cx="598805" cy="256540"/>
    <xdr:sp macro="" textlink="">
      <xdr:nvSpPr>
        <xdr:cNvPr id="382" name="【一般廃棄物処理施設】&#10;一人当たり有形固定資産（償却資産）額最大値テキスト">
          <a:extLst>
            <a:ext uri="{FF2B5EF4-FFF2-40B4-BE49-F238E27FC236}">
              <a16:creationId xmlns:a16="http://schemas.microsoft.com/office/drawing/2014/main" id="{C9EA054E-5D5F-40E1-9407-F6D1BBDE8FE3}"/>
            </a:ext>
          </a:extLst>
        </xdr:cNvPr>
        <xdr:cNvSpPr txBox="1"/>
      </xdr:nvSpPr>
      <xdr:spPr>
        <a:xfrm>
          <a:off x="19985990" y="564578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566,227</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39370</xdr:rowOff>
    </xdr:from>
    <xdr:to>
      <xdr:col>116</xdr:col>
      <xdr:colOff>152400</xdr:colOff>
      <xdr:row>34</xdr:row>
      <xdr:rowOff>39370</xdr:rowOff>
    </xdr:to>
    <xdr:cxnSp macro="">
      <xdr:nvCxnSpPr>
        <xdr:cNvPr id="383" name="直線コネクタ 382">
          <a:extLst>
            <a:ext uri="{FF2B5EF4-FFF2-40B4-BE49-F238E27FC236}">
              <a16:creationId xmlns:a16="http://schemas.microsoft.com/office/drawing/2014/main" id="{D5DAD196-A77B-485E-BD9F-CE8373BBF4E4}"/>
            </a:ext>
          </a:extLst>
        </xdr:cNvPr>
        <xdr:cNvCxnSpPr/>
      </xdr:nvCxnSpPr>
      <xdr:spPr>
        <a:xfrm>
          <a:off x="19885660" y="586867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17780</xdr:rowOff>
    </xdr:from>
    <xdr:ext cx="598805" cy="256540"/>
    <xdr:sp macro="" textlink="">
      <xdr:nvSpPr>
        <xdr:cNvPr id="384" name="【一般廃棄物処理施設】&#10;一人当たり有形固定資産（償却資産）額平均値テキスト">
          <a:extLst>
            <a:ext uri="{FF2B5EF4-FFF2-40B4-BE49-F238E27FC236}">
              <a16:creationId xmlns:a16="http://schemas.microsoft.com/office/drawing/2014/main" id="{54ECD8DC-499E-49BC-B00B-04CB0511F119}"/>
            </a:ext>
          </a:extLst>
        </xdr:cNvPr>
        <xdr:cNvSpPr txBox="1"/>
      </xdr:nvSpPr>
      <xdr:spPr>
        <a:xfrm>
          <a:off x="19985990" y="6536690"/>
          <a:ext cx="59880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188,350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166370</xdr:rowOff>
    </xdr:from>
    <xdr:to>
      <xdr:col>116</xdr:col>
      <xdr:colOff>114300</xdr:colOff>
      <xdr:row>39</xdr:row>
      <xdr:rowOff>96520</xdr:rowOff>
    </xdr:to>
    <xdr:sp macro="" textlink="">
      <xdr:nvSpPr>
        <xdr:cNvPr id="385" name="フローチャート: 判断 384">
          <a:extLst>
            <a:ext uri="{FF2B5EF4-FFF2-40B4-BE49-F238E27FC236}">
              <a16:creationId xmlns:a16="http://schemas.microsoft.com/office/drawing/2014/main" id="{29742675-AF8D-481E-A74C-31B6BBC9ECF4}"/>
            </a:ext>
          </a:extLst>
        </xdr:cNvPr>
        <xdr:cNvSpPr/>
      </xdr:nvSpPr>
      <xdr:spPr>
        <a:xfrm>
          <a:off x="19904710" y="66852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27305</xdr:rowOff>
    </xdr:from>
    <xdr:to>
      <xdr:col>112</xdr:col>
      <xdr:colOff>38100</xdr:colOff>
      <xdr:row>39</xdr:row>
      <xdr:rowOff>128905</xdr:rowOff>
    </xdr:to>
    <xdr:sp macro="" textlink="">
      <xdr:nvSpPr>
        <xdr:cNvPr id="386" name="フローチャート: 判断 385">
          <a:extLst>
            <a:ext uri="{FF2B5EF4-FFF2-40B4-BE49-F238E27FC236}">
              <a16:creationId xmlns:a16="http://schemas.microsoft.com/office/drawing/2014/main" id="{4D99E9CC-4D90-4582-9F89-3E25AB52EA7C}"/>
            </a:ext>
          </a:extLst>
        </xdr:cNvPr>
        <xdr:cNvSpPr/>
      </xdr:nvSpPr>
      <xdr:spPr>
        <a:xfrm>
          <a:off x="19161760" y="671195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52070</xdr:rowOff>
    </xdr:from>
    <xdr:to>
      <xdr:col>107</xdr:col>
      <xdr:colOff>101600</xdr:colOff>
      <xdr:row>39</xdr:row>
      <xdr:rowOff>153670</xdr:rowOff>
    </xdr:to>
    <xdr:sp macro="" textlink="">
      <xdr:nvSpPr>
        <xdr:cNvPr id="387" name="フローチャート: 判断 386">
          <a:extLst>
            <a:ext uri="{FF2B5EF4-FFF2-40B4-BE49-F238E27FC236}">
              <a16:creationId xmlns:a16="http://schemas.microsoft.com/office/drawing/2014/main" id="{72C806F4-C6F3-4DB2-B2B2-C9A75094734F}"/>
            </a:ext>
          </a:extLst>
        </xdr:cNvPr>
        <xdr:cNvSpPr/>
      </xdr:nvSpPr>
      <xdr:spPr>
        <a:xfrm>
          <a:off x="18345150" y="67424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73660</xdr:rowOff>
    </xdr:from>
    <xdr:to>
      <xdr:col>102</xdr:col>
      <xdr:colOff>165100</xdr:colOff>
      <xdr:row>40</xdr:row>
      <xdr:rowOff>3810</xdr:rowOff>
    </xdr:to>
    <xdr:sp macro="" textlink="">
      <xdr:nvSpPr>
        <xdr:cNvPr id="388" name="フローチャート: 判断 387">
          <a:extLst>
            <a:ext uri="{FF2B5EF4-FFF2-40B4-BE49-F238E27FC236}">
              <a16:creationId xmlns:a16="http://schemas.microsoft.com/office/drawing/2014/main" id="{1E2B2567-1921-4616-9BF5-95B99BE995D9}"/>
            </a:ext>
          </a:extLst>
        </xdr:cNvPr>
        <xdr:cNvSpPr/>
      </xdr:nvSpPr>
      <xdr:spPr>
        <a:xfrm>
          <a:off x="17547590" y="67602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86995</xdr:rowOff>
    </xdr:from>
    <xdr:to>
      <xdr:col>98</xdr:col>
      <xdr:colOff>38100</xdr:colOff>
      <xdr:row>40</xdr:row>
      <xdr:rowOff>17780</xdr:rowOff>
    </xdr:to>
    <xdr:sp macro="" textlink="">
      <xdr:nvSpPr>
        <xdr:cNvPr id="389" name="フローチャート: 判断 388">
          <a:extLst>
            <a:ext uri="{FF2B5EF4-FFF2-40B4-BE49-F238E27FC236}">
              <a16:creationId xmlns:a16="http://schemas.microsoft.com/office/drawing/2014/main" id="{953E54B7-5699-46C7-ACD5-57358D68D27E}"/>
            </a:ext>
          </a:extLst>
        </xdr:cNvPr>
        <xdr:cNvSpPr/>
      </xdr:nvSpPr>
      <xdr:spPr>
        <a:xfrm>
          <a:off x="16761460" y="6775450"/>
          <a:ext cx="7874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390" name="テキスト ボックス 389">
          <a:extLst>
            <a:ext uri="{FF2B5EF4-FFF2-40B4-BE49-F238E27FC236}">
              <a16:creationId xmlns:a16="http://schemas.microsoft.com/office/drawing/2014/main" id="{05452C74-3C6A-4E93-9F55-902B22710604}"/>
            </a:ext>
          </a:extLst>
        </xdr:cNvPr>
        <xdr:cNvSpPr txBox="1"/>
      </xdr:nvSpPr>
      <xdr:spPr>
        <a:xfrm>
          <a:off x="1977644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391" name="テキスト ボックス 390">
          <a:extLst>
            <a:ext uri="{FF2B5EF4-FFF2-40B4-BE49-F238E27FC236}">
              <a16:creationId xmlns:a16="http://schemas.microsoft.com/office/drawing/2014/main" id="{5747EF29-4F9F-4EF9-8F1E-6B9E43BD1BB0}"/>
            </a:ext>
          </a:extLst>
        </xdr:cNvPr>
        <xdr:cNvSpPr txBox="1"/>
      </xdr:nvSpPr>
      <xdr:spPr>
        <a:xfrm>
          <a:off x="190334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392" name="テキスト ボックス 391">
          <a:extLst>
            <a:ext uri="{FF2B5EF4-FFF2-40B4-BE49-F238E27FC236}">
              <a16:creationId xmlns:a16="http://schemas.microsoft.com/office/drawing/2014/main" id="{7EFE1D18-B80F-40C9-86C2-088E18647D40}"/>
            </a:ext>
          </a:extLst>
        </xdr:cNvPr>
        <xdr:cNvSpPr txBox="1"/>
      </xdr:nvSpPr>
      <xdr:spPr>
        <a:xfrm>
          <a:off x="1822831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393" name="テキスト ボックス 392">
          <a:extLst>
            <a:ext uri="{FF2B5EF4-FFF2-40B4-BE49-F238E27FC236}">
              <a16:creationId xmlns:a16="http://schemas.microsoft.com/office/drawing/2014/main" id="{89BA7CDC-E4DB-44B2-9DA8-56DCA508FE0E}"/>
            </a:ext>
          </a:extLst>
        </xdr:cNvPr>
        <xdr:cNvSpPr txBox="1"/>
      </xdr:nvSpPr>
      <xdr:spPr>
        <a:xfrm>
          <a:off x="1743075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394" name="テキスト ボックス 393">
          <a:extLst>
            <a:ext uri="{FF2B5EF4-FFF2-40B4-BE49-F238E27FC236}">
              <a16:creationId xmlns:a16="http://schemas.microsoft.com/office/drawing/2014/main" id="{70D8DBBB-B79E-4734-BC3C-0BCAA98C670F}"/>
            </a:ext>
          </a:extLst>
        </xdr:cNvPr>
        <xdr:cNvSpPr txBox="1"/>
      </xdr:nvSpPr>
      <xdr:spPr>
        <a:xfrm>
          <a:off x="1663319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169545</xdr:rowOff>
    </xdr:from>
    <xdr:to>
      <xdr:col>116</xdr:col>
      <xdr:colOff>114300</xdr:colOff>
      <xdr:row>39</xdr:row>
      <xdr:rowOff>99695</xdr:rowOff>
    </xdr:to>
    <xdr:sp macro="" textlink="">
      <xdr:nvSpPr>
        <xdr:cNvPr id="395" name="楕円 394">
          <a:extLst>
            <a:ext uri="{FF2B5EF4-FFF2-40B4-BE49-F238E27FC236}">
              <a16:creationId xmlns:a16="http://schemas.microsoft.com/office/drawing/2014/main" id="{E0057473-89C3-4FE7-A812-F3F22668174E}"/>
            </a:ext>
          </a:extLst>
        </xdr:cNvPr>
        <xdr:cNvSpPr/>
      </xdr:nvSpPr>
      <xdr:spPr>
        <a:xfrm>
          <a:off x="19904710" y="668845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147955</xdr:rowOff>
    </xdr:from>
    <xdr:ext cx="598805" cy="258445"/>
    <xdr:sp macro="" textlink="">
      <xdr:nvSpPr>
        <xdr:cNvPr id="396" name="【一般廃棄物処理施設】&#10;一人当たり有形固定資産（償却資産）額該当値テキスト">
          <a:extLst>
            <a:ext uri="{FF2B5EF4-FFF2-40B4-BE49-F238E27FC236}">
              <a16:creationId xmlns:a16="http://schemas.microsoft.com/office/drawing/2014/main" id="{8913B972-F5BB-458A-B365-74FB43EE0CA9}"/>
            </a:ext>
          </a:extLst>
        </xdr:cNvPr>
        <xdr:cNvSpPr txBox="1"/>
      </xdr:nvSpPr>
      <xdr:spPr>
        <a:xfrm>
          <a:off x="19985990" y="666115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186,837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133985</xdr:rowOff>
    </xdr:from>
    <xdr:to>
      <xdr:col>112</xdr:col>
      <xdr:colOff>38100</xdr:colOff>
      <xdr:row>39</xdr:row>
      <xdr:rowOff>64135</xdr:rowOff>
    </xdr:to>
    <xdr:sp macro="" textlink="">
      <xdr:nvSpPr>
        <xdr:cNvPr id="397" name="楕円 396">
          <a:extLst>
            <a:ext uri="{FF2B5EF4-FFF2-40B4-BE49-F238E27FC236}">
              <a16:creationId xmlns:a16="http://schemas.microsoft.com/office/drawing/2014/main" id="{B6A0D212-CC06-4798-9CC1-8E8300F9743D}"/>
            </a:ext>
          </a:extLst>
        </xdr:cNvPr>
        <xdr:cNvSpPr/>
      </xdr:nvSpPr>
      <xdr:spPr>
        <a:xfrm>
          <a:off x="19161760" y="66452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13335</xdr:rowOff>
    </xdr:from>
    <xdr:to>
      <xdr:col>116</xdr:col>
      <xdr:colOff>63500</xdr:colOff>
      <xdr:row>39</xdr:row>
      <xdr:rowOff>48895</xdr:rowOff>
    </xdr:to>
    <xdr:cxnSp macro="">
      <xdr:nvCxnSpPr>
        <xdr:cNvPr id="398" name="直線コネクタ 397">
          <a:extLst>
            <a:ext uri="{FF2B5EF4-FFF2-40B4-BE49-F238E27FC236}">
              <a16:creationId xmlns:a16="http://schemas.microsoft.com/office/drawing/2014/main" id="{2BF2DC43-9E9A-4C3D-AAC2-5FD8F4744CD9}"/>
            </a:ext>
          </a:extLst>
        </xdr:cNvPr>
        <xdr:cNvCxnSpPr/>
      </xdr:nvCxnSpPr>
      <xdr:spPr>
        <a:xfrm>
          <a:off x="19204940" y="6703695"/>
          <a:ext cx="7429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143510</xdr:rowOff>
    </xdr:from>
    <xdr:to>
      <xdr:col>107</xdr:col>
      <xdr:colOff>101600</xdr:colOff>
      <xdr:row>39</xdr:row>
      <xdr:rowOff>73025</xdr:rowOff>
    </xdr:to>
    <xdr:sp macro="" textlink="">
      <xdr:nvSpPr>
        <xdr:cNvPr id="399" name="楕円 398">
          <a:extLst>
            <a:ext uri="{FF2B5EF4-FFF2-40B4-BE49-F238E27FC236}">
              <a16:creationId xmlns:a16="http://schemas.microsoft.com/office/drawing/2014/main" id="{F9CAC062-91FA-4B31-9926-DD407A694D23}"/>
            </a:ext>
          </a:extLst>
        </xdr:cNvPr>
        <xdr:cNvSpPr/>
      </xdr:nvSpPr>
      <xdr:spPr>
        <a:xfrm>
          <a:off x="18345150" y="6656705"/>
          <a:ext cx="9779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13335</xdr:rowOff>
    </xdr:from>
    <xdr:to>
      <xdr:col>111</xdr:col>
      <xdr:colOff>177800</xdr:colOff>
      <xdr:row>39</xdr:row>
      <xdr:rowOff>22225</xdr:rowOff>
    </xdr:to>
    <xdr:cxnSp macro="">
      <xdr:nvCxnSpPr>
        <xdr:cNvPr id="400" name="直線コネクタ 399">
          <a:extLst>
            <a:ext uri="{FF2B5EF4-FFF2-40B4-BE49-F238E27FC236}">
              <a16:creationId xmlns:a16="http://schemas.microsoft.com/office/drawing/2014/main" id="{AD994763-EB11-4986-B3A3-BED7A64EC125}"/>
            </a:ext>
          </a:extLst>
        </xdr:cNvPr>
        <xdr:cNvCxnSpPr/>
      </xdr:nvCxnSpPr>
      <xdr:spPr>
        <a:xfrm flipV="1">
          <a:off x="18399760" y="6703695"/>
          <a:ext cx="8051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24765</xdr:rowOff>
    </xdr:from>
    <xdr:to>
      <xdr:col>102</xdr:col>
      <xdr:colOff>165100</xdr:colOff>
      <xdr:row>39</xdr:row>
      <xdr:rowOff>126365</xdr:rowOff>
    </xdr:to>
    <xdr:sp macro="" textlink="">
      <xdr:nvSpPr>
        <xdr:cNvPr id="401" name="楕円 400">
          <a:extLst>
            <a:ext uri="{FF2B5EF4-FFF2-40B4-BE49-F238E27FC236}">
              <a16:creationId xmlns:a16="http://schemas.microsoft.com/office/drawing/2014/main" id="{74DCDC03-CEE3-488B-ACAA-55D2A3B2FA50}"/>
            </a:ext>
          </a:extLst>
        </xdr:cNvPr>
        <xdr:cNvSpPr/>
      </xdr:nvSpPr>
      <xdr:spPr>
        <a:xfrm>
          <a:off x="17547590" y="6707505"/>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22225</xdr:rowOff>
    </xdr:from>
    <xdr:to>
      <xdr:col>107</xdr:col>
      <xdr:colOff>50800</xdr:colOff>
      <xdr:row>39</xdr:row>
      <xdr:rowOff>75565</xdr:rowOff>
    </xdr:to>
    <xdr:cxnSp macro="">
      <xdr:nvCxnSpPr>
        <xdr:cNvPr id="402" name="直線コネクタ 401">
          <a:extLst>
            <a:ext uri="{FF2B5EF4-FFF2-40B4-BE49-F238E27FC236}">
              <a16:creationId xmlns:a16="http://schemas.microsoft.com/office/drawing/2014/main" id="{6C7F7036-E99B-45C4-8F1C-9FF823D07350}"/>
            </a:ext>
          </a:extLst>
        </xdr:cNvPr>
        <xdr:cNvCxnSpPr/>
      </xdr:nvCxnSpPr>
      <xdr:spPr>
        <a:xfrm flipV="1">
          <a:off x="17602200" y="6704965"/>
          <a:ext cx="79756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166370</xdr:rowOff>
    </xdr:from>
    <xdr:to>
      <xdr:col>98</xdr:col>
      <xdr:colOff>38100</xdr:colOff>
      <xdr:row>39</xdr:row>
      <xdr:rowOff>96520</xdr:rowOff>
    </xdr:to>
    <xdr:sp macro="" textlink="">
      <xdr:nvSpPr>
        <xdr:cNvPr id="403" name="楕円 402">
          <a:extLst>
            <a:ext uri="{FF2B5EF4-FFF2-40B4-BE49-F238E27FC236}">
              <a16:creationId xmlns:a16="http://schemas.microsoft.com/office/drawing/2014/main" id="{725F14A3-25D6-474E-9734-C48B2DF5FFB8}"/>
            </a:ext>
          </a:extLst>
        </xdr:cNvPr>
        <xdr:cNvSpPr/>
      </xdr:nvSpPr>
      <xdr:spPr>
        <a:xfrm>
          <a:off x="16761460" y="66852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45720</xdr:rowOff>
    </xdr:from>
    <xdr:to>
      <xdr:col>102</xdr:col>
      <xdr:colOff>114300</xdr:colOff>
      <xdr:row>39</xdr:row>
      <xdr:rowOff>75565</xdr:rowOff>
    </xdr:to>
    <xdr:cxnSp macro="">
      <xdr:nvCxnSpPr>
        <xdr:cNvPr id="404" name="直線コネクタ 403">
          <a:extLst>
            <a:ext uri="{FF2B5EF4-FFF2-40B4-BE49-F238E27FC236}">
              <a16:creationId xmlns:a16="http://schemas.microsoft.com/office/drawing/2014/main" id="{CB6DE4F0-64BC-4600-BD52-D41B771B7294}"/>
            </a:ext>
          </a:extLst>
        </xdr:cNvPr>
        <xdr:cNvCxnSpPr/>
      </xdr:nvCxnSpPr>
      <xdr:spPr>
        <a:xfrm>
          <a:off x="16804640" y="6734175"/>
          <a:ext cx="79756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39</xdr:row>
      <xdr:rowOff>120650</xdr:rowOff>
    </xdr:from>
    <xdr:ext cx="596265" cy="256540"/>
    <xdr:sp macro="" textlink="">
      <xdr:nvSpPr>
        <xdr:cNvPr id="405" name="n_1aveValue【一般廃棄物処理施設】&#10;一人当たり有形固定資産（償却資産）額">
          <a:extLst>
            <a:ext uri="{FF2B5EF4-FFF2-40B4-BE49-F238E27FC236}">
              <a16:creationId xmlns:a16="http://schemas.microsoft.com/office/drawing/2014/main" id="{201BB39E-A61C-4808-9A8B-4E40E35CC2B3}"/>
            </a:ext>
          </a:extLst>
        </xdr:cNvPr>
        <xdr:cNvSpPr txBox="1"/>
      </xdr:nvSpPr>
      <xdr:spPr>
        <a:xfrm>
          <a:off x="18919190" y="680910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174,206</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39</xdr:row>
      <xdr:rowOff>144780</xdr:rowOff>
    </xdr:from>
    <xdr:ext cx="596265" cy="256540"/>
    <xdr:sp macro="" textlink="">
      <xdr:nvSpPr>
        <xdr:cNvPr id="406" name="n_2aveValue【一般廃棄物処理施設】&#10;一人当たり有形固定資産（償却資産）額">
          <a:extLst>
            <a:ext uri="{FF2B5EF4-FFF2-40B4-BE49-F238E27FC236}">
              <a16:creationId xmlns:a16="http://schemas.microsoft.com/office/drawing/2014/main" id="{4DFFA715-E648-48BD-ADE5-1306A8BD2C32}"/>
            </a:ext>
          </a:extLst>
        </xdr:cNvPr>
        <xdr:cNvSpPr txBox="1"/>
      </xdr:nvSpPr>
      <xdr:spPr>
        <a:xfrm>
          <a:off x="18138140" y="682942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163,470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39</xdr:row>
      <xdr:rowOff>166370</xdr:rowOff>
    </xdr:from>
    <xdr:ext cx="596265" cy="256540"/>
    <xdr:sp macro="" textlink="">
      <xdr:nvSpPr>
        <xdr:cNvPr id="407" name="n_3aveValue【一般廃棄物処理施設】&#10;一人当たり有形固定資産（償却資産）額">
          <a:extLst>
            <a:ext uri="{FF2B5EF4-FFF2-40B4-BE49-F238E27FC236}">
              <a16:creationId xmlns:a16="http://schemas.microsoft.com/office/drawing/2014/main" id="{F351CA56-241E-4F01-9450-A96C5D3D2027}"/>
            </a:ext>
          </a:extLst>
        </xdr:cNvPr>
        <xdr:cNvSpPr txBox="1"/>
      </xdr:nvSpPr>
      <xdr:spPr>
        <a:xfrm>
          <a:off x="17323435" y="685673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153,818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40</xdr:row>
      <xdr:rowOff>8255</xdr:rowOff>
    </xdr:from>
    <xdr:ext cx="596265" cy="256540"/>
    <xdr:sp macro="" textlink="">
      <xdr:nvSpPr>
        <xdr:cNvPr id="408" name="n_4aveValue【一般廃棄物処理施設】&#10;一人当たり有形固定資産（償却資産）額">
          <a:extLst>
            <a:ext uri="{FF2B5EF4-FFF2-40B4-BE49-F238E27FC236}">
              <a16:creationId xmlns:a16="http://schemas.microsoft.com/office/drawing/2014/main" id="{630B5CB2-A9AB-453A-9151-6D177A3728BA}"/>
            </a:ext>
          </a:extLst>
        </xdr:cNvPr>
        <xdr:cNvSpPr txBox="1"/>
      </xdr:nvSpPr>
      <xdr:spPr>
        <a:xfrm>
          <a:off x="16525875" y="686816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148,064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37</xdr:row>
      <xdr:rowOff>80645</xdr:rowOff>
    </xdr:from>
    <xdr:ext cx="596265" cy="259080"/>
    <xdr:sp macro="" textlink="">
      <xdr:nvSpPr>
        <xdr:cNvPr id="409" name="n_1mainValue【一般廃棄物処理施設】&#10;一人当たり有形固定資産（償却資産）額">
          <a:extLst>
            <a:ext uri="{FF2B5EF4-FFF2-40B4-BE49-F238E27FC236}">
              <a16:creationId xmlns:a16="http://schemas.microsoft.com/office/drawing/2014/main" id="{A7B857AB-DB77-47A0-9DCB-7C463B52A643}"/>
            </a:ext>
          </a:extLst>
        </xdr:cNvPr>
        <xdr:cNvSpPr txBox="1"/>
      </xdr:nvSpPr>
      <xdr:spPr>
        <a:xfrm>
          <a:off x="18919190" y="642620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202,438</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37</xdr:row>
      <xdr:rowOff>89535</xdr:rowOff>
    </xdr:from>
    <xdr:ext cx="596265" cy="256540"/>
    <xdr:sp macro="" textlink="">
      <xdr:nvSpPr>
        <xdr:cNvPr id="410" name="n_2mainValue【一般廃棄物処理施設】&#10;一人当たり有形固定資産（償却資産）額">
          <a:extLst>
            <a:ext uri="{FF2B5EF4-FFF2-40B4-BE49-F238E27FC236}">
              <a16:creationId xmlns:a16="http://schemas.microsoft.com/office/drawing/2014/main" id="{17243C92-3356-4CCC-9394-5E144A90F5CD}"/>
            </a:ext>
          </a:extLst>
        </xdr:cNvPr>
        <xdr:cNvSpPr txBox="1"/>
      </xdr:nvSpPr>
      <xdr:spPr>
        <a:xfrm>
          <a:off x="18138140" y="643699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198,647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37</xdr:row>
      <xdr:rowOff>143510</xdr:rowOff>
    </xdr:from>
    <xdr:ext cx="596265" cy="256540"/>
    <xdr:sp macro="" textlink="">
      <xdr:nvSpPr>
        <xdr:cNvPr id="411" name="n_3mainValue【一般廃棄物処理施設】&#10;一人当たり有形固定資産（償却資産）額">
          <a:extLst>
            <a:ext uri="{FF2B5EF4-FFF2-40B4-BE49-F238E27FC236}">
              <a16:creationId xmlns:a16="http://schemas.microsoft.com/office/drawing/2014/main" id="{F8443A4C-A9A2-46DE-943A-E318ADB11BAF}"/>
            </a:ext>
          </a:extLst>
        </xdr:cNvPr>
        <xdr:cNvSpPr txBox="1"/>
      </xdr:nvSpPr>
      <xdr:spPr>
        <a:xfrm>
          <a:off x="17323435" y="648525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175,287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68580</xdr:colOff>
      <xdr:row>37</xdr:row>
      <xdr:rowOff>113030</xdr:rowOff>
    </xdr:from>
    <xdr:ext cx="596265" cy="259080"/>
    <xdr:sp macro="" textlink="">
      <xdr:nvSpPr>
        <xdr:cNvPr id="412" name="n_4mainValue【一般廃棄物処理施設】&#10;一人当たり有形固定資産（償却資産）額">
          <a:extLst>
            <a:ext uri="{FF2B5EF4-FFF2-40B4-BE49-F238E27FC236}">
              <a16:creationId xmlns:a16="http://schemas.microsoft.com/office/drawing/2014/main" id="{9D4EE056-170C-4BDC-A69D-EA38BDF9C02B}"/>
            </a:ext>
          </a:extLst>
        </xdr:cNvPr>
        <xdr:cNvSpPr txBox="1"/>
      </xdr:nvSpPr>
      <xdr:spPr>
        <a:xfrm>
          <a:off x="16525875" y="645668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188,262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3" name="正方形/長方形 412">
          <a:extLst>
            <a:ext uri="{FF2B5EF4-FFF2-40B4-BE49-F238E27FC236}">
              <a16:creationId xmlns:a16="http://schemas.microsoft.com/office/drawing/2014/main" id="{29EE017F-9EB1-493E-BAF4-94DD4BFB3B26}"/>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4" name="正方形/長方形 413">
          <a:extLst>
            <a:ext uri="{FF2B5EF4-FFF2-40B4-BE49-F238E27FC236}">
              <a16:creationId xmlns:a16="http://schemas.microsoft.com/office/drawing/2014/main" id="{28EBC644-B400-46DE-92ED-DE789A1A5B85}"/>
            </a:ext>
          </a:extLst>
        </xdr:cNvPr>
        <xdr:cNvSpPr/>
      </xdr:nvSpPr>
      <xdr:spPr>
        <a:xfrm>
          <a:off x="113157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5" name="正方形/長方形 414">
          <a:extLst>
            <a:ext uri="{FF2B5EF4-FFF2-40B4-BE49-F238E27FC236}">
              <a16:creationId xmlns:a16="http://schemas.microsoft.com/office/drawing/2014/main" id="{14F5A3A2-2C5B-45CB-B7A7-2C7AE494A306}"/>
            </a:ext>
          </a:extLst>
        </xdr:cNvPr>
        <xdr:cNvSpPr/>
      </xdr:nvSpPr>
      <xdr:spPr>
        <a:xfrm>
          <a:off x="113157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45/47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6" name="正方形/長方形 415">
          <a:extLst>
            <a:ext uri="{FF2B5EF4-FFF2-40B4-BE49-F238E27FC236}">
              <a16:creationId xmlns:a16="http://schemas.microsoft.com/office/drawing/2014/main" id="{298401EF-2250-4F95-A026-ED33AFA8AAD7}"/>
            </a:ext>
          </a:extLst>
        </xdr:cNvPr>
        <xdr:cNvSpPr/>
      </xdr:nvSpPr>
      <xdr:spPr>
        <a:xfrm>
          <a:off x="1223264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7" name="正方形/長方形 416">
          <a:extLst>
            <a:ext uri="{FF2B5EF4-FFF2-40B4-BE49-F238E27FC236}">
              <a16:creationId xmlns:a16="http://schemas.microsoft.com/office/drawing/2014/main" id="{6BDD2695-6CCE-4E3F-98D8-1A84CF2735F3}"/>
            </a:ext>
          </a:extLst>
        </xdr:cNvPr>
        <xdr:cNvSpPr/>
      </xdr:nvSpPr>
      <xdr:spPr>
        <a:xfrm>
          <a:off x="1223264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8" name="正方形/長方形 417">
          <a:extLst>
            <a:ext uri="{FF2B5EF4-FFF2-40B4-BE49-F238E27FC236}">
              <a16:creationId xmlns:a16="http://schemas.microsoft.com/office/drawing/2014/main" id="{9B3CC889-FA7D-4CBA-9AFC-423A77311E62}"/>
            </a:ext>
          </a:extLst>
        </xdr:cNvPr>
        <xdr:cNvSpPr/>
      </xdr:nvSpPr>
      <xdr:spPr>
        <a:xfrm>
          <a:off x="1326134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9" name="正方形/長方形 418">
          <a:extLst>
            <a:ext uri="{FF2B5EF4-FFF2-40B4-BE49-F238E27FC236}">
              <a16:creationId xmlns:a16="http://schemas.microsoft.com/office/drawing/2014/main" id="{FC4FB8CF-EC0A-442E-8D3A-2B14877821C4}"/>
            </a:ext>
          </a:extLst>
        </xdr:cNvPr>
        <xdr:cNvSpPr/>
      </xdr:nvSpPr>
      <xdr:spPr>
        <a:xfrm>
          <a:off x="1326134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0" name="正方形/長方形 419">
          <a:extLst>
            <a:ext uri="{FF2B5EF4-FFF2-40B4-BE49-F238E27FC236}">
              <a16:creationId xmlns:a16="http://schemas.microsoft.com/office/drawing/2014/main" id="{829CEC19-A2D7-41F8-A679-D25F104779A3}"/>
            </a:ext>
          </a:extLst>
        </xdr:cNvPr>
        <xdr:cNvSpPr/>
      </xdr:nvSpPr>
      <xdr:spPr>
        <a:xfrm>
          <a:off x="11203940" y="914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421" name="テキスト ボックス 420">
          <a:extLst>
            <a:ext uri="{FF2B5EF4-FFF2-40B4-BE49-F238E27FC236}">
              <a16:creationId xmlns:a16="http://schemas.microsoft.com/office/drawing/2014/main" id="{CDAA8619-D2DE-431F-8C63-C93E77504134}"/>
            </a:ext>
          </a:extLst>
        </xdr:cNvPr>
        <xdr:cNvSpPr txBox="1"/>
      </xdr:nvSpPr>
      <xdr:spPr>
        <a:xfrm>
          <a:off x="1116584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2" name="直線コネクタ 421">
          <a:extLst>
            <a:ext uri="{FF2B5EF4-FFF2-40B4-BE49-F238E27FC236}">
              <a16:creationId xmlns:a16="http://schemas.microsoft.com/office/drawing/2014/main" id="{1C4709A1-9A1C-4A9B-B43A-B15ABB2E32C1}"/>
            </a:ext>
          </a:extLst>
        </xdr:cNvPr>
        <xdr:cNvCxnSpPr/>
      </xdr:nvCxnSpPr>
      <xdr:spPr>
        <a:xfrm>
          <a:off x="11203940" y="1143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820" cy="256540"/>
    <xdr:sp macro="" textlink="">
      <xdr:nvSpPr>
        <xdr:cNvPr id="423" name="テキスト ボックス 422">
          <a:extLst>
            <a:ext uri="{FF2B5EF4-FFF2-40B4-BE49-F238E27FC236}">
              <a16:creationId xmlns:a16="http://schemas.microsoft.com/office/drawing/2014/main" id="{2A59460F-F750-4E5E-9CFE-C62385D25B8C}"/>
            </a:ext>
          </a:extLst>
        </xdr:cNvPr>
        <xdr:cNvSpPr txBox="1"/>
      </xdr:nvSpPr>
      <xdr:spPr>
        <a:xfrm>
          <a:off x="10801350" y="11285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130810</xdr:rowOff>
    </xdr:from>
    <xdr:to>
      <xdr:col>89</xdr:col>
      <xdr:colOff>177800</xdr:colOff>
      <xdr:row>64</xdr:row>
      <xdr:rowOff>130810</xdr:rowOff>
    </xdr:to>
    <xdr:cxnSp macro="">
      <xdr:nvCxnSpPr>
        <xdr:cNvPr id="424" name="直線コネクタ 423">
          <a:extLst>
            <a:ext uri="{FF2B5EF4-FFF2-40B4-BE49-F238E27FC236}">
              <a16:creationId xmlns:a16="http://schemas.microsoft.com/office/drawing/2014/main" id="{80900AF9-9771-4516-9A70-8297F44840BB}"/>
            </a:ext>
          </a:extLst>
        </xdr:cNvPr>
        <xdr:cNvCxnSpPr/>
      </xdr:nvCxnSpPr>
      <xdr:spPr>
        <a:xfrm>
          <a:off x="11203940" y="11107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160020</xdr:rowOff>
    </xdr:from>
    <xdr:ext cx="464820" cy="259080"/>
    <xdr:sp macro="" textlink="">
      <xdr:nvSpPr>
        <xdr:cNvPr id="425" name="テキスト ボックス 424">
          <a:extLst>
            <a:ext uri="{FF2B5EF4-FFF2-40B4-BE49-F238E27FC236}">
              <a16:creationId xmlns:a16="http://schemas.microsoft.com/office/drawing/2014/main" id="{ED2FD06C-03A2-41D3-8D49-F43420725054}"/>
            </a:ext>
          </a:extLst>
        </xdr:cNvPr>
        <xdr:cNvSpPr txBox="1"/>
      </xdr:nvSpPr>
      <xdr:spPr>
        <a:xfrm>
          <a:off x="10801350" y="109632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426" name="直線コネクタ 425">
          <a:extLst>
            <a:ext uri="{FF2B5EF4-FFF2-40B4-BE49-F238E27FC236}">
              <a16:creationId xmlns:a16="http://schemas.microsoft.com/office/drawing/2014/main" id="{022DD1AD-123D-4901-855B-9AE8E1860134}"/>
            </a:ext>
          </a:extLst>
        </xdr:cNvPr>
        <xdr:cNvCxnSpPr/>
      </xdr:nvCxnSpPr>
      <xdr:spPr>
        <a:xfrm>
          <a:off x="11203940" y="107746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59080"/>
    <xdr:sp macro="" textlink="">
      <xdr:nvSpPr>
        <xdr:cNvPr id="427" name="テキスト ボックス 426">
          <a:extLst>
            <a:ext uri="{FF2B5EF4-FFF2-40B4-BE49-F238E27FC236}">
              <a16:creationId xmlns:a16="http://schemas.microsoft.com/office/drawing/2014/main" id="{776B197A-C60B-43C3-BE15-2466AC6910C0}"/>
            </a:ext>
          </a:extLst>
        </xdr:cNvPr>
        <xdr:cNvSpPr txBox="1"/>
      </xdr:nvSpPr>
      <xdr:spPr>
        <a:xfrm>
          <a:off x="10842625" y="106362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428" name="直線コネクタ 427">
          <a:extLst>
            <a:ext uri="{FF2B5EF4-FFF2-40B4-BE49-F238E27FC236}">
              <a16:creationId xmlns:a16="http://schemas.microsoft.com/office/drawing/2014/main" id="{96926766-3DB3-4FBE-A124-8E24E15CE42B}"/>
            </a:ext>
          </a:extLst>
        </xdr:cNvPr>
        <xdr:cNvCxnSpPr/>
      </xdr:nvCxnSpPr>
      <xdr:spPr>
        <a:xfrm>
          <a:off x="11203940" y="1045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6540"/>
    <xdr:sp macro="" textlink="">
      <xdr:nvSpPr>
        <xdr:cNvPr id="429" name="テキスト ボックス 428">
          <a:extLst>
            <a:ext uri="{FF2B5EF4-FFF2-40B4-BE49-F238E27FC236}">
              <a16:creationId xmlns:a16="http://schemas.microsoft.com/office/drawing/2014/main" id="{2E384078-48A5-4170-BCBE-A53FD05CDEDE}"/>
            </a:ext>
          </a:extLst>
        </xdr:cNvPr>
        <xdr:cNvSpPr txBox="1"/>
      </xdr:nvSpPr>
      <xdr:spPr>
        <a:xfrm>
          <a:off x="10842625" y="1030414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430" name="直線コネクタ 429">
          <a:extLst>
            <a:ext uri="{FF2B5EF4-FFF2-40B4-BE49-F238E27FC236}">
              <a16:creationId xmlns:a16="http://schemas.microsoft.com/office/drawing/2014/main" id="{E4ABD2EC-6289-4FF4-8AD8-39776EA599B5}"/>
            </a:ext>
          </a:extLst>
        </xdr:cNvPr>
        <xdr:cNvCxnSpPr/>
      </xdr:nvCxnSpPr>
      <xdr:spPr>
        <a:xfrm>
          <a:off x="11203940" y="1012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3225" cy="259080"/>
    <xdr:sp macro="" textlink="">
      <xdr:nvSpPr>
        <xdr:cNvPr id="431" name="テキスト ボックス 430">
          <a:extLst>
            <a:ext uri="{FF2B5EF4-FFF2-40B4-BE49-F238E27FC236}">
              <a16:creationId xmlns:a16="http://schemas.microsoft.com/office/drawing/2014/main" id="{960A94B3-A1E5-4CE2-8F3B-2F7E015C3586}"/>
            </a:ext>
          </a:extLst>
        </xdr:cNvPr>
        <xdr:cNvSpPr txBox="1"/>
      </xdr:nvSpPr>
      <xdr:spPr>
        <a:xfrm>
          <a:off x="1084262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432" name="直線コネクタ 431">
          <a:extLst>
            <a:ext uri="{FF2B5EF4-FFF2-40B4-BE49-F238E27FC236}">
              <a16:creationId xmlns:a16="http://schemas.microsoft.com/office/drawing/2014/main" id="{51C8A8C1-23E1-4CE4-94DC-1396008E1627}"/>
            </a:ext>
          </a:extLst>
        </xdr:cNvPr>
        <xdr:cNvCxnSpPr/>
      </xdr:nvCxnSpPr>
      <xdr:spPr>
        <a:xfrm>
          <a:off x="11203940" y="979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6540"/>
    <xdr:sp macro="" textlink="">
      <xdr:nvSpPr>
        <xdr:cNvPr id="433" name="テキスト ボックス 432">
          <a:extLst>
            <a:ext uri="{FF2B5EF4-FFF2-40B4-BE49-F238E27FC236}">
              <a16:creationId xmlns:a16="http://schemas.microsoft.com/office/drawing/2014/main" id="{8409EDF7-807C-4EED-B1E5-82D13E9AD9BD}"/>
            </a:ext>
          </a:extLst>
        </xdr:cNvPr>
        <xdr:cNvSpPr txBox="1"/>
      </xdr:nvSpPr>
      <xdr:spPr>
        <a:xfrm>
          <a:off x="10842625" y="965898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434" name="直線コネクタ 433">
          <a:extLst>
            <a:ext uri="{FF2B5EF4-FFF2-40B4-BE49-F238E27FC236}">
              <a16:creationId xmlns:a16="http://schemas.microsoft.com/office/drawing/2014/main" id="{E6DDB5A5-7D09-4B82-AAA6-127624FB7C47}"/>
            </a:ext>
          </a:extLst>
        </xdr:cNvPr>
        <xdr:cNvCxnSpPr/>
      </xdr:nvCxnSpPr>
      <xdr:spPr>
        <a:xfrm>
          <a:off x="11203940" y="947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69850</xdr:rowOff>
    </xdr:from>
    <xdr:ext cx="336550" cy="259080"/>
    <xdr:sp macro="" textlink="">
      <xdr:nvSpPr>
        <xdr:cNvPr id="435" name="テキスト ボックス 434">
          <a:extLst>
            <a:ext uri="{FF2B5EF4-FFF2-40B4-BE49-F238E27FC236}">
              <a16:creationId xmlns:a16="http://schemas.microsoft.com/office/drawing/2014/main" id="{8EB7B030-31A3-4188-B5B1-142D99DA599C}"/>
            </a:ext>
          </a:extLst>
        </xdr:cNvPr>
        <xdr:cNvSpPr txBox="1"/>
      </xdr:nvSpPr>
      <xdr:spPr>
        <a:xfrm>
          <a:off x="10904855" y="9326245"/>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6" name="直線コネクタ 435">
          <a:extLst>
            <a:ext uri="{FF2B5EF4-FFF2-40B4-BE49-F238E27FC236}">
              <a16:creationId xmlns:a16="http://schemas.microsoft.com/office/drawing/2014/main" id="{4A2858DE-2F04-4592-AC64-29E1A19491A8}"/>
            </a:ext>
          </a:extLst>
        </xdr:cNvPr>
        <xdr:cNvCxnSpPr/>
      </xdr:nvCxnSpPr>
      <xdr:spPr>
        <a:xfrm>
          <a:off x="11203940" y="914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7" name="【保健センター・保健所】&#10;有形固定資産減価償却率グラフ枠">
          <a:extLst>
            <a:ext uri="{FF2B5EF4-FFF2-40B4-BE49-F238E27FC236}">
              <a16:creationId xmlns:a16="http://schemas.microsoft.com/office/drawing/2014/main" id="{4398D80E-D649-419A-ADE2-31C3EF561E50}"/>
            </a:ext>
          </a:extLst>
        </xdr:cNvPr>
        <xdr:cNvSpPr/>
      </xdr:nvSpPr>
      <xdr:spPr>
        <a:xfrm>
          <a:off x="11203940" y="914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122555</xdr:rowOff>
    </xdr:from>
    <xdr:to>
      <xdr:col>85</xdr:col>
      <xdr:colOff>126365</xdr:colOff>
      <xdr:row>64</xdr:row>
      <xdr:rowOff>130810</xdr:rowOff>
    </xdr:to>
    <xdr:cxnSp macro="">
      <xdr:nvCxnSpPr>
        <xdr:cNvPr id="438" name="直線コネクタ 437">
          <a:extLst>
            <a:ext uri="{FF2B5EF4-FFF2-40B4-BE49-F238E27FC236}">
              <a16:creationId xmlns:a16="http://schemas.microsoft.com/office/drawing/2014/main" id="{FC4D00D5-0DA0-4187-AEC9-9105035747FD}"/>
            </a:ext>
          </a:extLst>
        </xdr:cNvPr>
        <xdr:cNvCxnSpPr/>
      </xdr:nvCxnSpPr>
      <xdr:spPr>
        <a:xfrm flipV="1">
          <a:off x="14703425" y="9554210"/>
          <a:ext cx="0" cy="1553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134620</xdr:rowOff>
    </xdr:from>
    <xdr:ext cx="469900" cy="256540"/>
    <xdr:sp macro="" textlink="">
      <xdr:nvSpPr>
        <xdr:cNvPr id="439" name="【保健センター・保健所】&#10;有形固定資産減価償却率最小値テキスト">
          <a:extLst>
            <a:ext uri="{FF2B5EF4-FFF2-40B4-BE49-F238E27FC236}">
              <a16:creationId xmlns:a16="http://schemas.microsoft.com/office/drawing/2014/main" id="{6F6DC558-6105-46D0-921A-1F263DA94D41}"/>
            </a:ext>
          </a:extLst>
        </xdr:cNvPr>
        <xdr:cNvSpPr txBox="1"/>
      </xdr:nvSpPr>
      <xdr:spPr>
        <a:xfrm>
          <a:off x="14742160" y="111036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130810</xdr:rowOff>
    </xdr:from>
    <xdr:to>
      <xdr:col>86</xdr:col>
      <xdr:colOff>25400</xdr:colOff>
      <xdr:row>64</xdr:row>
      <xdr:rowOff>130810</xdr:rowOff>
    </xdr:to>
    <xdr:cxnSp macro="">
      <xdr:nvCxnSpPr>
        <xdr:cNvPr id="440" name="直線コネクタ 439">
          <a:extLst>
            <a:ext uri="{FF2B5EF4-FFF2-40B4-BE49-F238E27FC236}">
              <a16:creationId xmlns:a16="http://schemas.microsoft.com/office/drawing/2014/main" id="{8AE3B469-89A1-4300-9BCF-83442FE526F0}"/>
            </a:ext>
          </a:extLst>
        </xdr:cNvPr>
        <xdr:cNvCxnSpPr/>
      </xdr:nvCxnSpPr>
      <xdr:spPr>
        <a:xfrm>
          <a:off x="14611350" y="111074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69215</xdr:rowOff>
    </xdr:from>
    <xdr:ext cx="340360" cy="259080"/>
    <xdr:sp macro="" textlink="">
      <xdr:nvSpPr>
        <xdr:cNvPr id="441" name="【保健センター・保健所】&#10;有形固定資産減価償却率最大値テキスト">
          <a:extLst>
            <a:ext uri="{FF2B5EF4-FFF2-40B4-BE49-F238E27FC236}">
              <a16:creationId xmlns:a16="http://schemas.microsoft.com/office/drawing/2014/main" id="{61A19433-AAC1-4F11-AD9A-F63A0C668077}"/>
            </a:ext>
          </a:extLst>
        </xdr:cNvPr>
        <xdr:cNvSpPr txBox="1"/>
      </xdr:nvSpPr>
      <xdr:spPr>
        <a:xfrm>
          <a:off x="14742160" y="93256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122555</xdr:rowOff>
    </xdr:from>
    <xdr:to>
      <xdr:col>86</xdr:col>
      <xdr:colOff>25400</xdr:colOff>
      <xdr:row>55</xdr:row>
      <xdr:rowOff>122555</xdr:rowOff>
    </xdr:to>
    <xdr:cxnSp macro="">
      <xdr:nvCxnSpPr>
        <xdr:cNvPr id="442" name="直線コネクタ 441">
          <a:extLst>
            <a:ext uri="{FF2B5EF4-FFF2-40B4-BE49-F238E27FC236}">
              <a16:creationId xmlns:a16="http://schemas.microsoft.com/office/drawing/2014/main" id="{8123B54B-1137-48E3-9DBF-E082D6A2966D}"/>
            </a:ext>
          </a:extLst>
        </xdr:cNvPr>
        <xdr:cNvCxnSpPr/>
      </xdr:nvCxnSpPr>
      <xdr:spPr>
        <a:xfrm>
          <a:off x="14611350" y="95542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111125</xdr:rowOff>
    </xdr:from>
    <xdr:ext cx="405130" cy="256540"/>
    <xdr:sp macro="" textlink="">
      <xdr:nvSpPr>
        <xdr:cNvPr id="443" name="【保健センター・保健所】&#10;有形固定資産減価償却率平均値テキスト">
          <a:extLst>
            <a:ext uri="{FF2B5EF4-FFF2-40B4-BE49-F238E27FC236}">
              <a16:creationId xmlns:a16="http://schemas.microsoft.com/office/drawing/2014/main" id="{A20A38EF-79F7-443B-85C3-241ABA4D79D1}"/>
            </a:ext>
          </a:extLst>
        </xdr:cNvPr>
        <xdr:cNvSpPr txBox="1"/>
      </xdr:nvSpPr>
      <xdr:spPr>
        <a:xfrm>
          <a:off x="14742160" y="1022667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88265</xdr:rowOff>
    </xdr:from>
    <xdr:to>
      <xdr:col>85</xdr:col>
      <xdr:colOff>177800</xdr:colOff>
      <xdr:row>61</xdr:row>
      <xdr:rowOff>18415</xdr:rowOff>
    </xdr:to>
    <xdr:sp macro="" textlink="">
      <xdr:nvSpPr>
        <xdr:cNvPr id="444" name="フローチャート: 判断 443">
          <a:extLst>
            <a:ext uri="{FF2B5EF4-FFF2-40B4-BE49-F238E27FC236}">
              <a16:creationId xmlns:a16="http://schemas.microsoft.com/office/drawing/2014/main" id="{D6FBB73A-F732-4D00-B544-A2E427D58907}"/>
            </a:ext>
          </a:extLst>
        </xdr:cNvPr>
        <xdr:cNvSpPr/>
      </xdr:nvSpPr>
      <xdr:spPr>
        <a:xfrm>
          <a:off x="14649450" y="103790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445" name="フローチャート: 判断 444">
          <a:extLst>
            <a:ext uri="{FF2B5EF4-FFF2-40B4-BE49-F238E27FC236}">
              <a16:creationId xmlns:a16="http://schemas.microsoft.com/office/drawing/2014/main" id="{E2ED73E3-3604-4565-BA57-3BEB9C4022F8}"/>
            </a:ext>
          </a:extLst>
        </xdr:cNvPr>
        <xdr:cNvSpPr/>
      </xdr:nvSpPr>
      <xdr:spPr>
        <a:xfrm>
          <a:off x="13887450" y="103428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43815</xdr:rowOff>
    </xdr:from>
    <xdr:to>
      <xdr:col>76</xdr:col>
      <xdr:colOff>165100</xdr:colOff>
      <xdr:row>60</xdr:row>
      <xdr:rowOff>145415</xdr:rowOff>
    </xdr:to>
    <xdr:sp macro="" textlink="">
      <xdr:nvSpPr>
        <xdr:cNvPr id="446" name="フローチャート: 判断 445">
          <a:extLst>
            <a:ext uri="{FF2B5EF4-FFF2-40B4-BE49-F238E27FC236}">
              <a16:creationId xmlns:a16="http://schemas.microsoft.com/office/drawing/2014/main" id="{5E92459E-DBF0-4468-8AB5-D0F40BD50911}"/>
            </a:ext>
          </a:extLst>
        </xdr:cNvPr>
        <xdr:cNvSpPr/>
      </xdr:nvSpPr>
      <xdr:spPr>
        <a:xfrm>
          <a:off x="13089890" y="1033272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20955</xdr:rowOff>
    </xdr:from>
    <xdr:to>
      <xdr:col>72</xdr:col>
      <xdr:colOff>38100</xdr:colOff>
      <xdr:row>60</xdr:row>
      <xdr:rowOff>122555</xdr:rowOff>
    </xdr:to>
    <xdr:sp macro="" textlink="">
      <xdr:nvSpPr>
        <xdr:cNvPr id="447" name="フローチャート: 判断 446">
          <a:extLst>
            <a:ext uri="{FF2B5EF4-FFF2-40B4-BE49-F238E27FC236}">
              <a16:creationId xmlns:a16="http://schemas.microsoft.com/office/drawing/2014/main" id="{B6BFAAE1-6703-4D4D-85EE-FBA920041D27}"/>
            </a:ext>
          </a:extLst>
        </xdr:cNvPr>
        <xdr:cNvSpPr/>
      </xdr:nvSpPr>
      <xdr:spPr>
        <a:xfrm>
          <a:off x="12303760" y="1030414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9525</xdr:rowOff>
    </xdr:from>
    <xdr:to>
      <xdr:col>67</xdr:col>
      <xdr:colOff>101600</xdr:colOff>
      <xdr:row>60</xdr:row>
      <xdr:rowOff>111125</xdr:rowOff>
    </xdr:to>
    <xdr:sp macro="" textlink="">
      <xdr:nvSpPr>
        <xdr:cNvPr id="448" name="フローチャート: 判断 447">
          <a:extLst>
            <a:ext uri="{FF2B5EF4-FFF2-40B4-BE49-F238E27FC236}">
              <a16:creationId xmlns:a16="http://schemas.microsoft.com/office/drawing/2014/main" id="{7CFCC56B-CAF4-4A7A-BA78-15DC5AD4C6F3}"/>
            </a:ext>
          </a:extLst>
        </xdr:cNvPr>
        <xdr:cNvSpPr/>
      </xdr:nvSpPr>
      <xdr:spPr>
        <a:xfrm>
          <a:off x="11487150" y="1029843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449" name="テキスト ボックス 448">
          <a:extLst>
            <a:ext uri="{FF2B5EF4-FFF2-40B4-BE49-F238E27FC236}">
              <a16:creationId xmlns:a16="http://schemas.microsoft.com/office/drawing/2014/main" id="{62AA81EA-D4A4-4C13-812F-8724F9979238}"/>
            </a:ext>
          </a:extLst>
        </xdr:cNvPr>
        <xdr:cNvSpPr txBox="1"/>
      </xdr:nvSpPr>
      <xdr:spPr>
        <a:xfrm>
          <a:off x="145326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450" name="テキスト ボックス 449">
          <a:extLst>
            <a:ext uri="{FF2B5EF4-FFF2-40B4-BE49-F238E27FC236}">
              <a16:creationId xmlns:a16="http://schemas.microsoft.com/office/drawing/2014/main" id="{6F7974EA-AF12-4E2A-99F7-D0EBD654F5FF}"/>
            </a:ext>
          </a:extLst>
        </xdr:cNvPr>
        <xdr:cNvSpPr txBox="1"/>
      </xdr:nvSpPr>
      <xdr:spPr>
        <a:xfrm>
          <a:off x="137706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451" name="テキスト ボックス 450">
          <a:extLst>
            <a:ext uri="{FF2B5EF4-FFF2-40B4-BE49-F238E27FC236}">
              <a16:creationId xmlns:a16="http://schemas.microsoft.com/office/drawing/2014/main" id="{0ED402C9-42D1-4F1D-BE81-55DAADDBAEB5}"/>
            </a:ext>
          </a:extLst>
        </xdr:cNvPr>
        <xdr:cNvSpPr txBox="1"/>
      </xdr:nvSpPr>
      <xdr:spPr>
        <a:xfrm>
          <a:off x="129730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452" name="テキスト ボックス 451">
          <a:extLst>
            <a:ext uri="{FF2B5EF4-FFF2-40B4-BE49-F238E27FC236}">
              <a16:creationId xmlns:a16="http://schemas.microsoft.com/office/drawing/2014/main" id="{F0A1AA68-4BC5-4EB6-8000-BF92E369F059}"/>
            </a:ext>
          </a:extLst>
        </xdr:cNvPr>
        <xdr:cNvSpPr txBox="1"/>
      </xdr:nvSpPr>
      <xdr:spPr>
        <a:xfrm>
          <a:off x="121754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453" name="テキスト ボックス 452">
          <a:extLst>
            <a:ext uri="{FF2B5EF4-FFF2-40B4-BE49-F238E27FC236}">
              <a16:creationId xmlns:a16="http://schemas.microsoft.com/office/drawing/2014/main" id="{94DE66DD-930B-4E2F-AC48-B9EEF92DE0B2}"/>
            </a:ext>
          </a:extLst>
        </xdr:cNvPr>
        <xdr:cNvSpPr txBox="1"/>
      </xdr:nvSpPr>
      <xdr:spPr>
        <a:xfrm>
          <a:off x="113703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63</xdr:row>
      <xdr:rowOff>61595</xdr:rowOff>
    </xdr:from>
    <xdr:to>
      <xdr:col>85</xdr:col>
      <xdr:colOff>177800</xdr:colOff>
      <xdr:row>63</xdr:row>
      <xdr:rowOff>163195</xdr:rowOff>
    </xdr:to>
    <xdr:sp macro="" textlink="">
      <xdr:nvSpPr>
        <xdr:cNvPr id="454" name="楕円 453">
          <a:extLst>
            <a:ext uri="{FF2B5EF4-FFF2-40B4-BE49-F238E27FC236}">
              <a16:creationId xmlns:a16="http://schemas.microsoft.com/office/drawing/2014/main" id="{CBE345C2-128D-45B1-ACB9-100F9876B9B8}"/>
            </a:ext>
          </a:extLst>
        </xdr:cNvPr>
        <xdr:cNvSpPr/>
      </xdr:nvSpPr>
      <xdr:spPr>
        <a:xfrm>
          <a:off x="14649450" y="1085913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40640</xdr:rowOff>
    </xdr:from>
    <xdr:ext cx="405130" cy="256540"/>
    <xdr:sp macro="" textlink="">
      <xdr:nvSpPr>
        <xdr:cNvPr id="455" name="【保健センター・保健所】&#10;有形固定資産減価償却率該当値テキスト">
          <a:extLst>
            <a:ext uri="{FF2B5EF4-FFF2-40B4-BE49-F238E27FC236}">
              <a16:creationId xmlns:a16="http://schemas.microsoft.com/office/drawing/2014/main" id="{81F95E7A-A7C1-44D0-B8FC-D6B5CAB20799}"/>
            </a:ext>
          </a:extLst>
        </xdr:cNvPr>
        <xdr:cNvSpPr txBox="1"/>
      </xdr:nvSpPr>
      <xdr:spPr>
        <a:xfrm>
          <a:off x="14742160" y="1084199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63</xdr:row>
      <xdr:rowOff>27305</xdr:rowOff>
    </xdr:from>
    <xdr:to>
      <xdr:col>81</xdr:col>
      <xdr:colOff>101600</xdr:colOff>
      <xdr:row>63</xdr:row>
      <xdr:rowOff>128905</xdr:rowOff>
    </xdr:to>
    <xdr:sp macro="" textlink="">
      <xdr:nvSpPr>
        <xdr:cNvPr id="456" name="楕円 455">
          <a:extLst>
            <a:ext uri="{FF2B5EF4-FFF2-40B4-BE49-F238E27FC236}">
              <a16:creationId xmlns:a16="http://schemas.microsoft.com/office/drawing/2014/main" id="{9869443A-2DE9-4805-9749-54294E437D99}"/>
            </a:ext>
          </a:extLst>
        </xdr:cNvPr>
        <xdr:cNvSpPr/>
      </xdr:nvSpPr>
      <xdr:spPr>
        <a:xfrm>
          <a:off x="13887450" y="1082675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78105</xdr:rowOff>
    </xdr:from>
    <xdr:to>
      <xdr:col>85</xdr:col>
      <xdr:colOff>127000</xdr:colOff>
      <xdr:row>63</xdr:row>
      <xdr:rowOff>112395</xdr:rowOff>
    </xdr:to>
    <xdr:cxnSp macro="">
      <xdr:nvCxnSpPr>
        <xdr:cNvPr id="457" name="直線コネクタ 456">
          <a:extLst>
            <a:ext uri="{FF2B5EF4-FFF2-40B4-BE49-F238E27FC236}">
              <a16:creationId xmlns:a16="http://schemas.microsoft.com/office/drawing/2014/main" id="{2C0725CF-09C4-48BB-ABDA-EA5E4FCA39F0}"/>
            </a:ext>
          </a:extLst>
        </xdr:cNvPr>
        <xdr:cNvCxnSpPr/>
      </xdr:nvCxnSpPr>
      <xdr:spPr>
        <a:xfrm>
          <a:off x="13942060" y="10879455"/>
          <a:ext cx="762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164465</xdr:rowOff>
    </xdr:from>
    <xdr:to>
      <xdr:col>76</xdr:col>
      <xdr:colOff>165100</xdr:colOff>
      <xdr:row>63</xdr:row>
      <xdr:rowOff>94615</xdr:rowOff>
    </xdr:to>
    <xdr:sp macro="" textlink="">
      <xdr:nvSpPr>
        <xdr:cNvPr id="458" name="楕円 457">
          <a:extLst>
            <a:ext uri="{FF2B5EF4-FFF2-40B4-BE49-F238E27FC236}">
              <a16:creationId xmlns:a16="http://schemas.microsoft.com/office/drawing/2014/main" id="{680D5A81-DD90-4E2F-903A-A1470579A2EB}"/>
            </a:ext>
          </a:extLst>
        </xdr:cNvPr>
        <xdr:cNvSpPr/>
      </xdr:nvSpPr>
      <xdr:spPr>
        <a:xfrm>
          <a:off x="13089890" y="1079817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43815</xdr:rowOff>
    </xdr:from>
    <xdr:to>
      <xdr:col>81</xdr:col>
      <xdr:colOff>50800</xdr:colOff>
      <xdr:row>63</xdr:row>
      <xdr:rowOff>78105</xdr:rowOff>
    </xdr:to>
    <xdr:cxnSp macro="">
      <xdr:nvCxnSpPr>
        <xdr:cNvPr id="459" name="直線コネクタ 458">
          <a:extLst>
            <a:ext uri="{FF2B5EF4-FFF2-40B4-BE49-F238E27FC236}">
              <a16:creationId xmlns:a16="http://schemas.microsoft.com/office/drawing/2014/main" id="{64621788-AE0A-46C6-AE4A-0B1629B70C8F}"/>
            </a:ext>
          </a:extLst>
        </xdr:cNvPr>
        <xdr:cNvCxnSpPr/>
      </xdr:nvCxnSpPr>
      <xdr:spPr>
        <a:xfrm>
          <a:off x="13144500" y="10847070"/>
          <a:ext cx="79756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130175</xdr:rowOff>
    </xdr:from>
    <xdr:to>
      <xdr:col>72</xdr:col>
      <xdr:colOff>38100</xdr:colOff>
      <xdr:row>63</xdr:row>
      <xdr:rowOff>60325</xdr:rowOff>
    </xdr:to>
    <xdr:sp macro="" textlink="">
      <xdr:nvSpPr>
        <xdr:cNvPr id="460" name="楕円 459">
          <a:extLst>
            <a:ext uri="{FF2B5EF4-FFF2-40B4-BE49-F238E27FC236}">
              <a16:creationId xmlns:a16="http://schemas.microsoft.com/office/drawing/2014/main" id="{2C599E02-22E8-4DBC-9751-06BED5FCBAEA}"/>
            </a:ext>
          </a:extLst>
        </xdr:cNvPr>
        <xdr:cNvSpPr/>
      </xdr:nvSpPr>
      <xdr:spPr>
        <a:xfrm>
          <a:off x="12303760" y="1076388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9525</xdr:rowOff>
    </xdr:from>
    <xdr:to>
      <xdr:col>76</xdr:col>
      <xdr:colOff>114300</xdr:colOff>
      <xdr:row>63</xdr:row>
      <xdr:rowOff>43815</xdr:rowOff>
    </xdr:to>
    <xdr:cxnSp macro="">
      <xdr:nvCxnSpPr>
        <xdr:cNvPr id="461" name="直線コネクタ 460">
          <a:extLst>
            <a:ext uri="{FF2B5EF4-FFF2-40B4-BE49-F238E27FC236}">
              <a16:creationId xmlns:a16="http://schemas.microsoft.com/office/drawing/2014/main" id="{C4420D2F-283F-45D1-8DBA-C100CD7DFFA0}"/>
            </a:ext>
          </a:extLst>
        </xdr:cNvPr>
        <xdr:cNvCxnSpPr/>
      </xdr:nvCxnSpPr>
      <xdr:spPr>
        <a:xfrm>
          <a:off x="12346940" y="10812780"/>
          <a:ext cx="79756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111125</xdr:rowOff>
    </xdr:from>
    <xdr:to>
      <xdr:col>67</xdr:col>
      <xdr:colOff>101600</xdr:colOff>
      <xdr:row>63</xdr:row>
      <xdr:rowOff>41275</xdr:rowOff>
    </xdr:to>
    <xdr:sp macro="" textlink="">
      <xdr:nvSpPr>
        <xdr:cNvPr id="462" name="楕円 461">
          <a:extLst>
            <a:ext uri="{FF2B5EF4-FFF2-40B4-BE49-F238E27FC236}">
              <a16:creationId xmlns:a16="http://schemas.microsoft.com/office/drawing/2014/main" id="{E49B29D7-9044-4A83-821B-C9A6AF737629}"/>
            </a:ext>
          </a:extLst>
        </xdr:cNvPr>
        <xdr:cNvSpPr/>
      </xdr:nvSpPr>
      <xdr:spPr>
        <a:xfrm>
          <a:off x="11487150" y="107410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161925</xdr:rowOff>
    </xdr:from>
    <xdr:to>
      <xdr:col>71</xdr:col>
      <xdr:colOff>177800</xdr:colOff>
      <xdr:row>63</xdr:row>
      <xdr:rowOff>9525</xdr:rowOff>
    </xdr:to>
    <xdr:cxnSp macro="">
      <xdr:nvCxnSpPr>
        <xdr:cNvPr id="463" name="直線コネクタ 462">
          <a:extLst>
            <a:ext uri="{FF2B5EF4-FFF2-40B4-BE49-F238E27FC236}">
              <a16:creationId xmlns:a16="http://schemas.microsoft.com/office/drawing/2014/main" id="{E98D0705-858F-434E-A89C-70FDFF6C11F0}"/>
            </a:ext>
          </a:extLst>
        </xdr:cNvPr>
        <xdr:cNvCxnSpPr/>
      </xdr:nvCxnSpPr>
      <xdr:spPr>
        <a:xfrm>
          <a:off x="11541760" y="10793730"/>
          <a:ext cx="80518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170180</xdr:rowOff>
    </xdr:from>
    <xdr:ext cx="405130" cy="259080"/>
    <xdr:sp macro="" textlink="">
      <xdr:nvSpPr>
        <xdr:cNvPr id="464" name="n_1aveValue【保健センター・保健所】&#10;有形固定資産減価償却率">
          <a:extLst>
            <a:ext uri="{FF2B5EF4-FFF2-40B4-BE49-F238E27FC236}">
              <a16:creationId xmlns:a16="http://schemas.microsoft.com/office/drawing/2014/main" id="{E855347C-9BA1-42B7-8D3E-BD82D00C8817}"/>
            </a:ext>
          </a:extLst>
        </xdr:cNvPr>
        <xdr:cNvSpPr txBox="1"/>
      </xdr:nvSpPr>
      <xdr:spPr>
        <a:xfrm>
          <a:off x="13738225" y="10118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161925</xdr:rowOff>
    </xdr:from>
    <xdr:ext cx="402590" cy="259080"/>
    <xdr:sp macro="" textlink="">
      <xdr:nvSpPr>
        <xdr:cNvPr id="465" name="n_2aveValue【保健センター・保健所】&#10;有形固定資産減価償却率">
          <a:extLst>
            <a:ext uri="{FF2B5EF4-FFF2-40B4-BE49-F238E27FC236}">
              <a16:creationId xmlns:a16="http://schemas.microsoft.com/office/drawing/2014/main" id="{12541891-3D96-4511-88E3-30D6F8707C85}"/>
            </a:ext>
          </a:extLst>
        </xdr:cNvPr>
        <xdr:cNvSpPr txBox="1"/>
      </xdr:nvSpPr>
      <xdr:spPr>
        <a:xfrm>
          <a:off x="12957175" y="101079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139065</xdr:rowOff>
    </xdr:from>
    <xdr:ext cx="402590" cy="259080"/>
    <xdr:sp macro="" textlink="">
      <xdr:nvSpPr>
        <xdr:cNvPr id="466" name="n_3aveValue【保健センター・保健所】&#10;有形固定資産減価償却率">
          <a:extLst>
            <a:ext uri="{FF2B5EF4-FFF2-40B4-BE49-F238E27FC236}">
              <a16:creationId xmlns:a16="http://schemas.microsoft.com/office/drawing/2014/main" id="{F17D57F7-C67F-4447-AAFE-00266EF78D84}"/>
            </a:ext>
          </a:extLst>
        </xdr:cNvPr>
        <xdr:cNvSpPr txBox="1"/>
      </xdr:nvSpPr>
      <xdr:spPr>
        <a:xfrm>
          <a:off x="12171045" y="100793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127635</xdr:rowOff>
    </xdr:from>
    <xdr:ext cx="402590" cy="259080"/>
    <xdr:sp macro="" textlink="">
      <xdr:nvSpPr>
        <xdr:cNvPr id="467" name="n_4aveValue【保健センター・保健所】&#10;有形固定資産減価償却率">
          <a:extLst>
            <a:ext uri="{FF2B5EF4-FFF2-40B4-BE49-F238E27FC236}">
              <a16:creationId xmlns:a16="http://schemas.microsoft.com/office/drawing/2014/main" id="{414C8637-C7AE-4152-931E-5BD050A845E5}"/>
            </a:ext>
          </a:extLst>
        </xdr:cNvPr>
        <xdr:cNvSpPr txBox="1"/>
      </xdr:nvSpPr>
      <xdr:spPr>
        <a:xfrm>
          <a:off x="11354435" y="100755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63</xdr:row>
      <xdr:rowOff>120650</xdr:rowOff>
    </xdr:from>
    <xdr:ext cx="405130" cy="256540"/>
    <xdr:sp macro="" textlink="">
      <xdr:nvSpPr>
        <xdr:cNvPr id="468" name="n_1mainValue【保健センター・保健所】&#10;有形固定資産減価償却率">
          <a:extLst>
            <a:ext uri="{FF2B5EF4-FFF2-40B4-BE49-F238E27FC236}">
              <a16:creationId xmlns:a16="http://schemas.microsoft.com/office/drawing/2014/main" id="{F7D7299C-DE9A-4265-A1E6-96B0E65977CF}"/>
            </a:ext>
          </a:extLst>
        </xdr:cNvPr>
        <xdr:cNvSpPr txBox="1"/>
      </xdr:nvSpPr>
      <xdr:spPr>
        <a:xfrm>
          <a:off x="13738225" y="109239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63</xdr:row>
      <xdr:rowOff>86360</xdr:rowOff>
    </xdr:from>
    <xdr:ext cx="402590" cy="256540"/>
    <xdr:sp macro="" textlink="">
      <xdr:nvSpPr>
        <xdr:cNvPr id="469" name="n_2mainValue【保健センター・保健所】&#10;有形固定資産減価償却率">
          <a:extLst>
            <a:ext uri="{FF2B5EF4-FFF2-40B4-BE49-F238E27FC236}">
              <a16:creationId xmlns:a16="http://schemas.microsoft.com/office/drawing/2014/main" id="{802524F8-2DE6-482A-AC51-FE5C7D1F75C4}"/>
            </a:ext>
          </a:extLst>
        </xdr:cNvPr>
        <xdr:cNvSpPr txBox="1"/>
      </xdr:nvSpPr>
      <xdr:spPr>
        <a:xfrm>
          <a:off x="12957175" y="108896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63</xdr:row>
      <xdr:rowOff>52070</xdr:rowOff>
    </xdr:from>
    <xdr:ext cx="402590" cy="256540"/>
    <xdr:sp macro="" textlink="">
      <xdr:nvSpPr>
        <xdr:cNvPr id="470" name="n_3mainValue【保健センター・保健所】&#10;有形固定資産減価償却率">
          <a:extLst>
            <a:ext uri="{FF2B5EF4-FFF2-40B4-BE49-F238E27FC236}">
              <a16:creationId xmlns:a16="http://schemas.microsoft.com/office/drawing/2014/main" id="{94F6902B-7DA3-4B11-AAD4-82FC57187CD7}"/>
            </a:ext>
          </a:extLst>
        </xdr:cNvPr>
        <xdr:cNvSpPr txBox="1"/>
      </xdr:nvSpPr>
      <xdr:spPr>
        <a:xfrm>
          <a:off x="12171045" y="108572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63</xdr:row>
      <xdr:rowOff>32385</xdr:rowOff>
    </xdr:from>
    <xdr:ext cx="402590" cy="256540"/>
    <xdr:sp macro="" textlink="">
      <xdr:nvSpPr>
        <xdr:cNvPr id="471" name="n_4mainValue【保健センター・保健所】&#10;有形固定資産減価償却率">
          <a:extLst>
            <a:ext uri="{FF2B5EF4-FFF2-40B4-BE49-F238E27FC236}">
              <a16:creationId xmlns:a16="http://schemas.microsoft.com/office/drawing/2014/main" id="{0DD356FA-B23C-40B7-A3B4-B59FE339DDA3}"/>
            </a:ext>
          </a:extLst>
        </xdr:cNvPr>
        <xdr:cNvSpPr txBox="1"/>
      </xdr:nvSpPr>
      <xdr:spPr>
        <a:xfrm>
          <a:off x="11354435" y="108318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2" name="正方形/長方形 471">
          <a:extLst>
            <a:ext uri="{FF2B5EF4-FFF2-40B4-BE49-F238E27FC236}">
              <a16:creationId xmlns:a16="http://schemas.microsoft.com/office/drawing/2014/main" id="{7E926DAF-7A24-47A9-952A-E774F4391495}"/>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3" name="正方形/長方形 472">
          <a:extLst>
            <a:ext uri="{FF2B5EF4-FFF2-40B4-BE49-F238E27FC236}">
              <a16:creationId xmlns:a16="http://schemas.microsoft.com/office/drawing/2014/main" id="{05F7C3A0-0965-4F70-B212-771A7F00F1C9}"/>
            </a:ext>
          </a:extLst>
        </xdr:cNvPr>
        <xdr:cNvSpPr/>
      </xdr:nvSpPr>
      <xdr:spPr>
        <a:xfrm>
          <a:off x="1659001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4" name="正方形/長方形 473">
          <a:extLst>
            <a:ext uri="{FF2B5EF4-FFF2-40B4-BE49-F238E27FC236}">
              <a16:creationId xmlns:a16="http://schemas.microsoft.com/office/drawing/2014/main" id="{BA8CDB30-3E73-4DA2-A89A-E0F4974F8BA8}"/>
            </a:ext>
          </a:extLst>
        </xdr:cNvPr>
        <xdr:cNvSpPr/>
      </xdr:nvSpPr>
      <xdr:spPr>
        <a:xfrm>
          <a:off x="1659001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5" name="正方形/長方形 474">
          <a:extLst>
            <a:ext uri="{FF2B5EF4-FFF2-40B4-BE49-F238E27FC236}">
              <a16:creationId xmlns:a16="http://schemas.microsoft.com/office/drawing/2014/main" id="{7F4F70C6-C488-4B64-888F-688BA6822D9B}"/>
            </a:ext>
          </a:extLst>
        </xdr:cNvPr>
        <xdr:cNvSpPr/>
      </xdr:nvSpPr>
      <xdr:spPr>
        <a:xfrm>
          <a:off x="174879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6" name="正方形/長方形 475">
          <a:extLst>
            <a:ext uri="{FF2B5EF4-FFF2-40B4-BE49-F238E27FC236}">
              <a16:creationId xmlns:a16="http://schemas.microsoft.com/office/drawing/2014/main" id="{1F903D75-391A-4E7D-9755-CD0B393E7C73}"/>
            </a:ext>
          </a:extLst>
        </xdr:cNvPr>
        <xdr:cNvSpPr/>
      </xdr:nvSpPr>
      <xdr:spPr>
        <a:xfrm>
          <a:off x="174879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7" name="正方形/長方形 476">
          <a:extLst>
            <a:ext uri="{FF2B5EF4-FFF2-40B4-BE49-F238E27FC236}">
              <a16:creationId xmlns:a16="http://schemas.microsoft.com/office/drawing/2014/main" id="{ADD57498-1411-4DA2-9408-664F532A2905}"/>
            </a:ext>
          </a:extLst>
        </xdr:cNvPr>
        <xdr:cNvSpPr/>
      </xdr:nvSpPr>
      <xdr:spPr>
        <a:xfrm>
          <a:off x="18516600" y="866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8" name="正方形/長方形 477">
          <a:extLst>
            <a:ext uri="{FF2B5EF4-FFF2-40B4-BE49-F238E27FC236}">
              <a16:creationId xmlns:a16="http://schemas.microsoft.com/office/drawing/2014/main" id="{2DDC879C-7EF6-4A98-9365-275BA883EED1}"/>
            </a:ext>
          </a:extLst>
        </xdr:cNvPr>
        <xdr:cNvSpPr/>
      </xdr:nvSpPr>
      <xdr:spPr>
        <a:xfrm>
          <a:off x="18516600" y="886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9" name="正方形/長方形 478">
          <a:extLst>
            <a:ext uri="{FF2B5EF4-FFF2-40B4-BE49-F238E27FC236}">
              <a16:creationId xmlns:a16="http://schemas.microsoft.com/office/drawing/2014/main" id="{ABC28847-03FF-44C7-9F28-D5D9C3C7A9BD}"/>
            </a:ext>
          </a:extLst>
        </xdr:cNvPr>
        <xdr:cNvSpPr/>
      </xdr:nvSpPr>
      <xdr:spPr>
        <a:xfrm>
          <a:off x="16459200" y="914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480" name="テキスト ボックス 479">
          <a:extLst>
            <a:ext uri="{FF2B5EF4-FFF2-40B4-BE49-F238E27FC236}">
              <a16:creationId xmlns:a16="http://schemas.microsoft.com/office/drawing/2014/main" id="{75B9B6BA-8D23-4EFF-B9A5-C4BA03403772}"/>
            </a:ext>
          </a:extLst>
        </xdr:cNvPr>
        <xdr:cNvSpPr txBox="1"/>
      </xdr:nvSpPr>
      <xdr:spPr>
        <a:xfrm>
          <a:off x="1644015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1" name="直線コネクタ 480">
          <a:extLst>
            <a:ext uri="{FF2B5EF4-FFF2-40B4-BE49-F238E27FC236}">
              <a16:creationId xmlns:a16="http://schemas.microsoft.com/office/drawing/2014/main" id="{E3C74C15-09E6-47AC-844F-6C3C398BEF33}"/>
            </a:ext>
          </a:extLst>
        </xdr:cNvPr>
        <xdr:cNvCxnSpPr/>
      </xdr:nvCxnSpPr>
      <xdr:spPr>
        <a:xfrm>
          <a:off x="16459200" y="1143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2" name="直線コネクタ 481">
          <a:extLst>
            <a:ext uri="{FF2B5EF4-FFF2-40B4-BE49-F238E27FC236}">
              <a16:creationId xmlns:a16="http://schemas.microsoft.com/office/drawing/2014/main" id="{4F48BD0B-12CD-4E02-B7B2-76F87028501C}"/>
            </a:ext>
          </a:extLst>
        </xdr:cNvPr>
        <xdr:cNvCxnSpPr/>
      </xdr:nvCxnSpPr>
      <xdr:spPr>
        <a:xfrm>
          <a:off x="16459200" y="1104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4820" cy="259080"/>
    <xdr:sp macro="" textlink="">
      <xdr:nvSpPr>
        <xdr:cNvPr id="483" name="テキスト ボックス 482">
          <a:extLst>
            <a:ext uri="{FF2B5EF4-FFF2-40B4-BE49-F238E27FC236}">
              <a16:creationId xmlns:a16="http://schemas.microsoft.com/office/drawing/2014/main" id="{4B617D9E-951F-4C76-8940-02E544742158}"/>
            </a:ext>
          </a:extLst>
        </xdr:cNvPr>
        <xdr:cNvSpPr txBox="1"/>
      </xdr:nvSpPr>
      <xdr:spPr>
        <a:xfrm>
          <a:off x="16047085" y="10904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4" name="直線コネクタ 483">
          <a:extLst>
            <a:ext uri="{FF2B5EF4-FFF2-40B4-BE49-F238E27FC236}">
              <a16:creationId xmlns:a16="http://schemas.microsoft.com/office/drawing/2014/main" id="{E26E72B1-4369-49FF-B72A-772959B2DC16}"/>
            </a:ext>
          </a:extLst>
        </xdr:cNvPr>
        <xdr:cNvCxnSpPr/>
      </xdr:nvCxnSpPr>
      <xdr:spPr>
        <a:xfrm>
          <a:off x="16459200" y="1066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4820" cy="259080"/>
    <xdr:sp macro="" textlink="">
      <xdr:nvSpPr>
        <xdr:cNvPr id="485" name="テキスト ボックス 484">
          <a:extLst>
            <a:ext uri="{FF2B5EF4-FFF2-40B4-BE49-F238E27FC236}">
              <a16:creationId xmlns:a16="http://schemas.microsoft.com/office/drawing/2014/main" id="{87851F98-B0BD-4A8D-A21A-A23A4AA590BE}"/>
            </a:ext>
          </a:extLst>
        </xdr:cNvPr>
        <xdr:cNvSpPr txBox="1"/>
      </xdr:nvSpPr>
      <xdr:spPr>
        <a:xfrm>
          <a:off x="16047085" y="105238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6" name="直線コネクタ 485">
          <a:extLst>
            <a:ext uri="{FF2B5EF4-FFF2-40B4-BE49-F238E27FC236}">
              <a16:creationId xmlns:a16="http://schemas.microsoft.com/office/drawing/2014/main" id="{727F115E-C478-4956-ABDC-5D31C2DC76A6}"/>
            </a:ext>
          </a:extLst>
        </xdr:cNvPr>
        <xdr:cNvCxnSpPr/>
      </xdr:nvCxnSpPr>
      <xdr:spPr>
        <a:xfrm>
          <a:off x="16459200" y="1028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4820" cy="256540"/>
    <xdr:sp macro="" textlink="">
      <xdr:nvSpPr>
        <xdr:cNvPr id="487" name="テキスト ボックス 486">
          <a:extLst>
            <a:ext uri="{FF2B5EF4-FFF2-40B4-BE49-F238E27FC236}">
              <a16:creationId xmlns:a16="http://schemas.microsoft.com/office/drawing/2014/main" id="{854E1984-6D6C-4B95-A82E-C1F25E67F723}"/>
            </a:ext>
          </a:extLst>
        </xdr:cNvPr>
        <xdr:cNvSpPr txBox="1"/>
      </xdr:nvSpPr>
      <xdr:spPr>
        <a:xfrm>
          <a:off x="16047085" y="10142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8" name="直線コネクタ 487">
          <a:extLst>
            <a:ext uri="{FF2B5EF4-FFF2-40B4-BE49-F238E27FC236}">
              <a16:creationId xmlns:a16="http://schemas.microsoft.com/office/drawing/2014/main" id="{5501F41A-F68A-4A41-BD72-8AA435009770}"/>
            </a:ext>
          </a:extLst>
        </xdr:cNvPr>
        <xdr:cNvCxnSpPr/>
      </xdr:nvCxnSpPr>
      <xdr:spPr>
        <a:xfrm>
          <a:off x="164592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4820" cy="259080"/>
    <xdr:sp macro="" textlink="">
      <xdr:nvSpPr>
        <xdr:cNvPr id="489" name="テキスト ボックス 488">
          <a:extLst>
            <a:ext uri="{FF2B5EF4-FFF2-40B4-BE49-F238E27FC236}">
              <a16:creationId xmlns:a16="http://schemas.microsoft.com/office/drawing/2014/main" id="{E903BA22-B065-47CD-B2FD-0EE9264B4F0F}"/>
            </a:ext>
          </a:extLst>
        </xdr:cNvPr>
        <xdr:cNvSpPr txBox="1"/>
      </xdr:nvSpPr>
      <xdr:spPr>
        <a:xfrm>
          <a:off x="16047085" y="9765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0" name="直線コネクタ 489">
          <a:extLst>
            <a:ext uri="{FF2B5EF4-FFF2-40B4-BE49-F238E27FC236}">
              <a16:creationId xmlns:a16="http://schemas.microsoft.com/office/drawing/2014/main" id="{CD330722-AB95-457D-BFC4-8E5DCD0390FD}"/>
            </a:ext>
          </a:extLst>
        </xdr:cNvPr>
        <xdr:cNvCxnSpPr/>
      </xdr:nvCxnSpPr>
      <xdr:spPr>
        <a:xfrm>
          <a:off x="16459200" y="9521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4820" cy="259080"/>
    <xdr:sp macro="" textlink="">
      <xdr:nvSpPr>
        <xdr:cNvPr id="491" name="テキスト ボックス 490">
          <a:extLst>
            <a:ext uri="{FF2B5EF4-FFF2-40B4-BE49-F238E27FC236}">
              <a16:creationId xmlns:a16="http://schemas.microsoft.com/office/drawing/2014/main" id="{391EEE0A-7552-4B52-95AB-6D13492445A7}"/>
            </a:ext>
          </a:extLst>
        </xdr:cNvPr>
        <xdr:cNvSpPr txBox="1"/>
      </xdr:nvSpPr>
      <xdr:spPr>
        <a:xfrm>
          <a:off x="16047085" y="9384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2" name="直線コネクタ 491">
          <a:extLst>
            <a:ext uri="{FF2B5EF4-FFF2-40B4-BE49-F238E27FC236}">
              <a16:creationId xmlns:a16="http://schemas.microsoft.com/office/drawing/2014/main" id="{2CDECE21-A6C9-4271-A5D4-0DDABE87AA04}"/>
            </a:ext>
          </a:extLst>
        </xdr:cNvPr>
        <xdr:cNvCxnSpPr/>
      </xdr:nvCxnSpPr>
      <xdr:spPr>
        <a:xfrm>
          <a:off x="16459200" y="914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493" name="テキスト ボックス 492">
          <a:extLst>
            <a:ext uri="{FF2B5EF4-FFF2-40B4-BE49-F238E27FC236}">
              <a16:creationId xmlns:a16="http://schemas.microsoft.com/office/drawing/2014/main" id="{EA74ED59-90B2-4C99-8DC6-855A173D0C43}"/>
            </a:ext>
          </a:extLst>
        </xdr:cNvPr>
        <xdr:cNvSpPr txBox="1"/>
      </xdr:nvSpPr>
      <xdr:spPr>
        <a:xfrm>
          <a:off x="16047085" y="90036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4" name="【保健センター・保健所】&#10;一人当たり面積グラフ枠">
          <a:extLst>
            <a:ext uri="{FF2B5EF4-FFF2-40B4-BE49-F238E27FC236}">
              <a16:creationId xmlns:a16="http://schemas.microsoft.com/office/drawing/2014/main" id="{A0247494-AB38-4165-930F-A131DC5750BD}"/>
            </a:ext>
          </a:extLst>
        </xdr:cNvPr>
        <xdr:cNvSpPr/>
      </xdr:nvSpPr>
      <xdr:spPr>
        <a:xfrm>
          <a:off x="16459200" y="914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41910</xdr:rowOff>
    </xdr:from>
    <xdr:to>
      <xdr:col>116</xdr:col>
      <xdr:colOff>62865</xdr:colOff>
      <xdr:row>64</xdr:row>
      <xdr:rowOff>0</xdr:rowOff>
    </xdr:to>
    <xdr:cxnSp macro="">
      <xdr:nvCxnSpPr>
        <xdr:cNvPr id="495" name="直線コネクタ 494">
          <a:extLst>
            <a:ext uri="{FF2B5EF4-FFF2-40B4-BE49-F238E27FC236}">
              <a16:creationId xmlns:a16="http://schemas.microsoft.com/office/drawing/2014/main" id="{663B4A7B-BE18-4005-B966-127EF8F225FB}"/>
            </a:ext>
          </a:extLst>
        </xdr:cNvPr>
        <xdr:cNvCxnSpPr/>
      </xdr:nvCxnSpPr>
      <xdr:spPr>
        <a:xfrm flipV="1">
          <a:off x="19947255" y="9473565"/>
          <a:ext cx="0" cy="14992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3810</xdr:rowOff>
    </xdr:from>
    <xdr:ext cx="469900" cy="259080"/>
    <xdr:sp macro="" textlink="">
      <xdr:nvSpPr>
        <xdr:cNvPr id="496" name="【保健センター・保健所】&#10;一人当たり面積最小値テキスト">
          <a:extLst>
            <a:ext uri="{FF2B5EF4-FFF2-40B4-BE49-F238E27FC236}">
              <a16:creationId xmlns:a16="http://schemas.microsoft.com/office/drawing/2014/main" id="{76BCDB1C-D209-4411-A7EE-2A9A3B854AE4}"/>
            </a:ext>
          </a:extLst>
        </xdr:cNvPr>
        <xdr:cNvSpPr txBox="1"/>
      </xdr:nvSpPr>
      <xdr:spPr>
        <a:xfrm>
          <a:off x="19985990" y="109785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0.020</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497" name="直線コネクタ 496">
          <a:extLst>
            <a:ext uri="{FF2B5EF4-FFF2-40B4-BE49-F238E27FC236}">
              <a16:creationId xmlns:a16="http://schemas.microsoft.com/office/drawing/2014/main" id="{A3B6ADC7-29C8-4F16-8230-BA72676A2746}"/>
            </a:ext>
          </a:extLst>
        </xdr:cNvPr>
        <xdr:cNvCxnSpPr/>
      </xdr:nvCxnSpPr>
      <xdr:spPr>
        <a:xfrm>
          <a:off x="19885660" y="109728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160020</xdr:rowOff>
    </xdr:from>
    <xdr:ext cx="469900" cy="259080"/>
    <xdr:sp macro="" textlink="">
      <xdr:nvSpPr>
        <xdr:cNvPr id="498" name="【保健センター・保健所】&#10;一人当たり面積最大値テキスト">
          <a:extLst>
            <a:ext uri="{FF2B5EF4-FFF2-40B4-BE49-F238E27FC236}">
              <a16:creationId xmlns:a16="http://schemas.microsoft.com/office/drawing/2014/main" id="{3B428447-7E0F-4975-8CB9-454DF7D72626}"/>
            </a:ext>
          </a:extLst>
        </xdr:cNvPr>
        <xdr:cNvSpPr txBox="1"/>
      </xdr:nvSpPr>
      <xdr:spPr>
        <a:xfrm>
          <a:off x="19985990" y="92487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0.414</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499" name="直線コネクタ 498">
          <a:extLst>
            <a:ext uri="{FF2B5EF4-FFF2-40B4-BE49-F238E27FC236}">
              <a16:creationId xmlns:a16="http://schemas.microsoft.com/office/drawing/2014/main" id="{7B8F1937-DFA5-4879-BE7D-7B0EE680B07B}"/>
            </a:ext>
          </a:extLst>
        </xdr:cNvPr>
        <xdr:cNvCxnSpPr/>
      </xdr:nvCxnSpPr>
      <xdr:spPr>
        <a:xfrm>
          <a:off x="19885660" y="94735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139700</xdr:rowOff>
    </xdr:from>
    <xdr:ext cx="469900" cy="259080"/>
    <xdr:sp macro="" textlink="">
      <xdr:nvSpPr>
        <xdr:cNvPr id="500" name="【保健センター・保健所】&#10;一人当たり面積平均値テキスト">
          <a:extLst>
            <a:ext uri="{FF2B5EF4-FFF2-40B4-BE49-F238E27FC236}">
              <a16:creationId xmlns:a16="http://schemas.microsoft.com/office/drawing/2014/main" id="{01DEB699-6225-4F8E-8357-C20381AAA7F1}"/>
            </a:ext>
          </a:extLst>
        </xdr:cNvPr>
        <xdr:cNvSpPr txBox="1"/>
      </xdr:nvSpPr>
      <xdr:spPr>
        <a:xfrm>
          <a:off x="19985990" y="104228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501" name="フローチャート: 判断 500">
          <a:extLst>
            <a:ext uri="{FF2B5EF4-FFF2-40B4-BE49-F238E27FC236}">
              <a16:creationId xmlns:a16="http://schemas.microsoft.com/office/drawing/2014/main" id="{6FB69146-FED2-4E7A-B446-2F632888F9A6}"/>
            </a:ext>
          </a:extLst>
        </xdr:cNvPr>
        <xdr:cNvSpPr/>
      </xdr:nvSpPr>
      <xdr:spPr>
        <a:xfrm>
          <a:off x="19904710" y="105752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502" name="フローチャート: 判断 501">
          <a:extLst>
            <a:ext uri="{FF2B5EF4-FFF2-40B4-BE49-F238E27FC236}">
              <a16:creationId xmlns:a16="http://schemas.microsoft.com/office/drawing/2014/main" id="{6784CE6E-4AAF-4B62-9EA2-55CFD7B836F5}"/>
            </a:ext>
          </a:extLst>
        </xdr:cNvPr>
        <xdr:cNvSpPr/>
      </xdr:nvSpPr>
      <xdr:spPr>
        <a:xfrm>
          <a:off x="19161760" y="105848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503" name="フローチャート: 判断 502">
          <a:extLst>
            <a:ext uri="{FF2B5EF4-FFF2-40B4-BE49-F238E27FC236}">
              <a16:creationId xmlns:a16="http://schemas.microsoft.com/office/drawing/2014/main" id="{823F34BF-EC42-4069-BD73-0E4E0739B9DD}"/>
            </a:ext>
          </a:extLst>
        </xdr:cNvPr>
        <xdr:cNvSpPr/>
      </xdr:nvSpPr>
      <xdr:spPr>
        <a:xfrm>
          <a:off x="18345150" y="105619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504" name="フローチャート: 判断 503">
          <a:extLst>
            <a:ext uri="{FF2B5EF4-FFF2-40B4-BE49-F238E27FC236}">
              <a16:creationId xmlns:a16="http://schemas.microsoft.com/office/drawing/2014/main" id="{6B5E271E-5BDB-4880-B3AD-24CC5DA8DBF0}"/>
            </a:ext>
          </a:extLst>
        </xdr:cNvPr>
        <xdr:cNvSpPr/>
      </xdr:nvSpPr>
      <xdr:spPr>
        <a:xfrm>
          <a:off x="17547590" y="105943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505" name="フローチャート: 判断 504">
          <a:extLst>
            <a:ext uri="{FF2B5EF4-FFF2-40B4-BE49-F238E27FC236}">
              <a16:creationId xmlns:a16="http://schemas.microsoft.com/office/drawing/2014/main" id="{73713928-59BB-437B-A6B4-B06A05BB0824}"/>
            </a:ext>
          </a:extLst>
        </xdr:cNvPr>
        <xdr:cNvSpPr/>
      </xdr:nvSpPr>
      <xdr:spPr>
        <a:xfrm>
          <a:off x="16761460" y="105943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506" name="テキスト ボックス 505">
          <a:extLst>
            <a:ext uri="{FF2B5EF4-FFF2-40B4-BE49-F238E27FC236}">
              <a16:creationId xmlns:a16="http://schemas.microsoft.com/office/drawing/2014/main" id="{D1599463-E8F8-4F4C-AA57-8D81E50B127F}"/>
            </a:ext>
          </a:extLst>
        </xdr:cNvPr>
        <xdr:cNvSpPr txBox="1"/>
      </xdr:nvSpPr>
      <xdr:spPr>
        <a:xfrm>
          <a:off x="1977644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507" name="テキスト ボックス 506">
          <a:extLst>
            <a:ext uri="{FF2B5EF4-FFF2-40B4-BE49-F238E27FC236}">
              <a16:creationId xmlns:a16="http://schemas.microsoft.com/office/drawing/2014/main" id="{D7E9C750-FD38-4C51-BC56-F392FCA05309}"/>
            </a:ext>
          </a:extLst>
        </xdr:cNvPr>
        <xdr:cNvSpPr txBox="1"/>
      </xdr:nvSpPr>
      <xdr:spPr>
        <a:xfrm>
          <a:off x="190334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508" name="テキスト ボックス 507">
          <a:extLst>
            <a:ext uri="{FF2B5EF4-FFF2-40B4-BE49-F238E27FC236}">
              <a16:creationId xmlns:a16="http://schemas.microsoft.com/office/drawing/2014/main" id="{FFA50B98-BE85-45FD-A2AF-BDC7D715C931}"/>
            </a:ext>
          </a:extLst>
        </xdr:cNvPr>
        <xdr:cNvSpPr txBox="1"/>
      </xdr:nvSpPr>
      <xdr:spPr>
        <a:xfrm>
          <a:off x="1822831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509" name="テキスト ボックス 508">
          <a:extLst>
            <a:ext uri="{FF2B5EF4-FFF2-40B4-BE49-F238E27FC236}">
              <a16:creationId xmlns:a16="http://schemas.microsoft.com/office/drawing/2014/main" id="{519F107A-E7CB-4E1F-9B31-F0504D829919}"/>
            </a:ext>
          </a:extLst>
        </xdr:cNvPr>
        <xdr:cNvSpPr txBox="1"/>
      </xdr:nvSpPr>
      <xdr:spPr>
        <a:xfrm>
          <a:off x="1743075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510" name="テキスト ボックス 509">
          <a:extLst>
            <a:ext uri="{FF2B5EF4-FFF2-40B4-BE49-F238E27FC236}">
              <a16:creationId xmlns:a16="http://schemas.microsoft.com/office/drawing/2014/main" id="{656CAC23-EED6-4B81-8C28-22BE5A15D3F6}"/>
            </a:ext>
          </a:extLst>
        </xdr:cNvPr>
        <xdr:cNvSpPr txBox="1"/>
      </xdr:nvSpPr>
      <xdr:spPr>
        <a:xfrm>
          <a:off x="1663319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52070</xdr:rowOff>
    </xdr:from>
    <xdr:to>
      <xdr:col>116</xdr:col>
      <xdr:colOff>114300</xdr:colOff>
      <xdr:row>62</xdr:row>
      <xdr:rowOff>153670</xdr:rowOff>
    </xdr:to>
    <xdr:sp macro="" textlink="">
      <xdr:nvSpPr>
        <xdr:cNvPr id="511" name="楕円 510">
          <a:extLst>
            <a:ext uri="{FF2B5EF4-FFF2-40B4-BE49-F238E27FC236}">
              <a16:creationId xmlns:a16="http://schemas.microsoft.com/office/drawing/2014/main" id="{2BF0DD72-7366-4AB1-B36A-38B651EE58D8}"/>
            </a:ext>
          </a:extLst>
        </xdr:cNvPr>
        <xdr:cNvSpPr/>
      </xdr:nvSpPr>
      <xdr:spPr>
        <a:xfrm>
          <a:off x="19904710" y="106857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30480</xdr:rowOff>
    </xdr:from>
    <xdr:ext cx="469900" cy="256540"/>
    <xdr:sp macro="" textlink="">
      <xdr:nvSpPr>
        <xdr:cNvPr id="512" name="【保健センター・保健所】&#10;一人当たり面積該当値テキスト">
          <a:extLst>
            <a:ext uri="{FF2B5EF4-FFF2-40B4-BE49-F238E27FC236}">
              <a16:creationId xmlns:a16="http://schemas.microsoft.com/office/drawing/2014/main" id="{FA84D5C6-7D24-4F02-999B-EFD24AE177B0}"/>
            </a:ext>
          </a:extLst>
        </xdr:cNvPr>
        <xdr:cNvSpPr txBox="1"/>
      </xdr:nvSpPr>
      <xdr:spPr>
        <a:xfrm>
          <a:off x="19985990" y="1065847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59690</xdr:rowOff>
    </xdr:from>
    <xdr:to>
      <xdr:col>112</xdr:col>
      <xdr:colOff>38100</xdr:colOff>
      <xdr:row>62</xdr:row>
      <xdr:rowOff>161290</xdr:rowOff>
    </xdr:to>
    <xdr:sp macro="" textlink="">
      <xdr:nvSpPr>
        <xdr:cNvPr id="513" name="楕円 512">
          <a:extLst>
            <a:ext uri="{FF2B5EF4-FFF2-40B4-BE49-F238E27FC236}">
              <a16:creationId xmlns:a16="http://schemas.microsoft.com/office/drawing/2014/main" id="{86EE70A0-486C-4975-9B44-20F7C77A48E0}"/>
            </a:ext>
          </a:extLst>
        </xdr:cNvPr>
        <xdr:cNvSpPr/>
      </xdr:nvSpPr>
      <xdr:spPr>
        <a:xfrm>
          <a:off x="19161760" y="1068578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102870</xdr:rowOff>
    </xdr:from>
    <xdr:to>
      <xdr:col>116</xdr:col>
      <xdr:colOff>63500</xdr:colOff>
      <xdr:row>62</xdr:row>
      <xdr:rowOff>110490</xdr:rowOff>
    </xdr:to>
    <xdr:cxnSp macro="">
      <xdr:nvCxnSpPr>
        <xdr:cNvPr id="514" name="直線コネクタ 513">
          <a:extLst>
            <a:ext uri="{FF2B5EF4-FFF2-40B4-BE49-F238E27FC236}">
              <a16:creationId xmlns:a16="http://schemas.microsoft.com/office/drawing/2014/main" id="{9E524AC8-D35C-41A4-9C43-F17794BD4BF6}"/>
            </a:ext>
          </a:extLst>
        </xdr:cNvPr>
        <xdr:cNvCxnSpPr/>
      </xdr:nvCxnSpPr>
      <xdr:spPr>
        <a:xfrm flipV="1">
          <a:off x="19204940" y="10730865"/>
          <a:ext cx="7429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63500</xdr:rowOff>
    </xdr:from>
    <xdr:to>
      <xdr:col>107</xdr:col>
      <xdr:colOff>101600</xdr:colOff>
      <xdr:row>62</xdr:row>
      <xdr:rowOff>165100</xdr:rowOff>
    </xdr:to>
    <xdr:sp macro="" textlink="">
      <xdr:nvSpPr>
        <xdr:cNvPr id="515" name="楕円 514">
          <a:extLst>
            <a:ext uri="{FF2B5EF4-FFF2-40B4-BE49-F238E27FC236}">
              <a16:creationId xmlns:a16="http://schemas.microsoft.com/office/drawing/2014/main" id="{706A3BE8-598D-4670-9498-608AAB71CE35}"/>
            </a:ext>
          </a:extLst>
        </xdr:cNvPr>
        <xdr:cNvSpPr/>
      </xdr:nvSpPr>
      <xdr:spPr>
        <a:xfrm>
          <a:off x="18345150" y="106895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110490</xdr:rowOff>
    </xdr:from>
    <xdr:to>
      <xdr:col>111</xdr:col>
      <xdr:colOff>177800</xdr:colOff>
      <xdr:row>62</xdr:row>
      <xdr:rowOff>114300</xdr:rowOff>
    </xdr:to>
    <xdr:cxnSp macro="">
      <xdr:nvCxnSpPr>
        <xdr:cNvPr id="516" name="直線コネクタ 515">
          <a:extLst>
            <a:ext uri="{FF2B5EF4-FFF2-40B4-BE49-F238E27FC236}">
              <a16:creationId xmlns:a16="http://schemas.microsoft.com/office/drawing/2014/main" id="{CFE512F9-2761-4AE1-9D73-09A7938FEF1E}"/>
            </a:ext>
          </a:extLst>
        </xdr:cNvPr>
        <xdr:cNvCxnSpPr/>
      </xdr:nvCxnSpPr>
      <xdr:spPr>
        <a:xfrm flipV="1">
          <a:off x="18399760" y="10740390"/>
          <a:ext cx="8051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71120</xdr:rowOff>
    </xdr:from>
    <xdr:to>
      <xdr:col>102</xdr:col>
      <xdr:colOff>165100</xdr:colOff>
      <xdr:row>63</xdr:row>
      <xdr:rowOff>1270</xdr:rowOff>
    </xdr:to>
    <xdr:sp macro="" textlink="">
      <xdr:nvSpPr>
        <xdr:cNvPr id="517" name="楕円 516">
          <a:extLst>
            <a:ext uri="{FF2B5EF4-FFF2-40B4-BE49-F238E27FC236}">
              <a16:creationId xmlns:a16="http://schemas.microsoft.com/office/drawing/2014/main" id="{B86377AD-620E-4BBA-86B5-4B25BC67C9BA}"/>
            </a:ext>
          </a:extLst>
        </xdr:cNvPr>
        <xdr:cNvSpPr/>
      </xdr:nvSpPr>
      <xdr:spPr>
        <a:xfrm>
          <a:off x="17547590" y="106991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114300</xdr:rowOff>
    </xdr:from>
    <xdr:to>
      <xdr:col>107</xdr:col>
      <xdr:colOff>50800</xdr:colOff>
      <xdr:row>62</xdr:row>
      <xdr:rowOff>121920</xdr:rowOff>
    </xdr:to>
    <xdr:cxnSp macro="">
      <xdr:nvCxnSpPr>
        <xdr:cNvPr id="518" name="直線コネクタ 517">
          <a:extLst>
            <a:ext uri="{FF2B5EF4-FFF2-40B4-BE49-F238E27FC236}">
              <a16:creationId xmlns:a16="http://schemas.microsoft.com/office/drawing/2014/main" id="{2669C8C8-3682-4232-A64E-3420E6B8DA1F}"/>
            </a:ext>
          </a:extLst>
        </xdr:cNvPr>
        <xdr:cNvCxnSpPr/>
      </xdr:nvCxnSpPr>
      <xdr:spPr>
        <a:xfrm flipV="1">
          <a:off x="17602200" y="10744200"/>
          <a:ext cx="79756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74930</xdr:rowOff>
    </xdr:from>
    <xdr:to>
      <xdr:col>98</xdr:col>
      <xdr:colOff>38100</xdr:colOff>
      <xdr:row>63</xdr:row>
      <xdr:rowOff>5080</xdr:rowOff>
    </xdr:to>
    <xdr:sp macro="" textlink="">
      <xdr:nvSpPr>
        <xdr:cNvPr id="519" name="楕円 518">
          <a:extLst>
            <a:ext uri="{FF2B5EF4-FFF2-40B4-BE49-F238E27FC236}">
              <a16:creationId xmlns:a16="http://schemas.microsoft.com/office/drawing/2014/main" id="{C09E3DF2-0EF4-4CFD-96C9-19FB126814EF}"/>
            </a:ext>
          </a:extLst>
        </xdr:cNvPr>
        <xdr:cNvSpPr/>
      </xdr:nvSpPr>
      <xdr:spPr>
        <a:xfrm>
          <a:off x="16761460" y="107048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121920</xdr:rowOff>
    </xdr:from>
    <xdr:to>
      <xdr:col>102</xdr:col>
      <xdr:colOff>114300</xdr:colOff>
      <xdr:row>62</xdr:row>
      <xdr:rowOff>125730</xdr:rowOff>
    </xdr:to>
    <xdr:cxnSp macro="">
      <xdr:nvCxnSpPr>
        <xdr:cNvPr id="520" name="直線コネクタ 519">
          <a:extLst>
            <a:ext uri="{FF2B5EF4-FFF2-40B4-BE49-F238E27FC236}">
              <a16:creationId xmlns:a16="http://schemas.microsoft.com/office/drawing/2014/main" id="{05198ABC-31BE-4778-A9F2-D2D05FAC17A6}"/>
            </a:ext>
          </a:extLst>
        </xdr:cNvPr>
        <xdr:cNvCxnSpPr/>
      </xdr:nvCxnSpPr>
      <xdr:spPr>
        <a:xfrm flipV="1">
          <a:off x="16804640" y="10753725"/>
          <a:ext cx="79756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71120</xdr:rowOff>
    </xdr:from>
    <xdr:ext cx="469900" cy="259080"/>
    <xdr:sp macro="" textlink="">
      <xdr:nvSpPr>
        <xdr:cNvPr id="521" name="n_1aveValue【保健センター・保健所】&#10;一人当たり面積">
          <a:extLst>
            <a:ext uri="{FF2B5EF4-FFF2-40B4-BE49-F238E27FC236}">
              <a16:creationId xmlns:a16="http://schemas.microsoft.com/office/drawing/2014/main" id="{2478803D-6691-482D-9D2C-92E4CA166A4F}"/>
            </a:ext>
          </a:extLst>
        </xdr:cNvPr>
        <xdr:cNvSpPr txBox="1"/>
      </xdr:nvSpPr>
      <xdr:spPr>
        <a:xfrm>
          <a:off x="18982055" y="103562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52070</xdr:rowOff>
    </xdr:from>
    <xdr:ext cx="467360" cy="256540"/>
    <xdr:sp macro="" textlink="">
      <xdr:nvSpPr>
        <xdr:cNvPr id="522" name="n_2aveValue【保健センター・保健所】&#10;一人当たり面積">
          <a:extLst>
            <a:ext uri="{FF2B5EF4-FFF2-40B4-BE49-F238E27FC236}">
              <a16:creationId xmlns:a16="http://schemas.microsoft.com/office/drawing/2014/main" id="{1B0E6E9D-10C2-4199-BFC8-0996ED30D3E1}"/>
            </a:ext>
          </a:extLst>
        </xdr:cNvPr>
        <xdr:cNvSpPr txBox="1"/>
      </xdr:nvSpPr>
      <xdr:spPr>
        <a:xfrm>
          <a:off x="18181955" y="103428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78740</xdr:rowOff>
    </xdr:from>
    <xdr:ext cx="467360" cy="259080"/>
    <xdr:sp macro="" textlink="">
      <xdr:nvSpPr>
        <xdr:cNvPr id="523" name="n_3aveValue【保健センター・保健所】&#10;一人当たり面積">
          <a:extLst>
            <a:ext uri="{FF2B5EF4-FFF2-40B4-BE49-F238E27FC236}">
              <a16:creationId xmlns:a16="http://schemas.microsoft.com/office/drawing/2014/main" id="{4C885AC0-869B-4F6C-826E-796175A95B52}"/>
            </a:ext>
          </a:extLst>
        </xdr:cNvPr>
        <xdr:cNvSpPr txBox="1"/>
      </xdr:nvSpPr>
      <xdr:spPr>
        <a:xfrm>
          <a:off x="17384395" y="103657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86360</xdr:rowOff>
    </xdr:from>
    <xdr:ext cx="467360" cy="256540"/>
    <xdr:sp macro="" textlink="">
      <xdr:nvSpPr>
        <xdr:cNvPr id="524" name="n_4aveValue【保健センター・保健所】&#10;一人当たり面積">
          <a:extLst>
            <a:ext uri="{FF2B5EF4-FFF2-40B4-BE49-F238E27FC236}">
              <a16:creationId xmlns:a16="http://schemas.microsoft.com/office/drawing/2014/main" id="{237FF7BB-6B7A-4B14-ABCC-284B3DF3F952}"/>
            </a:ext>
          </a:extLst>
        </xdr:cNvPr>
        <xdr:cNvSpPr txBox="1"/>
      </xdr:nvSpPr>
      <xdr:spPr>
        <a:xfrm>
          <a:off x="16588740" y="103752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152400</xdr:rowOff>
    </xdr:from>
    <xdr:ext cx="469900" cy="259080"/>
    <xdr:sp macro="" textlink="">
      <xdr:nvSpPr>
        <xdr:cNvPr id="525" name="n_1mainValue【保健センター・保健所】&#10;一人当たり面積">
          <a:extLst>
            <a:ext uri="{FF2B5EF4-FFF2-40B4-BE49-F238E27FC236}">
              <a16:creationId xmlns:a16="http://schemas.microsoft.com/office/drawing/2014/main" id="{A5994FA6-A3BD-4C22-A5CB-CE3543BEE4AE}"/>
            </a:ext>
          </a:extLst>
        </xdr:cNvPr>
        <xdr:cNvSpPr txBox="1"/>
      </xdr:nvSpPr>
      <xdr:spPr>
        <a:xfrm>
          <a:off x="18982055" y="107823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156210</xdr:rowOff>
    </xdr:from>
    <xdr:ext cx="467360" cy="256540"/>
    <xdr:sp macro="" textlink="">
      <xdr:nvSpPr>
        <xdr:cNvPr id="526" name="n_2mainValue【保健センター・保健所】&#10;一人当たり面積">
          <a:extLst>
            <a:ext uri="{FF2B5EF4-FFF2-40B4-BE49-F238E27FC236}">
              <a16:creationId xmlns:a16="http://schemas.microsoft.com/office/drawing/2014/main" id="{1CCB5212-5A27-413F-A9A3-F5B664610D57}"/>
            </a:ext>
          </a:extLst>
        </xdr:cNvPr>
        <xdr:cNvSpPr txBox="1"/>
      </xdr:nvSpPr>
      <xdr:spPr>
        <a:xfrm>
          <a:off x="18181955" y="1078801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62</xdr:row>
      <xdr:rowOff>163830</xdr:rowOff>
    </xdr:from>
    <xdr:ext cx="467360" cy="259080"/>
    <xdr:sp macro="" textlink="">
      <xdr:nvSpPr>
        <xdr:cNvPr id="527" name="n_3mainValue【保健センター・保健所】&#10;一人当たり面積">
          <a:extLst>
            <a:ext uri="{FF2B5EF4-FFF2-40B4-BE49-F238E27FC236}">
              <a16:creationId xmlns:a16="http://schemas.microsoft.com/office/drawing/2014/main" id="{B44EC7A9-44E3-459A-AA78-AE26F29309B6}"/>
            </a:ext>
          </a:extLst>
        </xdr:cNvPr>
        <xdr:cNvSpPr txBox="1"/>
      </xdr:nvSpPr>
      <xdr:spPr>
        <a:xfrm>
          <a:off x="17384395" y="107975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62</xdr:row>
      <xdr:rowOff>167640</xdr:rowOff>
    </xdr:from>
    <xdr:ext cx="467360" cy="256540"/>
    <xdr:sp macro="" textlink="">
      <xdr:nvSpPr>
        <xdr:cNvPr id="528" name="n_4mainValue【保健センター・保健所】&#10;一人当たり面積">
          <a:extLst>
            <a:ext uri="{FF2B5EF4-FFF2-40B4-BE49-F238E27FC236}">
              <a16:creationId xmlns:a16="http://schemas.microsoft.com/office/drawing/2014/main" id="{ACE7F7E5-E7E3-48DD-817C-50BE08519EC9}"/>
            </a:ext>
          </a:extLst>
        </xdr:cNvPr>
        <xdr:cNvSpPr txBox="1"/>
      </xdr:nvSpPr>
      <xdr:spPr>
        <a:xfrm>
          <a:off x="16588740" y="108013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9" name="正方形/長方形 528">
          <a:extLst>
            <a:ext uri="{FF2B5EF4-FFF2-40B4-BE49-F238E27FC236}">
              <a16:creationId xmlns:a16="http://schemas.microsoft.com/office/drawing/2014/main" id="{F2F230B1-A96E-48A2-A8B8-831945414B60}"/>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0" name="正方形/長方形 529">
          <a:extLst>
            <a:ext uri="{FF2B5EF4-FFF2-40B4-BE49-F238E27FC236}">
              <a16:creationId xmlns:a16="http://schemas.microsoft.com/office/drawing/2014/main" id="{54E5769C-C6E8-4290-AF91-AC1278C10B89}"/>
            </a:ext>
          </a:extLst>
        </xdr:cNvPr>
        <xdr:cNvSpPr/>
      </xdr:nvSpPr>
      <xdr:spPr>
        <a:xfrm>
          <a:off x="113157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1" name="正方形/長方形 530">
          <a:extLst>
            <a:ext uri="{FF2B5EF4-FFF2-40B4-BE49-F238E27FC236}">
              <a16:creationId xmlns:a16="http://schemas.microsoft.com/office/drawing/2014/main" id="{5D49BB5A-809D-4EE5-80E2-DA273B7B9634}"/>
            </a:ext>
          </a:extLst>
        </xdr:cNvPr>
        <xdr:cNvSpPr/>
      </xdr:nvSpPr>
      <xdr:spPr>
        <a:xfrm>
          <a:off x="113157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2" name="正方形/長方形 531">
          <a:extLst>
            <a:ext uri="{FF2B5EF4-FFF2-40B4-BE49-F238E27FC236}">
              <a16:creationId xmlns:a16="http://schemas.microsoft.com/office/drawing/2014/main" id="{80C394D5-DEAC-4461-8479-7402D4E791B0}"/>
            </a:ext>
          </a:extLst>
        </xdr:cNvPr>
        <xdr:cNvSpPr/>
      </xdr:nvSpPr>
      <xdr:spPr>
        <a:xfrm>
          <a:off x="1223264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3" name="正方形/長方形 532">
          <a:extLst>
            <a:ext uri="{FF2B5EF4-FFF2-40B4-BE49-F238E27FC236}">
              <a16:creationId xmlns:a16="http://schemas.microsoft.com/office/drawing/2014/main" id="{EEAC014E-79F3-4540-A208-888F89F4ABBD}"/>
            </a:ext>
          </a:extLst>
        </xdr:cNvPr>
        <xdr:cNvSpPr/>
      </xdr:nvSpPr>
      <xdr:spPr>
        <a:xfrm>
          <a:off x="1223264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4" name="正方形/長方形 533">
          <a:extLst>
            <a:ext uri="{FF2B5EF4-FFF2-40B4-BE49-F238E27FC236}">
              <a16:creationId xmlns:a16="http://schemas.microsoft.com/office/drawing/2014/main" id="{3459DDE3-41EA-44C6-A6F1-256F37BF1BB2}"/>
            </a:ext>
          </a:extLst>
        </xdr:cNvPr>
        <xdr:cNvSpPr/>
      </xdr:nvSpPr>
      <xdr:spPr>
        <a:xfrm>
          <a:off x="1326134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5" name="正方形/長方形 534">
          <a:extLst>
            <a:ext uri="{FF2B5EF4-FFF2-40B4-BE49-F238E27FC236}">
              <a16:creationId xmlns:a16="http://schemas.microsoft.com/office/drawing/2014/main" id="{9344801C-5E79-42AF-B308-215DA4325FAB}"/>
            </a:ext>
          </a:extLst>
        </xdr:cNvPr>
        <xdr:cNvSpPr/>
      </xdr:nvSpPr>
      <xdr:spPr>
        <a:xfrm>
          <a:off x="1326134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6" name="正方形/長方形 535">
          <a:extLst>
            <a:ext uri="{FF2B5EF4-FFF2-40B4-BE49-F238E27FC236}">
              <a16:creationId xmlns:a16="http://schemas.microsoft.com/office/drawing/2014/main" id="{28307D85-8E24-4E36-BA35-42EBBC37AD0E}"/>
            </a:ext>
          </a:extLst>
        </xdr:cNvPr>
        <xdr:cNvSpPr/>
      </xdr:nvSpPr>
      <xdr:spPr>
        <a:xfrm>
          <a:off x="11203940" y="12950190"/>
          <a:ext cx="424815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537" name="テキスト ボックス 536">
          <a:extLst>
            <a:ext uri="{FF2B5EF4-FFF2-40B4-BE49-F238E27FC236}">
              <a16:creationId xmlns:a16="http://schemas.microsoft.com/office/drawing/2014/main" id="{5D7CA6DF-F562-4878-A210-1CBEDBD5603E}"/>
            </a:ext>
          </a:extLst>
        </xdr:cNvPr>
        <xdr:cNvSpPr txBox="1"/>
      </xdr:nvSpPr>
      <xdr:spPr>
        <a:xfrm>
          <a:off x="1116584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8" name="直線コネクタ 537">
          <a:extLst>
            <a:ext uri="{FF2B5EF4-FFF2-40B4-BE49-F238E27FC236}">
              <a16:creationId xmlns:a16="http://schemas.microsoft.com/office/drawing/2014/main" id="{19C8F1E2-413D-4245-A2CC-A70FAEEC25BB}"/>
            </a:ext>
          </a:extLst>
        </xdr:cNvPr>
        <xdr:cNvCxnSpPr/>
      </xdr:nvCxnSpPr>
      <xdr:spPr>
        <a:xfrm>
          <a:off x="11203940" y="1524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539" name="テキスト ボックス 538">
          <a:extLst>
            <a:ext uri="{FF2B5EF4-FFF2-40B4-BE49-F238E27FC236}">
              <a16:creationId xmlns:a16="http://schemas.microsoft.com/office/drawing/2014/main" id="{14429001-6B6B-4827-9F0F-9229C854AC0E}"/>
            </a:ext>
          </a:extLst>
        </xdr:cNvPr>
        <xdr:cNvSpPr txBox="1"/>
      </xdr:nvSpPr>
      <xdr:spPr>
        <a:xfrm>
          <a:off x="10801350" y="15099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0" name="直線コネクタ 539">
          <a:extLst>
            <a:ext uri="{FF2B5EF4-FFF2-40B4-BE49-F238E27FC236}">
              <a16:creationId xmlns:a16="http://schemas.microsoft.com/office/drawing/2014/main" id="{16F508A1-BB78-40AB-AB04-89C5FB6FC53C}"/>
            </a:ext>
          </a:extLst>
        </xdr:cNvPr>
        <xdr:cNvCxnSpPr/>
      </xdr:nvCxnSpPr>
      <xdr:spPr>
        <a:xfrm>
          <a:off x="11203940" y="1485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4820" cy="256540"/>
    <xdr:sp macro="" textlink="">
      <xdr:nvSpPr>
        <xdr:cNvPr id="541" name="テキスト ボックス 540">
          <a:extLst>
            <a:ext uri="{FF2B5EF4-FFF2-40B4-BE49-F238E27FC236}">
              <a16:creationId xmlns:a16="http://schemas.microsoft.com/office/drawing/2014/main" id="{477E1A45-128F-4204-8F00-E204FE37A864}"/>
            </a:ext>
          </a:extLst>
        </xdr:cNvPr>
        <xdr:cNvSpPr txBox="1"/>
      </xdr:nvSpPr>
      <xdr:spPr>
        <a:xfrm>
          <a:off x="10801350" y="147148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2" name="直線コネクタ 541">
          <a:extLst>
            <a:ext uri="{FF2B5EF4-FFF2-40B4-BE49-F238E27FC236}">
              <a16:creationId xmlns:a16="http://schemas.microsoft.com/office/drawing/2014/main" id="{11E40F79-9A2B-40F4-8FE1-C9EF1E46B8FF}"/>
            </a:ext>
          </a:extLst>
        </xdr:cNvPr>
        <xdr:cNvCxnSpPr/>
      </xdr:nvCxnSpPr>
      <xdr:spPr>
        <a:xfrm>
          <a:off x="11203940" y="1447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543" name="テキスト ボックス 542">
          <a:extLst>
            <a:ext uri="{FF2B5EF4-FFF2-40B4-BE49-F238E27FC236}">
              <a16:creationId xmlns:a16="http://schemas.microsoft.com/office/drawing/2014/main" id="{499D2505-E790-4044-8CE0-EFBD27FDD789}"/>
            </a:ext>
          </a:extLst>
        </xdr:cNvPr>
        <xdr:cNvSpPr txBox="1"/>
      </xdr:nvSpPr>
      <xdr:spPr>
        <a:xfrm>
          <a:off x="10842625" y="143338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4" name="直線コネクタ 543">
          <a:extLst>
            <a:ext uri="{FF2B5EF4-FFF2-40B4-BE49-F238E27FC236}">
              <a16:creationId xmlns:a16="http://schemas.microsoft.com/office/drawing/2014/main" id="{0EEA21B3-1050-4226-8FBF-6CDBAB1BE56C}"/>
            </a:ext>
          </a:extLst>
        </xdr:cNvPr>
        <xdr:cNvCxnSpPr/>
      </xdr:nvCxnSpPr>
      <xdr:spPr>
        <a:xfrm>
          <a:off x="11203940" y="1409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545" name="テキスト ボックス 544">
          <a:extLst>
            <a:ext uri="{FF2B5EF4-FFF2-40B4-BE49-F238E27FC236}">
              <a16:creationId xmlns:a16="http://schemas.microsoft.com/office/drawing/2014/main" id="{27BD336F-7E85-40BD-B79D-2E5D18C46518}"/>
            </a:ext>
          </a:extLst>
        </xdr:cNvPr>
        <xdr:cNvSpPr txBox="1"/>
      </xdr:nvSpPr>
      <xdr:spPr>
        <a:xfrm>
          <a:off x="10842625" y="139528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6" name="直線コネクタ 545">
          <a:extLst>
            <a:ext uri="{FF2B5EF4-FFF2-40B4-BE49-F238E27FC236}">
              <a16:creationId xmlns:a16="http://schemas.microsoft.com/office/drawing/2014/main" id="{B66A3BC5-931C-44FE-9D74-7C3F579F1BDE}"/>
            </a:ext>
          </a:extLst>
        </xdr:cNvPr>
        <xdr:cNvCxnSpPr/>
      </xdr:nvCxnSpPr>
      <xdr:spPr>
        <a:xfrm>
          <a:off x="11203940" y="1371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6540"/>
    <xdr:sp macro="" textlink="">
      <xdr:nvSpPr>
        <xdr:cNvPr id="547" name="テキスト ボックス 546">
          <a:extLst>
            <a:ext uri="{FF2B5EF4-FFF2-40B4-BE49-F238E27FC236}">
              <a16:creationId xmlns:a16="http://schemas.microsoft.com/office/drawing/2014/main" id="{B98D91C1-ECCB-4EA1-8F5D-0E8DB3329EC3}"/>
            </a:ext>
          </a:extLst>
        </xdr:cNvPr>
        <xdr:cNvSpPr txBox="1"/>
      </xdr:nvSpPr>
      <xdr:spPr>
        <a:xfrm>
          <a:off x="10842625" y="135718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8" name="直線コネクタ 547">
          <a:extLst>
            <a:ext uri="{FF2B5EF4-FFF2-40B4-BE49-F238E27FC236}">
              <a16:creationId xmlns:a16="http://schemas.microsoft.com/office/drawing/2014/main" id="{24B90E83-992B-40E8-B8AF-DB9B8F8997A9}"/>
            </a:ext>
          </a:extLst>
        </xdr:cNvPr>
        <xdr:cNvCxnSpPr/>
      </xdr:nvCxnSpPr>
      <xdr:spPr>
        <a:xfrm>
          <a:off x="11203940" y="13331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549" name="テキスト ボックス 548">
          <a:extLst>
            <a:ext uri="{FF2B5EF4-FFF2-40B4-BE49-F238E27FC236}">
              <a16:creationId xmlns:a16="http://schemas.microsoft.com/office/drawing/2014/main" id="{231F5811-C243-46EF-9D9D-AC0BD2583FDF}"/>
            </a:ext>
          </a:extLst>
        </xdr:cNvPr>
        <xdr:cNvSpPr txBox="1"/>
      </xdr:nvSpPr>
      <xdr:spPr>
        <a:xfrm>
          <a:off x="10842625" y="131946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B4EAF578-AD79-470B-B6B7-499985BDE7D4}"/>
            </a:ext>
          </a:extLst>
        </xdr:cNvPr>
        <xdr:cNvCxnSpPr/>
      </xdr:nvCxnSpPr>
      <xdr:spPr>
        <a:xfrm>
          <a:off x="11203940" y="1295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6550" cy="259080"/>
    <xdr:sp macro="" textlink="">
      <xdr:nvSpPr>
        <xdr:cNvPr id="551" name="テキスト ボックス 550">
          <a:extLst>
            <a:ext uri="{FF2B5EF4-FFF2-40B4-BE49-F238E27FC236}">
              <a16:creationId xmlns:a16="http://schemas.microsoft.com/office/drawing/2014/main" id="{C93467B8-1BA9-4726-BD85-2743E0173F2F}"/>
            </a:ext>
          </a:extLst>
        </xdr:cNvPr>
        <xdr:cNvSpPr txBox="1"/>
      </xdr:nvSpPr>
      <xdr:spPr>
        <a:xfrm>
          <a:off x="10904855" y="12813665"/>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EF121B9E-0248-4CDB-ADAC-24BAAAD874B9}"/>
            </a:ext>
          </a:extLst>
        </xdr:cNvPr>
        <xdr:cNvSpPr/>
      </xdr:nvSpPr>
      <xdr:spPr>
        <a:xfrm>
          <a:off x="11203940" y="12950190"/>
          <a:ext cx="424815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11430</xdr:rowOff>
    </xdr:from>
    <xdr:to>
      <xdr:col>85</xdr:col>
      <xdr:colOff>126365</xdr:colOff>
      <xdr:row>86</xdr:row>
      <xdr:rowOff>34290</xdr:rowOff>
    </xdr:to>
    <xdr:cxnSp macro="">
      <xdr:nvCxnSpPr>
        <xdr:cNvPr id="553" name="直線コネクタ 552">
          <a:extLst>
            <a:ext uri="{FF2B5EF4-FFF2-40B4-BE49-F238E27FC236}">
              <a16:creationId xmlns:a16="http://schemas.microsoft.com/office/drawing/2014/main" id="{A77D3BCC-A0D3-4DBD-B03F-9AEAFC27D705}"/>
            </a:ext>
          </a:extLst>
        </xdr:cNvPr>
        <xdr:cNvCxnSpPr/>
      </xdr:nvCxnSpPr>
      <xdr:spPr>
        <a:xfrm flipV="1">
          <a:off x="14703425" y="13388340"/>
          <a:ext cx="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38100</xdr:rowOff>
    </xdr:from>
    <xdr:ext cx="405130" cy="259080"/>
    <xdr:sp macro="" textlink="">
      <xdr:nvSpPr>
        <xdr:cNvPr id="554" name="【消防施設】&#10;有形固定資産減価償却率最小値テキスト">
          <a:extLst>
            <a:ext uri="{FF2B5EF4-FFF2-40B4-BE49-F238E27FC236}">
              <a16:creationId xmlns:a16="http://schemas.microsoft.com/office/drawing/2014/main" id="{9C1D77D3-6E63-4F27-AE75-2684DEE02AA3}"/>
            </a:ext>
          </a:extLst>
        </xdr:cNvPr>
        <xdr:cNvSpPr txBox="1"/>
      </xdr:nvSpPr>
      <xdr:spPr>
        <a:xfrm>
          <a:off x="14742160" y="147828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95.8</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34290</xdr:rowOff>
    </xdr:from>
    <xdr:to>
      <xdr:col>86</xdr:col>
      <xdr:colOff>25400</xdr:colOff>
      <xdr:row>86</xdr:row>
      <xdr:rowOff>34290</xdr:rowOff>
    </xdr:to>
    <xdr:cxnSp macro="">
      <xdr:nvCxnSpPr>
        <xdr:cNvPr id="555" name="直線コネクタ 554">
          <a:extLst>
            <a:ext uri="{FF2B5EF4-FFF2-40B4-BE49-F238E27FC236}">
              <a16:creationId xmlns:a16="http://schemas.microsoft.com/office/drawing/2014/main" id="{0BC155D8-A02D-4CA0-8698-11A6703FBBFF}"/>
            </a:ext>
          </a:extLst>
        </xdr:cNvPr>
        <xdr:cNvCxnSpPr/>
      </xdr:nvCxnSpPr>
      <xdr:spPr>
        <a:xfrm>
          <a:off x="14611350" y="1477899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129540</xdr:rowOff>
    </xdr:from>
    <xdr:ext cx="405130" cy="259080"/>
    <xdr:sp macro="" textlink="">
      <xdr:nvSpPr>
        <xdr:cNvPr id="556" name="【消防施設】&#10;有形固定資産減価償却率最大値テキスト">
          <a:extLst>
            <a:ext uri="{FF2B5EF4-FFF2-40B4-BE49-F238E27FC236}">
              <a16:creationId xmlns:a16="http://schemas.microsoft.com/office/drawing/2014/main" id="{980CE21B-43BA-4613-885B-CA7BAB3F1AE6}"/>
            </a:ext>
          </a:extLst>
        </xdr:cNvPr>
        <xdr:cNvSpPr txBox="1"/>
      </xdr:nvSpPr>
      <xdr:spPr>
        <a:xfrm>
          <a:off x="14742160" y="131635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557" name="直線コネクタ 556">
          <a:extLst>
            <a:ext uri="{FF2B5EF4-FFF2-40B4-BE49-F238E27FC236}">
              <a16:creationId xmlns:a16="http://schemas.microsoft.com/office/drawing/2014/main" id="{F9667F7E-4B7F-413F-9F54-7845E2683233}"/>
            </a:ext>
          </a:extLst>
        </xdr:cNvPr>
        <xdr:cNvCxnSpPr/>
      </xdr:nvCxnSpPr>
      <xdr:spPr>
        <a:xfrm>
          <a:off x="14611350" y="133883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167640</xdr:rowOff>
    </xdr:from>
    <xdr:ext cx="405130" cy="256540"/>
    <xdr:sp macro="" textlink="">
      <xdr:nvSpPr>
        <xdr:cNvPr id="558" name="【消防施設】&#10;有形固定資産減価償却率平均値テキスト">
          <a:extLst>
            <a:ext uri="{FF2B5EF4-FFF2-40B4-BE49-F238E27FC236}">
              <a16:creationId xmlns:a16="http://schemas.microsoft.com/office/drawing/2014/main" id="{509F50C4-852C-4A8C-BDC1-7A105B0F52CA}"/>
            </a:ext>
          </a:extLst>
        </xdr:cNvPr>
        <xdr:cNvSpPr txBox="1"/>
      </xdr:nvSpPr>
      <xdr:spPr>
        <a:xfrm>
          <a:off x="14742160" y="1405890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559" name="フローチャート: 判断 558">
          <a:extLst>
            <a:ext uri="{FF2B5EF4-FFF2-40B4-BE49-F238E27FC236}">
              <a16:creationId xmlns:a16="http://schemas.microsoft.com/office/drawing/2014/main" id="{404E2EB9-723E-4273-9261-9F12D743D0F7}"/>
            </a:ext>
          </a:extLst>
        </xdr:cNvPr>
        <xdr:cNvSpPr/>
      </xdr:nvSpPr>
      <xdr:spPr>
        <a:xfrm>
          <a:off x="14649450" y="140804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2540</xdr:rowOff>
    </xdr:from>
    <xdr:to>
      <xdr:col>81</xdr:col>
      <xdr:colOff>101600</xdr:colOff>
      <xdr:row>82</xdr:row>
      <xdr:rowOff>104140</xdr:rowOff>
    </xdr:to>
    <xdr:sp macro="" textlink="">
      <xdr:nvSpPr>
        <xdr:cNvPr id="560" name="フローチャート: 判断 559">
          <a:extLst>
            <a:ext uri="{FF2B5EF4-FFF2-40B4-BE49-F238E27FC236}">
              <a16:creationId xmlns:a16="http://schemas.microsoft.com/office/drawing/2014/main" id="{5E6D96F8-12B3-43B5-8765-D2110C522B8F}"/>
            </a:ext>
          </a:extLst>
        </xdr:cNvPr>
        <xdr:cNvSpPr/>
      </xdr:nvSpPr>
      <xdr:spPr>
        <a:xfrm>
          <a:off x="13887450" y="140614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561" name="フローチャート: 判断 560">
          <a:extLst>
            <a:ext uri="{FF2B5EF4-FFF2-40B4-BE49-F238E27FC236}">
              <a16:creationId xmlns:a16="http://schemas.microsoft.com/office/drawing/2014/main" id="{8FB42BFD-4DE5-4D62-A8FC-4F617A42B32F}"/>
            </a:ext>
          </a:extLst>
        </xdr:cNvPr>
        <xdr:cNvSpPr/>
      </xdr:nvSpPr>
      <xdr:spPr>
        <a:xfrm>
          <a:off x="13089890" y="140233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133985</xdr:rowOff>
    </xdr:from>
    <xdr:to>
      <xdr:col>72</xdr:col>
      <xdr:colOff>38100</xdr:colOff>
      <xdr:row>82</xdr:row>
      <xdr:rowOff>64135</xdr:rowOff>
    </xdr:to>
    <xdr:sp macro="" textlink="">
      <xdr:nvSpPr>
        <xdr:cNvPr id="562" name="フローチャート: 判断 561">
          <a:extLst>
            <a:ext uri="{FF2B5EF4-FFF2-40B4-BE49-F238E27FC236}">
              <a16:creationId xmlns:a16="http://schemas.microsoft.com/office/drawing/2014/main" id="{6246ACF9-CB63-4377-BAB3-0AE9BC11CA08}"/>
            </a:ext>
          </a:extLst>
        </xdr:cNvPr>
        <xdr:cNvSpPr/>
      </xdr:nvSpPr>
      <xdr:spPr>
        <a:xfrm>
          <a:off x="12303760" y="140176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563" name="フローチャート: 判断 562">
          <a:extLst>
            <a:ext uri="{FF2B5EF4-FFF2-40B4-BE49-F238E27FC236}">
              <a16:creationId xmlns:a16="http://schemas.microsoft.com/office/drawing/2014/main" id="{C58BC67F-6D49-40FA-8876-463FAB994214}"/>
            </a:ext>
          </a:extLst>
        </xdr:cNvPr>
        <xdr:cNvSpPr/>
      </xdr:nvSpPr>
      <xdr:spPr>
        <a:xfrm>
          <a:off x="11487150" y="139471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564" name="テキスト ボックス 563">
          <a:extLst>
            <a:ext uri="{FF2B5EF4-FFF2-40B4-BE49-F238E27FC236}">
              <a16:creationId xmlns:a16="http://schemas.microsoft.com/office/drawing/2014/main" id="{BF3E36E8-BAEA-41C1-8692-DBF3685D4A04}"/>
            </a:ext>
          </a:extLst>
        </xdr:cNvPr>
        <xdr:cNvSpPr txBox="1"/>
      </xdr:nvSpPr>
      <xdr:spPr>
        <a:xfrm>
          <a:off x="145326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565" name="テキスト ボックス 564">
          <a:extLst>
            <a:ext uri="{FF2B5EF4-FFF2-40B4-BE49-F238E27FC236}">
              <a16:creationId xmlns:a16="http://schemas.microsoft.com/office/drawing/2014/main" id="{F2E66A7F-35DE-4BCF-9225-C911256866E3}"/>
            </a:ext>
          </a:extLst>
        </xdr:cNvPr>
        <xdr:cNvSpPr txBox="1"/>
      </xdr:nvSpPr>
      <xdr:spPr>
        <a:xfrm>
          <a:off x="137706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566" name="テキスト ボックス 565">
          <a:extLst>
            <a:ext uri="{FF2B5EF4-FFF2-40B4-BE49-F238E27FC236}">
              <a16:creationId xmlns:a16="http://schemas.microsoft.com/office/drawing/2014/main" id="{9612EA2F-8512-45F2-80D1-54F18173E9BC}"/>
            </a:ext>
          </a:extLst>
        </xdr:cNvPr>
        <xdr:cNvSpPr txBox="1"/>
      </xdr:nvSpPr>
      <xdr:spPr>
        <a:xfrm>
          <a:off x="129730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567" name="テキスト ボックス 566">
          <a:extLst>
            <a:ext uri="{FF2B5EF4-FFF2-40B4-BE49-F238E27FC236}">
              <a16:creationId xmlns:a16="http://schemas.microsoft.com/office/drawing/2014/main" id="{ADC70A59-F728-471B-96E2-9FC82122DFA6}"/>
            </a:ext>
          </a:extLst>
        </xdr:cNvPr>
        <xdr:cNvSpPr txBox="1"/>
      </xdr:nvSpPr>
      <xdr:spPr>
        <a:xfrm>
          <a:off x="121754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568" name="テキスト ボックス 567">
          <a:extLst>
            <a:ext uri="{FF2B5EF4-FFF2-40B4-BE49-F238E27FC236}">
              <a16:creationId xmlns:a16="http://schemas.microsoft.com/office/drawing/2014/main" id="{C6C76040-D184-49FB-A129-F29E8705A911}"/>
            </a:ext>
          </a:extLst>
        </xdr:cNvPr>
        <xdr:cNvSpPr txBox="1"/>
      </xdr:nvSpPr>
      <xdr:spPr>
        <a:xfrm>
          <a:off x="113703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81</xdr:row>
      <xdr:rowOff>34925</xdr:rowOff>
    </xdr:from>
    <xdr:to>
      <xdr:col>85</xdr:col>
      <xdr:colOff>177800</xdr:colOff>
      <xdr:row>81</xdr:row>
      <xdr:rowOff>136525</xdr:rowOff>
    </xdr:to>
    <xdr:sp macro="" textlink="">
      <xdr:nvSpPr>
        <xdr:cNvPr id="569" name="楕円 568">
          <a:extLst>
            <a:ext uri="{FF2B5EF4-FFF2-40B4-BE49-F238E27FC236}">
              <a16:creationId xmlns:a16="http://schemas.microsoft.com/office/drawing/2014/main" id="{FE6AF83D-9D42-4817-B9E4-8A384F2E1E7D}"/>
            </a:ext>
          </a:extLst>
        </xdr:cNvPr>
        <xdr:cNvSpPr/>
      </xdr:nvSpPr>
      <xdr:spPr>
        <a:xfrm>
          <a:off x="14649450" y="139223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57785</xdr:rowOff>
    </xdr:from>
    <xdr:ext cx="405130" cy="259080"/>
    <xdr:sp macro="" textlink="">
      <xdr:nvSpPr>
        <xdr:cNvPr id="570" name="【消防施設】&#10;有形固定資産減価償却率該当値テキスト">
          <a:extLst>
            <a:ext uri="{FF2B5EF4-FFF2-40B4-BE49-F238E27FC236}">
              <a16:creationId xmlns:a16="http://schemas.microsoft.com/office/drawing/2014/main" id="{82E92D4A-F7EC-44CF-9841-0247E403263F}"/>
            </a:ext>
          </a:extLst>
        </xdr:cNvPr>
        <xdr:cNvSpPr txBox="1"/>
      </xdr:nvSpPr>
      <xdr:spPr>
        <a:xfrm>
          <a:off x="14742160" y="137699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81</xdr:row>
      <xdr:rowOff>4445</xdr:rowOff>
    </xdr:from>
    <xdr:to>
      <xdr:col>81</xdr:col>
      <xdr:colOff>101600</xdr:colOff>
      <xdr:row>81</xdr:row>
      <xdr:rowOff>106045</xdr:rowOff>
    </xdr:to>
    <xdr:sp macro="" textlink="">
      <xdr:nvSpPr>
        <xdr:cNvPr id="571" name="楕円 570">
          <a:extLst>
            <a:ext uri="{FF2B5EF4-FFF2-40B4-BE49-F238E27FC236}">
              <a16:creationId xmlns:a16="http://schemas.microsoft.com/office/drawing/2014/main" id="{02A7807D-ED42-4061-AC56-ED96E1708D76}"/>
            </a:ext>
          </a:extLst>
        </xdr:cNvPr>
        <xdr:cNvSpPr/>
      </xdr:nvSpPr>
      <xdr:spPr>
        <a:xfrm>
          <a:off x="13887450" y="138938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55245</xdr:rowOff>
    </xdr:from>
    <xdr:to>
      <xdr:col>85</xdr:col>
      <xdr:colOff>127000</xdr:colOff>
      <xdr:row>81</xdr:row>
      <xdr:rowOff>86360</xdr:rowOff>
    </xdr:to>
    <xdr:cxnSp macro="">
      <xdr:nvCxnSpPr>
        <xdr:cNvPr id="572" name="直線コネクタ 571">
          <a:extLst>
            <a:ext uri="{FF2B5EF4-FFF2-40B4-BE49-F238E27FC236}">
              <a16:creationId xmlns:a16="http://schemas.microsoft.com/office/drawing/2014/main" id="{18891341-9F81-4D9A-99AA-B6FDD534A3A2}"/>
            </a:ext>
          </a:extLst>
        </xdr:cNvPr>
        <xdr:cNvCxnSpPr/>
      </xdr:nvCxnSpPr>
      <xdr:spPr>
        <a:xfrm>
          <a:off x="13942060" y="13946505"/>
          <a:ext cx="762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141605</xdr:rowOff>
    </xdr:from>
    <xdr:to>
      <xdr:col>76</xdr:col>
      <xdr:colOff>165100</xdr:colOff>
      <xdr:row>81</xdr:row>
      <xdr:rowOff>71755</xdr:rowOff>
    </xdr:to>
    <xdr:sp macro="" textlink="">
      <xdr:nvSpPr>
        <xdr:cNvPr id="573" name="楕円 572">
          <a:extLst>
            <a:ext uri="{FF2B5EF4-FFF2-40B4-BE49-F238E27FC236}">
              <a16:creationId xmlns:a16="http://schemas.microsoft.com/office/drawing/2014/main" id="{A9C674EF-57DD-49FC-AA0C-9166BE5A2280}"/>
            </a:ext>
          </a:extLst>
        </xdr:cNvPr>
        <xdr:cNvSpPr/>
      </xdr:nvSpPr>
      <xdr:spPr>
        <a:xfrm>
          <a:off x="13089890" y="138557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20955</xdr:rowOff>
    </xdr:from>
    <xdr:to>
      <xdr:col>81</xdr:col>
      <xdr:colOff>50800</xdr:colOff>
      <xdr:row>81</xdr:row>
      <xdr:rowOff>55245</xdr:rowOff>
    </xdr:to>
    <xdr:cxnSp macro="">
      <xdr:nvCxnSpPr>
        <xdr:cNvPr id="574" name="直線コネクタ 573">
          <a:extLst>
            <a:ext uri="{FF2B5EF4-FFF2-40B4-BE49-F238E27FC236}">
              <a16:creationId xmlns:a16="http://schemas.microsoft.com/office/drawing/2014/main" id="{AFA99E1F-DC41-443C-AC12-2CE4733FC993}"/>
            </a:ext>
          </a:extLst>
        </xdr:cNvPr>
        <xdr:cNvCxnSpPr/>
      </xdr:nvCxnSpPr>
      <xdr:spPr>
        <a:xfrm>
          <a:off x="13144500" y="13904595"/>
          <a:ext cx="79756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105410</xdr:rowOff>
    </xdr:from>
    <xdr:to>
      <xdr:col>72</xdr:col>
      <xdr:colOff>38100</xdr:colOff>
      <xdr:row>81</xdr:row>
      <xdr:rowOff>35560</xdr:rowOff>
    </xdr:to>
    <xdr:sp macro="" textlink="">
      <xdr:nvSpPr>
        <xdr:cNvPr id="575" name="楕円 574">
          <a:extLst>
            <a:ext uri="{FF2B5EF4-FFF2-40B4-BE49-F238E27FC236}">
              <a16:creationId xmlns:a16="http://schemas.microsoft.com/office/drawing/2014/main" id="{46FAD251-1E0B-4B1B-978E-E8338DB5FC76}"/>
            </a:ext>
          </a:extLst>
        </xdr:cNvPr>
        <xdr:cNvSpPr/>
      </xdr:nvSpPr>
      <xdr:spPr>
        <a:xfrm>
          <a:off x="12303760" y="138195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156210</xdr:rowOff>
    </xdr:from>
    <xdr:to>
      <xdr:col>76</xdr:col>
      <xdr:colOff>114300</xdr:colOff>
      <xdr:row>81</xdr:row>
      <xdr:rowOff>20955</xdr:rowOff>
    </xdr:to>
    <xdr:cxnSp macro="">
      <xdr:nvCxnSpPr>
        <xdr:cNvPr id="576" name="直線コネクタ 575">
          <a:extLst>
            <a:ext uri="{FF2B5EF4-FFF2-40B4-BE49-F238E27FC236}">
              <a16:creationId xmlns:a16="http://schemas.microsoft.com/office/drawing/2014/main" id="{12F3F436-32FD-4165-8657-83011E6B43D9}"/>
            </a:ext>
          </a:extLst>
        </xdr:cNvPr>
        <xdr:cNvCxnSpPr/>
      </xdr:nvCxnSpPr>
      <xdr:spPr>
        <a:xfrm>
          <a:off x="12346940" y="13874115"/>
          <a:ext cx="79756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69215</xdr:rowOff>
    </xdr:from>
    <xdr:to>
      <xdr:col>67</xdr:col>
      <xdr:colOff>101600</xdr:colOff>
      <xdr:row>80</xdr:row>
      <xdr:rowOff>170815</xdr:rowOff>
    </xdr:to>
    <xdr:sp macro="" textlink="">
      <xdr:nvSpPr>
        <xdr:cNvPr id="577" name="楕円 576">
          <a:extLst>
            <a:ext uri="{FF2B5EF4-FFF2-40B4-BE49-F238E27FC236}">
              <a16:creationId xmlns:a16="http://schemas.microsoft.com/office/drawing/2014/main" id="{C6C4FE22-B6E2-4BC4-B427-E187AEA55C74}"/>
            </a:ext>
          </a:extLst>
        </xdr:cNvPr>
        <xdr:cNvSpPr/>
      </xdr:nvSpPr>
      <xdr:spPr>
        <a:xfrm>
          <a:off x="11487150" y="1378331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120650</xdr:rowOff>
    </xdr:from>
    <xdr:to>
      <xdr:col>71</xdr:col>
      <xdr:colOff>177800</xdr:colOff>
      <xdr:row>80</xdr:row>
      <xdr:rowOff>156210</xdr:rowOff>
    </xdr:to>
    <xdr:cxnSp macro="">
      <xdr:nvCxnSpPr>
        <xdr:cNvPr id="578" name="直線コネクタ 577">
          <a:extLst>
            <a:ext uri="{FF2B5EF4-FFF2-40B4-BE49-F238E27FC236}">
              <a16:creationId xmlns:a16="http://schemas.microsoft.com/office/drawing/2014/main" id="{3ECA33A6-091F-4755-B845-D4BA5CC978C4}"/>
            </a:ext>
          </a:extLst>
        </xdr:cNvPr>
        <xdr:cNvCxnSpPr/>
      </xdr:nvCxnSpPr>
      <xdr:spPr>
        <a:xfrm>
          <a:off x="11541760" y="13838555"/>
          <a:ext cx="80518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95250</xdr:rowOff>
    </xdr:from>
    <xdr:ext cx="405130" cy="259080"/>
    <xdr:sp macro="" textlink="">
      <xdr:nvSpPr>
        <xdr:cNvPr id="579" name="n_1aveValue【消防施設】&#10;有形固定資産減価償却率">
          <a:extLst>
            <a:ext uri="{FF2B5EF4-FFF2-40B4-BE49-F238E27FC236}">
              <a16:creationId xmlns:a16="http://schemas.microsoft.com/office/drawing/2014/main" id="{0A770310-4587-48DB-A1D4-7F6ADCF9D392}"/>
            </a:ext>
          </a:extLst>
        </xdr:cNvPr>
        <xdr:cNvSpPr txBox="1"/>
      </xdr:nvSpPr>
      <xdr:spPr>
        <a:xfrm>
          <a:off x="13738225" y="14150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53340</xdr:rowOff>
    </xdr:from>
    <xdr:ext cx="402590" cy="256540"/>
    <xdr:sp macro="" textlink="">
      <xdr:nvSpPr>
        <xdr:cNvPr id="580" name="n_2aveValue【消防施設】&#10;有形固定資産減価償却率">
          <a:extLst>
            <a:ext uri="{FF2B5EF4-FFF2-40B4-BE49-F238E27FC236}">
              <a16:creationId xmlns:a16="http://schemas.microsoft.com/office/drawing/2014/main" id="{2956A2AD-432A-42ED-B5D4-8A6A47CCBBFF}"/>
            </a:ext>
          </a:extLst>
        </xdr:cNvPr>
        <xdr:cNvSpPr txBox="1"/>
      </xdr:nvSpPr>
      <xdr:spPr>
        <a:xfrm>
          <a:off x="12957175" y="141160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55245</xdr:rowOff>
    </xdr:from>
    <xdr:ext cx="402590" cy="256540"/>
    <xdr:sp macro="" textlink="">
      <xdr:nvSpPr>
        <xdr:cNvPr id="581" name="n_3aveValue【消防施設】&#10;有形固定資産減価償却率">
          <a:extLst>
            <a:ext uri="{FF2B5EF4-FFF2-40B4-BE49-F238E27FC236}">
              <a16:creationId xmlns:a16="http://schemas.microsoft.com/office/drawing/2014/main" id="{901B44AB-E9D0-4908-BCEB-9CF77C69BE25}"/>
            </a:ext>
          </a:extLst>
        </xdr:cNvPr>
        <xdr:cNvSpPr txBox="1"/>
      </xdr:nvSpPr>
      <xdr:spPr>
        <a:xfrm>
          <a:off x="12171045" y="141179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81</xdr:row>
      <xdr:rowOff>148590</xdr:rowOff>
    </xdr:from>
    <xdr:ext cx="402590" cy="259080"/>
    <xdr:sp macro="" textlink="">
      <xdr:nvSpPr>
        <xdr:cNvPr id="582" name="n_4aveValue【消防施設】&#10;有形固定資産減価償却率">
          <a:extLst>
            <a:ext uri="{FF2B5EF4-FFF2-40B4-BE49-F238E27FC236}">
              <a16:creationId xmlns:a16="http://schemas.microsoft.com/office/drawing/2014/main" id="{2836B38D-FD95-400E-911E-606D57215756}"/>
            </a:ext>
          </a:extLst>
        </xdr:cNvPr>
        <xdr:cNvSpPr txBox="1"/>
      </xdr:nvSpPr>
      <xdr:spPr>
        <a:xfrm>
          <a:off x="11354435" y="140360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79</xdr:row>
      <xdr:rowOff>122555</xdr:rowOff>
    </xdr:from>
    <xdr:ext cx="405130" cy="256540"/>
    <xdr:sp macro="" textlink="">
      <xdr:nvSpPr>
        <xdr:cNvPr id="583" name="n_1mainValue【消防施設】&#10;有形固定資産減価償却率">
          <a:extLst>
            <a:ext uri="{FF2B5EF4-FFF2-40B4-BE49-F238E27FC236}">
              <a16:creationId xmlns:a16="http://schemas.microsoft.com/office/drawing/2014/main" id="{12A19F2A-4DED-47A1-BC1D-7BE31FEA70B5}"/>
            </a:ext>
          </a:extLst>
        </xdr:cNvPr>
        <xdr:cNvSpPr txBox="1"/>
      </xdr:nvSpPr>
      <xdr:spPr>
        <a:xfrm>
          <a:off x="13738225" y="136690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79</xdr:row>
      <xdr:rowOff>88265</xdr:rowOff>
    </xdr:from>
    <xdr:ext cx="402590" cy="256540"/>
    <xdr:sp macro="" textlink="">
      <xdr:nvSpPr>
        <xdr:cNvPr id="584" name="n_2mainValue【消防施設】&#10;有形固定資産減価償却率">
          <a:extLst>
            <a:ext uri="{FF2B5EF4-FFF2-40B4-BE49-F238E27FC236}">
              <a16:creationId xmlns:a16="http://schemas.microsoft.com/office/drawing/2014/main" id="{2D6D8629-307D-4B60-A92F-CE654C7E08F9}"/>
            </a:ext>
          </a:extLst>
        </xdr:cNvPr>
        <xdr:cNvSpPr txBox="1"/>
      </xdr:nvSpPr>
      <xdr:spPr>
        <a:xfrm>
          <a:off x="12957175" y="136366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79</xdr:row>
      <xdr:rowOff>52070</xdr:rowOff>
    </xdr:from>
    <xdr:ext cx="402590" cy="256540"/>
    <xdr:sp macro="" textlink="">
      <xdr:nvSpPr>
        <xdr:cNvPr id="585" name="n_3mainValue【消防施設】&#10;有形固定資産減価償却率">
          <a:extLst>
            <a:ext uri="{FF2B5EF4-FFF2-40B4-BE49-F238E27FC236}">
              <a16:creationId xmlns:a16="http://schemas.microsoft.com/office/drawing/2014/main" id="{B4FA0291-B586-4723-9EB4-8AB9A63FDC94}"/>
            </a:ext>
          </a:extLst>
        </xdr:cNvPr>
        <xdr:cNvSpPr txBox="1"/>
      </xdr:nvSpPr>
      <xdr:spPr>
        <a:xfrm>
          <a:off x="12171045" y="136004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79</xdr:row>
      <xdr:rowOff>15875</xdr:rowOff>
    </xdr:from>
    <xdr:ext cx="402590" cy="259080"/>
    <xdr:sp macro="" textlink="">
      <xdr:nvSpPr>
        <xdr:cNvPr id="586" name="n_4mainValue【消防施設】&#10;有形固定資産減価償却率">
          <a:extLst>
            <a:ext uri="{FF2B5EF4-FFF2-40B4-BE49-F238E27FC236}">
              <a16:creationId xmlns:a16="http://schemas.microsoft.com/office/drawing/2014/main" id="{1670BE6D-B08A-4E11-82AB-C0CBC39FD93B}"/>
            </a:ext>
          </a:extLst>
        </xdr:cNvPr>
        <xdr:cNvSpPr txBox="1"/>
      </xdr:nvSpPr>
      <xdr:spPr>
        <a:xfrm>
          <a:off x="11354435" y="135642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C6D885AD-118F-4D89-B446-E3AB735795F6}"/>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511AB321-92FD-481C-A61D-160C02C8C86E}"/>
            </a:ext>
          </a:extLst>
        </xdr:cNvPr>
        <xdr:cNvSpPr/>
      </xdr:nvSpPr>
      <xdr:spPr>
        <a:xfrm>
          <a:off x="1659001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17EC8483-2F8B-46E5-B18C-BA458D94BF2C}"/>
            </a:ext>
          </a:extLst>
        </xdr:cNvPr>
        <xdr:cNvSpPr/>
      </xdr:nvSpPr>
      <xdr:spPr>
        <a:xfrm>
          <a:off x="1659001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35FD7AEC-0C66-4BFD-B30D-BB9D8CFE8B79}"/>
            </a:ext>
          </a:extLst>
        </xdr:cNvPr>
        <xdr:cNvSpPr/>
      </xdr:nvSpPr>
      <xdr:spPr>
        <a:xfrm>
          <a:off x="174879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1F648BEF-DD8E-4804-A182-A47E26F2A228}"/>
            </a:ext>
          </a:extLst>
        </xdr:cNvPr>
        <xdr:cNvSpPr/>
      </xdr:nvSpPr>
      <xdr:spPr>
        <a:xfrm>
          <a:off x="174879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A3A3F026-8053-482B-98B7-81F3FBBC9B2E}"/>
            </a:ext>
          </a:extLst>
        </xdr:cNvPr>
        <xdr:cNvSpPr/>
      </xdr:nvSpPr>
      <xdr:spPr>
        <a:xfrm>
          <a:off x="18516600" y="1247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610699DC-BE8A-4FD3-ACFA-A1BEE47D44C5}"/>
            </a:ext>
          </a:extLst>
        </xdr:cNvPr>
        <xdr:cNvSpPr/>
      </xdr:nvSpPr>
      <xdr:spPr>
        <a:xfrm>
          <a:off x="18516600" y="12676505"/>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8EAE0BB0-3BD3-4129-A709-1498C3A41DD1}"/>
            </a:ext>
          </a:extLst>
        </xdr:cNvPr>
        <xdr:cNvSpPr/>
      </xdr:nvSpPr>
      <xdr:spPr>
        <a:xfrm>
          <a:off x="16459200" y="12950190"/>
          <a:ext cx="4267200" cy="22898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345" cy="222885"/>
    <xdr:sp macro="" textlink="">
      <xdr:nvSpPr>
        <xdr:cNvPr id="595" name="テキスト ボックス 594">
          <a:extLst>
            <a:ext uri="{FF2B5EF4-FFF2-40B4-BE49-F238E27FC236}">
              <a16:creationId xmlns:a16="http://schemas.microsoft.com/office/drawing/2014/main" id="{CF23F7A3-45F3-42D7-8072-93367A036706}"/>
            </a:ext>
          </a:extLst>
        </xdr:cNvPr>
        <xdr:cNvSpPr txBox="1"/>
      </xdr:nvSpPr>
      <xdr:spPr>
        <a:xfrm>
          <a:off x="1644015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BF59A640-7D6B-4CEF-9D41-C76B3247032C}"/>
            </a:ext>
          </a:extLst>
        </xdr:cNvPr>
        <xdr:cNvCxnSpPr/>
      </xdr:nvCxnSpPr>
      <xdr:spPr>
        <a:xfrm>
          <a:off x="16459200" y="1524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597" name="直線コネクタ 596">
          <a:extLst>
            <a:ext uri="{FF2B5EF4-FFF2-40B4-BE49-F238E27FC236}">
              <a16:creationId xmlns:a16="http://schemas.microsoft.com/office/drawing/2014/main" id="{5C818E53-EB73-41FF-8D8A-291F94A77B74}"/>
            </a:ext>
          </a:extLst>
        </xdr:cNvPr>
        <xdr:cNvCxnSpPr/>
      </xdr:nvCxnSpPr>
      <xdr:spPr>
        <a:xfrm>
          <a:off x="16459200" y="14917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4820" cy="259080"/>
    <xdr:sp macro="" textlink="">
      <xdr:nvSpPr>
        <xdr:cNvPr id="598" name="テキスト ボックス 597">
          <a:extLst>
            <a:ext uri="{FF2B5EF4-FFF2-40B4-BE49-F238E27FC236}">
              <a16:creationId xmlns:a16="http://schemas.microsoft.com/office/drawing/2014/main" id="{ED1815F0-86BC-4B16-AB45-037116C3965A}"/>
            </a:ext>
          </a:extLst>
        </xdr:cNvPr>
        <xdr:cNvSpPr txBox="1"/>
      </xdr:nvSpPr>
      <xdr:spPr>
        <a:xfrm>
          <a:off x="16047085" y="147694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599" name="直線コネクタ 598">
          <a:extLst>
            <a:ext uri="{FF2B5EF4-FFF2-40B4-BE49-F238E27FC236}">
              <a16:creationId xmlns:a16="http://schemas.microsoft.com/office/drawing/2014/main" id="{F34BA32C-B320-489B-A60A-00E5ED5DF262}"/>
            </a:ext>
          </a:extLst>
        </xdr:cNvPr>
        <xdr:cNvCxnSpPr/>
      </xdr:nvCxnSpPr>
      <xdr:spPr>
        <a:xfrm>
          <a:off x="16459200" y="145903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4820" cy="256540"/>
    <xdr:sp macro="" textlink="">
      <xdr:nvSpPr>
        <xdr:cNvPr id="600" name="テキスト ボックス 599">
          <a:extLst>
            <a:ext uri="{FF2B5EF4-FFF2-40B4-BE49-F238E27FC236}">
              <a16:creationId xmlns:a16="http://schemas.microsoft.com/office/drawing/2014/main" id="{CBF8C19D-1718-4679-9E9C-32C2618EC115}"/>
            </a:ext>
          </a:extLst>
        </xdr:cNvPr>
        <xdr:cNvSpPr txBox="1"/>
      </xdr:nvSpPr>
      <xdr:spPr>
        <a:xfrm>
          <a:off x="16047085" y="144462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601" name="直線コネクタ 600">
          <a:extLst>
            <a:ext uri="{FF2B5EF4-FFF2-40B4-BE49-F238E27FC236}">
              <a16:creationId xmlns:a16="http://schemas.microsoft.com/office/drawing/2014/main" id="{4C0701C3-812E-43FC-BF93-EBB311120564}"/>
            </a:ext>
          </a:extLst>
        </xdr:cNvPr>
        <xdr:cNvCxnSpPr/>
      </xdr:nvCxnSpPr>
      <xdr:spPr>
        <a:xfrm>
          <a:off x="16459200" y="1425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4820" cy="259080"/>
    <xdr:sp macro="" textlink="">
      <xdr:nvSpPr>
        <xdr:cNvPr id="602" name="テキスト ボックス 601">
          <a:extLst>
            <a:ext uri="{FF2B5EF4-FFF2-40B4-BE49-F238E27FC236}">
              <a16:creationId xmlns:a16="http://schemas.microsoft.com/office/drawing/2014/main" id="{2AA5F028-4483-4DCE-A0DD-0A407286FFF3}"/>
            </a:ext>
          </a:extLst>
        </xdr:cNvPr>
        <xdr:cNvSpPr txBox="1"/>
      </xdr:nvSpPr>
      <xdr:spPr>
        <a:xfrm>
          <a:off x="16047085" y="141141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603" name="直線コネクタ 602">
          <a:extLst>
            <a:ext uri="{FF2B5EF4-FFF2-40B4-BE49-F238E27FC236}">
              <a16:creationId xmlns:a16="http://schemas.microsoft.com/office/drawing/2014/main" id="{7A2B863C-3AE2-4E29-B558-19EE8B5DA4B8}"/>
            </a:ext>
          </a:extLst>
        </xdr:cNvPr>
        <xdr:cNvCxnSpPr/>
      </xdr:nvCxnSpPr>
      <xdr:spPr>
        <a:xfrm>
          <a:off x="16459200" y="1393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4820" cy="256540"/>
    <xdr:sp macro="" textlink="">
      <xdr:nvSpPr>
        <xdr:cNvPr id="604" name="テキスト ボックス 603">
          <a:extLst>
            <a:ext uri="{FF2B5EF4-FFF2-40B4-BE49-F238E27FC236}">
              <a16:creationId xmlns:a16="http://schemas.microsoft.com/office/drawing/2014/main" id="{A92721CD-BA41-4E1E-BB19-895BD6328FDF}"/>
            </a:ext>
          </a:extLst>
        </xdr:cNvPr>
        <xdr:cNvSpPr txBox="1"/>
      </xdr:nvSpPr>
      <xdr:spPr>
        <a:xfrm>
          <a:off x="16047085" y="137915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605" name="直線コネクタ 604">
          <a:extLst>
            <a:ext uri="{FF2B5EF4-FFF2-40B4-BE49-F238E27FC236}">
              <a16:creationId xmlns:a16="http://schemas.microsoft.com/office/drawing/2014/main" id="{FA508EAA-E76A-4C56-BA8C-C982349D67BC}"/>
            </a:ext>
          </a:extLst>
        </xdr:cNvPr>
        <xdr:cNvCxnSpPr/>
      </xdr:nvCxnSpPr>
      <xdr:spPr>
        <a:xfrm>
          <a:off x="16459200" y="136042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4820" cy="259080"/>
    <xdr:sp macro="" textlink="">
      <xdr:nvSpPr>
        <xdr:cNvPr id="606" name="テキスト ボックス 605">
          <a:extLst>
            <a:ext uri="{FF2B5EF4-FFF2-40B4-BE49-F238E27FC236}">
              <a16:creationId xmlns:a16="http://schemas.microsoft.com/office/drawing/2014/main" id="{682CB7B9-E26C-49EA-8434-83D960846100}"/>
            </a:ext>
          </a:extLst>
        </xdr:cNvPr>
        <xdr:cNvSpPr txBox="1"/>
      </xdr:nvSpPr>
      <xdr:spPr>
        <a:xfrm>
          <a:off x="16047085" y="134689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607" name="直線コネクタ 606">
          <a:extLst>
            <a:ext uri="{FF2B5EF4-FFF2-40B4-BE49-F238E27FC236}">
              <a16:creationId xmlns:a16="http://schemas.microsoft.com/office/drawing/2014/main" id="{9E6BEA8B-6A8B-4F6E-8895-CEAB2B4FBBBB}"/>
            </a:ext>
          </a:extLst>
        </xdr:cNvPr>
        <xdr:cNvCxnSpPr/>
      </xdr:nvCxnSpPr>
      <xdr:spPr>
        <a:xfrm>
          <a:off x="16459200" y="1328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4820" cy="259080"/>
    <xdr:sp macro="" textlink="">
      <xdr:nvSpPr>
        <xdr:cNvPr id="608" name="テキスト ボックス 607">
          <a:extLst>
            <a:ext uri="{FF2B5EF4-FFF2-40B4-BE49-F238E27FC236}">
              <a16:creationId xmlns:a16="http://schemas.microsoft.com/office/drawing/2014/main" id="{EA981795-3B0F-4397-9B9E-95410AC08C26}"/>
            </a:ext>
          </a:extLst>
        </xdr:cNvPr>
        <xdr:cNvSpPr txBox="1"/>
      </xdr:nvSpPr>
      <xdr:spPr>
        <a:xfrm>
          <a:off x="16047085" y="131362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9" name="直線コネクタ 608">
          <a:extLst>
            <a:ext uri="{FF2B5EF4-FFF2-40B4-BE49-F238E27FC236}">
              <a16:creationId xmlns:a16="http://schemas.microsoft.com/office/drawing/2014/main" id="{5D758714-2765-4C1C-B498-8BD32C607476}"/>
            </a:ext>
          </a:extLst>
        </xdr:cNvPr>
        <xdr:cNvCxnSpPr/>
      </xdr:nvCxnSpPr>
      <xdr:spPr>
        <a:xfrm>
          <a:off x="16459200" y="1295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820" cy="259080"/>
    <xdr:sp macro="" textlink="">
      <xdr:nvSpPr>
        <xdr:cNvPr id="610" name="テキスト ボックス 609">
          <a:extLst>
            <a:ext uri="{FF2B5EF4-FFF2-40B4-BE49-F238E27FC236}">
              <a16:creationId xmlns:a16="http://schemas.microsoft.com/office/drawing/2014/main" id="{B85542A9-E62E-4A0D-9B76-6B00FE73A5BC}"/>
            </a:ext>
          </a:extLst>
        </xdr:cNvPr>
        <xdr:cNvSpPr txBox="1"/>
      </xdr:nvSpPr>
      <xdr:spPr>
        <a:xfrm>
          <a:off x="16047085" y="12813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1" name="【消防施設】&#10;一人当たり面積グラフ枠">
          <a:extLst>
            <a:ext uri="{FF2B5EF4-FFF2-40B4-BE49-F238E27FC236}">
              <a16:creationId xmlns:a16="http://schemas.microsoft.com/office/drawing/2014/main" id="{A51184B2-4EE8-4B56-8E48-3D06EED523EF}"/>
            </a:ext>
          </a:extLst>
        </xdr:cNvPr>
        <xdr:cNvSpPr/>
      </xdr:nvSpPr>
      <xdr:spPr>
        <a:xfrm>
          <a:off x="16459200" y="12950190"/>
          <a:ext cx="4267200" cy="2289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124460</xdr:rowOff>
    </xdr:from>
    <xdr:to>
      <xdr:col>116</xdr:col>
      <xdr:colOff>62865</xdr:colOff>
      <xdr:row>86</xdr:row>
      <xdr:rowOff>155575</xdr:rowOff>
    </xdr:to>
    <xdr:cxnSp macro="">
      <xdr:nvCxnSpPr>
        <xdr:cNvPr id="612" name="直線コネクタ 611">
          <a:extLst>
            <a:ext uri="{FF2B5EF4-FFF2-40B4-BE49-F238E27FC236}">
              <a16:creationId xmlns:a16="http://schemas.microsoft.com/office/drawing/2014/main" id="{7A53B1A0-1DD6-48A0-B5B5-A86B801A3CDB}"/>
            </a:ext>
          </a:extLst>
        </xdr:cNvPr>
        <xdr:cNvCxnSpPr/>
      </xdr:nvCxnSpPr>
      <xdr:spPr>
        <a:xfrm flipV="1">
          <a:off x="19947255" y="13499465"/>
          <a:ext cx="0" cy="14008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159385</xdr:rowOff>
    </xdr:from>
    <xdr:ext cx="469900" cy="258445"/>
    <xdr:sp macro="" textlink="">
      <xdr:nvSpPr>
        <xdr:cNvPr id="613" name="【消防施設】&#10;一人当たり面積最小値テキスト">
          <a:extLst>
            <a:ext uri="{FF2B5EF4-FFF2-40B4-BE49-F238E27FC236}">
              <a16:creationId xmlns:a16="http://schemas.microsoft.com/office/drawing/2014/main" id="{FCF8205C-0C6F-456E-947F-7C6100AF6BE9}"/>
            </a:ext>
          </a:extLst>
        </xdr:cNvPr>
        <xdr:cNvSpPr txBox="1"/>
      </xdr:nvSpPr>
      <xdr:spPr>
        <a:xfrm>
          <a:off x="19985990" y="149059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155575</xdr:rowOff>
    </xdr:from>
    <xdr:to>
      <xdr:col>116</xdr:col>
      <xdr:colOff>152400</xdr:colOff>
      <xdr:row>86</xdr:row>
      <xdr:rowOff>155575</xdr:rowOff>
    </xdr:to>
    <xdr:cxnSp macro="">
      <xdr:nvCxnSpPr>
        <xdr:cNvPr id="614" name="直線コネクタ 613">
          <a:extLst>
            <a:ext uri="{FF2B5EF4-FFF2-40B4-BE49-F238E27FC236}">
              <a16:creationId xmlns:a16="http://schemas.microsoft.com/office/drawing/2014/main" id="{3ABC0994-EB48-4F67-A49C-DDEDCF9DC398}"/>
            </a:ext>
          </a:extLst>
        </xdr:cNvPr>
        <xdr:cNvCxnSpPr/>
      </xdr:nvCxnSpPr>
      <xdr:spPr>
        <a:xfrm>
          <a:off x="19885660" y="149002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71120</xdr:rowOff>
    </xdr:from>
    <xdr:ext cx="469900" cy="259080"/>
    <xdr:sp macro="" textlink="">
      <xdr:nvSpPr>
        <xdr:cNvPr id="615" name="【消防施設】&#10;一人当たり面積最大値テキスト">
          <a:extLst>
            <a:ext uri="{FF2B5EF4-FFF2-40B4-BE49-F238E27FC236}">
              <a16:creationId xmlns:a16="http://schemas.microsoft.com/office/drawing/2014/main" id="{3D2B3868-A5E2-4870-A80F-F24555F7F361}"/>
            </a:ext>
          </a:extLst>
        </xdr:cNvPr>
        <xdr:cNvSpPr txBox="1"/>
      </xdr:nvSpPr>
      <xdr:spPr>
        <a:xfrm>
          <a:off x="19985990" y="132708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0.867</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124460</xdr:rowOff>
    </xdr:from>
    <xdr:to>
      <xdr:col>116</xdr:col>
      <xdr:colOff>152400</xdr:colOff>
      <xdr:row>78</xdr:row>
      <xdr:rowOff>124460</xdr:rowOff>
    </xdr:to>
    <xdr:cxnSp macro="">
      <xdr:nvCxnSpPr>
        <xdr:cNvPr id="616" name="直線コネクタ 615">
          <a:extLst>
            <a:ext uri="{FF2B5EF4-FFF2-40B4-BE49-F238E27FC236}">
              <a16:creationId xmlns:a16="http://schemas.microsoft.com/office/drawing/2014/main" id="{9AE9DCE9-E2F4-4E26-B72E-E2AD472BDF8E}"/>
            </a:ext>
          </a:extLst>
        </xdr:cNvPr>
        <xdr:cNvCxnSpPr/>
      </xdr:nvCxnSpPr>
      <xdr:spPr>
        <a:xfrm>
          <a:off x="19885660" y="134994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166370</xdr:rowOff>
    </xdr:from>
    <xdr:ext cx="469900" cy="256540"/>
    <xdr:sp macro="" textlink="">
      <xdr:nvSpPr>
        <xdr:cNvPr id="617" name="【消防施設】&#10;一人当たり面積平均値テキスト">
          <a:extLst>
            <a:ext uri="{FF2B5EF4-FFF2-40B4-BE49-F238E27FC236}">
              <a16:creationId xmlns:a16="http://schemas.microsoft.com/office/drawing/2014/main" id="{95935471-4791-4FFC-A9C7-E4FB3FDD5452}"/>
            </a:ext>
          </a:extLst>
        </xdr:cNvPr>
        <xdr:cNvSpPr txBox="1"/>
      </xdr:nvSpPr>
      <xdr:spPr>
        <a:xfrm>
          <a:off x="19985990" y="1457198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16510</xdr:rowOff>
    </xdr:from>
    <xdr:to>
      <xdr:col>116</xdr:col>
      <xdr:colOff>114300</xdr:colOff>
      <xdr:row>85</xdr:row>
      <xdr:rowOff>118110</xdr:rowOff>
    </xdr:to>
    <xdr:sp macro="" textlink="">
      <xdr:nvSpPr>
        <xdr:cNvPr id="618" name="フローチャート: 判断 617">
          <a:extLst>
            <a:ext uri="{FF2B5EF4-FFF2-40B4-BE49-F238E27FC236}">
              <a16:creationId xmlns:a16="http://schemas.microsoft.com/office/drawing/2014/main" id="{CEAA4D7B-3B49-4485-B133-EDF13A74D27E}"/>
            </a:ext>
          </a:extLst>
        </xdr:cNvPr>
        <xdr:cNvSpPr/>
      </xdr:nvSpPr>
      <xdr:spPr>
        <a:xfrm>
          <a:off x="19904710" y="1459357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39370</xdr:rowOff>
    </xdr:from>
    <xdr:to>
      <xdr:col>112</xdr:col>
      <xdr:colOff>38100</xdr:colOff>
      <xdr:row>85</xdr:row>
      <xdr:rowOff>140970</xdr:rowOff>
    </xdr:to>
    <xdr:sp macro="" textlink="">
      <xdr:nvSpPr>
        <xdr:cNvPr id="619" name="フローチャート: 判断 618">
          <a:extLst>
            <a:ext uri="{FF2B5EF4-FFF2-40B4-BE49-F238E27FC236}">
              <a16:creationId xmlns:a16="http://schemas.microsoft.com/office/drawing/2014/main" id="{90773136-DC3F-4E24-A3ED-7509B53996F1}"/>
            </a:ext>
          </a:extLst>
        </xdr:cNvPr>
        <xdr:cNvSpPr/>
      </xdr:nvSpPr>
      <xdr:spPr>
        <a:xfrm>
          <a:off x="19161760" y="1461262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52705</xdr:rowOff>
    </xdr:from>
    <xdr:to>
      <xdr:col>107</xdr:col>
      <xdr:colOff>101600</xdr:colOff>
      <xdr:row>85</xdr:row>
      <xdr:rowOff>154940</xdr:rowOff>
    </xdr:to>
    <xdr:sp macro="" textlink="">
      <xdr:nvSpPr>
        <xdr:cNvPr id="620" name="フローチャート: 判断 619">
          <a:extLst>
            <a:ext uri="{FF2B5EF4-FFF2-40B4-BE49-F238E27FC236}">
              <a16:creationId xmlns:a16="http://schemas.microsoft.com/office/drawing/2014/main" id="{F6D077DB-73C9-4CED-B519-2CD41C2C660E}"/>
            </a:ext>
          </a:extLst>
        </xdr:cNvPr>
        <xdr:cNvSpPr/>
      </xdr:nvSpPr>
      <xdr:spPr>
        <a:xfrm>
          <a:off x="18345150" y="1462976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62230</xdr:rowOff>
    </xdr:from>
    <xdr:to>
      <xdr:col>102</xdr:col>
      <xdr:colOff>165100</xdr:colOff>
      <xdr:row>85</xdr:row>
      <xdr:rowOff>163830</xdr:rowOff>
    </xdr:to>
    <xdr:sp macro="" textlink="">
      <xdr:nvSpPr>
        <xdr:cNvPr id="621" name="フローチャート: 判断 620">
          <a:extLst>
            <a:ext uri="{FF2B5EF4-FFF2-40B4-BE49-F238E27FC236}">
              <a16:creationId xmlns:a16="http://schemas.microsoft.com/office/drawing/2014/main" id="{CF161A23-871D-4641-AD07-DDC9901335A2}"/>
            </a:ext>
          </a:extLst>
        </xdr:cNvPr>
        <xdr:cNvSpPr/>
      </xdr:nvSpPr>
      <xdr:spPr>
        <a:xfrm>
          <a:off x="17547590" y="1463167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34925</xdr:rowOff>
    </xdr:from>
    <xdr:to>
      <xdr:col>98</xdr:col>
      <xdr:colOff>38100</xdr:colOff>
      <xdr:row>85</xdr:row>
      <xdr:rowOff>136525</xdr:rowOff>
    </xdr:to>
    <xdr:sp macro="" textlink="">
      <xdr:nvSpPr>
        <xdr:cNvPr id="622" name="フローチャート: 判断 621">
          <a:extLst>
            <a:ext uri="{FF2B5EF4-FFF2-40B4-BE49-F238E27FC236}">
              <a16:creationId xmlns:a16="http://schemas.microsoft.com/office/drawing/2014/main" id="{48FC6AC9-E3CF-47F4-99B6-74315A550630}"/>
            </a:ext>
          </a:extLst>
        </xdr:cNvPr>
        <xdr:cNvSpPr/>
      </xdr:nvSpPr>
      <xdr:spPr>
        <a:xfrm>
          <a:off x="16761460" y="146081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623" name="テキスト ボックス 622">
          <a:extLst>
            <a:ext uri="{FF2B5EF4-FFF2-40B4-BE49-F238E27FC236}">
              <a16:creationId xmlns:a16="http://schemas.microsoft.com/office/drawing/2014/main" id="{AD79D680-01EF-4D23-8034-F3936F529AD9}"/>
            </a:ext>
          </a:extLst>
        </xdr:cNvPr>
        <xdr:cNvSpPr txBox="1"/>
      </xdr:nvSpPr>
      <xdr:spPr>
        <a:xfrm>
          <a:off x="1977644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624" name="テキスト ボックス 623">
          <a:extLst>
            <a:ext uri="{FF2B5EF4-FFF2-40B4-BE49-F238E27FC236}">
              <a16:creationId xmlns:a16="http://schemas.microsoft.com/office/drawing/2014/main" id="{72E7704E-2955-4FBA-82AA-CD873C5ED11E}"/>
            </a:ext>
          </a:extLst>
        </xdr:cNvPr>
        <xdr:cNvSpPr txBox="1"/>
      </xdr:nvSpPr>
      <xdr:spPr>
        <a:xfrm>
          <a:off x="190334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625" name="テキスト ボックス 624">
          <a:extLst>
            <a:ext uri="{FF2B5EF4-FFF2-40B4-BE49-F238E27FC236}">
              <a16:creationId xmlns:a16="http://schemas.microsoft.com/office/drawing/2014/main" id="{0103DBBF-EB36-4E91-9E9A-FBA7B69F6574}"/>
            </a:ext>
          </a:extLst>
        </xdr:cNvPr>
        <xdr:cNvSpPr txBox="1"/>
      </xdr:nvSpPr>
      <xdr:spPr>
        <a:xfrm>
          <a:off x="1822831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626" name="テキスト ボックス 625">
          <a:extLst>
            <a:ext uri="{FF2B5EF4-FFF2-40B4-BE49-F238E27FC236}">
              <a16:creationId xmlns:a16="http://schemas.microsoft.com/office/drawing/2014/main" id="{BE338EEA-E08B-42D2-853C-B81175C1C59E}"/>
            </a:ext>
          </a:extLst>
        </xdr:cNvPr>
        <xdr:cNvSpPr txBox="1"/>
      </xdr:nvSpPr>
      <xdr:spPr>
        <a:xfrm>
          <a:off x="1743075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627" name="テキスト ボックス 626">
          <a:extLst>
            <a:ext uri="{FF2B5EF4-FFF2-40B4-BE49-F238E27FC236}">
              <a16:creationId xmlns:a16="http://schemas.microsoft.com/office/drawing/2014/main" id="{A55CD01F-DA5A-44F9-82BA-5D292636D3E5}"/>
            </a:ext>
          </a:extLst>
        </xdr:cNvPr>
        <xdr:cNvSpPr txBox="1"/>
      </xdr:nvSpPr>
      <xdr:spPr>
        <a:xfrm>
          <a:off x="1663319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96520</xdr:rowOff>
    </xdr:from>
    <xdr:to>
      <xdr:col>116</xdr:col>
      <xdr:colOff>114300</xdr:colOff>
      <xdr:row>85</xdr:row>
      <xdr:rowOff>26670</xdr:rowOff>
    </xdr:to>
    <xdr:sp macro="" textlink="">
      <xdr:nvSpPr>
        <xdr:cNvPr id="628" name="楕円 627">
          <a:extLst>
            <a:ext uri="{FF2B5EF4-FFF2-40B4-BE49-F238E27FC236}">
              <a16:creationId xmlns:a16="http://schemas.microsoft.com/office/drawing/2014/main" id="{3C29247E-FC9E-49E8-84FC-9835B50EBB67}"/>
            </a:ext>
          </a:extLst>
        </xdr:cNvPr>
        <xdr:cNvSpPr/>
      </xdr:nvSpPr>
      <xdr:spPr>
        <a:xfrm>
          <a:off x="19904710" y="144945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119380</xdr:rowOff>
    </xdr:from>
    <xdr:ext cx="469900" cy="259080"/>
    <xdr:sp macro="" textlink="">
      <xdr:nvSpPr>
        <xdr:cNvPr id="629" name="【消防施設】&#10;一人当たり面積該当値テキスト">
          <a:extLst>
            <a:ext uri="{FF2B5EF4-FFF2-40B4-BE49-F238E27FC236}">
              <a16:creationId xmlns:a16="http://schemas.microsoft.com/office/drawing/2014/main" id="{4B9FA97E-6DC9-4AF6-BA54-B638B642C7E9}"/>
            </a:ext>
          </a:extLst>
        </xdr:cNvPr>
        <xdr:cNvSpPr txBox="1"/>
      </xdr:nvSpPr>
      <xdr:spPr>
        <a:xfrm>
          <a:off x="19985990" y="143516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0.223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84</xdr:row>
      <xdr:rowOff>103505</xdr:rowOff>
    </xdr:from>
    <xdr:to>
      <xdr:col>112</xdr:col>
      <xdr:colOff>38100</xdr:colOff>
      <xdr:row>85</xdr:row>
      <xdr:rowOff>33655</xdr:rowOff>
    </xdr:to>
    <xdr:sp macro="" textlink="">
      <xdr:nvSpPr>
        <xdr:cNvPr id="630" name="楕円 629">
          <a:extLst>
            <a:ext uri="{FF2B5EF4-FFF2-40B4-BE49-F238E27FC236}">
              <a16:creationId xmlns:a16="http://schemas.microsoft.com/office/drawing/2014/main" id="{F3CC9CB8-DEAF-47FA-BE24-40BBCCBB8332}"/>
            </a:ext>
          </a:extLst>
        </xdr:cNvPr>
        <xdr:cNvSpPr/>
      </xdr:nvSpPr>
      <xdr:spPr>
        <a:xfrm>
          <a:off x="19161760" y="145034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147320</xdr:rowOff>
    </xdr:from>
    <xdr:to>
      <xdr:col>116</xdr:col>
      <xdr:colOff>63500</xdr:colOff>
      <xdr:row>84</xdr:row>
      <xdr:rowOff>154940</xdr:rowOff>
    </xdr:to>
    <xdr:cxnSp macro="">
      <xdr:nvCxnSpPr>
        <xdr:cNvPr id="631" name="直線コネクタ 630">
          <a:extLst>
            <a:ext uri="{FF2B5EF4-FFF2-40B4-BE49-F238E27FC236}">
              <a16:creationId xmlns:a16="http://schemas.microsoft.com/office/drawing/2014/main" id="{B6BC7860-6FE1-4179-B852-57F0000D0DC2}"/>
            </a:ext>
          </a:extLst>
        </xdr:cNvPr>
        <xdr:cNvCxnSpPr/>
      </xdr:nvCxnSpPr>
      <xdr:spPr>
        <a:xfrm flipV="1">
          <a:off x="19204940" y="14547215"/>
          <a:ext cx="7429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109855</xdr:rowOff>
    </xdr:from>
    <xdr:to>
      <xdr:col>107</xdr:col>
      <xdr:colOff>101600</xdr:colOff>
      <xdr:row>85</xdr:row>
      <xdr:rowOff>40640</xdr:rowOff>
    </xdr:to>
    <xdr:sp macro="" textlink="">
      <xdr:nvSpPr>
        <xdr:cNvPr id="632" name="楕円 631">
          <a:extLst>
            <a:ext uri="{FF2B5EF4-FFF2-40B4-BE49-F238E27FC236}">
              <a16:creationId xmlns:a16="http://schemas.microsoft.com/office/drawing/2014/main" id="{5A724070-147B-4419-9B36-0E7E1F151316}"/>
            </a:ext>
          </a:extLst>
        </xdr:cNvPr>
        <xdr:cNvSpPr/>
      </xdr:nvSpPr>
      <xdr:spPr>
        <a:xfrm>
          <a:off x="18345150" y="14509750"/>
          <a:ext cx="9779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154940</xdr:rowOff>
    </xdr:from>
    <xdr:to>
      <xdr:col>111</xdr:col>
      <xdr:colOff>177800</xdr:colOff>
      <xdr:row>84</xdr:row>
      <xdr:rowOff>160655</xdr:rowOff>
    </xdr:to>
    <xdr:cxnSp macro="">
      <xdr:nvCxnSpPr>
        <xdr:cNvPr id="633" name="直線コネクタ 632">
          <a:extLst>
            <a:ext uri="{FF2B5EF4-FFF2-40B4-BE49-F238E27FC236}">
              <a16:creationId xmlns:a16="http://schemas.microsoft.com/office/drawing/2014/main" id="{3B192DD1-2CBE-4BDB-892D-BE1003AC7E1E}"/>
            </a:ext>
          </a:extLst>
        </xdr:cNvPr>
        <xdr:cNvCxnSpPr/>
      </xdr:nvCxnSpPr>
      <xdr:spPr>
        <a:xfrm flipV="1">
          <a:off x="18399760" y="14556740"/>
          <a:ext cx="80518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111125</xdr:rowOff>
    </xdr:from>
    <xdr:to>
      <xdr:col>102</xdr:col>
      <xdr:colOff>165100</xdr:colOff>
      <xdr:row>85</xdr:row>
      <xdr:rowOff>41275</xdr:rowOff>
    </xdr:to>
    <xdr:sp macro="" textlink="">
      <xdr:nvSpPr>
        <xdr:cNvPr id="634" name="楕円 633">
          <a:extLst>
            <a:ext uri="{FF2B5EF4-FFF2-40B4-BE49-F238E27FC236}">
              <a16:creationId xmlns:a16="http://schemas.microsoft.com/office/drawing/2014/main" id="{BA9C3F1C-8D89-4FD0-BEA4-0495E00C5374}"/>
            </a:ext>
          </a:extLst>
        </xdr:cNvPr>
        <xdr:cNvSpPr/>
      </xdr:nvSpPr>
      <xdr:spPr>
        <a:xfrm>
          <a:off x="17547590" y="145129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160655</xdr:rowOff>
    </xdr:from>
    <xdr:to>
      <xdr:col>107</xdr:col>
      <xdr:colOff>50800</xdr:colOff>
      <xdr:row>84</xdr:row>
      <xdr:rowOff>161925</xdr:rowOff>
    </xdr:to>
    <xdr:cxnSp macro="">
      <xdr:nvCxnSpPr>
        <xdr:cNvPr id="635" name="直線コネクタ 634">
          <a:extLst>
            <a:ext uri="{FF2B5EF4-FFF2-40B4-BE49-F238E27FC236}">
              <a16:creationId xmlns:a16="http://schemas.microsoft.com/office/drawing/2014/main" id="{2DB45238-E50F-454A-A5B1-A859AE944688}"/>
            </a:ext>
          </a:extLst>
        </xdr:cNvPr>
        <xdr:cNvCxnSpPr/>
      </xdr:nvCxnSpPr>
      <xdr:spPr>
        <a:xfrm flipV="1">
          <a:off x="17602200" y="14564360"/>
          <a:ext cx="79756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118110</xdr:rowOff>
    </xdr:from>
    <xdr:to>
      <xdr:col>98</xdr:col>
      <xdr:colOff>38100</xdr:colOff>
      <xdr:row>85</xdr:row>
      <xdr:rowOff>48260</xdr:rowOff>
    </xdr:to>
    <xdr:sp macro="" textlink="">
      <xdr:nvSpPr>
        <xdr:cNvPr id="636" name="楕円 635">
          <a:extLst>
            <a:ext uri="{FF2B5EF4-FFF2-40B4-BE49-F238E27FC236}">
              <a16:creationId xmlns:a16="http://schemas.microsoft.com/office/drawing/2014/main" id="{AD9DFA84-503F-4059-A4A5-149E62CD4222}"/>
            </a:ext>
          </a:extLst>
        </xdr:cNvPr>
        <xdr:cNvSpPr/>
      </xdr:nvSpPr>
      <xdr:spPr>
        <a:xfrm>
          <a:off x="16761460" y="145218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161925</xdr:rowOff>
    </xdr:from>
    <xdr:to>
      <xdr:col>102</xdr:col>
      <xdr:colOff>114300</xdr:colOff>
      <xdr:row>84</xdr:row>
      <xdr:rowOff>168910</xdr:rowOff>
    </xdr:to>
    <xdr:cxnSp macro="">
      <xdr:nvCxnSpPr>
        <xdr:cNvPr id="637" name="直線コネクタ 636">
          <a:extLst>
            <a:ext uri="{FF2B5EF4-FFF2-40B4-BE49-F238E27FC236}">
              <a16:creationId xmlns:a16="http://schemas.microsoft.com/office/drawing/2014/main" id="{CCD7FAA2-E76E-4830-AA78-B8C7207828A0}"/>
            </a:ext>
          </a:extLst>
        </xdr:cNvPr>
        <xdr:cNvCxnSpPr/>
      </xdr:nvCxnSpPr>
      <xdr:spPr>
        <a:xfrm flipV="1">
          <a:off x="16804640" y="14565630"/>
          <a:ext cx="79756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85</xdr:row>
      <xdr:rowOff>132080</xdr:rowOff>
    </xdr:from>
    <xdr:ext cx="469900" cy="256540"/>
    <xdr:sp macro="" textlink="">
      <xdr:nvSpPr>
        <xdr:cNvPr id="638" name="n_1aveValue【消防施設】&#10;一人当たり面積">
          <a:extLst>
            <a:ext uri="{FF2B5EF4-FFF2-40B4-BE49-F238E27FC236}">
              <a16:creationId xmlns:a16="http://schemas.microsoft.com/office/drawing/2014/main" id="{0738AD6E-2C33-4AE7-8699-58E287DF9A61}"/>
            </a:ext>
          </a:extLst>
        </xdr:cNvPr>
        <xdr:cNvSpPr txBox="1"/>
      </xdr:nvSpPr>
      <xdr:spPr>
        <a:xfrm>
          <a:off x="18982055" y="147091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85</xdr:row>
      <xdr:rowOff>145415</xdr:rowOff>
    </xdr:from>
    <xdr:ext cx="467360" cy="256540"/>
    <xdr:sp macro="" textlink="">
      <xdr:nvSpPr>
        <xdr:cNvPr id="639" name="n_2aveValue【消防施設】&#10;一人当たり面積">
          <a:extLst>
            <a:ext uri="{FF2B5EF4-FFF2-40B4-BE49-F238E27FC236}">
              <a16:creationId xmlns:a16="http://schemas.microsoft.com/office/drawing/2014/main" id="{05765FAD-516E-4ABC-9787-685CF8A9E85F}"/>
            </a:ext>
          </a:extLst>
        </xdr:cNvPr>
        <xdr:cNvSpPr txBox="1"/>
      </xdr:nvSpPr>
      <xdr:spPr>
        <a:xfrm>
          <a:off x="18181955" y="147167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85</xdr:row>
      <xdr:rowOff>154940</xdr:rowOff>
    </xdr:from>
    <xdr:ext cx="467360" cy="256540"/>
    <xdr:sp macro="" textlink="">
      <xdr:nvSpPr>
        <xdr:cNvPr id="640" name="n_3aveValue【消防施設】&#10;一人当たり面積">
          <a:extLst>
            <a:ext uri="{FF2B5EF4-FFF2-40B4-BE49-F238E27FC236}">
              <a16:creationId xmlns:a16="http://schemas.microsoft.com/office/drawing/2014/main" id="{8C757EA5-DD96-4D3B-8467-EDE5E90819B5}"/>
            </a:ext>
          </a:extLst>
        </xdr:cNvPr>
        <xdr:cNvSpPr txBox="1"/>
      </xdr:nvSpPr>
      <xdr:spPr>
        <a:xfrm>
          <a:off x="17384395" y="147281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85</xdr:row>
      <xdr:rowOff>127635</xdr:rowOff>
    </xdr:from>
    <xdr:ext cx="467360" cy="259080"/>
    <xdr:sp macro="" textlink="">
      <xdr:nvSpPr>
        <xdr:cNvPr id="641" name="n_4aveValue【消防施設】&#10;一人当たり面積">
          <a:extLst>
            <a:ext uri="{FF2B5EF4-FFF2-40B4-BE49-F238E27FC236}">
              <a16:creationId xmlns:a16="http://schemas.microsoft.com/office/drawing/2014/main" id="{3C5518BB-256E-49B3-9EFB-6625F061D12C}"/>
            </a:ext>
          </a:extLst>
        </xdr:cNvPr>
        <xdr:cNvSpPr txBox="1"/>
      </xdr:nvSpPr>
      <xdr:spPr>
        <a:xfrm>
          <a:off x="16588740" y="147046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83</xdr:row>
      <xdr:rowOff>50165</xdr:rowOff>
    </xdr:from>
    <xdr:ext cx="469900" cy="259080"/>
    <xdr:sp macro="" textlink="">
      <xdr:nvSpPr>
        <xdr:cNvPr id="642" name="n_1mainValue【消防施設】&#10;一人当たり面積">
          <a:extLst>
            <a:ext uri="{FF2B5EF4-FFF2-40B4-BE49-F238E27FC236}">
              <a16:creationId xmlns:a16="http://schemas.microsoft.com/office/drawing/2014/main" id="{C5307A55-CD2E-4CEC-A4AE-A2E712E827B1}"/>
            </a:ext>
          </a:extLst>
        </xdr:cNvPr>
        <xdr:cNvSpPr txBox="1"/>
      </xdr:nvSpPr>
      <xdr:spPr>
        <a:xfrm>
          <a:off x="18982055" y="142843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83</xdr:row>
      <xdr:rowOff>56515</xdr:rowOff>
    </xdr:from>
    <xdr:ext cx="467360" cy="258445"/>
    <xdr:sp macro="" textlink="">
      <xdr:nvSpPr>
        <xdr:cNvPr id="643" name="n_2mainValue【消防施設】&#10;一人当たり面積">
          <a:extLst>
            <a:ext uri="{FF2B5EF4-FFF2-40B4-BE49-F238E27FC236}">
              <a16:creationId xmlns:a16="http://schemas.microsoft.com/office/drawing/2014/main" id="{17C4AD29-31E1-4B4B-BF31-EEBA3E8B9A44}"/>
            </a:ext>
          </a:extLst>
        </xdr:cNvPr>
        <xdr:cNvSpPr txBox="1"/>
      </xdr:nvSpPr>
      <xdr:spPr>
        <a:xfrm>
          <a:off x="18181955" y="1429067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83</xdr:row>
      <xdr:rowOff>57785</xdr:rowOff>
    </xdr:from>
    <xdr:ext cx="467360" cy="259080"/>
    <xdr:sp macro="" textlink="">
      <xdr:nvSpPr>
        <xdr:cNvPr id="644" name="n_3mainValue【消防施設】&#10;一人当たり面積">
          <a:extLst>
            <a:ext uri="{FF2B5EF4-FFF2-40B4-BE49-F238E27FC236}">
              <a16:creationId xmlns:a16="http://schemas.microsoft.com/office/drawing/2014/main" id="{2E47C4EE-B509-45EC-A698-5AA06CE17961}"/>
            </a:ext>
          </a:extLst>
        </xdr:cNvPr>
        <xdr:cNvSpPr txBox="1"/>
      </xdr:nvSpPr>
      <xdr:spPr>
        <a:xfrm>
          <a:off x="17384395" y="142843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83</xdr:row>
      <xdr:rowOff>64770</xdr:rowOff>
    </xdr:from>
    <xdr:ext cx="467360" cy="256540"/>
    <xdr:sp macro="" textlink="">
      <xdr:nvSpPr>
        <xdr:cNvPr id="645" name="n_4mainValue【消防施設】&#10;一人当たり面積">
          <a:extLst>
            <a:ext uri="{FF2B5EF4-FFF2-40B4-BE49-F238E27FC236}">
              <a16:creationId xmlns:a16="http://schemas.microsoft.com/office/drawing/2014/main" id="{1E2229FA-7A5A-489B-96F3-EDD809DDB203}"/>
            </a:ext>
          </a:extLst>
        </xdr:cNvPr>
        <xdr:cNvSpPr txBox="1"/>
      </xdr:nvSpPr>
      <xdr:spPr>
        <a:xfrm>
          <a:off x="16588740" y="1429321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6" name="正方形/長方形 645">
          <a:extLst>
            <a:ext uri="{FF2B5EF4-FFF2-40B4-BE49-F238E27FC236}">
              <a16:creationId xmlns:a16="http://schemas.microsoft.com/office/drawing/2014/main" id="{394A3A77-7393-4320-B47B-3AB2B42F0B22}"/>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7" name="正方形/長方形 646">
          <a:extLst>
            <a:ext uri="{FF2B5EF4-FFF2-40B4-BE49-F238E27FC236}">
              <a16:creationId xmlns:a16="http://schemas.microsoft.com/office/drawing/2014/main" id="{1BC0AB35-FC11-4C90-ADE1-3B9B0DE737CF}"/>
            </a:ext>
          </a:extLst>
        </xdr:cNvPr>
        <xdr:cNvSpPr/>
      </xdr:nvSpPr>
      <xdr:spPr>
        <a:xfrm>
          <a:off x="113157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8" name="正方形/長方形 647">
          <a:extLst>
            <a:ext uri="{FF2B5EF4-FFF2-40B4-BE49-F238E27FC236}">
              <a16:creationId xmlns:a16="http://schemas.microsoft.com/office/drawing/2014/main" id="{6AC2A298-D390-4F57-B50A-8D4064E0CDAD}"/>
            </a:ext>
          </a:extLst>
        </xdr:cNvPr>
        <xdr:cNvSpPr/>
      </xdr:nvSpPr>
      <xdr:spPr>
        <a:xfrm>
          <a:off x="113157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9" name="正方形/長方形 648">
          <a:extLst>
            <a:ext uri="{FF2B5EF4-FFF2-40B4-BE49-F238E27FC236}">
              <a16:creationId xmlns:a16="http://schemas.microsoft.com/office/drawing/2014/main" id="{2BFFFE6D-49EE-4A24-A873-93163E4FF758}"/>
            </a:ext>
          </a:extLst>
        </xdr:cNvPr>
        <xdr:cNvSpPr/>
      </xdr:nvSpPr>
      <xdr:spPr>
        <a:xfrm>
          <a:off x="122326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0" name="正方形/長方形 649">
          <a:extLst>
            <a:ext uri="{FF2B5EF4-FFF2-40B4-BE49-F238E27FC236}">
              <a16:creationId xmlns:a16="http://schemas.microsoft.com/office/drawing/2014/main" id="{B33285DD-34B4-4EAE-AF88-188ACD802998}"/>
            </a:ext>
          </a:extLst>
        </xdr:cNvPr>
        <xdr:cNvSpPr/>
      </xdr:nvSpPr>
      <xdr:spPr>
        <a:xfrm>
          <a:off x="122326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1" name="正方形/長方形 650">
          <a:extLst>
            <a:ext uri="{FF2B5EF4-FFF2-40B4-BE49-F238E27FC236}">
              <a16:creationId xmlns:a16="http://schemas.microsoft.com/office/drawing/2014/main" id="{73E2DBC2-7B16-47C6-906E-749E2F8C9CCC}"/>
            </a:ext>
          </a:extLst>
        </xdr:cNvPr>
        <xdr:cNvSpPr/>
      </xdr:nvSpPr>
      <xdr:spPr>
        <a:xfrm>
          <a:off x="1326134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2" name="正方形/長方形 651">
          <a:extLst>
            <a:ext uri="{FF2B5EF4-FFF2-40B4-BE49-F238E27FC236}">
              <a16:creationId xmlns:a16="http://schemas.microsoft.com/office/drawing/2014/main" id="{8613DF06-78CD-400D-AFFD-9684F31EE220}"/>
            </a:ext>
          </a:extLst>
        </xdr:cNvPr>
        <xdr:cNvSpPr/>
      </xdr:nvSpPr>
      <xdr:spPr>
        <a:xfrm>
          <a:off x="1326134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3" name="正方形/長方形 652">
          <a:extLst>
            <a:ext uri="{FF2B5EF4-FFF2-40B4-BE49-F238E27FC236}">
              <a16:creationId xmlns:a16="http://schemas.microsoft.com/office/drawing/2014/main" id="{EA6DD94F-76D7-4564-8633-E343C134A566}"/>
            </a:ext>
          </a:extLst>
        </xdr:cNvPr>
        <xdr:cNvSpPr/>
      </xdr:nvSpPr>
      <xdr:spPr>
        <a:xfrm>
          <a:off x="11203940" y="1676019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654" name="テキスト ボックス 653">
          <a:extLst>
            <a:ext uri="{FF2B5EF4-FFF2-40B4-BE49-F238E27FC236}">
              <a16:creationId xmlns:a16="http://schemas.microsoft.com/office/drawing/2014/main" id="{707B2E27-2681-43D5-8515-808A28C64779}"/>
            </a:ext>
          </a:extLst>
        </xdr:cNvPr>
        <xdr:cNvSpPr txBox="1"/>
      </xdr:nvSpPr>
      <xdr:spPr>
        <a:xfrm>
          <a:off x="1116584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5" name="直線コネクタ 654">
          <a:extLst>
            <a:ext uri="{FF2B5EF4-FFF2-40B4-BE49-F238E27FC236}">
              <a16:creationId xmlns:a16="http://schemas.microsoft.com/office/drawing/2014/main" id="{AC12C1E9-AE28-42C1-9DBB-2E74B980BB13}"/>
            </a:ext>
          </a:extLst>
        </xdr:cNvPr>
        <xdr:cNvCxnSpPr/>
      </xdr:nvCxnSpPr>
      <xdr:spPr>
        <a:xfrm>
          <a:off x="11203940" y="19046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656" name="テキスト ボックス 655">
          <a:extLst>
            <a:ext uri="{FF2B5EF4-FFF2-40B4-BE49-F238E27FC236}">
              <a16:creationId xmlns:a16="http://schemas.microsoft.com/office/drawing/2014/main" id="{80B41CB2-2754-45A7-AF8E-438364DAB588}"/>
            </a:ext>
          </a:extLst>
        </xdr:cNvPr>
        <xdr:cNvSpPr txBox="1"/>
      </xdr:nvSpPr>
      <xdr:spPr>
        <a:xfrm>
          <a:off x="10801350" y="18909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657" name="直線コネクタ 656">
          <a:extLst>
            <a:ext uri="{FF2B5EF4-FFF2-40B4-BE49-F238E27FC236}">
              <a16:creationId xmlns:a16="http://schemas.microsoft.com/office/drawing/2014/main" id="{F626148E-42F4-4A8F-8D8B-8220EE3E1717}"/>
            </a:ext>
          </a:extLst>
        </xdr:cNvPr>
        <xdr:cNvCxnSpPr/>
      </xdr:nvCxnSpPr>
      <xdr:spPr>
        <a:xfrm>
          <a:off x="11203940" y="18723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820" cy="256540"/>
    <xdr:sp macro="" textlink="">
      <xdr:nvSpPr>
        <xdr:cNvPr id="658" name="テキスト ボックス 657">
          <a:extLst>
            <a:ext uri="{FF2B5EF4-FFF2-40B4-BE49-F238E27FC236}">
              <a16:creationId xmlns:a16="http://schemas.microsoft.com/office/drawing/2014/main" id="{B3095282-99AA-49E9-B08B-5D7756F146E3}"/>
            </a:ext>
          </a:extLst>
        </xdr:cNvPr>
        <xdr:cNvSpPr txBox="1"/>
      </xdr:nvSpPr>
      <xdr:spPr>
        <a:xfrm>
          <a:off x="10801350" y="185794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659" name="直線コネクタ 658">
          <a:extLst>
            <a:ext uri="{FF2B5EF4-FFF2-40B4-BE49-F238E27FC236}">
              <a16:creationId xmlns:a16="http://schemas.microsoft.com/office/drawing/2014/main" id="{D405F674-7EBC-42F3-87EA-D07FAE8F8937}"/>
            </a:ext>
          </a:extLst>
        </xdr:cNvPr>
        <xdr:cNvCxnSpPr/>
      </xdr:nvCxnSpPr>
      <xdr:spPr>
        <a:xfrm>
          <a:off x="11203940" y="184010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660" name="テキスト ボックス 659">
          <a:extLst>
            <a:ext uri="{FF2B5EF4-FFF2-40B4-BE49-F238E27FC236}">
              <a16:creationId xmlns:a16="http://schemas.microsoft.com/office/drawing/2014/main" id="{C266B953-A0E1-47D9-A907-394C3ADAE3EF}"/>
            </a:ext>
          </a:extLst>
        </xdr:cNvPr>
        <xdr:cNvSpPr txBox="1"/>
      </xdr:nvSpPr>
      <xdr:spPr>
        <a:xfrm>
          <a:off x="10842625" y="182562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661" name="直線コネクタ 660">
          <a:extLst>
            <a:ext uri="{FF2B5EF4-FFF2-40B4-BE49-F238E27FC236}">
              <a16:creationId xmlns:a16="http://schemas.microsoft.com/office/drawing/2014/main" id="{81074FD1-C699-4DD0-88EA-300D441A620F}"/>
            </a:ext>
          </a:extLst>
        </xdr:cNvPr>
        <xdr:cNvCxnSpPr/>
      </xdr:nvCxnSpPr>
      <xdr:spPr>
        <a:xfrm>
          <a:off x="11203940" y="1806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6540"/>
    <xdr:sp macro="" textlink="">
      <xdr:nvSpPr>
        <xdr:cNvPr id="662" name="テキスト ボックス 661">
          <a:extLst>
            <a:ext uri="{FF2B5EF4-FFF2-40B4-BE49-F238E27FC236}">
              <a16:creationId xmlns:a16="http://schemas.microsoft.com/office/drawing/2014/main" id="{B459E9DF-66DB-4707-A936-102EB7261E67}"/>
            </a:ext>
          </a:extLst>
        </xdr:cNvPr>
        <xdr:cNvSpPr txBox="1"/>
      </xdr:nvSpPr>
      <xdr:spPr>
        <a:xfrm>
          <a:off x="10842625" y="1792478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663" name="直線コネクタ 662">
          <a:extLst>
            <a:ext uri="{FF2B5EF4-FFF2-40B4-BE49-F238E27FC236}">
              <a16:creationId xmlns:a16="http://schemas.microsoft.com/office/drawing/2014/main" id="{39145CBC-97B3-44FB-9DB5-7736420C743B}"/>
            </a:ext>
          </a:extLst>
        </xdr:cNvPr>
        <xdr:cNvCxnSpPr/>
      </xdr:nvCxnSpPr>
      <xdr:spPr>
        <a:xfrm>
          <a:off x="11203940" y="1774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664" name="テキスト ボックス 663">
          <a:extLst>
            <a:ext uri="{FF2B5EF4-FFF2-40B4-BE49-F238E27FC236}">
              <a16:creationId xmlns:a16="http://schemas.microsoft.com/office/drawing/2014/main" id="{B94A83FE-57A5-4AE1-864B-806CBCFEAC1A}"/>
            </a:ext>
          </a:extLst>
        </xdr:cNvPr>
        <xdr:cNvSpPr txBox="1"/>
      </xdr:nvSpPr>
      <xdr:spPr>
        <a:xfrm>
          <a:off x="1084262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665" name="直線コネクタ 664">
          <a:extLst>
            <a:ext uri="{FF2B5EF4-FFF2-40B4-BE49-F238E27FC236}">
              <a16:creationId xmlns:a16="http://schemas.microsoft.com/office/drawing/2014/main" id="{23605C1E-01C2-4C94-BECC-A3538E53E45F}"/>
            </a:ext>
          </a:extLst>
        </xdr:cNvPr>
        <xdr:cNvCxnSpPr/>
      </xdr:nvCxnSpPr>
      <xdr:spPr>
        <a:xfrm>
          <a:off x="11203940" y="1741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666" name="テキスト ボックス 665">
          <a:extLst>
            <a:ext uri="{FF2B5EF4-FFF2-40B4-BE49-F238E27FC236}">
              <a16:creationId xmlns:a16="http://schemas.microsoft.com/office/drawing/2014/main" id="{45990876-ECC3-4902-9AB8-CF6D4094738B}"/>
            </a:ext>
          </a:extLst>
        </xdr:cNvPr>
        <xdr:cNvSpPr txBox="1"/>
      </xdr:nvSpPr>
      <xdr:spPr>
        <a:xfrm>
          <a:off x="10842625" y="172789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667" name="直線コネクタ 666">
          <a:extLst>
            <a:ext uri="{FF2B5EF4-FFF2-40B4-BE49-F238E27FC236}">
              <a16:creationId xmlns:a16="http://schemas.microsoft.com/office/drawing/2014/main" id="{B3EFB17D-A134-455C-A693-7DA2BC2F3938}"/>
            </a:ext>
          </a:extLst>
        </xdr:cNvPr>
        <xdr:cNvCxnSpPr/>
      </xdr:nvCxnSpPr>
      <xdr:spPr>
        <a:xfrm>
          <a:off x="11203940" y="1709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6550" cy="256540"/>
    <xdr:sp macro="" textlink="">
      <xdr:nvSpPr>
        <xdr:cNvPr id="668" name="テキスト ボックス 667">
          <a:extLst>
            <a:ext uri="{FF2B5EF4-FFF2-40B4-BE49-F238E27FC236}">
              <a16:creationId xmlns:a16="http://schemas.microsoft.com/office/drawing/2014/main" id="{CB704EEF-08B6-4AD2-84E5-EBD2FB09650F}"/>
            </a:ext>
          </a:extLst>
        </xdr:cNvPr>
        <xdr:cNvSpPr txBox="1"/>
      </xdr:nvSpPr>
      <xdr:spPr>
        <a:xfrm>
          <a:off x="10904855" y="16946245"/>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9" name="直線コネクタ 668">
          <a:extLst>
            <a:ext uri="{FF2B5EF4-FFF2-40B4-BE49-F238E27FC236}">
              <a16:creationId xmlns:a16="http://schemas.microsoft.com/office/drawing/2014/main" id="{2A3E5A80-A243-49D7-A964-C4249A32CF9D}"/>
            </a:ext>
          </a:extLst>
        </xdr:cNvPr>
        <xdr:cNvCxnSpPr/>
      </xdr:nvCxnSpPr>
      <xdr:spPr>
        <a:xfrm>
          <a:off x="11203940" y="1676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0" name="【庁舎】&#10;有形固定資産減価償却率グラフ枠">
          <a:extLst>
            <a:ext uri="{FF2B5EF4-FFF2-40B4-BE49-F238E27FC236}">
              <a16:creationId xmlns:a16="http://schemas.microsoft.com/office/drawing/2014/main" id="{78D80A5A-ED77-4A76-AFFB-E493C4723128}"/>
            </a:ext>
          </a:extLst>
        </xdr:cNvPr>
        <xdr:cNvSpPr/>
      </xdr:nvSpPr>
      <xdr:spPr>
        <a:xfrm>
          <a:off x="11203940" y="1676019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116840</xdr:rowOff>
    </xdr:from>
    <xdr:to>
      <xdr:col>85</xdr:col>
      <xdr:colOff>126365</xdr:colOff>
      <xdr:row>109</xdr:row>
      <xdr:rowOff>4445</xdr:rowOff>
    </xdr:to>
    <xdr:cxnSp macro="">
      <xdr:nvCxnSpPr>
        <xdr:cNvPr id="671" name="直線コネクタ 670">
          <a:extLst>
            <a:ext uri="{FF2B5EF4-FFF2-40B4-BE49-F238E27FC236}">
              <a16:creationId xmlns:a16="http://schemas.microsoft.com/office/drawing/2014/main" id="{4AF45666-550B-4A66-AB76-83012ED9528B}"/>
            </a:ext>
          </a:extLst>
        </xdr:cNvPr>
        <xdr:cNvCxnSpPr/>
      </xdr:nvCxnSpPr>
      <xdr:spPr>
        <a:xfrm flipV="1">
          <a:off x="14703425" y="17090390"/>
          <a:ext cx="0" cy="1604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8255</xdr:rowOff>
    </xdr:from>
    <xdr:ext cx="405130" cy="256540"/>
    <xdr:sp macro="" textlink="">
      <xdr:nvSpPr>
        <xdr:cNvPr id="672" name="【庁舎】&#10;有形固定資産減価償却率最小値テキスト">
          <a:extLst>
            <a:ext uri="{FF2B5EF4-FFF2-40B4-BE49-F238E27FC236}">
              <a16:creationId xmlns:a16="http://schemas.microsoft.com/office/drawing/2014/main" id="{A4482E88-A552-4B18-8DCF-85DC3E6AAA2C}"/>
            </a:ext>
          </a:extLst>
        </xdr:cNvPr>
        <xdr:cNvSpPr txBox="1"/>
      </xdr:nvSpPr>
      <xdr:spPr>
        <a:xfrm>
          <a:off x="14742160" y="186982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98.1</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4445</xdr:rowOff>
    </xdr:from>
    <xdr:to>
      <xdr:col>86</xdr:col>
      <xdr:colOff>25400</xdr:colOff>
      <xdr:row>109</xdr:row>
      <xdr:rowOff>4445</xdr:rowOff>
    </xdr:to>
    <xdr:cxnSp macro="">
      <xdr:nvCxnSpPr>
        <xdr:cNvPr id="673" name="直線コネクタ 672">
          <a:extLst>
            <a:ext uri="{FF2B5EF4-FFF2-40B4-BE49-F238E27FC236}">
              <a16:creationId xmlns:a16="http://schemas.microsoft.com/office/drawing/2014/main" id="{0C07EBD5-AA28-42C2-9713-1112A76905E2}"/>
            </a:ext>
          </a:extLst>
        </xdr:cNvPr>
        <xdr:cNvCxnSpPr/>
      </xdr:nvCxnSpPr>
      <xdr:spPr>
        <a:xfrm>
          <a:off x="14611350" y="186944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63500</xdr:rowOff>
    </xdr:from>
    <xdr:ext cx="340360" cy="256540"/>
    <xdr:sp macro="" textlink="">
      <xdr:nvSpPr>
        <xdr:cNvPr id="674" name="【庁舎】&#10;有形固定資産減価償却率最大値テキスト">
          <a:extLst>
            <a:ext uri="{FF2B5EF4-FFF2-40B4-BE49-F238E27FC236}">
              <a16:creationId xmlns:a16="http://schemas.microsoft.com/office/drawing/2014/main" id="{211D868E-F087-4CB7-BB15-1EC21F7532A4}"/>
            </a:ext>
          </a:extLst>
        </xdr:cNvPr>
        <xdr:cNvSpPr txBox="1"/>
      </xdr:nvSpPr>
      <xdr:spPr>
        <a:xfrm>
          <a:off x="14742160" y="16861790"/>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116840</xdr:rowOff>
    </xdr:from>
    <xdr:to>
      <xdr:col>86</xdr:col>
      <xdr:colOff>25400</xdr:colOff>
      <xdr:row>99</xdr:row>
      <xdr:rowOff>116840</xdr:rowOff>
    </xdr:to>
    <xdr:cxnSp macro="">
      <xdr:nvCxnSpPr>
        <xdr:cNvPr id="675" name="直線コネクタ 674">
          <a:extLst>
            <a:ext uri="{FF2B5EF4-FFF2-40B4-BE49-F238E27FC236}">
              <a16:creationId xmlns:a16="http://schemas.microsoft.com/office/drawing/2014/main" id="{F015C38A-DCED-4C02-8C41-944B0F18E6FF}"/>
            </a:ext>
          </a:extLst>
        </xdr:cNvPr>
        <xdr:cNvCxnSpPr/>
      </xdr:nvCxnSpPr>
      <xdr:spPr>
        <a:xfrm>
          <a:off x="14611350" y="1709039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66040</xdr:rowOff>
    </xdr:from>
    <xdr:ext cx="405130" cy="256540"/>
    <xdr:sp macro="" textlink="">
      <xdr:nvSpPr>
        <xdr:cNvPr id="676" name="【庁舎】&#10;有形固定資産減価償却率平均値テキスト">
          <a:extLst>
            <a:ext uri="{FF2B5EF4-FFF2-40B4-BE49-F238E27FC236}">
              <a16:creationId xmlns:a16="http://schemas.microsoft.com/office/drawing/2014/main" id="{8B72ED0A-2774-4804-9CE2-56A0B04CCF88}"/>
            </a:ext>
          </a:extLst>
        </xdr:cNvPr>
        <xdr:cNvSpPr txBox="1"/>
      </xdr:nvSpPr>
      <xdr:spPr>
        <a:xfrm>
          <a:off x="14742160" y="1772348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43180</xdr:rowOff>
    </xdr:from>
    <xdr:to>
      <xdr:col>85</xdr:col>
      <xdr:colOff>177800</xdr:colOff>
      <xdr:row>104</xdr:row>
      <xdr:rowOff>144780</xdr:rowOff>
    </xdr:to>
    <xdr:sp macro="" textlink="">
      <xdr:nvSpPr>
        <xdr:cNvPr id="677" name="フローチャート: 判断 676">
          <a:extLst>
            <a:ext uri="{FF2B5EF4-FFF2-40B4-BE49-F238E27FC236}">
              <a16:creationId xmlns:a16="http://schemas.microsoft.com/office/drawing/2014/main" id="{914E1C57-F2A3-4021-B42B-EC246F9F7989}"/>
            </a:ext>
          </a:extLst>
        </xdr:cNvPr>
        <xdr:cNvSpPr/>
      </xdr:nvSpPr>
      <xdr:spPr>
        <a:xfrm>
          <a:off x="14649450" y="178758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73025</xdr:rowOff>
    </xdr:from>
    <xdr:to>
      <xdr:col>81</xdr:col>
      <xdr:colOff>101600</xdr:colOff>
      <xdr:row>105</xdr:row>
      <xdr:rowOff>3175</xdr:rowOff>
    </xdr:to>
    <xdr:sp macro="" textlink="">
      <xdr:nvSpPr>
        <xdr:cNvPr id="678" name="フローチャート: 判断 677">
          <a:extLst>
            <a:ext uri="{FF2B5EF4-FFF2-40B4-BE49-F238E27FC236}">
              <a16:creationId xmlns:a16="http://schemas.microsoft.com/office/drawing/2014/main" id="{294B5880-923C-4028-B0EF-6B8FBDE3E844}"/>
            </a:ext>
          </a:extLst>
        </xdr:cNvPr>
        <xdr:cNvSpPr/>
      </xdr:nvSpPr>
      <xdr:spPr>
        <a:xfrm>
          <a:off x="13887450" y="179038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73025</xdr:rowOff>
    </xdr:from>
    <xdr:to>
      <xdr:col>76</xdr:col>
      <xdr:colOff>165100</xdr:colOff>
      <xdr:row>105</xdr:row>
      <xdr:rowOff>3175</xdr:rowOff>
    </xdr:to>
    <xdr:sp macro="" textlink="">
      <xdr:nvSpPr>
        <xdr:cNvPr id="679" name="フローチャート: 判断 678">
          <a:extLst>
            <a:ext uri="{FF2B5EF4-FFF2-40B4-BE49-F238E27FC236}">
              <a16:creationId xmlns:a16="http://schemas.microsoft.com/office/drawing/2014/main" id="{6ECD5C6D-976B-4DEF-B854-BA386297D3A8}"/>
            </a:ext>
          </a:extLst>
        </xdr:cNvPr>
        <xdr:cNvSpPr/>
      </xdr:nvSpPr>
      <xdr:spPr>
        <a:xfrm>
          <a:off x="13089890" y="179038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67945</xdr:rowOff>
    </xdr:from>
    <xdr:to>
      <xdr:col>72</xdr:col>
      <xdr:colOff>38100</xdr:colOff>
      <xdr:row>104</xdr:row>
      <xdr:rowOff>169545</xdr:rowOff>
    </xdr:to>
    <xdr:sp macro="" textlink="">
      <xdr:nvSpPr>
        <xdr:cNvPr id="680" name="フローチャート: 判断 679">
          <a:extLst>
            <a:ext uri="{FF2B5EF4-FFF2-40B4-BE49-F238E27FC236}">
              <a16:creationId xmlns:a16="http://schemas.microsoft.com/office/drawing/2014/main" id="{5EE018C7-E7A4-4CA5-872A-8B312F87372E}"/>
            </a:ext>
          </a:extLst>
        </xdr:cNvPr>
        <xdr:cNvSpPr/>
      </xdr:nvSpPr>
      <xdr:spPr>
        <a:xfrm>
          <a:off x="12303760" y="1789684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100330</xdr:rowOff>
    </xdr:from>
    <xdr:to>
      <xdr:col>67</xdr:col>
      <xdr:colOff>101600</xdr:colOff>
      <xdr:row>105</xdr:row>
      <xdr:rowOff>30480</xdr:rowOff>
    </xdr:to>
    <xdr:sp macro="" textlink="">
      <xdr:nvSpPr>
        <xdr:cNvPr id="681" name="フローチャート: 判断 680">
          <a:extLst>
            <a:ext uri="{FF2B5EF4-FFF2-40B4-BE49-F238E27FC236}">
              <a16:creationId xmlns:a16="http://schemas.microsoft.com/office/drawing/2014/main" id="{0270D097-65DA-4793-B0B6-6AEE945296AA}"/>
            </a:ext>
          </a:extLst>
        </xdr:cNvPr>
        <xdr:cNvSpPr/>
      </xdr:nvSpPr>
      <xdr:spPr>
        <a:xfrm>
          <a:off x="11487150" y="1792732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82" name="テキスト ボックス 681">
          <a:extLst>
            <a:ext uri="{FF2B5EF4-FFF2-40B4-BE49-F238E27FC236}">
              <a16:creationId xmlns:a16="http://schemas.microsoft.com/office/drawing/2014/main" id="{A6DA465D-A92E-412A-B2C2-F8CA48D02542}"/>
            </a:ext>
          </a:extLst>
        </xdr:cNvPr>
        <xdr:cNvSpPr txBox="1"/>
      </xdr:nvSpPr>
      <xdr:spPr>
        <a:xfrm>
          <a:off x="145326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683" name="テキスト ボックス 682">
          <a:extLst>
            <a:ext uri="{FF2B5EF4-FFF2-40B4-BE49-F238E27FC236}">
              <a16:creationId xmlns:a16="http://schemas.microsoft.com/office/drawing/2014/main" id="{0AFCA1F6-AEC8-4099-905C-FCD222601326}"/>
            </a:ext>
          </a:extLst>
        </xdr:cNvPr>
        <xdr:cNvSpPr txBox="1"/>
      </xdr:nvSpPr>
      <xdr:spPr>
        <a:xfrm>
          <a:off x="137706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84" name="テキスト ボックス 683">
          <a:extLst>
            <a:ext uri="{FF2B5EF4-FFF2-40B4-BE49-F238E27FC236}">
              <a16:creationId xmlns:a16="http://schemas.microsoft.com/office/drawing/2014/main" id="{E27185DA-78F8-41C7-9529-987BA11F97F4}"/>
            </a:ext>
          </a:extLst>
        </xdr:cNvPr>
        <xdr:cNvSpPr txBox="1"/>
      </xdr:nvSpPr>
      <xdr:spPr>
        <a:xfrm>
          <a:off x="129730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685" name="テキスト ボックス 684">
          <a:extLst>
            <a:ext uri="{FF2B5EF4-FFF2-40B4-BE49-F238E27FC236}">
              <a16:creationId xmlns:a16="http://schemas.microsoft.com/office/drawing/2014/main" id="{28B4E173-FBF8-42A0-8B69-E4FCE9A84347}"/>
            </a:ext>
          </a:extLst>
        </xdr:cNvPr>
        <xdr:cNvSpPr txBox="1"/>
      </xdr:nvSpPr>
      <xdr:spPr>
        <a:xfrm>
          <a:off x="121754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686" name="テキスト ボックス 685">
          <a:extLst>
            <a:ext uri="{FF2B5EF4-FFF2-40B4-BE49-F238E27FC236}">
              <a16:creationId xmlns:a16="http://schemas.microsoft.com/office/drawing/2014/main" id="{7AF69C0D-BE06-4828-908F-F76533341D5B}"/>
            </a:ext>
          </a:extLst>
        </xdr:cNvPr>
        <xdr:cNvSpPr txBox="1"/>
      </xdr:nvSpPr>
      <xdr:spPr>
        <a:xfrm>
          <a:off x="113703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108</xdr:row>
      <xdr:rowOff>114935</xdr:rowOff>
    </xdr:from>
    <xdr:to>
      <xdr:col>85</xdr:col>
      <xdr:colOff>177800</xdr:colOff>
      <xdr:row>109</xdr:row>
      <xdr:rowOff>45085</xdr:rowOff>
    </xdr:to>
    <xdr:sp macro="" textlink="">
      <xdr:nvSpPr>
        <xdr:cNvPr id="687" name="楕円 686">
          <a:extLst>
            <a:ext uri="{FF2B5EF4-FFF2-40B4-BE49-F238E27FC236}">
              <a16:creationId xmlns:a16="http://schemas.microsoft.com/office/drawing/2014/main" id="{5890E385-DCE3-49FA-95E3-839839516A7A}"/>
            </a:ext>
          </a:extLst>
        </xdr:cNvPr>
        <xdr:cNvSpPr/>
      </xdr:nvSpPr>
      <xdr:spPr>
        <a:xfrm>
          <a:off x="14649450" y="186315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29845</xdr:rowOff>
    </xdr:from>
    <xdr:ext cx="405130" cy="256540"/>
    <xdr:sp macro="" textlink="">
      <xdr:nvSpPr>
        <xdr:cNvPr id="688" name="【庁舎】&#10;有形固定資産減価償却率該当値テキスト">
          <a:extLst>
            <a:ext uri="{FF2B5EF4-FFF2-40B4-BE49-F238E27FC236}">
              <a16:creationId xmlns:a16="http://schemas.microsoft.com/office/drawing/2014/main" id="{93251213-1431-45D5-BD3E-8F3CAC31D3D1}"/>
            </a:ext>
          </a:extLst>
        </xdr:cNvPr>
        <xdr:cNvSpPr txBox="1"/>
      </xdr:nvSpPr>
      <xdr:spPr>
        <a:xfrm>
          <a:off x="14742160" y="185445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108</xdr:row>
      <xdr:rowOff>111760</xdr:rowOff>
    </xdr:from>
    <xdr:to>
      <xdr:col>81</xdr:col>
      <xdr:colOff>101600</xdr:colOff>
      <xdr:row>109</xdr:row>
      <xdr:rowOff>41910</xdr:rowOff>
    </xdr:to>
    <xdr:sp macro="" textlink="">
      <xdr:nvSpPr>
        <xdr:cNvPr id="689" name="楕円 688">
          <a:extLst>
            <a:ext uri="{FF2B5EF4-FFF2-40B4-BE49-F238E27FC236}">
              <a16:creationId xmlns:a16="http://schemas.microsoft.com/office/drawing/2014/main" id="{4F5DE021-44C7-4492-B9FD-E0AA74454D76}"/>
            </a:ext>
          </a:extLst>
        </xdr:cNvPr>
        <xdr:cNvSpPr/>
      </xdr:nvSpPr>
      <xdr:spPr>
        <a:xfrm>
          <a:off x="13887450" y="186283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162560</xdr:rowOff>
    </xdr:from>
    <xdr:to>
      <xdr:col>85</xdr:col>
      <xdr:colOff>127000</xdr:colOff>
      <xdr:row>108</xdr:row>
      <xdr:rowOff>166370</xdr:rowOff>
    </xdr:to>
    <xdr:cxnSp macro="">
      <xdr:nvCxnSpPr>
        <xdr:cNvPr id="690" name="直線コネクタ 689">
          <a:extLst>
            <a:ext uri="{FF2B5EF4-FFF2-40B4-BE49-F238E27FC236}">
              <a16:creationId xmlns:a16="http://schemas.microsoft.com/office/drawing/2014/main" id="{2126FEEA-23BF-4ADB-9E02-E40A76C6EC6F}"/>
            </a:ext>
          </a:extLst>
        </xdr:cNvPr>
        <xdr:cNvCxnSpPr/>
      </xdr:nvCxnSpPr>
      <xdr:spPr>
        <a:xfrm>
          <a:off x="13942060" y="18681065"/>
          <a:ext cx="762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109220</xdr:rowOff>
    </xdr:from>
    <xdr:to>
      <xdr:col>76</xdr:col>
      <xdr:colOff>165100</xdr:colOff>
      <xdr:row>109</xdr:row>
      <xdr:rowOff>38735</xdr:rowOff>
    </xdr:to>
    <xdr:sp macro="" textlink="">
      <xdr:nvSpPr>
        <xdr:cNvPr id="691" name="楕円 690">
          <a:extLst>
            <a:ext uri="{FF2B5EF4-FFF2-40B4-BE49-F238E27FC236}">
              <a16:creationId xmlns:a16="http://schemas.microsoft.com/office/drawing/2014/main" id="{8976D003-DDFE-4805-836B-A6AF456A0FFF}"/>
            </a:ext>
          </a:extLst>
        </xdr:cNvPr>
        <xdr:cNvSpPr/>
      </xdr:nvSpPr>
      <xdr:spPr>
        <a:xfrm>
          <a:off x="13089890" y="18623915"/>
          <a:ext cx="10922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159385</xdr:rowOff>
    </xdr:from>
    <xdr:to>
      <xdr:col>81</xdr:col>
      <xdr:colOff>50800</xdr:colOff>
      <xdr:row>108</xdr:row>
      <xdr:rowOff>162560</xdr:rowOff>
    </xdr:to>
    <xdr:cxnSp macro="">
      <xdr:nvCxnSpPr>
        <xdr:cNvPr id="692" name="直線コネクタ 691">
          <a:extLst>
            <a:ext uri="{FF2B5EF4-FFF2-40B4-BE49-F238E27FC236}">
              <a16:creationId xmlns:a16="http://schemas.microsoft.com/office/drawing/2014/main" id="{3137995E-33E6-44CC-B21F-4E57B6EB2736}"/>
            </a:ext>
          </a:extLst>
        </xdr:cNvPr>
        <xdr:cNvCxnSpPr/>
      </xdr:nvCxnSpPr>
      <xdr:spPr>
        <a:xfrm>
          <a:off x="13144500" y="18677890"/>
          <a:ext cx="7975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105410</xdr:rowOff>
    </xdr:from>
    <xdr:to>
      <xdr:col>72</xdr:col>
      <xdr:colOff>38100</xdr:colOff>
      <xdr:row>109</xdr:row>
      <xdr:rowOff>35560</xdr:rowOff>
    </xdr:to>
    <xdr:sp macro="" textlink="">
      <xdr:nvSpPr>
        <xdr:cNvPr id="693" name="楕円 692">
          <a:extLst>
            <a:ext uri="{FF2B5EF4-FFF2-40B4-BE49-F238E27FC236}">
              <a16:creationId xmlns:a16="http://schemas.microsoft.com/office/drawing/2014/main" id="{C04842D7-265E-4E29-915C-422932539EE6}"/>
            </a:ext>
          </a:extLst>
        </xdr:cNvPr>
        <xdr:cNvSpPr/>
      </xdr:nvSpPr>
      <xdr:spPr>
        <a:xfrm>
          <a:off x="12303760" y="186201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156210</xdr:rowOff>
    </xdr:from>
    <xdr:to>
      <xdr:col>76</xdr:col>
      <xdr:colOff>114300</xdr:colOff>
      <xdr:row>108</xdr:row>
      <xdr:rowOff>159385</xdr:rowOff>
    </xdr:to>
    <xdr:cxnSp macro="">
      <xdr:nvCxnSpPr>
        <xdr:cNvPr id="694" name="直線コネクタ 693">
          <a:extLst>
            <a:ext uri="{FF2B5EF4-FFF2-40B4-BE49-F238E27FC236}">
              <a16:creationId xmlns:a16="http://schemas.microsoft.com/office/drawing/2014/main" id="{C8E28068-C42E-4DA9-9C9A-028AB1D589AD}"/>
            </a:ext>
          </a:extLst>
        </xdr:cNvPr>
        <xdr:cNvCxnSpPr/>
      </xdr:nvCxnSpPr>
      <xdr:spPr>
        <a:xfrm>
          <a:off x="12346940" y="18674715"/>
          <a:ext cx="7975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99060</xdr:rowOff>
    </xdr:from>
    <xdr:to>
      <xdr:col>67</xdr:col>
      <xdr:colOff>101600</xdr:colOff>
      <xdr:row>109</xdr:row>
      <xdr:rowOff>29210</xdr:rowOff>
    </xdr:to>
    <xdr:sp macro="" textlink="">
      <xdr:nvSpPr>
        <xdr:cNvPr id="695" name="楕円 694">
          <a:extLst>
            <a:ext uri="{FF2B5EF4-FFF2-40B4-BE49-F238E27FC236}">
              <a16:creationId xmlns:a16="http://schemas.microsoft.com/office/drawing/2014/main" id="{2FDBEEF5-8498-4234-96ED-D5A58F8EE9FB}"/>
            </a:ext>
          </a:extLst>
        </xdr:cNvPr>
        <xdr:cNvSpPr/>
      </xdr:nvSpPr>
      <xdr:spPr>
        <a:xfrm>
          <a:off x="11487150" y="1861185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149860</xdr:rowOff>
    </xdr:from>
    <xdr:to>
      <xdr:col>71</xdr:col>
      <xdr:colOff>177800</xdr:colOff>
      <xdr:row>108</xdr:row>
      <xdr:rowOff>156210</xdr:rowOff>
    </xdr:to>
    <xdr:cxnSp macro="">
      <xdr:nvCxnSpPr>
        <xdr:cNvPr id="696" name="直線コネクタ 695">
          <a:extLst>
            <a:ext uri="{FF2B5EF4-FFF2-40B4-BE49-F238E27FC236}">
              <a16:creationId xmlns:a16="http://schemas.microsoft.com/office/drawing/2014/main" id="{731231A6-F386-45FB-815C-80781643A61F}"/>
            </a:ext>
          </a:extLst>
        </xdr:cNvPr>
        <xdr:cNvCxnSpPr/>
      </xdr:nvCxnSpPr>
      <xdr:spPr>
        <a:xfrm>
          <a:off x="11541760" y="18666460"/>
          <a:ext cx="80518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19685</xdr:rowOff>
    </xdr:from>
    <xdr:ext cx="405130" cy="256540"/>
    <xdr:sp macro="" textlink="">
      <xdr:nvSpPr>
        <xdr:cNvPr id="697" name="n_1aveValue【庁舎】&#10;有形固定資産減価償却率">
          <a:extLst>
            <a:ext uri="{FF2B5EF4-FFF2-40B4-BE49-F238E27FC236}">
              <a16:creationId xmlns:a16="http://schemas.microsoft.com/office/drawing/2014/main" id="{6E71790B-AF86-4D42-B972-842DE53239BD}"/>
            </a:ext>
          </a:extLst>
        </xdr:cNvPr>
        <xdr:cNvSpPr txBox="1"/>
      </xdr:nvSpPr>
      <xdr:spPr>
        <a:xfrm>
          <a:off x="13738225" y="1767522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19685</xdr:rowOff>
    </xdr:from>
    <xdr:ext cx="402590" cy="256540"/>
    <xdr:sp macro="" textlink="">
      <xdr:nvSpPr>
        <xdr:cNvPr id="698" name="n_2aveValue【庁舎】&#10;有形固定資産減価償却率">
          <a:extLst>
            <a:ext uri="{FF2B5EF4-FFF2-40B4-BE49-F238E27FC236}">
              <a16:creationId xmlns:a16="http://schemas.microsoft.com/office/drawing/2014/main" id="{074AA37F-3D2C-4D81-9D55-EC3F553DA8C4}"/>
            </a:ext>
          </a:extLst>
        </xdr:cNvPr>
        <xdr:cNvSpPr txBox="1"/>
      </xdr:nvSpPr>
      <xdr:spPr>
        <a:xfrm>
          <a:off x="12957175" y="176752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14605</xdr:rowOff>
    </xdr:from>
    <xdr:ext cx="402590" cy="259080"/>
    <xdr:sp macro="" textlink="">
      <xdr:nvSpPr>
        <xdr:cNvPr id="699" name="n_3aveValue【庁舎】&#10;有形固定資産減価償却率">
          <a:extLst>
            <a:ext uri="{FF2B5EF4-FFF2-40B4-BE49-F238E27FC236}">
              <a16:creationId xmlns:a16="http://schemas.microsoft.com/office/drawing/2014/main" id="{83677CD6-14BE-4033-8235-75C944A2AD26}"/>
            </a:ext>
          </a:extLst>
        </xdr:cNvPr>
        <xdr:cNvSpPr txBox="1"/>
      </xdr:nvSpPr>
      <xdr:spPr>
        <a:xfrm>
          <a:off x="12171045" y="176777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46990</xdr:rowOff>
    </xdr:from>
    <xdr:ext cx="402590" cy="259080"/>
    <xdr:sp macro="" textlink="">
      <xdr:nvSpPr>
        <xdr:cNvPr id="700" name="n_4aveValue【庁舎】&#10;有形固定資産減価償却率">
          <a:extLst>
            <a:ext uri="{FF2B5EF4-FFF2-40B4-BE49-F238E27FC236}">
              <a16:creationId xmlns:a16="http://schemas.microsoft.com/office/drawing/2014/main" id="{15196356-C466-430D-948A-50F887A1C58C}"/>
            </a:ext>
          </a:extLst>
        </xdr:cNvPr>
        <xdr:cNvSpPr txBox="1"/>
      </xdr:nvSpPr>
      <xdr:spPr>
        <a:xfrm>
          <a:off x="11354435" y="177082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109</xdr:row>
      <xdr:rowOff>33020</xdr:rowOff>
    </xdr:from>
    <xdr:ext cx="405130" cy="259080"/>
    <xdr:sp macro="" textlink="">
      <xdr:nvSpPr>
        <xdr:cNvPr id="701" name="n_1mainValue【庁舎】&#10;有形固定資産減価償却率">
          <a:extLst>
            <a:ext uri="{FF2B5EF4-FFF2-40B4-BE49-F238E27FC236}">
              <a16:creationId xmlns:a16="http://schemas.microsoft.com/office/drawing/2014/main" id="{39227D18-C70F-4ABE-BB81-72030B2A96F0}"/>
            </a:ext>
          </a:extLst>
        </xdr:cNvPr>
        <xdr:cNvSpPr txBox="1"/>
      </xdr:nvSpPr>
      <xdr:spPr>
        <a:xfrm>
          <a:off x="13738225" y="187191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109</xdr:row>
      <xdr:rowOff>29845</xdr:rowOff>
    </xdr:from>
    <xdr:ext cx="402590" cy="256540"/>
    <xdr:sp macro="" textlink="">
      <xdr:nvSpPr>
        <xdr:cNvPr id="702" name="n_2mainValue【庁舎】&#10;有形固定資産減価償却率">
          <a:extLst>
            <a:ext uri="{FF2B5EF4-FFF2-40B4-BE49-F238E27FC236}">
              <a16:creationId xmlns:a16="http://schemas.microsoft.com/office/drawing/2014/main" id="{7ED35D00-E669-45EC-B0CA-E00918066A63}"/>
            </a:ext>
          </a:extLst>
        </xdr:cNvPr>
        <xdr:cNvSpPr txBox="1"/>
      </xdr:nvSpPr>
      <xdr:spPr>
        <a:xfrm>
          <a:off x="12957175" y="187159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109</xdr:row>
      <xdr:rowOff>26670</xdr:rowOff>
    </xdr:from>
    <xdr:ext cx="402590" cy="259080"/>
    <xdr:sp macro="" textlink="">
      <xdr:nvSpPr>
        <xdr:cNvPr id="703" name="n_3mainValue【庁舎】&#10;有形固定資産減価償却率">
          <a:extLst>
            <a:ext uri="{FF2B5EF4-FFF2-40B4-BE49-F238E27FC236}">
              <a16:creationId xmlns:a16="http://schemas.microsoft.com/office/drawing/2014/main" id="{C6C885DF-9E07-400E-962C-1A707716A797}"/>
            </a:ext>
          </a:extLst>
        </xdr:cNvPr>
        <xdr:cNvSpPr txBox="1"/>
      </xdr:nvSpPr>
      <xdr:spPr>
        <a:xfrm>
          <a:off x="12171045" y="1871281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109</xdr:row>
      <xdr:rowOff>20320</xdr:rowOff>
    </xdr:from>
    <xdr:ext cx="402590" cy="256540"/>
    <xdr:sp macro="" textlink="">
      <xdr:nvSpPr>
        <xdr:cNvPr id="704" name="n_4mainValue【庁舎】&#10;有形固定資産減価償却率">
          <a:extLst>
            <a:ext uri="{FF2B5EF4-FFF2-40B4-BE49-F238E27FC236}">
              <a16:creationId xmlns:a16="http://schemas.microsoft.com/office/drawing/2014/main" id="{CDF312ED-86FB-4854-B2E5-E6501A2F3EA8}"/>
            </a:ext>
          </a:extLst>
        </xdr:cNvPr>
        <xdr:cNvSpPr txBox="1"/>
      </xdr:nvSpPr>
      <xdr:spPr>
        <a:xfrm>
          <a:off x="11354435" y="187045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5" name="正方形/長方形 704">
          <a:extLst>
            <a:ext uri="{FF2B5EF4-FFF2-40B4-BE49-F238E27FC236}">
              <a16:creationId xmlns:a16="http://schemas.microsoft.com/office/drawing/2014/main" id="{6767AA90-C117-4F5D-9902-E043115E9F73}"/>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6" name="正方形/長方形 705">
          <a:extLst>
            <a:ext uri="{FF2B5EF4-FFF2-40B4-BE49-F238E27FC236}">
              <a16:creationId xmlns:a16="http://schemas.microsoft.com/office/drawing/2014/main" id="{7A3F8C1C-8935-46EB-8FCB-CF81CDB9EDE9}"/>
            </a:ext>
          </a:extLst>
        </xdr:cNvPr>
        <xdr:cNvSpPr/>
      </xdr:nvSpPr>
      <xdr:spPr>
        <a:xfrm>
          <a:off x="1659001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7" name="正方形/長方形 706">
          <a:extLst>
            <a:ext uri="{FF2B5EF4-FFF2-40B4-BE49-F238E27FC236}">
              <a16:creationId xmlns:a16="http://schemas.microsoft.com/office/drawing/2014/main" id="{B28AE008-D8FA-4687-A3E1-1D4DA8469126}"/>
            </a:ext>
          </a:extLst>
        </xdr:cNvPr>
        <xdr:cNvSpPr/>
      </xdr:nvSpPr>
      <xdr:spPr>
        <a:xfrm>
          <a:off x="1659001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8" name="正方形/長方形 707">
          <a:extLst>
            <a:ext uri="{FF2B5EF4-FFF2-40B4-BE49-F238E27FC236}">
              <a16:creationId xmlns:a16="http://schemas.microsoft.com/office/drawing/2014/main" id="{B000687F-5780-4764-8665-54258E03B948}"/>
            </a:ext>
          </a:extLst>
        </xdr:cNvPr>
        <xdr:cNvSpPr/>
      </xdr:nvSpPr>
      <xdr:spPr>
        <a:xfrm>
          <a:off x="174879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9" name="正方形/長方形 708">
          <a:extLst>
            <a:ext uri="{FF2B5EF4-FFF2-40B4-BE49-F238E27FC236}">
              <a16:creationId xmlns:a16="http://schemas.microsoft.com/office/drawing/2014/main" id="{E9078329-F04A-42FA-BD5F-AC08B848239C}"/>
            </a:ext>
          </a:extLst>
        </xdr:cNvPr>
        <xdr:cNvSpPr/>
      </xdr:nvSpPr>
      <xdr:spPr>
        <a:xfrm>
          <a:off x="174879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0" name="正方形/長方形 709">
          <a:extLst>
            <a:ext uri="{FF2B5EF4-FFF2-40B4-BE49-F238E27FC236}">
              <a16:creationId xmlns:a16="http://schemas.microsoft.com/office/drawing/2014/main" id="{CCFF9395-8A72-402F-8D44-C61C7B76EEA7}"/>
            </a:ext>
          </a:extLst>
        </xdr:cNvPr>
        <xdr:cNvSpPr/>
      </xdr:nvSpPr>
      <xdr:spPr>
        <a:xfrm>
          <a:off x="18516600" y="16285210"/>
          <a:ext cx="13716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1" name="正方形/長方形 710">
          <a:extLst>
            <a:ext uri="{FF2B5EF4-FFF2-40B4-BE49-F238E27FC236}">
              <a16:creationId xmlns:a16="http://schemas.microsoft.com/office/drawing/2014/main" id="{9C7AFBD8-CF82-46C9-A71D-068AF9DF1342}"/>
            </a:ext>
          </a:extLst>
        </xdr:cNvPr>
        <xdr:cNvSpPr/>
      </xdr:nvSpPr>
      <xdr:spPr>
        <a:xfrm>
          <a:off x="18516600" y="16480790"/>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2" name="正方形/長方形 711">
          <a:extLst>
            <a:ext uri="{FF2B5EF4-FFF2-40B4-BE49-F238E27FC236}">
              <a16:creationId xmlns:a16="http://schemas.microsoft.com/office/drawing/2014/main" id="{CA956832-3276-4108-B6D1-FAF6706D64DC}"/>
            </a:ext>
          </a:extLst>
        </xdr:cNvPr>
        <xdr:cNvSpPr/>
      </xdr:nvSpPr>
      <xdr:spPr>
        <a:xfrm>
          <a:off x="16459200" y="1676019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713" name="テキスト ボックス 712">
          <a:extLst>
            <a:ext uri="{FF2B5EF4-FFF2-40B4-BE49-F238E27FC236}">
              <a16:creationId xmlns:a16="http://schemas.microsoft.com/office/drawing/2014/main" id="{8E16A1AE-BC16-45BA-ADCC-1C6EA7BF3B90}"/>
            </a:ext>
          </a:extLst>
        </xdr:cNvPr>
        <xdr:cNvSpPr txBox="1"/>
      </xdr:nvSpPr>
      <xdr:spPr>
        <a:xfrm>
          <a:off x="1644015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4" name="直線コネクタ 713">
          <a:extLst>
            <a:ext uri="{FF2B5EF4-FFF2-40B4-BE49-F238E27FC236}">
              <a16:creationId xmlns:a16="http://schemas.microsoft.com/office/drawing/2014/main" id="{1D79CC8C-27FC-402B-B571-143410204DC9}"/>
            </a:ext>
          </a:extLst>
        </xdr:cNvPr>
        <xdr:cNvCxnSpPr/>
      </xdr:nvCxnSpPr>
      <xdr:spPr>
        <a:xfrm>
          <a:off x="16459200" y="19046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715" name="直線コネクタ 714">
          <a:extLst>
            <a:ext uri="{FF2B5EF4-FFF2-40B4-BE49-F238E27FC236}">
              <a16:creationId xmlns:a16="http://schemas.microsoft.com/office/drawing/2014/main" id="{1D4EEC6C-945B-4D07-9AF4-8C7BDEF532E6}"/>
            </a:ext>
          </a:extLst>
        </xdr:cNvPr>
        <xdr:cNvCxnSpPr/>
      </xdr:nvCxnSpPr>
      <xdr:spPr>
        <a:xfrm>
          <a:off x="16459200" y="18723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4820" cy="256540"/>
    <xdr:sp macro="" textlink="">
      <xdr:nvSpPr>
        <xdr:cNvPr id="716" name="テキスト ボックス 715">
          <a:extLst>
            <a:ext uri="{FF2B5EF4-FFF2-40B4-BE49-F238E27FC236}">
              <a16:creationId xmlns:a16="http://schemas.microsoft.com/office/drawing/2014/main" id="{C6BB8BFC-2552-4500-8013-9A86ADC49FEB}"/>
            </a:ext>
          </a:extLst>
        </xdr:cNvPr>
        <xdr:cNvSpPr txBox="1"/>
      </xdr:nvSpPr>
      <xdr:spPr>
        <a:xfrm>
          <a:off x="16047085" y="185794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717" name="直線コネクタ 716">
          <a:extLst>
            <a:ext uri="{FF2B5EF4-FFF2-40B4-BE49-F238E27FC236}">
              <a16:creationId xmlns:a16="http://schemas.microsoft.com/office/drawing/2014/main" id="{2C718CDA-1504-457C-A2E2-22B08B62C2D8}"/>
            </a:ext>
          </a:extLst>
        </xdr:cNvPr>
        <xdr:cNvCxnSpPr/>
      </xdr:nvCxnSpPr>
      <xdr:spPr>
        <a:xfrm>
          <a:off x="16459200" y="184010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4820" cy="259080"/>
    <xdr:sp macro="" textlink="">
      <xdr:nvSpPr>
        <xdr:cNvPr id="718" name="テキスト ボックス 717">
          <a:extLst>
            <a:ext uri="{FF2B5EF4-FFF2-40B4-BE49-F238E27FC236}">
              <a16:creationId xmlns:a16="http://schemas.microsoft.com/office/drawing/2014/main" id="{549CAA38-AB11-4776-97C7-6F07ABAC10FB}"/>
            </a:ext>
          </a:extLst>
        </xdr:cNvPr>
        <xdr:cNvSpPr txBox="1"/>
      </xdr:nvSpPr>
      <xdr:spPr>
        <a:xfrm>
          <a:off x="16047085" y="182562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719" name="直線コネクタ 718">
          <a:extLst>
            <a:ext uri="{FF2B5EF4-FFF2-40B4-BE49-F238E27FC236}">
              <a16:creationId xmlns:a16="http://schemas.microsoft.com/office/drawing/2014/main" id="{E139A414-060B-4C0A-A70E-624A963067B0}"/>
            </a:ext>
          </a:extLst>
        </xdr:cNvPr>
        <xdr:cNvCxnSpPr/>
      </xdr:nvCxnSpPr>
      <xdr:spPr>
        <a:xfrm>
          <a:off x="16459200" y="1806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4820" cy="256540"/>
    <xdr:sp macro="" textlink="">
      <xdr:nvSpPr>
        <xdr:cNvPr id="720" name="テキスト ボックス 719">
          <a:extLst>
            <a:ext uri="{FF2B5EF4-FFF2-40B4-BE49-F238E27FC236}">
              <a16:creationId xmlns:a16="http://schemas.microsoft.com/office/drawing/2014/main" id="{E7DD1F4D-B09D-4A6E-89E0-FBA22BEC089B}"/>
            </a:ext>
          </a:extLst>
        </xdr:cNvPr>
        <xdr:cNvSpPr txBox="1"/>
      </xdr:nvSpPr>
      <xdr:spPr>
        <a:xfrm>
          <a:off x="16047085" y="1792478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721" name="直線コネクタ 720">
          <a:extLst>
            <a:ext uri="{FF2B5EF4-FFF2-40B4-BE49-F238E27FC236}">
              <a16:creationId xmlns:a16="http://schemas.microsoft.com/office/drawing/2014/main" id="{7C6429AE-18D0-4DB9-9B8F-57F1768B28A5}"/>
            </a:ext>
          </a:extLst>
        </xdr:cNvPr>
        <xdr:cNvCxnSpPr/>
      </xdr:nvCxnSpPr>
      <xdr:spPr>
        <a:xfrm>
          <a:off x="16459200" y="17745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4820" cy="258445"/>
    <xdr:sp macro="" textlink="">
      <xdr:nvSpPr>
        <xdr:cNvPr id="722" name="テキスト ボックス 721">
          <a:extLst>
            <a:ext uri="{FF2B5EF4-FFF2-40B4-BE49-F238E27FC236}">
              <a16:creationId xmlns:a16="http://schemas.microsoft.com/office/drawing/2014/main" id="{80CAC5AE-DAC5-414F-A9C8-A54B28638F9E}"/>
            </a:ext>
          </a:extLst>
        </xdr:cNvPr>
        <xdr:cNvSpPr txBox="1"/>
      </xdr:nvSpPr>
      <xdr:spPr>
        <a:xfrm>
          <a:off x="16047085" y="176015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723" name="直線コネクタ 722">
          <a:extLst>
            <a:ext uri="{FF2B5EF4-FFF2-40B4-BE49-F238E27FC236}">
              <a16:creationId xmlns:a16="http://schemas.microsoft.com/office/drawing/2014/main" id="{83CABF25-BC77-4C73-A646-2B3A50BEA642}"/>
            </a:ext>
          </a:extLst>
        </xdr:cNvPr>
        <xdr:cNvCxnSpPr/>
      </xdr:nvCxnSpPr>
      <xdr:spPr>
        <a:xfrm>
          <a:off x="16459200" y="17413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4820" cy="259080"/>
    <xdr:sp macro="" textlink="">
      <xdr:nvSpPr>
        <xdr:cNvPr id="724" name="テキスト ボックス 723">
          <a:extLst>
            <a:ext uri="{FF2B5EF4-FFF2-40B4-BE49-F238E27FC236}">
              <a16:creationId xmlns:a16="http://schemas.microsoft.com/office/drawing/2014/main" id="{01AF3D11-655E-4349-B3A4-4453897F9717}"/>
            </a:ext>
          </a:extLst>
        </xdr:cNvPr>
        <xdr:cNvSpPr txBox="1"/>
      </xdr:nvSpPr>
      <xdr:spPr>
        <a:xfrm>
          <a:off x="16047085" y="1727898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725" name="直線コネクタ 724">
          <a:extLst>
            <a:ext uri="{FF2B5EF4-FFF2-40B4-BE49-F238E27FC236}">
              <a16:creationId xmlns:a16="http://schemas.microsoft.com/office/drawing/2014/main" id="{0C0E180F-C486-46EC-9232-5AE0D41DE817}"/>
            </a:ext>
          </a:extLst>
        </xdr:cNvPr>
        <xdr:cNvCxnSpPr/>
      </xdr:nvCxnSpPr>
      <xdr:spPr>
        <a:xfrm>
          <a:off x="16459200" y="170903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4820" cy="256540"/>
    <xdr:sp macro="" textlink="">
      <xdr:nvSpPr>
        <xdr:cNvPr id="726" name="テキスト ボックス 725">
          <a:extLst>
            <a:ext uri="{FF2B5EF4-FFF2-40B4-BE49-F238E27FC236}">
              <a16:creationId xmlns:a16="http://schemas.microsoft.com/office/drawing/2014/main" id="{FF29CEA5-A4F9-46A7-A935-F5378123A92B}"/>
            </a:ext>
          </a:extLst>
        </xdr:cNvPr>
        <xdr:cNvSpPr txBox="1"/>
      </xdr:nvSpPr>
      <xdr:spPr>
        <a:xfrm>
          <a:off x="16047085" y="169462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7" name="直線コネクタ 726">
          <a:extLst>
            <a:ext uri="{FF2B5EF4-FFF2-40B4-BE49-F238E27FC236}">
              <a16:creationId xmlns:a16="http://schemas.microsoft.com/office/drawing/2014/main" id="{BB3BA175-C189-488B-B1B3-697C83B6BBE5}"/>
            </a:ext>
          </a:extLst>
        </xdr:cNvPr>
        <xdr:cNvCxnSpPr/>
      </xdr:nvCxnSpPr>
      <xdr:spPr>
        <a:xfrm>
          <a:off x="16459200" y="16760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728" name="テキスト ボックス 727">
          <a:extLst>
            <a:ext uri="{FF2B5EF4-FFF2-40B4-BE49-F238E27FC236}">
              <a16:creationId xmlns:a16="http://schemas.microsoft.com/office/drawing/2014/main" id="{393A855E-820C-46D6-8F9B-A525A9FC0B72}"/>
            </a:ext>
          </a:extLst>
        </xdr:cNvPr>
        <xdr:cNvSpPr txBox="1"/>
      </xdr:nvSpPr>
      <xdr:spPr>
        <a:xfrm>
          <a:off x="16047085" y="166236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9" name="【庁舎】&#10;一人当たり面積グラフ枠">
          <a:extLst>
            <a:ext uri="{FF2B5EF4-FFF2-40B4-BE49-F238E27FC236}">
              <a16:creationId xmlns:a16="http://schemas.microsoft.com/office/drawing/2014/main" id="{75055D6F-B708-441D-81D6-4133848D19B6}"/>
            </a:ext>
          </a:extLst>
        </xdr:cNvPr>
        <xdr:cNvSpPr/>
      </xdr:nvSpPr>
      <xdr:spPr>
        <a:xfrm>
          <a:off x="16459200" y="1676019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35560</xdr:rowOff>
    </xdr:from>
    <xdr:to>
      <xdr:col>116</xdr:col>
      <xdr:colOff>62865</xdr:colOff>
      <xdr:row>108</xdr:row>
      <xdr:rowOff>43815</xdr:rowOff>
    </xdr:to>
    <xdr:cxnSp macro="">
      <xdr:nvCxnSpPr>
        <xdr:cNvPr id="730" name="直線コネクタ 729">
          <a:extLst>
            <a:ext uri="{FF2B5EF4-FFF2-40B4-BE49-F238E27FC236}">
              <a16:creationId xmlns:a16="http://schemas.microsoft.com/office/drawing/2014/main" id="{DA638FB4-0265-4783-B3F4-BAE2B5B033C7}"/>
            </a:ext>
          </a:extLst>
        </xdr:cNvPr>
        <xdr:cNvCxnSpPr/>
      </xdr:nvCxnSpPr>
      <xdr:spPr>
        <a:xfrm flipV="1">
          <a:off x="19947255" y="17009110"/>
          <a:ext cx="0" cy="1553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47625</xdr:rowOff>
    </xdr:from>
    <xdr:ext cx="469900" cy="259080"/>
    <xdr:sp macro="" textlink="">
      <xdr:nvSpPr>
        <xdr:cNvPr id="731" name="【庁舎】&#10;一人当たり面積最小値テキスト">
          <a:extLst>
            <a:ext uri="{FF2B5EF4-FFF2-40B4-BE49-F238E27FC236}">
              <a16:creationId xmlns:a16="http://schemas.microsoft.com/office/drawing/2014/main" id="{27617376-C0F4-4F6E-91F7-EA72FD88A49E}"/>
            </a:ext>
          </a:extLst>
        </xdr:cNvPr>
        <xdr:cNvSpPr txBox="1"/>
      </xdr:nvSpPr>
      <xdr:spPr>
        <a:xfrm>
          <a:off x="19985990" y="18566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0.150</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43815</xdr:rowOff>
    </xdr:from>
    <xdr:to>
      <xdr:col>116</xdr:col>
      <xdr:colOff>152400</xdr:colOff>
      <xdr:row>108</xdr:row>
      <xdr:rowOff>43815</xdr:rowOff>
    </xdr:to>
    <xdr:cxnSp macro="">
      <xdr:nvCxnSpPr>
        <xdr:cNvPr id="732" name="直線コネクタ 731">
          <a:extLst>
            <a:ext uri="{FF2B5EF4-FFF2-40B4-BE49-F238E27FC236}">
              <a16:creationId xmlns:a16="http://schemas.microsoft.com/office/drawing/2014/main" id="{A08FFC99-DF52-4D5A-B393-5528B6A0D602}"/>
            </a:ext>
          </a:extLst>
        </xdr:cNvPr>
        <xdr:cNvCxnSpPr/>
      </xdr:nvCxnSpPr>
      <xdr:spPr>
        <a:xfrm>
          <a:off x="19885660" y="185623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153670</xdr:rowOff>
    </xdr:from>
    <xdr:ext cx="469900" cy="259080"/>
    <xdr:sp macro="" textlink="">
      <xdr:nvSpPr>
        <xdr:cNvPr id="733" name="【庁舎】&#10;一人当たり面積最大値テキスト">
          <a:extLst>
            <a:ext uri="{FF2B5EF4-FFF2-40B4-BE49-F238E27FC236}">
              <a16:creationId xmlns:a16="http://schemas.microsoft.com/office/drawing/2014/main" id="{87AE9052-369F-4513-A627-E3C8D17B0A08}"/>
            </a:ext>
          </a:extLst>
        </xdr:cNvPr>
        <xdr:cNvSpPr txBox="1"/>
      </xdr:nvSpPr>
      <xdr:spPr>
        <a:xfrm>
          <a:off x="19985990" y="16784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1.575</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35560</xdr:rowOff>
    </xdr:from>
    <xdr:to>
      <xdr:col>116</xdr:col>
      <xdr:colOff>152400</xdr:colOff>
      <xdr:row>99</xdr:row>
      <xdr:rowOff>35560</xdr:rowOff>
    </xdr:to>
    <xdr:cxnSp macro="">
      <xdr:nvCxnSpPr>
        <xdr:cNvPr id="734" name="直線コネクタ 733">
          <a:extLst>
            <a:ext uri="{FF2B5EF4-FFF2-40B4-BE49-F238E27FC236}">
              <a16:creationId xmlns:a16="http://schemas.microsoft.com/office/drawing/2014/main" id="{AB0BA3DB-FA21-4A3F-B2A7-F1025AD07120}"/>
            </a:ext>
          </a:extLst>
        </xdr:cNvPr>
        <xdr:cNvCxnSpPr/>
      </xdr:nvCxnSpPr>
      <xdr:spPr>
        <a:xfrm>
          <a:off x="19885660" y="170091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15875</xdr:rowOff>
    </xdr:from>
    <xdr:ext cx="469900" cy="259080"/>
    <xdr:sp macro="" textlink="">
      <xdr:nvSpPr>
        <xdr:cNvPr id="735" name="【庁舎】&#10;一人当たり面積平均値テキスト">
          <a:extLst>
            <a:ext uri="{FF2B5EF4-FFF2-40B4-BE49-F238E27FC236}">
              <a16:creationId xmlns:a16="http://schemas.microsoft.com/office/drawing/2014/main" id="{574741BC-47B5-461B-AD84-8CA0B088AC35}"/>
            </a:ext>
          </a:extLst>
        </xdr:cNvPr>
        <xdr:cNvSpPr txBox="1"/>
      </xdr:nvSpPr>
      <xdr:spPr>
        <a:xfrm>
          <a:off x="19985990" y="180219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0.465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164465</xdr:rowOff>
    </xdr:from>
    <xdr:to>
      <xdr:col>116</xdr:col>
      <xdr:colOff>114300</xdr:colOff>
      <xdr:row>106</xdr:row>
      <xdr:rowOff>94615</xdr:rowOff>
    </xdr:to>
    <xdr:sp macro="" textlink="">
      <xdr:nvSpPr>
        <xdr:cNvPr id="736" name="フローチャート: 判断 735">
          <a:extLst>
            <a:ext uri="{FF2B5EF4-FFF2-40B4-BE49-F238E27FC236}">
              <a16:creationId xmlns:a16="http://schemas.microsoft.com/office/drawing/2014/main" id="{CAE87BE8-9F3E-4FE2-9D2D-A686CAEF6DFA}"/>
            </a:ext>
          </a:extLst>
        </xdr:cNvPr>
        <xdr:cNvSpPr/>
      </xdr:nvSpPr>
      <xdr:spPr>
        <a:xfrm>
          <a:off x="19904710" y="181705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12065</xdr:rowOff>
    </xdr:from>
    <xdr:to>
      <xdr:col>112</xdr:col>
      <xdr:colOff>38100</xdr:colOff>
      <xdr:row>106</xdr:row>
      <xdr:rowOff>113665</xdr:rowOff>
    </xdr:to>
    <xdr:sp macro="" textlink="">
      <xdr:nvSpPr>
        <xdr:cNvPr id="737" name="フローチャート: 判断 736">
          <a:extLst>
            <a:ext uri="{FF2B5EF4-FFF2-40B4-BE49-F238E27FC236}">
              <a16:creationId xmlns:a16="http://schemas.microsoft.com/office/drawing/2014/main" id="{B6995C21-2FB7-4264-B5CB-0FC6A27234A1}"/>
            </a:ext>
          </a:extLst>
        </xdr:cNvPr>
        <xdr:cNvSpPr/>
      </xdr:nvSpPr>
      <xdr:spPr>
        <a:xfrm>
          <a:off x="19161760" y="181895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16510</xdr:rowOff>
    </xdr:from>
    <xdr:to>
      <xdr:col>107</xdr:col>
      <xdr:colOff>101600</xdr:colOff>
      <xdr:row>106</xdr:row>
      <xdr:rowOff>118110</xdr:rowOff>
    </xdr:to>
    <xdr:sp macro="" textlink="">
      <xdr:nvSpPr>
        <xdr:cNvPr id="738" name="フローチャート: 判断 737">
          <a:extLst>
            <a:ext uri="{FF2B5EF4-FFF2-40B4-BE49-F238E27FC236}">
              <a16:creationId xmlns:a16="http://schemas.microsoft.com/office/drawing/2014/main" id="{4F8CEC60-62C1-447E-9010-6747182B7EB5}"/>
            </a:ext>
          </a:extLst>
        </xdr:cNvPr>
        <xdr:cNvSpPr/>
      </xdr:nvSpPr>
      <xdr:spPr>
        <a:xfrm>
          <a:off x="18345150" y="1819402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31115</xdr:rowOff>
    </xdr:from>
    <xdr:to>
      <xdr:col>102</xdr:col>
      <xdr:colOff>165100</xdr:colOff>
      <xdr:row>106</xdr:row>
      <xdr:rowOff>132715</xdr:rowOff>
    </xdr:to>
    <xdr:sp macro="" textlink="">
      <xdr:nvSpPr>
        <xdr:cNvPr id="739" name="フローチャート: 判断 738">
          <a:extLst>
            <a:ext uri="{FF2B5EF4-FFF2-40B4-BE49-F238E27FC236}">
              <a16:creationId xmlns:a16="http://schemas.microsoft.com/office/drawing/2014/main" id="{A2794847-725B-430F-B06A-DD9CD38E2753}"/>
            </a:ext>
          </a:extLst>
        </xdr:cNvPr>
        <xdr:cNvSpPr/>
      </xdr:nvSpPr>
      <xdr:spPr>
        <a:xfrm>
          <a:off x="17547590" y="1820291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165100</xdr:rowOff>
    </xdr:from>
    <xdr:to>
      <xdr:col>98</xdr:col>
      <xdr:colOff>38100</xdr:colOff>
      <xdr:row>106</xdr:row>
      <xdr:rowOff>95250</xdr:rowOff>
    </xdr:to>
    <xdr:sp macro="" textlink="">
      <xdr:nvSpPr>
        <xdr:cNvPr id="740" name="フローチャート: 判断 739">
          <a:extLst>
            <a:ext uri="{FF2B5EF4-FFF2-40B4-BE49-F238E27FC236}">
              <a16:creationId xmlns:a16="http://schemas.microsoft.com/office/drawing/2014/main" id="{74F0363E-EA33-4E30-BD9C-652CCA3C0F56}"/>
            </a:ext>
          </a:extLst>
        </xdr:cNvPr>
        <xdr:cNvSpPr/>
      </xdr:nvSpPr>
      <xdr:spPr>
        <a:xfrm>
          <a:off x="16761460" y="1817116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41" name="テキスト ボックス 740">
          <a:extLst>
            <a:ext uri="{FF2B5EF4-FFF2-40B4-BE49-F238E27FC236}">
              <a16:creationId xmlns:a16="http://schemas.microsoft.com/office/drawing/2014/main" id="{19637833-F279-4750-94C1-C5FAACA3F1E4}"/>
            </a:ext>
          </a:extLst>
        </xdr:cNvPr>
        <xdr:cNvSpPr txBox="1"/>
      </xdr:nvSpPr>
      <xdr:spPr>
        <a:xfrm>
          <a:off x="1977644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742" name="テキスト ボックス 741">
          <a:extLst>
            <a:ext uri="{FF2B5EF4-FFF2-40B4-BE49-F238E27FC236}">
              <a16:creationId xmlns:a16="http://schemas.microsoft.com/office/drawing/2014/main" id="{F1EC5255-C7F4-47CA-8156-A46A8BDB734D}"/>
            </a:ext>
          </a:extLst>
        </xdr:cNvPr>
        <xdr:cNvSpPr txBox="1"/>
      </xdr:nvSpPr>
      <xdr:spPr>
        <a:xfrm>
          <a:off x="190334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743" name="テキスト ボックス 742">
          <a:extLst>
            <a:ext uri="{FF2B5EF4-FFF2-40B4-BE49-F238E27FC236}">
              <a16:creationId xmlns:a16="http://schemas.microsoft.com/office/drawing/2014/main" id="{2D35F7D0-62EA-4B54-9A49-3E5F383D1D8E}"/>
            </a:ext>
          </a:extLst>
        </xdr:cNvPr>
        <xdr:cNvSpPr txBox="1"/>
      </xdr:nvSpPr>
      <xdr:spPr>
        <a:xfrm>
          <a:off x="1822831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44" name="テキスト ボックス 743">
          <a:extLst>
            <a:ext uri="{FF2B5EF4-FFF2-40B4-BE49-F238E27FC236}">
              <a16:creationId xmlns:a16="http://schemas.microsoft.com/office/drawing/2014/main" id="{7002C612-446B-483E-9674-AFF13E991ECC}"/>
            </a:ext>
          </a:extLst>
        </xdr:cNvPr>
        <xdr:cNvSpPr txBox="1"/>
      </xdr:nvSpPr>
      <xdr:spPr>
        <a:xfrm>
          <a:off x="1743075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745" name="テキスト ボックス 744">
          <a:extLst>
            <a:ext uri="{FF2B5EF4-FFF2-40B4-BE49-F238E27FC236}">
              <a16:creationId xmlns:a16="http://schemas.microsoft.com/office/drawing/2014/main" id="{A1E51F46-D53E-4FC4-99F0-81B71E75C0F4}"/>
            </a:ext>
          </a:extLst>
        </xdr:cNvPr>
        <xdr:cNvSpPr txBox="1"/>
      </xdr:nvSpPr>
      <xdr:spPr>
        <a:xfrm>
          <a:off x="16633190" y="1905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107315</xdr:rowOff>
    </xdr:from>
    <xdr:to>
      <xdr:col>116</xdr:col>
      <xdr:colOff>114300</xdr:colOff>
      <xdr:row>107</xdr:row>
      <xdr:rowOff>37465</xdr:rowOff>
    </xdr:to>
    <xdr:sp macro="" textlink="">
      <xdr:nvSpPr>
        <xdr:cNvPr id="746" name="楕円 745">
          <a:extLst>
            <a:ext uri="{FF2B5EF4-FFF2-40B4-BE49-F238E27FC236}">
              <a16:creationId xmlns:a16="http://schemas.microsoft.com/office/drawing/2014/main" id="{9E17EB1A-D664-474E-90E6-54DC84B6F5DA}"/>
            </a:ext>
          </a:extLst>
        </xdr:cNvPr>
        <xdr:cNvSpPr/>
      </xdr:nvSpPr>
      <xdr:spPr>
        <a:xfrm>
          <a:off x="19904710" y="182791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86360</xdr:rowOff>
    </xdr:from>
    <xdr:ext cx="469900" cy="256540"/>
    <xdr:sp macro="" textlink="">
      <xdr:nvSpPr>
        <xdr:cNvPr id="747" name="【庁舎】&#10;一人当たり面積該当値テキスト">
          <a:extLst>
            <a:ext uri="{FF2B5EF4-FFF2-40B4-BE49-F238E27FC236}">
              <a16:creationId xmlns:a16="http://schemas.microsoft.com/office/drawing/2014/main" id="{F9B9BD59-BDF1-4C4E-B294-E145EBE00F33}"/>
            </a:ext>
          </a:extLst>
        </xdr:cNvPr>
        <xdr:cNvSpPr txBox="1"/>
      </xdr:nvSpPr>
      <xdr:spPr>
        <a:xfrm>
          <a:off x="19985990" y="1826196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0.360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113665</xdr:rowOff>
    </xdr:from>
    <xdr:to>
      <xdr:col>112</xdr:col>
      <xdr:colOff>38100</xdr:colOff>
      <xdr:row>107</xdr:row>
      <xdr:rowOff>43815</xdr:rowOff>
    </xdr:to>
    <xdr:sp macro="" textlink="">
      <xdr:nvSpPr>
        <xdr:cNvPr id="748" name="楕円 747">
          <a:extLst>
            <a:ext uri="{FF2B5EF4-FFF2-40B4-BE49-F238E27FC236}">
              <a16:creationId xmlns:a16="http://schemas.microsoft.com/office/drawing/2014/main" id="{DADDAB4E-D923-4C53-B20B-2D76C5793FFD}"/>
            </a:ext>
          </a:extLst>
        </xdr:cNvPr>
        <xdr:cNvSpPr/>
      </xdr:nvSpPr>
      <xdr:spPr>
        <a:xfrm>
          <a:off x="19161760" y="182873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158115</xdr:rowOff>
    </xdr:from>
    <xdr:to>
      <xdr:col>116</xdr:col>
      <xdr:colOff>63500</xdr:colOff>
      <xdr:row>106</xdr:row>
      <xdr:rowOff>164465</xdr:rowOff>
    </xdr:to>
    <xdr:cxnSp macro="">
      <xdr:nvCxnSpPr>
        <xdr:cNvPr id="749" name="直線コネクタ 748">
          <a:extLst>
            <a:ext uri="{FF2B5EF4-FFF2-40B4-BE49-F238E27FC236}">
              <a16:creationId xmlns:a16="http://schemas.microsoft.com/office/drawing/2014/main" id="{86F7C37C-13F8-4CCC-BC53-9326D268AD74}"/>
            </a:ext>
          </a:extLst>
        </xdr:cNvPr>
        <xdr:cNvCxnSpPr/>
      </xdr:nvCxnSpPr>
      <xdr:spPr>
        <a:xfrm flipV="1">
          <a:off x="19204940" y="18333720"/>
          <a:ext cx="7429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120650</xdr:rowOff>
    </xdr:from>
    <xdr:to>
      <xdr:col>107</xdr:col>
      <xdr:colOff>101600</xdr:colOff>
      <xdr:row>107</xdr:row>
      <xdr:rowOff>50165</xdr:rowOff>
    </xdr:to>
    <xdr:sp macro="" textlink="">
      <xdr:nvSpPr>
        <xdr:cNvPr id="750" name="楕円 749">
          <a:extLst>
            <a:ext uri="{FF2B5EF4-FFF2-40B4-BE49-F238E27FC236}">
              <a16:creationId xmlns:a16="http://schemas.microsoft.com/office/drawing/2014/main" id="{CEE4E380-BCF8-4AB6-AF10-D239CC280664}"/>
            </a:ext>
          </a:extLst>
        </xdr:cNvPr>
        <xdr:cNvSpPr/>
      </xdr:nvSpPr>
      <xdr:spPr>
        <a:xfrm>
          <a:off x="18345150" y="18296255"/>
          <a:ext cx="9779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164465</xdr:rowOff>
    </xdr:from>
    <xdr:to>
      <xdr:col>111</xdr:col>
      <xdr:colOff>177800</xdr:colOff>
      <xdr:row>106</xdr:row>
      <xdr:rowOff>170815</xdr:rowOff>
    </xdr:to>
    <xdr:cxnSp macro="">
      <xdr:nvCxnSpPr>
        <xdr:cNvPr id="751" name="直線コネクタ 750">
          <a:extLst>
            <a:ext uri="{FF2B5EF4-FFF2-40B4-BE49-F238E27FC236}">
              <a16:creationId xmlns:a16="http://schemas.microsoft.com/office/drawing/2014/main" id="{520F02CC-FC08-4BFD-B5D2-6F479729532C}"/>
            </a:ext>
          </a:extLst>
        </xdr:cNvPr>
        <xdr:cNvCxnSpPr/>
      </xdr:nvCxnSpPr>
      <xdr:spPr>
        <a:xfrm flipV="1">
          <a:off x="18399760" y="18341975"/>
          <a:ext cx="80518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126365</xdr:rowOff>
    </xdr:from>
    <xdr:to>
      <xdr:col>102</xdr:col>
      <xdr:colOff>165100</xdr:colOff>
      <xdr:row>107</xdr:row>
      <xdr:rowOff>56515</xdr:rowOff>
    </xdr:to>
    <xdr:sp macro="" textlink="">
      <xdr:nvSpPr>
        <xdr:cNvPr id="752" name="楕円 751">
          <a:extLst>
            <a:ext uri="{FF2B5EF4-FFF2-40B4-BE49-F238E27FC236}">
              <a16:creationId xmlns:a16="http://schemas.microsoft.com/office/drawing/2014/main" id="{B5F832E7-B2A6-456E-8025-14D6A0F44648}"/>
            </a:ext>
          </a:extLst>
        </xdr:cNvPr>
        <xdr:cNvSpPr/>
      </xdr:nvSpPr>
      <xdr:spPr>
        <a:xfrm>
          <a:off x="17547590" y="1830387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170815</xdr:rowOff>
    </xdr:from>
    <xdr:to>
      <xdr:col>107</xdr:col>
      <xdr:colOff>50800</xdr:colOff>
      <xdr:row>107</xdr:row>
      <xdr:rowOff>6350</xdr:rowOff>
    </xdr:to>
    <xdr:cxnSp macro="">
      <xdr:nvCxnSpPr>
        <xdr:cNvPr id="753" name="直線コネクタ 752">
          <a:extLst>
            <a:ext uri="{FF2B5EF4-FFF2-40B4-BE49-F238E27FC236}">
              <a16:creationId xmlns:a16="http://schemas.microsoft.com/office/drawing/2014/main" id="{F841F7EB-03F8-4AFF-89B8-C54DE1F12234}"/>
            </a:ext>
          </a:extLst>
        </xdr:cNvPr>
        <xdr:cNvCxnSpPr/>
      </xdr:nvCxnSpPr>
      <xdr:spPr>
        <a:xfrm flipV="1">
          <a:off x="17602200" y="18348325"/>
          <a:ext cx="79756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135255</xdr:rowOff>
    </xdr:from>
    <xdr:to>
      <xdr:col>98</xdr:col>
      <xdr:colOff>38100</xdr:colOff>
      <xdr:row>107</xdr:row>
      <xdr:rowOff>65405</xdr:rowOff>
    </xdr:to>
    <xdr:sp macro="" textlink="">
      <xdr:nvSpPr>
        <xdr:cNvPr id="754" name="楕円 753">
          <a:extLst>
            <a:ext uri="{FF2B5EF4-FFF2-40B4-BE49-F238E27FC236}">
              <a16:creationId xmlns:a16="http://schemas.microsoft.com/office/drawing/2014/main" id="{378C3703-96BC-4CDA-9F21-680AB0990635}"/>
            </a:ext>
          </a:extLst>
        </xdr:cNvPr>
        <xdr:cNvSpPr/>
      </xdr:nvSpPr>
      <xdr:spPr>
        <a:xfrm>
          <a:off x="16761460" y="1830514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6350</xdr:rowOff>
    </xdr:from>
    <xdr:to>
      <xdr:col>102</xdr:col>
      <xdr:colOff>114300</xdr:colOff>
      <xdr:row>107</xdr:row>
      <xdr:rowOff>14605</xdr:rowOff>
    </xdr:to>
    <xdr:cxnSp macro="">
      <xdr:nvCxnSpPr>
        <xdr:cNvPr id="755" name="直線コネクタ 754">
          <a:extLst>
            <a:ext uri="{FF2B5EF4-FFF2-40B4-BE49-F238E27FC236}">
              <a16:creationId xmlns:a16="http://schemas.microsoft.com/office/drawing/2014/main" id="{D8992D7F-84AB-4F40-A971-E981AFD10E61}"/>
            </a:ext>
          </a:extLst>
        </xdr:cNvPr>
        <xdr:cNvCxnSpPr/>
      </xdr:nvCxnSpPr>
      <xdr:spPr>
        <a:xfrm flipV="1">
          <a:off x="16804640" y="18353405"/>
          <a:ext cx="79756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130175</xdr:rowOff>
    </xdr:from>
    <xdr:ext cx="469900" cy="259080"/>
    <xdr:sp macro="" textlink="">
      <xdr:nvSpPr>
        <xdr:cNvPr id="756" name="n_1aveValue【庁舎】&#10;一人当たり面積">
          <a:extLst>
            <a:ext uri="{FF2B5EF4-FFF2-40B4-BE49-F238E27FC236}">
              <a16:creationId xmlns:a16="http://schemas.microsoft.com/office/drawing/2014/main" id="{181BEF2C-DB41-44C0-885D-68EC740BAC35}"/>
            </a:ext>
          </a:extLst>
        </xdr:cNvPr>
        <xdr:cNvSpPr txBox="1"/>
      </xdr:nvSpPr>
      <xdr:spPr>
        <a:xfrm>
          <a:off x="18982055" y="179647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134620</xdr:rowOff>
    </xdr:from>
    <xdr:ext cx="467360" cy="256540"/>
    <xdr:sp macro="" textlink="">
      <xdr:nvSpPr>
        <xdr:cNvPr id="757" name="n_2aveValue【庁舎】&#10;一人当たり面積">
          <a:extLst>
            <a:ext uri="{FF2B5EF4-FFF2-40B4-BE49-F238E27FC236}">
              <a16:creationId xmlns:a16="http://schemas.microsoft.com/office/drawing/2014/main" id="{5956D27C-753C-4EEF-8035-3EA37E76FE13}"/>
            </a:ext>
          </a:extLst>
        </xdr:cNvPr>
        <xdr:cNvSpPr txBox="1"/>
      </xdr:nvSpPr>
      <xdr:spPr>
        <a:xfrm>
          <a:off x="18181955" y="179616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149225</xdr:rowOff>
    </xdr:from>
    <xdr:ext cx="467360" cy="259080"/>
    <xdr:sp macro="" textlink="">
      <xdr:nvSpPr>
        <xdr:cNvPr id="758" name="n_3aveValue【庁舎】&#10;一人当たり面積">
          <a:extLst>
            <a:ext uri="{FF2B5EF4-FFF2-40B4-BE49-F238E27FC236}">
              <a16:creationId xmlns:a16="http://schemas.microsoft.com/office/drawing/2014/main" id="{F1E2DABC-27DF-4315-891F-A352B627DD2F}"/>
            </a:ext>
          </a:extLst>
        </xdr:cNvPr>
        <xdr:cNvSpPr txBox="1"/>
      </xdr:nvSpPr>
      <xdr:spPr>
        <a:xfrm>
          <a:off x="17384395" y="179800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111760</xdr:rowOff>
    </xdr:from>
    <xdr:ext cx="467360" cy="256540"/>
    <xdr:sp macro="" textlink="">
      <xdr:nvSpPr>
        <xdr:cNvPr id="759" name="n_4aveValue【庁舎】&#10;一人当たり面積">
          <a:extLst>
            <a:ext uri="{FF2B5EF4-FFF2-40B4-BE49-F238E27FC236}">
              <a16:creationId xmlns:a16="http://schemas.microsoft.com/office/drawing/2014/main" id="{5023A00D-B26B-4A23-ACE6-558B21FD429F}"/>
            </a:ext>
          </a:extLst>
        </xdr:cNvPr>
        <xdr:cNvSpPr txBox="1"/>
      </xdr:nvSpPr>
      <xdr:spPr>
        <a:xfrm>
          <a:off x="16588740" y="179425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0.464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34925</xdr:rowOff>
    </xdr:from>
    <xdr:ext cx="469900" cy="259080"/>
    <xdr:sp macro="" textlink="">
      <xdr:nvSpPr>
        <xdr:cNvPr id="760" name="n_1mainValue【庁舎】&#10;一人当たり面積">
          <a:extLst>
            <a:ext uri="{FF2B5EF4-FFF2-40B4-BE49-F238E27FC236}">
              <a16:creationId xmlns:a16="http://schemas.microsoft.com/office/drawing/2014/main" id="{B39FB908-1F18-4C43-A2F9-D80055FFCD81}"/>
            </a:ext>
          </a:extLst>
        </xdr:cNvPr>
        <xdr:cNvSpPr txBox="1"/>
      </xdr:nvSpPr>
      <xdr:spPr>
        <a:xfrm>
          <a:off x="18982055" y="183800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41275</xdr:rowOff>
    </xdr:from>
    <xdr:ext cx="467360" cy="256540"/>
    <xdr:sp macro="" textlink="">
      <xdr:nvSpPr>
        <xdr:cNvPr id="761" name="n_2mainValue【庁舎】&#10;一人当たり面積">
          <a:extLst>
            <a:ext uri="{FF2B5EF4-FFF2-40B4-BE49-F238E27FC236}">
              <a16:creationId xmlns:a16="http://schemas.microsoft.com/office/drawing/2014/main" id="{829637C0-99D9-482D-AEB7-9AE6DB2A8C64}"/>
            </a:ext>
          </a:extLst>
        </xdr:cNvPr>
        <xdr:cNvSpPr txBox="1"/>
      </xdr:nvSpPr>
      <xdr:spPr>
        <a:xfrm>
          <a:off x="18181955" y="183864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107</xdr:row>
      <xdr:rowOff>47625</xdr:rowOff>
    </xdr:from>
    <xdr:ext cx="467360" cy="259080"/>
    <xdr:sp macro="" textlink="">
      <xdr:nvSpPr>
        <xdr:cNvPr id="762" name="n_3mainValue【庁舎】&#10;一人当たり面積">
          <a:extLst>
            <a:ext uri="{FF2B5EF4-FFF2-40B4-BE49-F238E27FC236}">
              <a16:creationId xmlns:a16="http://schemas.microsoft.com/office/drawing/2014/main" id="{67F461EF-FCA7-4D1F-A103-9F9ED2C4935A}"/>
            </a:ext>
          </a:extLst>
        </xdr:cNvPr>
        <xdr:cNvSpPr txBox="1"/>
      </xdr:nvSpPr>
      <xdr:spPr>
        <a:xfrm>
          <a:off x="17384395" y="183946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56515</xdr:rowOff>
    </xdr:from>
    <xdr:ext cx="467360" cy="258445"/>
    <xdr:sp macro="" textlink="">
      <xdr:nvSpPr>
        <xdr:cNvPr id="763" name="n_4mainValue【庁舎】&#10;一人当たり面積">
          <a:extLst>
            <a:ext uri="{FF2B5EF4-FFF2-40B4-BE49-F238E27FC236}">
              <a16:creationId xmlns:a16="http://schemas.microsoft.com/office/drawing/2014/main" id="{5D8BBBD0-23A6-4CDA-95BD-00658C4E9840}"/>
            </a:ext>
          </a:extLst>
        </xdr:cNvPr>
        <xdr:cNvSpPr txBox="1"/>
      </xdr:nvSpPr>
      <xdr:spPr>
        <a:xfrm>
          <a:off x="16588740" y="1840547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4" name="正方形/長方形 763">
          <a:extLst>
            <a:ext uri="{FF2B5EF4-FFF2-40B4-BE49-F238E27FC236}">
              <a16:creationId xmlns:a16="http://schemas.microsoft.com/office/drawing/2014/main" id="{F88E6C1F-7FC3-4C31-98E1-C9B5F6EE479B}"/>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5" name="正方形/長方形 764">
          <a:extLst>
            <a:ext uri="{FF2B5EF4-FFF2-40B4-BE49-F238E27FC236}">
              <a16:creationId xmlns:a16="http://schemas.microsoft.com/office/drawing/2014/main" id="{2FFC6D97-2599-4A48-8B5C-4A0BC2242289}"/>
            </a:ext>
          </a:extLst>
        </xdr:cNvPr>
        <xdr:cNvSpPr/>
      </xdr:nvSpPr>
      <xdr:spPr>
        <a:xfrm>
          <a:off x="685800" y="19496405"/>
          <a:ext cx="34671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6" name="テキスト ボックス 765">
          <a:extLst>
            <a:ext uri="{FF2B5EF4-FFF2-40B4-BE49-F238E27FC236}">
              <a16:creationId xmlns:a16="http://schemas.microsoft.com/office/drawing/2014/main" id="{DC1BEA95-73C1-485B-BEE4-7F0E39CA2239}"/>
            </a:ext>
          </a:extLst>
        </xdr:cNvPr>
        <xdr:cNvSpPr txBox="1"/>
      </xdr:nvSpPr>
      <xdr:spPr>
        <a:xfrm>
          <a:off x="762000" y="19746595"/>
          <a:ext cx="1987169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aseline="0">
              <a:latin typeface="ＭＳ Ｐゴシック"/>
              <a:ea typeface="ＭＳ Ｐゴシック"/>
            </a:rPr>
            <a:t>　</a:t>
          </a:r>
          <a:r>
            <a:rPr kumimoji="1" lang="ja-JP" altLang="en-US" sz="1300">
              <a:latin typeface="ＭＳ Ｐゴシック"/>
              <a:ea typeface="ＭＳ Ｐゴシック"/>
            </a:rPr>
            <a:t>消防施設を除き、どの施設においても有形固定資産減価償却率が７５％を超えており、類似団体内平均値を大きく上回っている。その要因として、体育館・プールについては、昭和４５年に建設された町民体育館が耐用年数である３４年を超えているためであり、福祉施設についても、昭和５０年代に建設された老人憩いの家が耐用年数である２２年を超えているためである。また、一般廃棄物処理施設については、昭和６０年に建設された美化センターが耐用年数である３８年を経過しつつあるためであり、庁舎についても、昭和３９年に建設されており、耐用年数である５０年を超えているためである。どの施設においても、日々の修繕を行っているため、使用する上で問題はないが、今後は、岬町公共施設等総合管理計画に基づき、長寿命化や建替等を検討する必要があ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3_&#12481;&#12455;&#12483;&#12463;&#65288;2&#22238;&#30446;&#65289;/&#12481;&#12455;&#12483;&#12463;&#24460;&#22243;&#20307;&#22238;&#31572;&#65288;2&#22238;&#30446;&#65289;/&#12304;&#36001;&#25919;&#29366;&#27841;&#36039;&#26009;&#38598;&#12305;_273660_&#23724;&#30010;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3660_&#23724;&#30010;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3660_&#23724;&#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1">
          <cell r="AN51" t="str">
            <v>当該団体値</v>
          </cell>
          <cell r="BP51">
            <v>109.9</v>
          </cell>
          <cell r="BX51">
            <v>100.9</v>
          </cell>
          <cell r="CF51">
            <v>105.8</v>
          </cell>
          <cell r="CN51">
            <v>107</v>
          </cell>
          <cell r="CV51">
            <v>100.4</v>
          </cell>
        </row>
        <row r="53">
          <cell r="BP53">
            <v>64.7</v>
          </cell>
          <cell r="BX53">
            <v>66.400000000000006</v>
          </cell>
          <cell r="CF53">
            <v>62.9</v>
          </cell>
          <cell r="CN53">
            <v>63.8</v>
          </cell>
          <cell r="CV53">
            <v>67.599999999999994</v>
          </cell>
        </row>
        <row r="55">
          <cell r="AN55" t="str">
            <v>類似団体内平均値</v>
          </cell>
          <cell r="BP55">
            <v>13.7</v>
          </cell>
          <cell r="BX55">
            <v>6.9</v>
          </cell>
          <cell r="CF55">
            <v>0</v>
          </cell>
          <cell r="CN55">
            <v>0</v>
          </cell>
          <cell r="CV55">
            <v>0</v>
          </cell>
        </row>
        <row r="57">
          <cell r="BP57">
            <v>62</v>
          </cell>
          <cell r="BX57">
            <v>62.9</v>
          </cell>
          <cell r="CF57">
            <v>63.3</v>
          </cell>
          <cell r="CN57">
            <v>64.400000000000006</v>
          </cell>
          <cell r="CV57">
            <v>65.2</v>
          </cell>
        </row>
        <row r="73">
          <cell r="AN73" t="str">
            <v>当該団体値</v>
          </cell>
          <cell r="BP73">
            <v>109.9</v>
          </cell>
          <cell r="BX73">
            <v>100.9</v>
          </cell>
          <cell r="CF73">
            <v>105.8</v>
          </cell>
          <cell r="CN73">
            <v>107</v>
          </cell>
          <cell r="CV73">
            <v>100.4</v>
          </cell>
        </row>
        <row r="75">
          <cell r="BP75">
            <v>10.6</v>
          </cell>
          <cell r="BX75">
            <v>10.5</v>
          </cell>
          <cell r="CF75">
            <v>11.1</v>
          </cell>
          <cell r="CN75">
            <v>11.6</v>
          </cell>
          <cell r="CV75">
            <v>11</v>
          </cell>
        </row>
        <row r="77">
          <cell r="AN77" t="str">
            <v>類似団体内平均値</v>
          </cell>
          <cell r="BP77">
            <v>13.7</v>
          </cell>
          <cell r="BX77">
            <v>6.9</v>
          </cell>
          <cell r="CF77">
            <v>0</v>
          </cell>
          <cell r="CN77">
            <v>0</v>
          </cell>
          <cell r="CV77">
            <v>0</v>
          </cell>
        </row>
        <row r="79">
          <cell r="BP79">
            <v>7.9</v>
          </cell>
          <cell r="BX79">
            <v>8</v>
          </cell>
          <cell r="CF79">
            <v>8</v>
          </cell>
          <cell r="CN79">
            <v>8.1</v>
          </cell>
          <cell r="CV79">
            <v>8.1</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314" t="s">
        <v>129</v>
      </c>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314"/>
      <c r="AC1" s="314"/>
      <c r="AD1" s="314"/>
      <c r="AE1" s="314"/>
      <c r="AF1" s="314"/>
      <c r="AG1" s="314"/>
      <c r="AH1" s="314"/>
      <c r="AI1" s="314"/>
      <c r="AJ1" s="314"/>
      <c r="AK1" s="314"/>
      <c r="AL1" s="314"/>
      <c r="AM1" s="314"/>
      <c r="AN1" s="314"/>
      <c r="AO1" s="314"/>
      <c r="AP1" s="314"/>
      <c r="AQ1" s="314"/>
      <c r="AR1" s="314"/>
      <c r="AS1" s="314"/>
      <c r="AT1" s="314"/>
      <c r="AU1" s="314"/>
      <c r="AV1" s="314"/>
      <c r="AW1" s="314"/>
      <c r="AX1" s="314"/>
      <c r="AY1" s="314"/>
      <c r="AZ1" s="314"/>
      <c r="BA1" s="314"/>
      <c r="BB1" s="314"/>
      <c r="BC1" s="314"/>
      <c r="BD1" s="314"/>
      <c r="BE1" s="314"/>
      <c r="BF1" s="314"/>
      <c r="BG1" s="314"/>
      <c r="BH1" s="314"/>
      <c r="BI1" s="314"/>
      <c r="BJ1" s="314"/>
      <c r="BK1" s="314"/>
      <c r="BL1" s="314"/>
      <c r="BM1" s="314"/>
      <c r="BN1" s="314"/>
      <c r="BO1" s="314"/>
      <c r="BP1" s="314"/>
      <c r="BQ1" s="314"/>
      <c r="BR1" s="314"/>
      <c r="BS1" s="314"/>
      <c r="BT1" s="314"/>
      <c r="BU1" s="314"/>
      <c r="BV1" s="314"/>
      <c r="BW1" s="314"/>
      <c r="BX1" s="314"/>
      <c r="BY1" s="314"/>
      <c r="BZ1" s="314"/>
      <c r="CA1" s="314"/>
      <c r="CB1" s="314"/>
      <c r="CC1" s="314"/>
      <c r="CD1" s="314"/>
      <c r="CE1" s="314"/>
      <c r="CF1" s="314"/>
      <c r="CG1" s="314"/>
      <c r="CH1" s="314"/>
      <c r="CI1" s="314"/>
      <c r="CJ1" s="314"/>
      <c r="CK1" s="314"/>
      <c r="CL1" s="314"/>
      <c r="CM1" s="314"/>
      <c r="CN1" s="314"/>
      <c r="CO1" s="314"/>
      <c r="CP1" s="314"/>
      <c r="CQ1" s="314"/>
      <c r="CR1" s="314"/>
      <c r="CS1" s="314"/>
      <c r="CT1" s="314"/>
      <c r="CU1" s="314"/>
      <c r="CV1" s="314"/>
      <c r="CW1" s="314"/>
      <c r="CX1" s="314"/>
      <c r="CY1" s="314"/>
      <c r="CZ1" s="314"/>
      <c r="DA1" s="314"/>
      <c r="DB1" s="314"/>
      <c r="DC1" s="314"/>
      <c r="DD1" s="314"/>
      <c r="DE1" s="314"/>
      <c r="DF1" s="314"/>
      <c r="DG1" s="314"/>
      <c r="DH1" s="314"/>
      <c r="DI1" s="314"/>
      <c r="DJ1" s="2"/>
      <c r="DK1" s="2"/>
      <c r="DL1" s="2"/>
      <c r="DM1" s="2"/>
      <c r="DN1" s="2"/>
      <c r="DO1" s="2"/>
    </row>
    <row r="2" spans="1:119" ht="23.4" x14ac:dyDescent="0.2">
      <c r="B2" s="3" t="s">
        <v>131</v>
      </c>
      <c r="C2" s="3"/>
      <c r="D2" s="10"/>
    </row>
    <row r="3" spans="1:119" ht="18.75" customHeight="1" x14ac:dyDescent="0.2">
      <c r="A3" s="2"/>
      <c r="B3" s="469" t="s">
        <v>133</v>
      </c>
      <c r="C3" s="470"/>
      <c r="D3" s="470"/>
      <c r="E3" s="471"/>
      <c r="F3" s="471"/>
      <c r="G3" s="471"/>
      <c r="H3" s="471"/>
      <c r="I3" s="471"/>
      <c r="J3" s="471"/>
      <c r="K3" s="471"/>
      <c r="L3" s="471" t="s">
        <v>136</v>
      </c>
      <c r="M3" s="471"/>
      <c r="N3" s="471"/>
      <c r="O3" s="471"/>
      <c r="P3" s="471"/>
      <c r="Q3" s="471"/>
      <c r="R3" s="478"/>
      <c r="S3" s="478"/>
      <c r="T3" s="478"/>
      <c r="U3" s="478"/>
      <c r="V3" s="479"/>
      <c r="W3" s="318" t="s">
        <v>138</v>
      </c>
      <c r="X3" s="319"/>
      <c r="Y3" s="319"/>
      <c r="Z3" s="319"/>
      <c r="AA3" s="319"/>
      <c r="AB3" s="470"/>
      <c r="AC3" s="478" t="s">
        <v>140</v>
      </c>
      <c r="AD3" s="319"/>
      <c r="AE3" s="319"/>
      <c r="AF3" s="319"/>
      <c r="AG3" s="319"/>
      <c r="AH3" s="319"/>
      <c r="AI3" s="319"/>
      <c r="AJ3" s="319"/>
      <c r="AK3" s="319"/>
      <c r="AL3" s="320"/>
      <c r="AM3" s="318" t="s">
        <v>141</v>
      </c>
      <c r="AN3" s="319"/>
      <c r="AO3" s="319"/>
      <c r="AP3" s="319"/>
      <c r="AQ3" s="319"/>
      <c r="AR3" s="319"/>
      <c r="AS3" s="319"/>
      <c r="AT3" s="319"/>
      <c r="AU3" s="319"/>
      <c r="AV3" s="319"/>
      <c r="AW3" s="319"/>
      <c r="AX3" s="320"/>
      <c r="AY3" s="315" t="s">
        <v>4</v>
      </c>
      <c r="AZ3" s="316"/>
      <c r="BA3" s="316"/>
      <c r="BB3" s="316"/>
      <c r="BC3" s="316"/>
      <c r="BD3" s="316"/>
      <c r="BE3" s="316"/>
      <c r="BF3" s="316"/>
      <c r="BG3" s="316"/>
      <c r="BH3" s="316"/>
      <c r="BI3" s="316"/>
      <c r="BJ3" s="316"/>
      <c r="BK3" s="316"/>
      <c r="BL3" s="316"/>
      <c r="BM3" s="317"/>
      <c r="BN3" s="318" t="s">
        <v>145</v>
      </c>
      <c r="BO3" s="319"/>
      <c r="BP3" s="319"/>
      <c r="BQ3" s="319"/>
      <c r="BR3" s="319"/>
      <c r="BS3" s="319"/>
      <c r="BT3" s="319"/>
      <c r="BU3" s="320"/>
      <c r="BV3" s="318" t="s">
        <v>146</v>
      </c>
      <c r="BW3" s="319"/>
      <c r="BX3" s="319"/>
      <c r="BY3" s="319"/>
      <c r="BZ3" s="319"/>
      <c r="CA3" s="319"/>
      <c r="CB3" s="319"/>
      <c r="CC3" s="320"/>
      <c r="CD3" s="315" t="s">
        <v>4</v>
      </c>
      <c r="CE3" s="316"/>
      <c r="CF3" s="316"/>
      <c r="CG3" s="316"/>
      <c r="CH3" s="316"/>
      <c r="CI3" s="316"/>
      <c r="CJ3" s="316"/>
      <c r="CK3" s="316"/>
      <c r="CL3" s="316"/>
      <c r="CM3" s="316"/>
      <c r="CN3" s="316"/>
      <c r="CO3" s="316"/>
      <c r="CP3" s="316"/>
      <c r="CQ3" s="316"/>
      <c r="CR3" s="316"/>
      <c r="CS3" s="317"/>
      <c r="CT3" s="318" t="s">
        <v>147</v>
      </c>
      <c r="CU3" s="319"/>
      <c r="CV3" s="319"/>
      <c r="CW3" s="319"/>
      <c r="CX3" s="319"/>
      <c r="CY3" s="319"/>
      <c r="CZ3" s="319"/>
      <c r="DA3" s="320"/>
      <c r="DB3" s="318" t="s">
        <v>45</v>
      </c>
      <c r="DC3" s="319"/>
      <c r="DD3" s="319"/>
      <c r="DE3" s="319"/>
      <c r="DF3" s="319"/>
      <c r="DG3" s="319"/>
      <c r="DH3" s="319"/>
      <c r="DI3" s="320"/>
    </row>
    <row r="4" spans="1:119" ht="18.75" customHeight="1" x14ac:dyDescent="0.2">
      <c r="A4" s="2"/>
      <c r="B4" s="472"/>
      <c r="C4" s="473"/>
      <c r="D4" s="473"/>
      <c r="E4" s="474"/>
      <c r="F4" s="474"/>
      <c r="G4" s="474"/>
      <c r="H4" s="474"/>
      <c r="I4" s="474"/>
      <c r="J4" s="474"/>
      <c r="K4" s="474"/>
      <c r="L4" s="474"/>
      <c r="M4" s="474"/>
      <c r="N4" s="474"/>
      <c r="O4" s="474"/>
      <c r="P4" s="474"/>
      <c r="Q4" s="474"/>
      <c r="R4" s="480"/>
      <c r="S4" s="480"/>
      <c r="T4" s="480"/>
      <c r="U4" s="480"/>
      <c r="V4" s="481"/>
      <c r="W4" s="484"/>
      <c r="X4" s="463"/>
      <c r="Y4" s="463"/>
      <c r="Z4" s="463"/>
      <c r="AA4" s="463"/>
      <c r="AB4" s="473"/>
      <c r="AC4" s="480"/>
      <c r="AD4" s="463"/>
      <c r="AE4" s="463"/>
      <c r="AF4" s="463"/>
      <c r="AG4" s="463"/>
      <c r="AH4" s="463"/>
      <c r="AI4" s="463"/>
      <c r="AJ4" s="463"/>
      <c r="AK4" s="463"/>
      <c r="AL4" s="487"/>
      <c r="AM4" s="485"/>
      <c r="AN4" s="486"/>
      <c r="AO4" s="486"/>
      <c r="AP4" s="486"/>
      <c r="AQ4" s="486"/>
      <c r="AR4" s="486"/>
      <c r="AS4" s="486"/>
      <c r="AT4" s="486"/>
      <c r="AU4" s="486"/>
      <c r="AV4" s="486"/>
      <c r="AW4" s="486"/>
      <c r="AX4" s="488"/>
      <c r="AY4" s="321" t="s">
        <v>149</v>
      </c>
      <c r="AZ4" s="322"/>
      <c r="BA4" s="322"/>
      <c r="BB4" s="322"/>
      <c r="BC4" s="322"/>
      <c r="BD4" s="322"/>
      <c r="BE4" s="322"/>
      <c r="BF4" s="322"/>
      <c r="BG4" s="322"/>
      <c r="BH4" s="322"/>
      <c r="BI4" s="322"/>
      <c r="BJ4" s="322"/>
      <c r="BK4" s="322"/>
      <c r="BL4" s="322"/>
      <c r="BM4" s="323"/>
      <c r="BN4" s="324">
        <v>8303262</v>
      </c>
      <c r="BO4" s="325"/>
      <c r="BP4" s="325"/>
      <c r="BQ4" s="325"/>
      <c r="BR4" s="325"/>
      <c r="BS4" s="325"/>
      <c r="BT4" s="325"/>
      <c r="BU4" s="326"/>
      <c r="BV4" s="324">
        <v>8457381</v>
      </c>
      <c r="BW4" s="325"/>
      <c r="BX4" s="325"/>
      <c r="BY4" s="325"/>
      <c r="BZ4" s="325"/>
      <c r="CA4" s="325"/>
      <c r="CB4" s="325"/>
      <c r="CC4" s="326"/>
      <c r="CD4" s="327" t="s">
        <v>150</v>
      </c>
      <c r="CE4" s="328"/>
      <c r="CF4" s="328"/>
      <c r="CG4" s="328"/>
      <c r="CH4" s="328"/>
      <c r="CI4" s="328"/>
      <c r="CJ4" s="328"/>
      <c r="CK4" s="328"/>
      <c r="CL4" s="328"/>
      <c r="CM4" s="328"/>
      <c r="CN4" s="328"/>
      <c r="CO4" s="328"/>
      <c r="CP4" s="328"/>
      <c r="CQ4" s="328"/>
      <c r="CR4" s="328"/>
      <c r="CS4" s="329"/>
      <c r="CT4" s="330">
        <v>1.8</v>
      </c>
      <c r="CU4" s="331"/>
      <c r="CV4" s="331"/>
      <c r="CW4" s="331"/>
      <c r="CX4" s="331"/>
      <c r="CY4" s="331"/>
      <c r="CZ4" s="331"/>
      <c r="DA4" s="332"/>
      <c r="DB4" s="330">
        <v>1.8</v>
      </c>
      <c r="DC4" s="331"/>
      <c r="DD4" s="331"/>
      <c r="DE4" s="331"/>
      <c r="DF4" s="331"/>
      <c r="DG4" s="331"/>
      <c r="DH4" s="331"/>
      <c r="DI4" s="332"/>
    </row>
    <row r="5" spans="1:119" ht="18.75" customHeight="1" x14ac:dyDescent="0.2">
      <c r="A5" s="2"/>
      <c r="B5" s="475"/>
      <c r="C5" s="476"/>
      <c r="D5" s="476"/>
      <c r="E5" s="477"/>
      <c r="F5" s="477"/>
      <c r="G5" s="477"/>
      <c r="H5" s="477"/>
      <c r="I5" s="477"/>
      <c r="J5" s="477"/>
      <c r="K5" s="477"/>
      <c r="L5" s="477"/>
      <c r="M5" s="477"/>
      <c r="N5" s="477"/>
      <c r="O5" s="477"/>
      <c r="P5" s="477"/>
      <c r="Q5" s="477"/>
      <c r="R5" s="482"/>
      <c r="S5" s="482"/>
      <c r="T5" s="482"/>
      <c r="U5" s="482"/>
      <c r="V5" s="483"/>
      <c r="W5" s="485"/>
      <c r="X5" s="486"/>
      <c r="Y5" s="486"/>
      <c r="Z5" s="486"/>
      <c r="AA5" s="486"/>
      <c r="AB5" s="476"/>
      <c r="AC5" s="482"/>
      <c r="AD5" s="486"/>
      <c r="AE5" s="486"/>
      <c r="AF5" s="486"/>
      <c r="AG5" s="486"/>
      <c r="AH5" s="486"/>
      <c r="AI5" s="486"/>
      <c r="AJ5" s="486"/>
      <c r="AK5" s="486"/>
      <c r="AL5" s="488"/>
      <c r="AM5" s="333" t="s">
        <v>152</v>
      </c>
      <c r="AN5" s="334"/>
      <c r="AO5" s="334"/>
      <c r="AP5" s="334"/>
      <c r="AQ5" s="334"/>
      <c r="AR5" s="334"/>
      <c r="AS5" s="334"/>
      <c r="AT5" s="335"/>
      <c r="AU5" s="336" t="s">
        <v>67</v>
      </c>
      <c r="AV5" s="337"/>
      <c r="AW5" s="337"/>
      <c r="AX5" s="337"/>
      <c r="AY5" s="338" t="s">
        <v>142</v>
      </c>
      <c r="AZ5" s="339"/>
      <c r="BA5" s="339"/>
      <c r="BB5" s="339"/>
      <c r="BC5" s="339"/>
      <c r="BD5" s="339"/>
      <c r="BE5" s="339"/>
      <c r="BF5" s="339"/>
      <c r="BG5" s="339"/>
      <c r="BH5" s="339"/>
      <c r="BI5" s="339"/>
      <c r="BJ5" s="339"/>
      <c r="BK5" s="339"/>
      <c r="BL5" s="339"/>
      <c r="BM5" s="340"/>
      <c r="BN5" s="341">
        <v>8213853</v>
      </c>
      <c r="BO5" s="342"/>
      <c r="BP5" s="342"/>
      <c r="BQ5" s="342"/>
      <c r="BR5" s="342"/>
      <c r="BS5" s="342"/>
      <c r="BT5" s="342"/>
      <c r="BU5" s="343"/>
      <c r="BV5" s="341">
        <v>8374359</v>
      </c>
      <c r="BW5" s="342"/>
      <c r="BX5" s="342"/>
      <c r="BY5" s="342"/>
      <c r="BZ5" s="342"/>
      <c r="CA5" s="342"/>
      <c r="CB5" s="342"/>
      <c r="CC5" s="343"/>
      <c r="CD5" s="344" t="s">
        <v>154</v>
      </c>
      <c r="CE5" s="345"/>
      <c r="CF5" s="345"/>
      <c r="CG5" s="345"/>
      <c r="CH5" s="345"/>
      <c r="CI5" s="345"/>
      <c r="CJ5" s="345"/>
      <c r="CK5" s="345"/>
      <c r="CL5" s="345"/>
      <c r="CM5" s="345"/>
      <c r="CN5" s="345"/>
      <c r="CO5" s="345"/>
      <c r="CP5" s="345"/>
      <c r="CQ5" s="345"/>
      <c r="CR5" s="345"/>
      <c r="CS5" s="346"/>
      <c r="CT5" s="347">
        <v>94.5</v>
      </c>
      <c r="CU5" s="348"/>
      <c r="CV5" s="348"/>
      <c r="CW5" s="348"/>
      <c r="CX5" s="348"/>
      <c r="CY5" s="348"/>
      <c r="CZ5" s="348"/>
      <c r="DA5" s="349"/>
      <c r="DB5" s="347">
        <v>94.6</v>
      </c>
      <c r="DC5" s="348"/>
      <c r="DD5" s="348"/>
      <c r="DE5" s="348"/>
      <c r="DF5" s="348"/>
      <c r="DG5" s="348"/>
      <c r="DH5" s="348"/>
      <c r="DI5" s="349"/>
    </row>
    <row r="6" spans="1:119" ht="18.75" customHeight="1" x14ac:dyDescent="0.2">
      <c r="A6" s="2"/>
      <c r="B6" s="489" t="s">
        <v>156</v>
      </c>
      <c r="C6" s="490"/>
      <c r="D6" s="490"/>
      <c r="E6" s="491"/>
      <c r="F6" s="491"/>
      <c r="G6" s="491"/>
      <c r="H6" s="491"/>
      <c r="I6" s="491"/>
      <c r="J6" s="491"/>
      <c r="K6" s="491"/>
      <c r="L6" s="491" t="s">
        <v>103</v>
      </c>
      <c r="M6" s="491"/>
      <c r="N6" s="491"/>
      <c r="O6" s="491"/>
      <c r="P6" s="491"/>
      <c r="Q6" s="491"/>
      <c r="R6" s="495"/>
      <c r="S6" s="495"/>
      <c r="T6" s="495"/>
      <c r="U6" s="495"/>
      <c r="V6" s="496"/>
      <c r="W6" s="499" t="s">
        <v>158</v>
      </c>
      <c r="X6" s="500"/>
      <c r="Y6" s="500"/>
      <c r="Z6" s="500"/>
      <c r="AA6" s="500"/>
      <c r="AB6" s="490"/>
      <c r="AC6" s="501" t="s">
        <v>159</v>
      </c>
      <c r="AD6" s="502"/>
      <c r="AE6" s="502"/>
      <c r="AF6" s="502"/>
      <c r="AG6" s="502"/>
      <c r="AH6" s="502"/>
      <c r="AI6" s="502"/>
      <c r="AJ6" s="502"/>
      <c r="AK6" s="502"/>
      <c r="AL6" s="503"/>
      <c r="AM6" s="333" t="s">
        <v>71</v>
      </c>
      <c r="AN6" s="334"/>
      <c r="AO6" s="334"/>
      <c r="AP6" s="334"/>
      <c r="AQ6" s="334"/>
      <c r="AR6" s="334"/>
      <c r="AS6" s="334"/>
      <c r="AT6" s="335"/>
      <c r="AU6" s="336" t="s">
        <v>67</v>
      </c>
      <c r="AV6" s="337"/>
      <c r="AW6" s="337"/>
      <c r="AX6" s="337"/>
      <c r="AY6" s="338" t="s">
        <v>160</v>
      </c>
      <c r="AZ6" s="339"/>
      <c r="BA6" s="339"/>
      <c r="BB6" s="339"/>
      <c r="BC6" s="339"/>
      <c r="BD6" s="339"/>
      <c r="BE6" s="339"/>
      <c r="BF6" s="339"/>
      <c r="BG6" s="339"/>
      <c r="BH6" s="339"/>
      <c r="BI6" s="339"/>
      <c r="BJ6" s="339"/>
      <c r="BK6" s="339"/>
      <c r="BL6" s="339"/>
      <c r="BM6" s="340"/>
      <c r="BN6" s="341">
        <v>89409</v>
      </c>
      <c r="BO6" s="342"/>
      <c r="BP6" s="342"/>
      <c r="BQ6" s="342"/>
      <c r="BR6" s="342"/>
      <c r="BS6" s="342"/>
      <c r="BT6" s="342"/>
      <c r="BU6" s="343"/>
      <c r="BV6" s="341">
        <v>83022</v>
      </c>
      <c r="BW6" s="342"/>
      <c r="BX6" s="342"/>
      <c r="BY6" s="342"/>
      <c r="BZ6" s="342"/>
      <c r="CA6" s="342"/>
      <c r="CB6" s="342"/>
      <c r="CC6" s="343"/>
      <c r="CD6" s="344" t="s">
        <v>163</v>
      </c>
      <c r="CE6" s="345"/>
      <c r="CF6" s="345"/>
      <c r="CG6" s="345"/>
      <c r="CH6" s="345"/>
      <c r="CI6" s="345"/>
      <c r="CJ6" s="345"/>
      <c r="CK6" s="345"/>
      <c r="CL6" s="345"/>
      <c r="CM6" s="345"/>
      <c r="CN6" s="345"/>
      <c r="CO6" s="345"/>
      <c r="CP6" s="345"/>
      <c r="CQ6" s="345"/>
      <c r="CR6" s="345"/>
      <c r="CS6" s="346"/>
      <c r="CT6" s="350">
        <v>94.8</v>
      </c>
      <c r="CU6" s="351"/>
      <c r="CV6" s="351"/>
      <c r="CW6" s="351"/>
      <c r="CX6" s="351"/>
      <c r="CY6" s="351"/>
      <c r="CZ6" s="351"/>
      <c r="DA6" s="352"/>
      <c r="DB6" s="350">
        <v>95.2</v>
      </c>
      <c r="DC6" s="351"/>
      <c r="DD6" s="351"/>
      <c r="DE6" s="351"/>
      <c r="DF6" s="351"/>
      <c r="DG6" s="351"/>
      <c r="DH6" s="351"/>
      <c r="DI6" s="352"/>
    </row>
    <row r="7" spans="1:119" ht="18.75" customHeight="1" x14ac:dyDescent="0.2">
      <c r="A7" s="2"/>
      <c r="B7" s="472"/>
      <c r="C7" s="473"/>
      <c r="D7" s="473"/>
      <c r="E7" s="474"/>
      <c r="F7" s="474"/>
      <c r="G7" s="474"/>
      <c r="H7" s="474"/>
      <c r="I7" s="474"/>
      <c r="J7" s="474"/>
      <c r="K7" s="474"/>
      <c r="L7" s="474"/>
      <c r="M7" s="474"/>
      <c r="N7" s="474"/>
      <c r="O7" s="474"/>
      <c r="P7" s="474"/>
      <c r="Q7" s="474"/>
      <c r="R7" s="480"/>
      <c r="S7" s="480"/>
      <c r="T7" s="480"/>
      <c r="U7" s="480"/>
      <c r="V7" s="481"/>
      <c r="W7" s="484"/>
      <c r="X7" s="463"/>
      <c r="Y7" s="463"/>
      <c r="Z7" s="463"/>
      <c r="AA7" s="463"/>
      <c r="AB7" s="473"/>
      <c r="AC7" s="504"/>
      <c r="AD7" s="462"/>
      <c r="AE7" s="462"/>
      <c r="AF7" s="462"/>
      <c r="AG7" s="462"/>
      <c r="AH7" s="462"/>
      <c r="AI7" s="462"/>
      <c r="AJ7" s="462"/>
      <c r="AK7" s="462"/>
      <c r="AL7" s="505"/>
      <c r="AM7" s="333" t="s">
        <v>130</v>
      </c>
      <c r="AN7" s="334"/>
      <c r="AO7" s="334"/>
      <c r="AP7" s="334"/>
      <c r="AQ7" s="334"/>
      <c r="AR7" s="334"/>
      <c r="AS7" s="334"/>
      <c r="AT7" s="335"/>
      <c r="AU7" s="336" t="s">
        <v>67</v>
      </c>
      <c r="AV7" s="337"/>
      <c r="AW7" s="337"/>
      <c r="AX7" s="337"/>
      <c r="AY7" s="338" t="s">
        <v>164</v>
      </c>
      <c r="AZ7" s="339"/>
      <c r="BA7" s="339"/>
      <c r="BB7" s="339"/>
      <c r="BC7" s="339"/>
      <c r="BD7" s="339"/>
      <c r="BE7" s="339"/>
      <c r="BF7" s="339"/>
      <c r="BG7" s="339"/>
      <c r="BH7" s="339"/>
      <c r="BI7" s="339"/>
      <c r="BJ7" s="339"/>
      <c r="BK7" s="339"/>
      <c r="BL7" s="339"/>
      <c r="BM7" s="340"/>
      <c r="BN7" s="341">
        <v>5072</v>
      </c>
      <c r="BO7" s="342"/>
      <c r="BP7" s="342"/>
      <c r="BQ7" s="342"/>
      <c r="BR7" s="342"/>
      <c r="BS7" s="342"/>
      <c r="BT7" s="342"/>
      <c r="BU7" s="343"/>
      <c r="BV7" s="341">
        <v>2425</v>
      </c>
      <c r="BW7" s="342"/>
      <c r="BX7" s="342"/>
      <c r="BY7" s="342"/>
      <c r="BZ7" s="342"/>
      <c r="CA7" s="342"/>
      <c r="CB7" s="342"/>
      <c r="CC7" s="343"/>
      <c r="CD7" s="344" t="s">
        <v>165</v>
      </c>
      <c r="CE7" s="345"/>
      <c r="CF7" s="345"/>
      <c r="CG7" s="345"/>
      <c r="CH7" s="345"/>
      <c r="CI7" s="345"/>
      <c r="CJ7" s="345"/>
      <c r="CK7" s="345"/>
      <c r="CL7" s="345"/>
      <c r="CM7" s="345"/>
      <c r="CN7" s="345"/>
      <c r="CO7" s="345"/>
      <c r="CP7" s="345"/>
      <c r="CQ7" s="345"/>
      <c r="CR7" s="345"/>
      <c r="CS7" s="346"/>
      <c r="CT7" s="341">
        <v>4585006</v>
      </c>
      <c r="CU7" s="342"/>
      <c r="CV7" s="342"/>
      <c r="CW7" s="342"/>
      <c r="CX7" s="342"/>
      <c r="CY7" s="342"/>
      <c r="CZ7" s="342"/>
      <c r="DA7" s="343"/>
      <c r="DB7" s="341">
        <v>4560600</v>
      </c>
      <c r="DC7" s="342"/>
      <c r="DD7" s="342"/>
      <c r="DE7" s="342"/>
      <c r="DF7" s="342"/>
      <c r="DG7" s="342"/>
      <c r="DH7" s="342"/>
      <c r="DI7" s="343"/>
    </row>
    <row r="8" spans="1:119" ht="18.75" customHeight="1" x14ac:dyDescent="0.2">
      <c r="A8" s="2"/>
      <c r="B8" s="492"/>
      <c r="C8" s="493"/>
      <c r="D8" s="493"/>
      <c r="E8" s="494"/>
      <c r="F8" s="494"/>
      <c r="G8" s="494"/>
      <c r="H8" s="494"/>
      <c r="I8" s="494"/>
      <c r="J8" s="494"/>
      <c r="K8" s="494"/>
      <c r="L8" s="494"/>
      <c r="M8" s="494"/>
      <c r="N8" s="494"/>
      <c r="O8" s="494"/>
      <c r="P8" s="494"/>
      <c r="Q8" s="494"/>
      <c r="R8" s="497"/>
      <c r="S8" s="497"/>
      <c r="T8" s="497"/>
      <c r="U8" s="497"/>
      <c r="V8" s="498"/>
      <c r="W8" s="431"/>
      <c r="X8" s="432"/>
      <c r="Y8" s="432"/>
      <c r="Z8" s="432"/>
      <c r="AA8" s="432"/>
      <c r="AB8" s="493"/>
      <c r="AC8" s="506"/>
      <c r="AD8" s="507"/>
      <c r="AE8" s="507"/>
      <c r="AF8" s="507"/>
      <c r="AG8" s="507"/>
      <c r="AH8" s="507"/>
      <c r="AI8" s="507"/>
      <c r="AJ8" s="507"/>
      <c r="AK8" s="507"/>
      <c r="AL8" s="508"/>
      <c r="AM8" s="333" t="s">
        <v>167</v>
      </c>
      <c r="AN8" s="334"/>
      <c r="AO8" s="334"/>
      <c r="AP8" s="334"/>
      <c r="AQ8" s="334"/>
      <c r="AR8" s="334"/>
      <c r="AS8" s="334"/>
      <c r="AT8" s="335"/>
      <c r="AU8" s="336" t="s">
        <v>170</v>
      </c>
      <c r="AV8" s="337"/>
      <c r="AW8" s="337"/>
      <c r="AX8" s="337"/>
      <c r="AY8" s="338" t="s">
        <v>172</v>
      </c>
      <c r="AZ8" s="339"/>
      <c r="BA8" s="339"/>
      <c r="BB8" s="339"/>
      <c r="BC8" s="339"/>
      <c r="BD8" s="339"/>
      <c r="BE8" s="339"/>
      <c r="BF8" s="339"/>
      <c r="BG8" s="339"/>
      <c r="BH8" s="339"/>
      <c r="BI8" s="339"/>
      <c r="BJ8" s="339"/>
      <c r="BK8" s="339"/>
      <c r="BL8" s="339"/>
      <c r="BM8" s="340"/>
      <c r="BN8" s="341">
        <v>84337</v>
      </c>
      <c r="BO8" s="342"/>
      <c r="BP8" s="342"/>
      <c r="BQ8" s="342"/>
      <c r="BR8" s="342"/>
      <c r="BS8" s="342"/>
      <c r="BT8" s="342"/>
      <c r="BU8" s="343"/>
      <c r="BV8" s="341">
        <v>80597</v>
      </c>
      <c r="BW8" s="342"/>
      <c r="BX8" s="342"/>
      <c r="BY8" s="342"/>
      <c r="BZ8" s="342"/>
      <c r="CA8" s="342"/>
      <c r="CB8" s="342"/>
      <c r="CC8" s="343"/>
      <c r="CD8" s="344" t="s">
        <v>173</v>
      </c>
      <c r="CE8" s="345"/>
      <c r="CF8" s="345"/>
      <c r="CG8" s="345"/>
      <c r="CH8" s="345"/>
      <c r="CI8" s="345"/>
      <c r="CJ8" s="345"/>
      <c r="CK8" s="345"/>
      <c r="CL8" s="345"/>
      <c r="CM8" s="345"/>
      <c r="CN8" s="345"/>
      <c r="CO8" s="345"/>
      <c r="CP8" s="345"/>
      <c r="CQ8" s="345"/>
      <c r="CR8" s="345"/>
      <c r="CS8" s="346"/>
      <c r="CT8" s="353">
        <v>0.44</v>
      </c>
      <c r="CU8" s="354"/>
      <c r="CV8" s="354"/>
      <c r="CW8" s="354"/>
      <c r="CX8" s="354"/>
      <c r="CY8" s="354"/>
      <c r="CZ8" s="354"/>
      <c r="DA8" s="355"/>
      <c r="DB8" s="353">
        <v>0.45</v>
      </c>
      <c r="DC8" s="354"/>
      <c r="DD8" s="354"/>
      <c r="DE8" s="354"/>
      <c r="DF8" s="354"/>
      <c r="DG8" s="354"/>
      <c r="DH8" s="354"/>
      <c r="DI8" s="355"/>
    </row>
    <row r="9" spans="1:119" ht="18.75" customHeight="1" x14ac:dyDescent="0.2">
      <c r="A9" s="2"/>
      <c r="B9" s="315" t="s">
        <v>18</v>
      </c>
      <c r="C9" s="316"/>
      <c r="D9" s="316"/>
      <c r="E9" s="316"/>
      <c r="F9" s="316"/>
      <c r="G9" s="316"/>
      <c r="H9" s="316"/>
      <c r="I9" s="316"/>
      <c r="J9" s="316"/>
      <c r="K9" s="413"/>
      <c r="L9" s="366" t="s">
        <v>10</v>
      </c>
      <c r="M9" s="367"/>
      <c r="N9" s="367"/>
      <c r="O9" s="367"/>
      <c r="P9" s="367"/>
      <c r="Q9" s="368"/>
      <c r="R9" s="369">
        <v>14741</v>
      </c>
      <c r="S9" s="370"/>
      <c r="T9" s="370"/>
      <c r="U9" s="370"/>
      <c r="V9" s="371"/>
      <c r="W9" s="318" t="s">
        <v>174</v>
      </c>
      <c r="X9" s="319"/>
      <c r="Y9" s="319"/>
      <c r="Z9" s="319"/>
      <c r="AA9" s="319"/>
      <c r="AB9" s="319"/>
      <c r="AC9" s="319"/>
      <c r="AD9" s="319"/>
      <c r="AE9" s="319"/>
      <c r="AF9" s="319"/>
      <c r="AG9" s="319"/>
      <c r="AH9" s="319"/>
      <c r="AI9" s="319"/>
      <c r="AJ9" s="319"/>
      <c r="AK9" s="319"/>
      <c r="AL9" s="320"/>
      <c r="AM9" s="333" t="s">
        <v>176</v>
      </c>
      <c r="AN9" s="334"/>
      <c r="AO9" s="334"/>
      <c r="AP9" s="334"/>
      <c r="AQ9" s="334"/>
      <c r="AR9" s="334"/>
      <c r="AS9" s="334"/>
      <c r="AT9" s="335"/>
      <c r="AU9" s="336" t="s">
        <v>67</v>
      </c>
      <c r="AV9" s="337"/>
      <c r="AW9" s="337"/>
      <c r="AX9" s="337"/>
      <c r="AY9" s="338" t="s">
        <v>69</v>
      </c>
      <c r="AZ9" s="339"/>
      <c r="BA9" s="339"/>
      <c r="BB9" s="339"/>
      <c r="BC9" s="339"/>
      <c r="BD9" s="339"/>
      <c r="BE9" s="339"/>
      <c r="BF9" s="339"/>
      <c r="BG9" s="339"/>
      <c r="BH9" s="339"/>
      <c r="BI9" s="339"/>
      <c r="BJ9" s="339"/>
      <c r="BK9" s="339"/>
      <c r="BL9" s="339"/>
      <c r="BM9" s="340"/>
      <c r="BN9" s="341">
        <v>3740</v>
      </c>
      <c r="BO9" s="342"/>
      <c r="BP9" s="342"/>
      <c r="BQ9" s="342"/>
      <c r="BR9" s="342"/>
      <c r="BS9" s="342"/>
      <c r="BT9" s="342"/>
      <c r="BU9" s="343"/>
      <c r="BV9" s="341">
        <v>3912</v>
      </c>
      <c r="BW9" s="342"/>
      <c r="BX9" s="342"/>
      <c r="BY9" s="342"/>
      <c r="BZ9" s="342"/>
      <c r="CA9" s="342"/>
      <c r="CB9" s="342"/>
      <c r="CC9" s="343"/>
      <c r="CD9" s="344" t="s">
        <v>65</v>
      </c>
      <c r="CE9" s="345"/>
      <c r="CF9" s="345"/>
      <c r="CG9" s="345"/>
      <c r="CH9" s="345"/>
      <c r="CI9" s="345"/>
      <c r="CJ9" s="345"/>
      <c r="CK9" s="345"/>
      <c r="CL9" s="345"/>
      <c r="CM9" s="345"/>
      <c r="CN9" s="345"/>
      <c r="CO9" s="345"/>
      <c r="CP9" s="345"/>
      <c r="CQ9" s="345"/>
      <c r="CR9" s="345"/>
      <c r="CS9" s="346"/>
      <c r="CT9" s="347">
        <v>12.6</v>
      </c>
      <c r="CU9" s="348"/>
      <c r="CV9" s="348"/>
      <c r="CW9" s="348"/>
      <c r="CX9" s="348"/>
      <c r="CY9" s="348"/>
      <c r="CZ9" s="348"/>
      <c r="DA9" s="349"/>
      <c r="DB9" s="347">
        <v>12.5</v>
      </c>
      <c r="DC9" s="348"/>
      <c r="DD9" s="348"/>
      <c r="DE9" s="348"/>
      <c r="DF9" s="348"/>
      <c r="DG9" s="348"/>
      <c r="DH9" s="348"/>
      <c r="DI9" s="349"/>
    </row>
    <row r="10" spans="1:119" ht="18.75" customHeight="1" x14ac:dyDescent="0.2">
      <c r="A10" s="2"/>
      <c r="B10" s="315"/>
      <c r="C10" s="316"/>
      <c r="D10" s="316"/>
      <c r="E10" s="316"/>
      <c r="F10" s="316"/>
      <c r="G10" s="316"/>
      <c r="H10" s="316"/>
      <c r="I10" s="316"/>
      <c r="J10" s="316"/>
      <c r="K10" s="413"/>
      <c r="L10" s="356" t="s">
        <v>178</v>
      </c>
      <c r="M10" s="334"/>
      <c r="N10" s="334"/>
      <c r="O10" s="334"/>
      <c r="P10" s="334"/>
      <c r="Q10" s="335"/>
      <c r="R10" s="357">
        <v>15938</v>
      </c>
      <c r="S10" s="358"/>
      <c r="T10" s="358"/>
      <c r="U10" s="358"/>
      <c r="V10" s="359"/>
      <c r="W10" s="484"/>
      <c r="X10" s="463"/>
      <c r="Y10" s="463"/>
      <c r="Z10" s="463"/>
      <c r="AA10" s="463"/>
      <c r="AB10" s="463"/>
      <c r="AC10" s="463"/>
      <c r="AD10" s="463"/>
      <c r="AE10" s="463"/>
      <c r="AF10" s="463"/>
      <c r="AG10" s="463"/>
      <c r="AH10" s="463"/>
      <c r="AI10" s="463"/>
      <c r="AJ10" s="463"/>
      <c r="AK10" s="463"/>
      <c r="AL10" s="487"/>
      <c r="AM10" s="333" t="s">
        <v>180</v>
      </c>
      <c r="AN10" s="334"/>
      <c r="AO10" s="334"/>
      <c r="AP10" s="334"/>
      <c r="AQ10" s="334"/>
      <c r="AR10" s="334"/>
      <c r="AS10" s="334"/>
      <c r="AT10" s="335"/>
      <c r="AU10" s="336" t="s">
        <v>170</v>
      </c>
      <c r="AV10" s="337"/>
      <c r="AW10" s="337"/>
      <c r="AX10" s="337"/>
      <c r="AY10" s="338" t="s">
        <v>182</v>
      </c>
      <c r="AZ10" s="339"/>
      <c r="BA10" s="339"/>
      <c r="BB10" s="339"/>
      <c r="BC10" s="339"/>
      <c r="BD10" s="339"/>
      <c r="BE10" s="339"/>
      <c r="BF10" s="339"/>
      <c r="BG10" s="339"/>
      <c r="BH10" s="339"/>
      <c r="BI10" s="339"/>
      <c r="BJ10" s="339"/>
      <c r="BK10" s="339"/>
      <c r="BL10" s="339"/>
      <c r="BM10" s="340"/>
      <c r="BN10" s="341">
        <v>87998</v>
      </c>
      <c r="BO10" s="342"/>
      <c r="BP10" s="342"/>
      <c r="BQ10" s="342"/>
      <c r="BR10" s="342"/>
      <c r="BS10" s="342"/>
      <c r="BT10" s="342"/>
      <c r="BU10" s="343"/>
      <c r="BV10" s="341">
        <v>57021</v>
      </c>
      <c r="BW10" s="342"/>
      <c r="BX10" s="342"/>
      <c r="BY10" s="342"/>
      <c r="BZ10" s="342"/>
      <c r="CA10" s="342"/>
      <c r="CB10" s="342"/>
      <c r="CC10" s="343"/>
      <c r="CD10" s="22" t="s">
        <v>184</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15"/>
      <c r="C11" s="316"/>
      <c r="D11" s="316"/>
      <c r="E11" s="316"/>
      <c r="F11" s="316"/>
      <c r="G11" s="316"/>
      <c r="H11" s="316"/>
      <c r="I11" s="316"/>
      <c r="J11" s="316"/>
      <c r="K11" s="413"/>
      <c r="L11" s="360" t="s">
        <v>186</v>
      </c>
      <c r="M11" s="361"/>
      <c r="N11" s="361"/>
      <c r="O11" s="361"/>
      <c r="P11" s="361"/>
      <c r="Q11" s="362"/>
      <c r="R11" s="363" t="s">
        <v>189</v>
      </c>
      <c r="S11" s="364"/>
      <c r="T11" s="364"/>
      <c r="U11" s="364"/>
      <c r="V11" s="365"/>
      <c r="W11" s="484"/>
      <c r="X11" s="463"/>
      <c r="Y11" s="463"/>
      <c r="Z11" s="463"/>
      <c r="AA11" s="463"/>
      <c r="AB11" s="463"/>
      <c r="AC11" s="463"/>
      <c r="AD11" s="463"/>
      <c r="AE11" s="463"/>
      <c r="AF11" s="463"/>
      <c r="AG11" s="463"/>
      <c r="AH11" s="463"/>
      <c r="AI11" s="463"/>
      <c r="AJ11" s="463"/>
      <c r="AK11" s="463"/>
      <c r="AL11" s="487"/>
      <c r="AM11" s="333" t="s">
        <v>191</v>
      </c>
      <c r="AN11" s="334"/>
      <c r="AO11" s="334"/>
      <c r="AP11" s="334"/>
      <c r="AQ11" s="334"/>
      <c r="AR11" s="334"/>
      <c r="AS11" s="334"/>
      <c r="AT11" s="335"/>
      <c r="AU11" s="336" t="s">
        <v>67</v>
      </c>
      <c r="AV11" s="337"/>
      <c r="AW11" s="337"/>
      <c r="AX11" s="337"/>
      <c r="AY11" s="338" t="s">
        <v>192</v>
      </c>
      <c r="AZ11" s="339"/>
      <c r="BA11" s="339"/>
      <c r="BB11" s="339"/>
      <c r="BC11" s="339"/>
      <c r="BD11" s="339"/>
      <c r="BE11" s="339"/>
      <c r="BF11" s="339"/>
      <c r="BG11" s="339"/>
      <c r="BH11" s="339"/>
      <c r="BI11" s="339"/>
      <c r="BJ11" s="339"/>
      <c r="BK11" s="339"/>
      <c r="BL11" s="339"/>
      <c r="BM11" s="340"/>
      <c r="BN11" s="341">
        <v>0</v>
      </c>
      <c r="BO11" s="342"/>
      <c r="BP11" s="342"/>
      <c r="BQ11" s="342"/>
      <c r="BR11" s="342"/>
      <c r="BS11" s="342"/>
      <c r="BT11" s="342"/>
      <c r="BU11" s="343"/>
      <c r="BV11" s="341">
        <v>0</v>
      </c>
      <c r="BW11" s="342"/>
      <c r="BX11" s="342"/>
      <c r="BY11" s="342"/>
      <c r="BZ11" s="342"/>
      <c r="CA11" s="342"/>
      <c r="CB11" s="342"/>
      <c r="CC11" s="343"/>
      <c r="CD11" s="344" t="s">
        <v>195</v>
      </c>
      <c r="CE11" s="345"/>
      <c r="CF11" s="345"/>
      <c r="CG11" s="345"/>
      <c r="CH11" s="345"/>
      <c r="CI11" s="345"/>
      <c r="CJ11" s="345"/>
      <c r="CK11" s="345"/>
      <c r="CL11" s="345"/>
      <c r="CM11" s="345"/>
      <c r="CN11" s="345"/>
      <c r="CO11" s="345"/>
      <c r="CP11" s="345"/>
      <c r="CQ11" s="345"/>
      <c r="CR11" s="345"/>
      <c r="CS11" s="346"/>
      <c r="CT11" s="353" t="s">
        <v>196</v>
      </c>
      <c r="CU11" s="354"/>
      <c r="CV11" s="354"/>
      <c r="CW11" s="354"/>
      <c r="CX11" s="354"/>
      <c r="CY11" s="354"/>
      <c r="CZ11" s="354"/>
      <c r="DA11" s="355"/>
      <c r="DB11" s="353" t="s">
        <v>196</v>
      </c>
      <c r="DC11" s="354"/>
      <c r="DD11" s="354"/>
      <c r="DE11" s="354"/>
      <c r="DF11" s="354"/>
      <c r="DG11" s="354"/>
      <c r="DH11" s="354"/>
      <c r="DI11" s="355"/>
    </row>
    <row r="12" spans="1:119" ht="18.75" customHeight="1" x14ac:dyDescent="0.2">
      <c r="A12" s="2"/>
      <c r="B12" s="509" t="s">
        <v>197</v>
      </c>
      <c r="C12" s="510"/>
      <c r="D12" s="510"/>
      <c r="E12" s="510"/>
      <c r="F12" s="510"/>
      <c r="G12" s="510"/>
      <c r="H12" s="510"/>
      <c r="I12" s="510"/>
      <c r="J12" s="510"/>
      <c r="K12" s="511"/>
      <c r="L12" s="379" t="s">
        <v>199</v>
      </c>
      <c r="M12" s="380"/>
      <c r="N12" s="380"/>
      <c r="O12" s="380"/>
      <c r="P12" s="380"/>
      <c r="Q12" s="381"/>
      <c r="R12" s="382">
        <v>14295</v>
      </c>
      <c r="S12" s="383"/>
      <c r="T12" s="383"/>
      <c r="U12" s="383"/>
      <c r="V12" s="384"/>
      <c r="W12" s="385" t="s">
        <v>4</v>
      </c>
      <c r="X12" s="337"/>
      <c r="Y12" s="337"/>
      <c r="Z12" s="337"/>
      <c r="AA12" s="337"/>
      <c r="AB12" s="386"/>
      <c r="AC12" s="387" t="s">
        <v>109</v>
      </c>
      <c r="AD12" s="388"/>
      <c r="AE12" s="388"/>
      <c r="AF12" s="388"/>
      <c r="AG12" s="389"/>
      <c r="AH12" s="387" t="s">
        <v>200</v>
      </c>
      <c r="AI12" s="388"/>
      <c r="AJ12" s="388"/>
      <c r="AK12" s="388"/>
      <c r="AL12" s="390"/>
      <c r="AM12" s="333" t="s">
        <v>202</v>
      </c>
      <c r="AN12" s="334"/>
      <c r="AO12" s="334"/>
      <c r="AP12" s="334"/>
      <c r="AQ12" s="334"/>
      <c r="AR12" s="334"/>
      <c r="AS12" s="334"/>
      <c r="AT12" s="335"/>
      <c r="AU12" s="336" t="s">
        <v>67</v>
      </c>
      <c r="AV12" s="337"/>
      <c r="AW12" s="337"/>
      <c r="AX12" s="337"/>
      <c r="AY12" s="338" t="s">
        <v>204</v>
      </c>
      <c r="AZ12" s="339"/>
      <c r="BA12" s="339"/>
      <c r="BB12" s="339"/>
      <c r="BC12" s="339"/>
      <c r="BD12" s="339"/>
      <c r="BE12" s="339"/>
      <c r="BF12" s="339"/>
      <c r="BG12" s="339"/>
      <c r="BH12" s="339"/>
      <c r="BI12" s="339"/>
      <c r="BJ12" s="339"/>
      <c r="BK12" s="339"/>
      <c r="BL12" s="339"/>
      <c r="BM12" s="340"/>
      <c r="BN12" s="341">
        <v>0</v>
      </c>
      <c r="BO12" s="342"/>
      <c r="BP12" s="342"/>
      <c r="BQ12" s="342"/>
      <c r="BR12" s="342"/>
      <c r="BS12" s="342"/>
      <c r="BT12" s="342"/>
      <c r="BU12" s="343"/>
      <c r="BV12" s="341">
        <v>198000</v>
      </c>
      <c r="BW12" s="342"/>
      <c r="BX12" s="342"/>
      <c r="BY12" s="342"/>
      <c r="BZ12" s="342"/>
      <c r="CA12" s="342"/>
      <c r="CB12" s="342"/>
      <c r="CC12" s="343"/>
      <c r="CD12" s="344" t="s">
        <v>206</v>
      </c>
      <c r="CE12" s="345"/>
      <c r="CF12" s="345"/>
      <c r="CG12" s="345"/>
      <c r="CH12" s="345"/>
      <c r="CI12" s="345"/>
      <c r="CJ12" s="345"/>
      <c r="CK12" s="345"/>
      <c r="CL12" s="345"/>
      <c r="CM12" s="345"/>
      <c r="CN12" s="345"/>
      <c r="CO12" s="345"/>
      <c r="CP12" s="345"/>
      <c r="CQ12" s="345"/>
      <c r="CR12" s="345"/>
      <c r="CS12" s="346"/>
      <c r="CT12" s="353" t="s">
        <v>196</v>
      </c>
      <c r="CU12" s="354"/>
      <c r="CV12" s="354"/>
      <c r="CW12" s="354"/>
      <c r="CX12" s="354"/>
      <c r="CY12" s="354"/>
      <c r="CZ12" s="354"/>
      <c r="DA12" s="355"/>
      <c r="DB12" s="353" t="s">
        <v>196</v>
      </c>
      <c r="DC12" s="354"/>
      <c r="DD12" s="354"/>
      <c r="DE12" s="354"/>
      <c r="DF12" s="354"/>
      <c r="DG12" s="354"/>
      <c r="DH12" s="354"/>
      <c r="DI12" s="355"/>
    </row>
    <row r="13" spans="1:119" ht="18.75" customHeight="1" x14ac:dyDescent="0.2">
      <c r="A13" s="2"/>
      <c r="B13" s="512"/>
      <c r="C13" s="513"/>
      <c r="D13" s="513"/>
      <c r="E13" s="513"/>
      <c r="F13" s="513"/>
      <c r="G13" s="513"/>
      <c r="H13" s="513"/>
      <c r="I13" s="513"/>
      <c r="J13" s="513"/>
      <c r="K13" s="514"/>
      <c r="L13" s="14"/>
      <c r="M13" s="372" t="s">
        <v>208</v>
      </c>
      <c r="N13" s="373"/>
      <c r="O13" s="373"/>
      <c r="P13" s="373"/>
      <c r="Q13" s="374"/>
      <c r="R13" s="375">
        <v>14014</v>
      </c>
      <c r="S13" s="376"/>
      <c r="T13" s="376"/>
      <c r="U13" s="376"/>
      <c r="V13" s="377"/>
      <c r="W13" s="499" t="s">
        <v>210</v>
      </c>
      <c r="X13" s="500"/>
      <c r="Y13" s="500"/>
      <c r="Z13" s="500"/>
      <c r="AA13" s="500"/>
      <c r="AB13" s="490"/>
      <c r="AC13" s="357">
        <v>129</v>
      </c>
      <c r="AD13" s="358"/>
      <c r="AE13" s="358"/>
      <c r="AF13" s="358"/>
      <c r="AG13" s="378"/>
      <c r="AH13" s="357">
        <v>168</v>
      </c>
      <c r="AI13" s="358"/>
      <c r="AJ13" s="358"/>
      <c r="AK13" s="358"/>
      <c r="AL13" s="359"/>
      <c r="AM13" s="333" t="s">
        <v>211</v>
      </c>
      <c r="AN13" s="334"/>
      <c r="AO13" s="334"/>
      <c r="AP13" s="334"/>
      <c r="AQ13" s="334"/>
      <c r="AR13" s="334"/>
      <c r="AS13" s="334"/>
      <c r="AT13" s="335"/>
      <c r="AU13" s="336" t="s">
        <v>170</v>
      </c>
      <c r="AV13" s="337"/>
      <c r="AW13" s="337"/>
      <c r="AX13" s="337"/>
      <c r="AY13" s="338" t="s">
        <v>213</v>
      </c>
      <c r="AZ13" s="339"/>
      <c r="BA13" s="339"/>
      <c r="BB13" s="339"/>
      <c r="BC13" s="339"/>
      <c r="BD13" s="339"/>
      <c r="BE13" s="339"/>
      <c r="BF13" s="339"/>
      <c r="BG13" s="339"/>
      <c r="BH13" s="339"/>
      <c r="BI13" s="339"/>
      <c r="BJ13" s="339"/>
      <c r="BK13" s="339"/>
      <c r="BL13" s="339"/>
      <c r="BM13" s="340"/>
      <c r="BN13" s="341">
        <v>91738</v>
      </c>
      <c r="BO13" s="342"/>
      <c r="BP13" s="342"/>
      <c r="BQ13" s="342"/>
      <c r="BR13" s="342"/>
      <c r="BS13" s="342"/>
      <c r="BT13" s="342"/>
      <c r="BU13" s="343"/>
      <c r="BV13" s="341">
        <v>-137067</v>
      </c>
      <c r="BW13" s="342"/>
      <c r="BX13" s="342"/>
      <c r="BY13" s="342"/>
      <c r="BZ13" s="342"/>
      <c r="CA13" s="342"/>
      <c r="CB13" s="342"/>
      <c r="CC13" s="343"/>
      <c r="CD13" s="344" t="s">
        <v>215</v>
      </c>
      <c r="CE13" s="345"/>
      <c r="CF13" s="345"/>
      <c r="CG13" s="345"/>
      <c r="CH13" s="345"/>
      <c r="CI13" s="345"/>
      <c r="CJ13" s="345"/>
      <c r="CK13" s="345"/>
      <c r="CL13" s="345"/>
      <c r="CM13" s="345"/>
      <c r="CN13" s="345"/>
      <c r="CO13" s="345"/>
      <c r="CP13" s="345"/>
      <c r="CQ13" s="345"/>
      <c r="CR13" s="345"/>
      <c r="CS13" s="346"/>
      <c r="CT13" s="347">
        <v>11</v>
      </c>
      <c r="CU13" s="348"/>
      <c r="CV13" s="348"/>
      <c r="CW13" s="348"/>
      <c r="CX13" s="348"/>
      <c r="CY13" s="348"/>
      <c r="CZ13" s="348"/>
      <c r="DA13" s="349"/>
      <c r="DB13" s="347">
        <v>11.6</v>
      </c>
      <c r="DC13" s="348"/>
      <c r="DD13" s="348"/>
      <c r="DE13" s="348"/>
      <c r="DF13" s="348"/>
      <c r="DG13" s="348"/>
      <c r="DH13" s="348"/>
      <c r="DI13" s="349"/>
    </row>
    <row r="14" spans="1:119" ht="18.75" customHeight="1" x14ac:dyDescent="0.2">
      <c r="A14" s="2"/>
      <c r="B14" s="512"/>
      <c r="C14" s="513"/>
      <c r="D14" s="513"/>
      <c r="E14" s="513"/>
      <c r="F14" s="513"/>
      <c r="G14" s="513"/>
      <c r="H14" s="513"/>
      <c r="I14" s="513"/>
      <c r="J14" s="513"/>
      <c r="K14" s="514"/>
      <c r="L14" s="397" t="s">
        <v>216</v>
      </c>
      <c r="M14" s="398"/>
      <c r="N14" s="398"/>
      <c r="O14" s="398"/>
      <c r="P14" s="398"/>
      <c r="Q14" s="399"/>
      <c r="R14" s="375">
        <v>14516</v>
      </c>
      <c r="S14" s="376"/>
      <c r="T14" s="376"/>
      <c r="U14" s="376"/>
      <c r="V14" s="377"/>
      <c r="W14" s="485"/>
      <c r="X14" s="486"/>
      <c r="Y14" s="486"/>
      <c r="Z14" s="486"/>
      <c r="AA14" s="486"/>
      <c r="AB14" s="476"/>
      <c r="AC14" s="400">
        <v>2.4</v>
      </c>
      <c r="AD14" s="401"/>
      <c r="AE14" s="401"/>
      <c r="AF14" s="401"/>
      <c r="AG14" s="402"/>
      <c r="AH14" s="400">
        <v>2.6</v>
      </c>
      <c r="AI14" s="401"/>
      <c r="AJ14" s="401"/>
      <c r="AK14" s="401"/>
      <c r="AL14" s="403"/>
      <c r="AM14" s="333"/>
      <c r="AN14" s="334"/>
      <c r="AO14" s="334"/>
      <c r="AP14" s="334"/>
      <c r="AQ14" s="334"/>
      <c r="AR14" s="334"/>
      <c r="AS14" s="334"/>
      <c r="AT14" s="335"/>
      <c r="AU14" s="336"/>
      <c r="AV14" s="337"/>
      <c r="AW14" s="337"/>
      <c r="AX14" s="337"/>
      <c r="AY14" s="338"/>
      <c r="AZ14" s="339"/>
      <c r="BA14" s="339"/>
      <c r="BB14" s="339"/>
      <c r="BC14" s="339"/>
      <c r="BD14" s="339"/>
      <c r="BE14" s="339"/>
      <c r="BF14" s="339"/>
      <c r="BG14" s="339"/>
      <c r="BH14" s="339"/>
      <c r="BI14" s="339"/>
      <c r="BJ14" s="339"/>
      <c r="BK14" s="339"/>
      <c r="BL14" s="339"/>
      <c r="BM14" s="340"/>
      <c r="BN14" s="341"/>
      <c r="BO14" s="342"/>
      <c r="BP14" s="342"/>
      <c r="BQ14" s="342"/>
      <c r="BR14" s="342"/>
      <c r="BS14" s="342"/>
      <c r="BT14" s="342"/>
      <c r="BU14" s="343"/>
      <c r="BV14" s="341"/>
      <c r="BW14" s="342"/>
      <c r="BX14" s="342"/>
      <c r="BY14" s="342"/>
      <c r="BZ14" s="342"/>
      <c r="CA14" s="342"/>
      <c r="CB14" s="342"/>
      <c r="CC14" s="343"/>
      <c r="CD14" s="391" t="s">
        <v>218</v>
      </c>
      <c r="CE14" s="392"/>
      <c r="CF14" s="392"/>
      <c r="CG14" s="392"/>
      <c r="CH14" s="392"/>
      <c r="CI14" s="392"/>
      <c r="CJ14" s="392"/>
      <c r="CK14" s="392"/>
      <c r="CL14" s="392"/>
      <c r="CM14" s="392"/>
      <c r="CN14" s="392"/>
      <c r="CO14" s="392"/>
      <c r="CP14" s="392"/>
      <c r="CQ14" s="392"/>
      <c r="CR14" s="392"/>
      <c r="CS14" s="393"/>
      <c r="CT14" s="394">
        <v>100.4</v>
      </c>
      <c r="CU14" s="395"/>
      <c r="CV14" s="395"/>
      <c r="CW14" s="395"/>
      <c r="CX14" s="395"/>
      <c r="CY14" s="395"/>
      <c r="CZ14" s="395"/>
      <c r="DA14" s="396"/>
      <c r="DB14" s="394">
        <v>107</v>
      </c>
      <c r="DC14" s="395"/>
      <c r="DD14" s="395"/>
      <c r="DE14" s="395"/>
      <c r="DF14" s="395"/>
      <c r="DG14" s="395"/>
      <c r="DH14" s="395"/>
      <c r="DI14" s="396"/>
    </row>
    <row r="15" spans="1:119" ht="18.75" customHeight="1" x14ac:dyDescent="0.2">
      <c r="A15" s="2"/>
      <c r="B15" s="512"/>
      <c r="C15" s="513"/>
      <c r="D15" s="513"/>
      <c r="E15" s="513"/>
      <c r="F15" s="513"/>
      <c r="G15" s="513"/>
      <c r="H15" s="513"/>
      <c r="I15" s="513"/>
      <c r="J15" s="513"/>
      <c r="K15" s="514"/>
      <c r="L15" s="14"/>
      <c r="M15" s="372" t="s">
        <v>208</v>
      </c>
      <c r="N15" s="373"/>
      <c r="O15" s="373"/>
      <c r="P15" s="373"/>
      <c r="Q15" s="374"/>
      <c r="R15" s="375">
        <v>14293</v>
      </c>
      <c r="S15" s="376"/>
      <c r="T15" s="376"/>
      <c r="U15" s="376"/>
      <c r="V15" s="377"/>
      <c r="W15" s="499" t="s">
        <v>8</v>
      </c>
      <c r="X15" s="500"/>
      <c r="Y15" s="500"/>
      <c r="Z15" s="500"/>
      <c r="AA15" s="500"/>
      <c r="AB15" s="490"/>
      <c r="AC15" s="357">
        <v>1099</v>
      </c>
      <c r="AD15" s="358"/>
      <c r="AE15" s="358"/>
      <c r="AF15" s="358"/>
      <c r="AG15" s="378"/>
      <c r="AH15" s="357">
        <v>1366</v>
      </c>
      <c r="AI15" s="358"/>
      <c r="AJ15" s="358"/>
      <c r="AK15" s="358"/>
      <c r="AL15" s="359"/>
      <c r="AM15" s="333"/>
      <c r="AN15" s="334"/>
      <c r="AO15" s="334"/>
      <c r="AP15" s="334"/>
      <c r="AQ15" s="334"/>
      <c r="AR15" s="334"/>
      <c r="AS15" s="334"/>
      <c r="AT15" s="335"/>
      <c r="AU15" s="336"/>
      <c r="AV15" s="337"/>
      <c r="AW15" s="337"/>
      <c r="AX15" s="337"/>
      <c r="AY15" s="321" t="s">
        <v>221</v>
      </c>
      <c r="AZ15" s="322"/>
      <c r="BA15" s="322"/>
      <c r="BB15" s="322"/>
      <c r="BC15" s="322"/>
      <c r="BD15" s="322"/>
      <c r="BE15" s="322"/>
      <c r="BF15" s="322"/>
      <c r="BG15" s="322"/>
      <c r="BH15" s="322"/>
      <c r="BI15" s="322"/>
      <c r="BJ15" s="322"/>
      <c r="BK15" s="322"/>
      <c r="BL15" s="322"/>
      <c r="BM15" s="323"/>
      <c r="BN15" s="324">
        <v>1764951</v>
      </c>
      <c r="BO15" s="325"/>
      <c r="BP15" s="325"/>
      <c r="BQ15" s="325"/>
      <c r="BR15" s="325"/>
      <c r="BS15" s="325"/>
      <c r="BT15" s="325"/>
      <c r="BU15" s="326"/>
      <c r="BV15" s="324">
        <v>1828600</v>
      </c>
      <c r="BW15" s="325"/>
      <c r="BX15" s="325"/>
      <c r="BY15" s="325"/>
      <c r="BZ15" s="325"/>
      <c r="CA15" s="325"/>
      <c r="CB15" s="325"/>
      <c r="CC15" s="326"/>
      <c r="CD15" s="327" t="s">
        <v>209</v>
      </c>
      <c r="CE15" s="328"/>
      <c r="CF15" s="328"/>
      <c r="CG15" s="328"/>
      <c r="CH15" s="328"/>
      <c r="CI15" s="328"/>
      <c r="CJ15" s="328"/>
      <c r="CK15" s="328"/>
      <c r="CL15" s="328"/>
      <c r="CM15" s="328"/>
      <c r="CN15" s="328"/>
      <c r="CO15" s="328"/>
      <c r="CP15" s="328"/>
      <c r="CQ15" s="328"/>
      <c r="CR15" s="328"/>
      <c r="CS15" s="329"/>
      <c r="CT15" s="28"/>
      <c r="CU15" s="31"/>
      <c r="CV15" s="31"/>
      <c r="CW15" s="31"/>
      <c r="CX15" s="31"/>
      <c r="CY15" s="31"/>
      <c r="CZ15" s="31"/>
      <c r="DA15" s="34"/>
      <c r="DB15" s="28"/>
      <c r="DC15" s="31"/>
      <c r="DD15" s="31"/>
      <c r="DE15" s="31"/>
      <c r="DF15" s="31"/>
      <c r="DG15" s="31"/>
      <c r="DH15" s="31"/>
      <c r="DI15" s="34"/>
    </row>
    <row r="16" spans="1:119" ht="18.75" customHeight="1" x14ac:dyDescent="0.2">
      <c r="A16" s="2"/>
      <c r="B16" s="512"/>
      <c r="C16" s="513"/>
      <c r="D16" s="513"/>
      <c r="E16" s="513"/>
      <c r="F16" s="513"/>
      <c r="G16" s="513"/>
      <c r="H16" s="513"/>
      <c r="I16" s="513"/>
      <c r="J16" s="513"/>
      <c r="K16" s="514"/>
      <c r="L16" s="397" t="s">
        <v>223</v>
      </c>
      <c r="M16" s="404"/>
      <c r="N16" s="404"/>
      <c r="O16" s="404"/>
      <c r="P16" s="404"/>
      <c r="Q16" s="405"/>
      <c r="R16" s="406" t="s">
        <v>225</v>
      </c>
      <c r="S16" s="407"/>
      <c r="T16" s="407"/>
      <c r="U16" s="407"/>
      <c r="V16" s="408"/>
      <c r="W16" s="485"/>
      <c r="X16" s="486"/>
      <c r="Y16" s="486"/>
      <c r="Z16" s="486"/>
      <c r="AA16" s="486"/>
      <c r="AB16" s="476"/>
      <c r="AC16" s="400">
        <v>20.399999999999999</v>
      </c>
      <c r="AD16" s="401"/>
      <c r="AE16" s="401"/>
      <c r="AF16" s="401"/>
      <c r="AG16" s="402"/>
      <c r="AH16" s="400">
        <v>21.5</v>
      </c>
      <c r="AI16" s="401"/>
      <c r="AJ16" s="401"/>
      <c r="AK16" s="401"/>
      <c r="AL16" s="403"/>
      <c r="AM16" s="333"/>
      <c r="AN16" s="334"/>
      <c r="AO16" s="334"/>
      <c r="AP16" s="334"/>
      <c r="AQ16" s="334"/>
      <c r="AR16" s="334"/>
      <c r="AS16" s="334"/>
      <c r="AT16" s="335"/>
      <c r="AU16" s="336"/>
      <c r="AV16" s="337"/>
      <c r="AW16" s="337"/>
      <c r="AX16" s="337"/>
      <c r="AY16" s="338" t="s">
        <v>106</v>
      </c>
      <c r="AZ16" s="339"/>
      <c r="BA16" s="339"/>
      <c r="BB16" s="339"/>
      <c r="BC16" s="339"/>
      <c r="BD16" s="339"/>
      <c r="BE16" s="339"/>
      <c r="BF16" s="339"/>
      <c r="BG16" s="339"/>
      <c r="BH16" s="339"/>
      <c r="BI16" s="339"/>
      <c r="BJ16" s="339"/>
      <c r="BK16" s="339"/>
      <c r="BL16" s="339"/>
      <c r="BM16" s="340"/>
      <c r="BN16" s="341">
        <v>4104502</v>
      </c>
      <c r="BO16" s="342"/>
      <c r="BP16" s="342"/>
      <c r="BQ16" s="342"/>
      <c r="BR16" s="342"/>
      <c r="BS16" s="342"/>
      <c r="BT16" s="342"/>
      <c r="BU16" s="343"/>
      <c r="BV16" s="341">
        <v>4034189</v>
      </c>
      <c r="BW16" s="342"/>
      <c r="BX16" s="342"/>
      <c r="BY16" s="342"/>
      <c r="BZ16" s="342"/>
      <c r="CA16" s="342"/>
      <c r="CB16" s="342"/>
      <c r="CC16" s="343"/>
      <c r="CD16" s="21"/>
      <c r="CE16" s="518"/>
      <c r="CF16" s="518"/>
      <c r="CG16" s="518"/>
      <c r="CH16" s="518"/>
      <c r="CI16" s="518"/>
      <c r="CJ16" s="518"/>
      <c r="CK16" s="518"/>
      <c r="CL16" s="518"/>
      <c r="CM16" s="518"/>
      <c r="CN16" s="518"/>
      <c r="CO16" s="518"/>
      <c r="CP16" s="518"/>
      <c r="CQ16" s="518"/>
      <c r="CR16" s="518"/>
      <c r="CS16" s="519"/>
      <c r="CT16" s="347"/>
      <c r="CU16" s="348"/>
      <c r="CV16" s="348"/>
      <c r="CW16" s="348"/>
      <c r="CX16" s="348"/>
      <c r="CY16" s="348"/>
      <c r="CZ16" s="348"/>
      <c r="DA16" s="349"/>
      <c r="DB16" s="347"/>
      <c r="DC16" s="348"/>
      <c r="DD16" s="348"/>
      <c r="DE16" s="348"/>
      <c r="DF16" s="348"/>
      <c r="DG16" s="348"/>
      <c r="DH16" s="348"/>
      <c r="DI16" s="349"/>
    </row>
    <row r="17" spans="1:113" ht="18.75" customHeight="1" x14ac:dyDescent="0.2">
      <c r="A17" s="2"/>
      <c r="B17" s="515"/>
      <c r="C17" s="516"/>
      <c r="D17" s="516"/>
      <c r="E17" s="516"/>
      <c r="F17" s="516"/>
      <c r="G17" s="516"/>
      <c r="H17" s="516"/>
      <c r="I17" s="516"/>
      <c r="J17" s="516"/>
      <c r="K17" s="517"/>
      <c r="L17" s="15"/>
      <c r="M17" s="409" t="s">
        <v>100</v>
      </c>
      <c r="N17" s="410"/>
      <c r="O17" s="410"/>
      <c r="P17" s="410"/>
      <c r="Q17" s="411"/>
      <c r="R17" s="406" t="s">
        <v>226</v>
      </c>
      <c r="S17" s="407"/>
      <c r="T17" s="407"/>
      <c r="U17" s="407"/>
      <c r="V17" s="408"/>
      <c r="W17" s="499" t="s">
        <v>92</v>
      </c>
      <c r="X17" s="500"/>
      <c r="Y17" s="500"/>
      <c r="Z17" s="500"/>
      <c r="AA17" s="500"/>
      <c r="AB17" s="490"/>
      <c r="AC17" s="357">
        <v>4149</v>
      </c>
      <c r="AD17" s="358"/>
      <c r="AE17" s="358"/>
      <c r="AF17" s="358"/>
      <c r="AG17" s="378"/>
      <c r="AH17" s="357">
        <v>4806</v>
      </c>
      <c r="AI17" s="358"/>
      <c r="AJ17" s="358"/>
      <c r="AK17" s="358"/>
      <c r="AL17" s="359"/>
      <c r="AM17" s="333"/>
      <c r="AN17" s="334"/>
      <c r="AO17" s="334"/>
      <c r="AP17" s="334"/>
      <c r="AQ17" s="334"/>
      <c r="AR17" s="334"/>
      <c r="AS17" s="334"/>
      <c r="AT17" s="335"/>
      <c r="AU17" s="336"/>
      <c r="AV17" s="337"/>
      <c r="AW17" s="337"/>
      <c r="AX17" s="337"/>
      <c r="AY17" s="338" t="s">
        <v>228</v>
      </c>
      <c r="AZ17" s="339"/>
      <c r="BA17" s="339"/>
      <c r="BB17" s="339"/>
      <c r="BC17" s="339"/>
      <c r="BD17" s="339"/>
      <c r="BE17" s="339"/>
      <c r="BF17" s="339"/>
      <c r="BG17" s="339"/>
      <c r="BH17" s="339"/>
      <c r="BI17" s="339"/>
      <c r="BJ17" s="339"/>
      <c r="BK17" s="339"/>
      <c r="BL17" s="339"/>
      <c r="BM17" s="340"/>
      <c r="BN17" s="341">
        <v>2229544</v>
      </c>
      <c r="BO17" s="342"/>
      <c r="BP17" s="342"/>
      <c r="BQ17" s="342"/>
      <c r="BR17" s="342"/>
      <c r="BS17" s="342"/>
      <c r="BT17" s="342"/>
      <c r="BU17" s="343"/>
      <c r="BV17" s="341">
        <v>2313353</v>
      </c>
      <c r="BW17" s="342"/>
      <c r="BX17" s="342"/>
      <c r="BY17" s="342"/>
      <c r="BZ17" s="342"/>
      <c r="CA17" s="342"/>
      <c r="CB17" s="342"/>
      <c r="CC17" s="343"/>
      <c r="CD17" s="21"/>
      <c r="CE17" s="518"/>
      <c r="CF17" s="518"/>
      <c r="CG17" s="518"/>
      <c r="CH17" s="518"/>
      <c r="CI17" s="518"/>
      <c r="CJ17" s="518"/>
      <c r="CK17" s="518"/>
      <c r="CL17" s="518"/>
      <c r="CM17" s="518"/>
      <c r="CN17" s="518"/>
      <c r="CO17" s="518"/>
      <c r="CP17" s="518"/>
      <c r="CQ17" s="518"/>
      <c r="CR17" s="518"/>
      <c r="CS17" s="519"/>
      <c r="CT17" s="347"/>
      <c r="CU17" s="348"/>
      <c r="CV17" s="348"/>
      <c r="CW17" s="348"/>
      <c r="CX17" s="348"/>
      <c r="CY17" s="348"/>
      <c r="CZ17" s="348"/>
      <c r="DA17" s="349"/>
      <c r="DB17" s="347"/>
      <c r="DC17" s="348"/>
      <c r="DD17" s="348"/>
      <c r="DE17" s="348"/>
      <c r="DF17" s="348"/>
      <c r="DG17" s="348"/>
      <c r="DH17" s="348"/>
      <c r="DI17" s="349"/>
    </row>
    <row r="18" spans="1:113" ht="18.75" customHeight="1" x14ac:dyDescent="0.2">
      <c r="A18" s="2"/>
      <c r="B18" s="412" t="s">
        <v>229</v>
      </c>
      <c r="C18" s="413"/>
      <c r="D18" s="413"/>
      <c r="E18" s="414"/>
      <c r="F18" s="414"/>
      <c r="G18" s="414"/>
      <c r="H18" s="414"/>
      <c r="I18" s="414"/>
      <c r="J18" s="414"/>
      <c r="K18" s="414"/>
      <c r="L18" s="415">
        <v>49.18</v>
      </c>
      <c r="M18" s="415"/>
      <c r="N18" s="415"/>
      <c r="O18" s="415"/>
      <c r="P18" s="415"/>
      <c r="Q18" s="415"/>
      <c r="R18" s="416"/>
      <c r="S18" s="416"/>
      <c r="T18" s="416"/>
      <c r="U18" s="416"/>
      <c r="V18" s="417"/>
      <c r="W18" s="431"/>
      <c r="X18" s="432"/>
      <c r="Y18" s="432"/>
      <c r="Z18" s="432"/>
      <c r="AA18" s="432"/>
      <c r="AB18" s="493"/>
      <c r="AC18" s="418">
        <v>77.2</v>
      </c>
      <c r="AD18" s="419"/>
      <c r="AE18" s="419"/>
      <c r="AF18" s="419"/>
      <c r="AG18" s="420"/>
      <c r="AH18" s="418">
        <v>75.8</v>
      </c>
      <c r="AI18" s="419"/>
      <c r="AJ18" s="419"/>
      <c r="AK18" s="419"/>
      <c r="AL18" s="421"/>
      <c r="AM18" s="333"/>
      <c r="AN18" s="334"/>
      <c r="AO18" s="334"/>
      <c r="AP18" s="334"/>
      <c r="AQ18" s="334"/>
      <c r="AR18" s="334"/>
      <c r="AS18" s="334"/>
      <c r="AT18" s="335"/>
      <c r="AU18" s="336"/>
      <c r="AV18" s="337"/>
      <c r="AW18" s="337"/>
      <c r="AX18" s="337"/>
      <c r="AY18" s="338" t="s">
        <v>230</v>
      </c>
      <c r="AZ18" s="339"/>
      <c r="BA18" s="339"/>
      <c r="BB18" s="339"/>
      <c r="BC18" s="339"/>
      <c r="BD18" s="339"/>
      <c r="BE18" s="339"/>
      <c r="BF18" s="339"/>
      <c r="BG18" s="339"/>
      <c r="BH18" s="339"/>
      <c r="BI18" s="339"/>
      <c r="BJ18" s="339"/>
      <c r="BK18" s="339"/>
      <c r="BL18" s="339"/>
      <c r="BM18" s="340"/>
      <c r="BN18" s="341">
        <v>4500933</v>
      </c>
      <c r="BO18" s="342"/>
      <c r="BP18" s="342"/>
      <c r="BQ18" s="342"/>
      <c r="BR18" s="342"/>
      <c r="BS18" s="342"/>
      <c r="BT18" s="342"/>
      <c r="BU18" s="343"/>
      <c r="BV18" s="341">
        <v>4377275</v>
      </c>
      <c r="BW18" s="342"/>
      <c r="BX18" s="342"/>
      <c r="BY18" s="342"/>
      <c r="BZ18" s="342"/>
      <c r="CA18" s="342"/>
      <c r="CB18" s="342"/>
      <c r="CC18" s="343"/>
      <c r="CD18" s="21"/>
      <c r="CE18" s="518"/>
      <c r="CF18" s="518"/>
      <c r="CG18" s="518"/>
      <c r="CH18" s="518"/>
      <c r="CI18" s="518"/>
      <c r="CJ18" s="518"/>
      <c r="CK18" s="518"/>
      <c r="CL18" s="518"/>
      <c r="CM18" s="518"/>
      <c r="CN18" s="518"/>
      <c r="CO18" s="518"/>
      <c r="CP18" s="518"/>
      <c r="CQ18" s="518"/>
      <c r="CR18" s="518"/>
      <c r="CS18" s="519"/>
      <c r="CT18" s="347"/>
      <c r="CU18" s="348"/>
      <c r="CV18" s="348"/>
      <c r="CW18" s="348"/>
      <c r="CX18" s="348"/>
      <c r="CY18" s="348"/>
      <c r="CZ18" s="348"/>
      <c r="DA18" s="349"/>
      <c r="DB18" s="347"/>
      <c r="DC18" s="348"/>
      <c r="DD18" s="348"/>
      <c r="DE18" s="348"/>
      <c r="DF18" s="348"/>
      <c r="DG18" s="348"/>
      <c r="DH18" s="348"/>
      <c r="DI18" s="349"/>
    </row>
    <row r="19" spans="1:113" ht="18.75" customHeight="1" x14ac:dyDescent="0.2">
      <c r="A19" s="2"/>
      <c r="B19" s="412" t="s">
        <v>56</v>
      </c>
      <c r="C19" s="413"/>
      <c r="D19" s="413"/>
      <c r="E19" s="414"/>
      <c r="F19" s="414"/>
      <c r="G19" s="414"/>
      <c r="H19" s="414"/>
      <c r="I19" s="414"/>
      <c r="J19" s="414"/>
      <c r="K19" s="414"/>
      <c r="L19" s="422">
        <v>300</v>
      </c>
      <c r="M19" s="422"/>
      <c r="N19" s="422"/>
      <c r="O19" s="422"/>
      <c r="P19" s="422"/>
      <c r="Q19" s="422"/>
      <c r="R19" s="423"/>
      <c r="S19" s="423"/>
      <c r="T19" s="423"/>
      <c r="U19" s="423"/>
      <c r="V19" s="424"/>
      <c r="W19" s="318"/>
      <c r="X19" s="319"/>
      <c r="Y19" s="319"/>
      <c r="Z19" s="319"/>
      <c r="AA19" s="319"/>
      <c r="AB19" s="319"/>
      <c r="AC19" s="433"/>
      <c r="AD19" s="433"/>
      <c r="AE19" s="433"/>
      <c r="AF19" s="433"/>
      <c r="AG19" s="433"/>
      <c r="AH19" s="433"/>
      <c r="AI19" s="433"/>
      <c r="AJ19" s="433"/>
      <c r="AK19" s="433"/>
      <c r="AL19" s="434"/>
      <c r="AM19" s="333"/>
      <c r="AN19" s="334"/>
      <c r="AO19" s="334"/>
      <c r="AP19" s="334"/>
      <c r="AQ19" s="334"/>
      <c r="AR19" s="334"/>
      <c r="AS19" s="334"/>
      <c r="AT19" s="335"/>
      <c r="AU19" s="336"/>
      <c r="AV19" s="337"/>
      <c r="AW19" s="337"/>
      <c r="AX19" s="337"/>
      <c r="AY19" s="338" t="s">
        <v>231</v>
      </c>
      <c r="AZ19" s="339"/>
      <c r="BA19" s="339"/>
      <c r="BB19" s="339"/>
      <c r="BC19" s="339"/>
      <c r="BD19" s="339"/>
      <c r="BE19" s="339"/>
      <c r="BF19" s="339"/>
      <c r="BG19" s="339"/>
      <c r="BH19" s="339"/>
      <c r="BI19" s="339"/>
      <c r="BJ19" s="339"/>
      <c r="BK19" s="339"/>
      <c r="BL19" s="339"/>
      <c r="BM19" s="340"/>
      <c r="BN19" s="341">
        <v>5519859</v>
      </c>
      <c r="BO19" s="342"/>
      <c r="BP19" s="342"/>
      <c r="BQ19" s="342"/>
      <c r="BR19" s="342"/>
      <c r="BS19" s="342"/>
      <c r="BT19" s="342"/>
      <c r="BU19" s="343"/>
      <c r="BV19" s="341">
        <v>5650512</v>
      </c>
      <c r="BW19" s="342"/>
      <c r="BX19" s="342"/>
      <c r="BY19" s="342"/>
      <c r="BZ19" s="342"/>
      <c r="CA19" s="342"/>
      <c r="CB19" s="342"/>
      <c r="CC19" s="343"/>
      <c r="CD19" s="21"/>
      <c r="CE19" s="518"/>
      <c r="CF19" s="518"/>
      <c r="CG19" s="518"/>
      <c r="CH19" s="518"/>
      <c r="CI19" s="518"/>
      <c r="CJ19" s="518"/>
      <c r="CK19" s="518"/>
      <c r="CL19" s="518"/>
      <c r="CM19" s="518"/>
      <c r="CN19" s="518"/>
      <c r="CO19" s="518"/>
      <c r="CP19" s="518"/>
      <c r="CQ19" s="518"/>
      <c r="CR19" s="518"/>
      <c r="CS19" s="519"/>
      <c r="CT19" s="347"/>
      <c r="CU19" s="348"/>
      <c r="CV19" s="348"/>
      <c r="CW19" s="348"/>
      <c r="CX19" s="348"/>
      <c r="CY19" s="348"/>
      <c r="CZ19" s="348"/>
      <c r="DA19" s="349"/>
      <c r="DB19" s="347"/>
      <c r="DC19" s="348"/>
      <c r="DD19" s="348"/>
      <c r="DE19" s="348"/>
      <c r="DF19" s="348"/>
      <c r="DG19" s="348"/>
      <c r="DH19" s="348"/>
      <c r="DI19" s="349"/>
    </row>
    <row r="20" spans="1:113" ht="18.75" customHeight="1" x14ac:dyDescent="0.2">
      <c r="A20" s="2"/>
      <c r="B20" s="412" t="s">
        <v>234</v>
      </c>
      <c r="C20" s="413"/>
      <c r="D20" s="413"/>
      <c r="E20" s="414"/>
      <c r="F20" s="414"/>
      <c r="G20" s="414"/>
      <c r="H20" s="414"/>
      <c r="I20" s="414"/>
      <c r="J20" s="414"/>
      <c r="K20" s="414"/>
      <c r="L20" s="422">
        <v>6273</v>
      </c>
      <c r="M20" s="422"/>
      <c r="N20" s="422"/>
      <c r="O20" s="422"/>
      <c r="P20" s="422"/>
      <c r="Q20" s="422"/>
      <c r="R20" s="423"/>
      <c r="S20" s="423"/>
      <c r="T20" s="423"/>
      <c r="U20" s="423"/>
      <c r="V20" s="424"/>
      <c r="W20" s="431"/>
      <c r="X20" s="432"/>
      <c r="Y20" s="432"/>
      <c r="Z20" s="432"/>
      <c r="AA20" s="432"/>
      <c r="AB20" s="432"/>
      <c r="AC20" s="425"/>
      <c r="AD20" s="425"/>
      <c r="AE20" s="425"/>
      <c r="AF20" s="425"/>
      <c r="AG20" s="425"/>
      <c r="AH20" s="425"/>
      <c r="AI20" s="425"/>
      <c r="AJ20" s="425"/>
      <c r="AK20" s="425"/>
      <c r="AL20" s="426"/>
      <c r="AM20" s="427"/>
      <c r="AN20" s="361"/>
      <c r="AO20" s="361"/>
      <c r="AP20" s="361"/>
      <c r="AQ20" s="361"/>
      <c r="AR20" s="361"/>
      <c r="AS20" s="361"/>
      <c r="AT20" s="362"/>
      <c r="AU20" s="428"/>
      <c r="AV20" s="429"/>
      <c r="AW20" s="429"/>
      <c r="AX20" s="430"/>
      <c r="AY20" s="338"/>
      <c r="AZ20" s="339"/>
      <c r="BA20" s="339"/>
      <c r="BB20" s="339"/>
      <c r="BC20" s="339"/>
      <c r="BD20" s="339"/>
      <c r="BE20" s="339"/>
      <c r="BF20" s="339"/>
      <c r="BG20" s="339"/>
      <c r="BH20" s="339"/>
      <c r="BI20" s="339"/>
      <c r="BJ20" s="339"/>
      <c r="BK20" s="339"/>
      <c r="BL20" s="339"/>
      <c r="BM20" s="340"/>
      <c r="BN20" s="341"/>
      <c r="BO20" s="342"/>
      <c r="BP20" s="342"/>
      <c r="BQ20" s="342"/>
      <c r="BR20" s="342"/>
      <c r="BS20" s="342"/>
      <c r="BT20" s="342"/>
      <c r="BU20" s="343"/>
      <c r="BV20" s="341"/>
      <c r="BW20" s="342"/>
      <c r="BX20" s="342"/>
      <c r="BY20" s="342"/>
      <c r="BZ20" s="342"/>
      <c r="CA20" s="342"/>
      <c r="CB20" s="342"/>
      <c r="CC20" s="343"/>
      <c r="CD20" s="21"/>
      <c r="CE20" s="518"/>
      <c r="CF20" s="518"/>
      <c r="CG20" s="518"/>
      <c r="CH20" s="518"/>
      <c r="CI20" s="518"/>
      <c r="CJ20" s="518"/>
      <c r="CK20" s="518"/>
      <c r="CL20" s="518"/>
      <c r="CM20" s="518"/>
      <c r="CN20" s="518"/>
      <c r="CO20" s="518"/>
      <c r="CP20" s="518"/>
      <c r="CQ20" s="518"/>
      <c r="CR20" s="518"/>
      <c r="CS20" s="519"/>
      <c r="CT20" s="347"/>
      <c r="CU20" s="348"/>
      <c r="CV20" s="348"/>
      <c r="CW20" s="348"/>
      <c r="CX20" s="348"/>
      <c r="CY20" s="348"/>
      <c r="CZ20" s="348"/>
      <c r="DA20" s="349"/>
      <c r="DB20" s="347"/>
      <c r="DC20" s="348"/>
      <c r="DD20" s="348"/>
      <c r="DE20" s="348"/>
      <c r="DF20" s="348"/>
      <c r="DG20" s="348"/>
      <c r="DH20" s="348"/>
      <c r="DI20" s="349"/>
    </row>
    <row r="21" spans="1:113" ht="18.75" customHeight="1" x14ac:dyDescent="0.2">
      <c r="A21" s="2"/>
      <c r="B21" s="435" t="s">
        <v>237</v>
      </c>
      <c r="C21" s="436"/>
      <c r="D21" s="436"/>
      <c r="E21" s="436"/>
      <c r="F21" s="436"/>
      <c r="G21" s="436"/>
      <c r="H21" s="436"/>
      <c r="I21" s="436"/>
      <c r="J21" s="436"/>
      <c r="K21" s="436"/>
      <c r="L21" s="436"/>
      <c r="M21" s="436"/>
      <c r="N21" s="436"/>
      <c r="O21" s="436"/>
      <c r="P21" s="436"/>
      <c r="Q21" s="436"/>
      <c r="R21" s="436"/>
      <c r="S21" s="436"/>
      <c r="T21" s="436"/>
      <c r="U21" s="436"/>
      <c r="V21" s="436"/>
      <c r="W21" s="436"/>
      <c r="X21" s="436"/>
      <c r="Y21" s="436"/>
      <c r="Z21" s="436"/>
      <c r="AA21" s="436"/>
      <c r="AB21" s="436"/>
      <c r="AC21" s="436"/>
      <c r="AD21" s="436"/>
      <c r="AE21" s="436"/>
      <c r="AF21" s="436"/>
      <c r="AG21" s="436"/>
      <c r="AH21" s="436"/>
      <c r="AI21" s="436"/>
      <c r="AJ21" s="436"/>
      <c r="AK21" s="436"/>
      <c r="AL21" s="436"/>
      <c r="AM21" s="436"/>
      <c r="AN21" s="436"/>
      <c r="AO21" s="436"/>
      <c r="AP21" s="436"/>
      <c r="AQ21" s="436"/>
      <c r="AR21" s="436"/>
      <c r="AS21" s="436"/>
      <c r="AT21" s="436"/>
      <c r="AU21" s="436"/>
      <c r="AV21" s="436"/>
      <c r="AW21" s="436"/>
      <c r="AX21" s="437"/>
      <c r="AY21" s="438"/>
      <c r="AZ21" s="439"/>
      <c r="BA21" s="439"/>
      <c r="BB21" s="439"/>
      <c r="BC21" s="439"/>
      <c r="BD21" s="439"/>
      <c r="BE21" s="439"/>
      <c r="BF21" s="439"/>
      <c r="BG21" s="439"/>
      <c r="BH21" s="439"/>
      <c r="BI21" s="439"/>
      <c r="BJ21" s="439"/>
      <c r="BK21" s="439"/>
      <c r="BL21" s="439"/>
      <c r="BM21" s="440"/>
      <c r="BN21" s="441"/>
      <c r="BO21" s="442"/>
      <c r="BP21" s="442"/>
      <c r="BQ21" s="442"/>
      <c r="BR21" s="442"/>
      <c r="BS21" s="442"/>
      <c r="BT21" s="442"/>
      <c r="BU21" s="443"/>
      <c r="BV21" s="441"/>
      <c r="BW21" s="442"/>
      <c r="BX21" s="442"/>
      <c r="BY21" s="442"/>
      <c r="BZ21" s="442"/>
      <c r="CA21" s="442"/>
      <c r="CB21" s="442"/>
      <c r="CC21" s="443"/>
      <c r="CD21" s="21"/>
      <c r="CE21" s="518"/>
      <c r="CF21" s="518"/>
      <c r="CG21" s="518"/>
      <c r="CH21" s="518"/>
      <c r="CI21" s="518"/>
      <c r="CJ21" s="518"/>
      <c r="CK21" s="518"/>
      <c r="CL21" s="518"/>
      <c r="CM21" s="518"/>
      <c r="CN21" s="518"/>
      <c r="CO21" s="518"/>
      <c r="CP21" s="518"/>
      <c r="CQ21" s="518"/>
      <c r="CR21" s="518"/>
      <c r="CS21" s="519"/>
      <c r="CT21" s="347"/>
      <c r="CU21" s="348"/>
      <c r="CV21" s="348"/>
      <c r="CW21" s="348"/>
      <c r="CX21" s="348"/>
      <c r="CY21" s="348"/>
      <c r="CZ21" s="348"/>
      <c r="DA21" s="349"/>
      <c r="DB21" s="347"/>
      <c r="DC21" s="348"/>
      <c r="DD21" s="348"/>
      <c r="DE21" s="348"/>
      <c r="DF21" s="348"/>
      <c r="DG21" s="348"/>
      <c r="DH21" s="348"/>
      <c r="DI21" s="349"/>
    </row>
    <row r="22" spans="1:113" ht="18.75" customHeight="1" x14ac:dyDescent="0.2">
      <c r="A22" s="2"/>
      <c r="B22" s="453" t="s">
        <v>238</v>
      </c>
      <c r="C22" s="454"/>
      <c r="D22" s="455"/>
      <c r="E22" s="495" t="s">
        <v>4</v>
      </c>
      <c r="F22" s="500"/>
      <c r="G22" s="500"/>
      <c r="H22" s="500"/>
      <c r="I22" s="500"/>
      <c r="J22" s="500"/>
      <c r="K22" s="490"/>
      <c r="L22" s="495" t="s">
        <v>240</v>
      </c>
      <c r="M22" s="500"/>
      <c r="N22" s="500"/>
      <c r="O22" s="500"/>
      <c r="P22" s="490"/>
      <c r="Q22" s="520" t="s">
        <v>241</v>
      </c>
      <c r="R22" s="521"/>
      <c r="S22" s="521"/>
      <c r="T22" s="521"/>
      <c r="U22" s="521"/>
      <c r="V22" s="522"/>
      <c r="W22" s="534" t="s">
        <v>54</v>
      </c>
      <c r="X22" s="454"/>
      <c r="Y22" s="455"/>
      <c r="Z22" s="495" t="s">
        <v>4</v>
      </c>
      <c r="AA22" s="500"/>
      <c r="AB22" s="500"/>
      <c r="AC22" s="500"/>
      <c r="AD22" s="500"/>
      <c r="AE22" s="500"/>
      <c r="AF22" s="500"/>
      <c r="AG22" s="490"/>
      <c r="AH22" s="526" t="s">
        <v>177</v>
      </c>
      <c r="AI22" s="500"/>
      <c r="AJ22" s="500"/>
      <c r="AK22" s="500"/>
      <c r="AL22" s="490"/>
      <c r="AM22" s="526" t="s">
        <v>243</v>
      </c>
      <c r="AN22" s="527"/>
      <c r="AO22" s="527"/>
      <c r="AP22" s="527"/>
      <c r="AQ22" s="527"/>
      <c r="AR22" s="528"/>
      <c r="AS22" s="520" t="s">
        <v>241</v>
      </c>
      <c r="AT22" s="521"/>
      <c r="AU22" s="521"/>
      <c r="AV22" s="521"/>
      <c r="AW22" s="521"/>
      <c r="AX22" s="532"/>
      <c r="AY22" s="321" t="s">
        <v>244</v>
      </c>
      <c r="AZ22" s="322"/>
      <c r="BA22" s="322"/>
      <c r="BB22" s="322"/>
      <c r="BC22" s="322"/>
      <c r="BD22" s="322"/>
      <c r="BE22" s="322"/>
      <c r="BF22" s="322"/>
      <c r="BG22" s="322"/>
      <c r="BH22" s="322"/>
      <c r="BI22" s="322"/>
      <c r="BJ22" s="322"/>
      <c r="BK22" s="322"/>
      <c r="BL22" s="322"/>
      <c r="BM22" s="323"/>
      <c r="BN22" s="324">
        <v>6877940</v>
      </c>
      <c r="BO22" s="325"/>
      <c r="BP22" s="325"/>
      <c r="BQ22" s="325"/>
      <c r="BR22" s="325"/>
      <c r="BS22" s="325"/>
      <c r="BT22" s="325"/>
      <c r="BU22" s="326"/>
      <c r="BV22" s="324">
        <v>7284374</v>
      </c>
      <c r="BW22" s="325"/>
      <c r="BX22" s="325"/>
      <c r="BY22" s="325"/>
      <c r="BZ22" s="325"/>
      <c r="CA22" s="325"/>
      <c r="CB22" s="325"/>
      <c r="CC22" s="326"/>
      <c r="CD22" s="21"/>
      <c r="CE22" s="518"/>
      <c r="CF22" s="518"/>
      <c r="CG22" s="518"/>
      <c r="CH22" s="518"/>
      <c r="CI22" s="518"/>
      <c r="CJ22" s="518"/>
      <c r="CK22" s="518"/>
      <c r="CL22" s="518"/>
      <c r="CM22" s="518"/>
      <c r="CN22" s="518"/>
      <c r="CO22" s="518"/>
      <c r="CP22" s="518"/>
      <c r="CQ22" s="518"/>
      <c r="CR22" s="518"/>
      <c r="CS22" s="519"/>
      <c r="CT22" s="347"/>
      <c r="CU22" s="348"/>
      <c r="CV22" s="348"/>
      <c r="CW22" s="348"/>
      <c r="CX22" s="348"/>
      <c r="CY22" s="348"/>
      <c r="CZ22" s="348"/>
      <c r="DA22" s="349"/>
      <c r="DB22" s="347"/>
      <c r="DC22" s="348"/>
      <c r="DD22" s="348"/>
      <c r="DE22" s="348"/>
      <c r="DF22" s="348"/>
      <c r="DG22" s="348"/>
      <c r="DH22" s="348"/>
      <c r="DI22" s="349"/>
    </row>
    <row r="23" spans="1:113" ht="18.75" customHeight="1" x14ac:dyDescent="0.2">
      <c r="A23" s="2"/>
      <c r="B23" s="456"/>
      <c r="C23" s="457"/>
      <c r="D23" s="458"/>
      <c r="E23" s="482"/>
      <c r="F23" s="486"/>
      <c r="G23" s="486"/>
      <c r="H23" s="486"/>
      <c r="I23" s="486"/>
      <c r="J23" s="486"/>
      <c r="K23" s="476"/>
      <c r="L23" s="482"/>
      <c r="M23" s="486"/>
      <c r="N23" s="486"/>
      <c r="O23" s="486"/>
      <c r="P23" s="476"/>
      <c r="Q23" s="523"/>
      <c r="R23" s="524"/>
      <c r="S23" s="524"/>
      <c r="T23" s="524"/>
      <c r="U23" s="524"/>
      <c r="V23" s="525"/>
      <c r="W23" s="535"/>
      <c r="X23" s="457"/>
      <c r="Y23" s="458"/>
      <c r="Z23" s="482"/>
      <c r="AA23" s="486"/>
      <c r="AB23" s="486"/>
      <c r="AC23" s="486"/>
      <c r="AD23" s="486"/>
      <c r="AE23" s="486"/>
      <c r="AF23" s="486"/>
      <c r="AG23" s="476"/>
      <c r="AH23" s="482"/>
      <c r="AI23" s="486"/>
      <c r="AJ23" s="486"/>
      <c r="AK23" s="486"/>
      <c r="AL23" s="476"/>
      <c r="AM23" s="529"/>
      <c r="AN23" s="530"/>
      <c r="AO23" s="530"/>
      <c r="AP23" s="530"/>
      <c r="AQ23" s="530"/>
      <c r="AR23" s="531"/>
      <c r="AS23" s="523"/>
      <c r="AT23" s="524"/>
      <c r="AU23" s="524"/>
      <c r="AV23" s="524"/>
      <c r="AW23" s="524"/>
      <c r="AX23" s="533"/>
      <c r="AY23" s="338" t="s">
        <v>247</v>
      </c>
      <c r="AZ23" s="339"/>
      <c r="BA23" s="339"/>
      <c r="BB23" s="339"/>
      <c r="BC23" s="339"/>
      <c r="BD23" s="339"/>
      <c r="BE23" s="339"/>
      <c r="BF23" s="339"/>
      <c r="BG23" s="339"/>
      <c r="BH23" s="339"/>
      <c r="BI23" s="339"/>
      <c r="BJ23" s="339"/>
      <c r="BK23" s="339"/>
      <c r="BL23" s="339"/>
      <c r="BM23" s="340"/>
      <c r="BN23" s="341">
        <v>5689036</v>
      </c>
      <c r="BO23" s="342"/>
      <c r="BP23" s="342"/>
      <c r="BQ23" s="342"/>
      <c r="BR23" s="342"/>
      <c r="BS23" s="342"/>
      <c r="BT23" s="342"/>
      <c r="BU23" s="343"/>
      <c r="BV23" s="341">
        <v>5895602</v>
      </c>
      <c r="BW23" s="342"/>
      <c r="BX23" s="342"/>
      <c r="BY23" s="342"/>
      <c r="BZ23" s="342"/>
      <c r="CA23" s="342"/>
      <c r="CB23" s="342"/>
      <c r="CC23" s="343"/>
      <c r="CD23" s="21"/>
      <c r="CE23" s="518"/>
      <c r="CF23" s="518"/>
      <c r="CG23" s="518"/>
      <c r="CH23" s="518"/>
      <c r="CI23" s="518"/>
      <c r="CJ23" s="518"/>
      <c r="CK23" s="518"/>
      <c r="CL23" s="518"/>
      <c r="CM23" s="518"/>
      <c r="CN23" s="518"/>
      <c r="CO23" s="518"/>
      <c r="CP23" s="518"/>
      <c r="CQ23" s="518"/>
      <c r="CR23" s="518"/>
      <c r="CS23" s="519"/>
      <c r="CT23" s="347"/>
      <c r="CU23" s="348"/>
      <c r="CV23" s="348"/>
      <c r="CW23" s="348"/>
      <c r="CX23" s="348"/>
      <c r="CY23" s="348"/>
      <c r="CZ23" s="348"/>
      <c r="DA23" s="349"/>
      <c r="DB23" s="347"/>
      <c r="DC23" s="348"/>
      <c r="DD23" s="348"/>
      <c r="DE23" s="348"/>
      <c r="DF23" s="348"/>
      <c r="DG23" s="348"/>
      <c r="DH23" s="348"/>
      <c r="DI23" s="349"/>
    </row>
    <row r="24" spans="1:113" ht="18.75" customHeight="1" x14ac:dyDescent="0.2">
      <c r="A24" s="2"/>
      <c r="B24" s="456"/>
      <c r="C24" s="457"/>
      <c r="D24" s="458"/>
      <c r="E24" s="356" t="s">
        <v>248</v>
      </c>
      <c r="F24" s="334"/>
      <c r="G24" s="334"/>
      <c r="H24" s="334"/>
      <c r="I24" s="334"/>
      <c r="J24" s="334"/>
      <c r="K24" s="335"/>
      <c r="L24" s="357">
        <v>1</v>
      </c>
      <c r="M24" s="358"/>
      <c r="N24" s="358"/>
      <c r="O24" s="358"/>
      <c r="P24" s="378"/>
      <c r="Q24" s="357">
        <v>6540</v>
      </c>
      <c r="R24" s="358"/>
      <c r="S24" s="358"/>
      <c r="T24" s="358"/>
      <c r="U24" s="358"/>
      <c r="V24" s="378"/>
      <c r="W24" s="535"/>
      <c r="X24" s="457"/>
      <c r="Y24" s="458"/>
      <c r="Z24" s="356" t="s">
        <v>250</v>
      </c>
      <c r="AA24" s="334"/>
      <c r="AB24" s="334"/>
      <c r="AC24" s="334"/>
      <c r="AD24" s="334"/>
      <c r="AE24" s="334"/>
      <c r="AF24" s="334"/>
      <c r="AG24" s="335"/>
      <c r="AH24" s="357">
        <v>153</v>
      </c>
      <c r="AI24" s="358"/>
      <c r="AJ24" s="358"/>
      <c r="AK24" s="358"/>
      <c r="AL24" s="378"/>
      <c r="AM24" s="357">
        <v>465273</v>
      </c>
      <c r="AN24" s="358"/>
      <c r="AO24" s="358"/>
      <c r="AP24" s="358"/>
      <c r="AQ24" s="358"/>
      <c r="AR24" s="378"/>
      <c r="AS24" s="357">
        <v>3041</v>
      </c>
      <c r="AT24" s="358"/>
      <c r="AU24" s="358"/>
      <c r="AV24" s="358"/>
      <c r="AW24" s="358"/>
      <c r="AX24" s="359"/>
      <c r="AY24" s="438" t="s">
        <v>251</v>
      </c>
      <c r="AZ24" s="439"/>
      <c r="BA24" s="439"/>
      <c r="BB24" s="439"/>
      <c r="BC24" s="439"/>
      <c r="BD24" s="439"/>
      <c r="BE24" s="439"/>
      <c r="BF24" s="439"/>
      <c r="BG24" s="439"/>
      <c r="BH24" s="439"/>
      <c r="BI24" s="439"/>
      <c r="BJ24" s="439"/>
      <c r="BK24" s="439"/>
      <c r="BL24" s="439"/>
      <c r="BM24" s="440"/>
      <c r="BN24" s="341">
        <v>4154360</v>
      </c>
      <c r="BO24" s="342"/>
      <c r="BP24" s="342"/>
      <c r="BQ24" s="342"/>
      <c r="BR24" s="342"/>
      <c r="BS24" s="342"/>
      <c r="BT24" s="342"/>
      <c r="BU24" s="343"/>
      <c r="BV24" s="341">
        <v>4272281</v>
      </c>
      <c r="BW24" s="342"/>
      <c r="BX24" s="342"/>
      <c r="BY24" s="342"/>
      <c r="BZ24" s="342"/>
      <c r="CA24" s="342"/>
      <c r="CB24" s="342"/>
      <c r="CC24" s="343"/>
      <c r="CD24" s="21"/>
      <c r="CE24" s="518"/>
      <c r="CF24" s="518"/>
      <c r="CG24" s="518"/>
      <c r="CH24" s="518"/>
      <c r="CI24" s="518"/>
      <c r="CJ24" s="518"/>
      <c r="CK24" s="518"/>
      <c r="CL24" s="518"/>
      <c r="CM24" s="518"/>
      <c r="CN24" s="518"/>
      <c r="CO24" s="518"/>
      <c r="CP24" s="518"/>
      <c r="CQ24" s="518"/>
      <c r="CR24" s="518"/>
      <c r="CS24" s="519"/>
      <c r="CT24" s="347"/>
      <c r="CU24" s="348"/>
      <c r="CV24" s="348"/>
      <c r="CW24" s="348"/>
      <c r="CX24" s="348"/>
      <c r="CY24" s="348"/>
      <c r="CZ24" s="348"/>
      <c r="DA24" s="349"/>
      <c r="DB24" s="347"/>
      <c r="DC24" s="348"/>
      <c r="DD24" s="348"/>
      <c r="DE24" s="348"/>
      <c r="DF24" s="348"/>
      <c r="DG24" s="348"/>
      <c r="DH24" s="348"/>
      <c r="DI24" s="349"/>
    </row>
    <row r="25" spans="1:113" ht="18.75" customHeight="1" x14ac:dyDescent="0.2">
      <c r="A25" s="2"/>
      <c r="B25" s="456"/>
      <c r="C25" s="457"/>
      <c r="D25" s="458"/>
      <c r="E25" s="356" t="s">
        <v>253</v>
      </c>
      <c r="F25" s="334"/>
      <c r="G25" s="334"/>
      <c r="H25" s="334"/>
      <c r="I25" s="334"/>
      <c r="J25" s="334"/>
      <c r="K25" s="335"/>
      <c r="L25" s="357">
        <v>2</v>
      </c>
      <c r="M25" s="358"/>
      <c r="N25" s="358"/>
      <c r="O25" s="358"/>
      <c r="P25" s="378"/>
      <c r="Q25" s="357">
        <v>5440</v>
      </c>
      <c r="R25" s="358"/>
      <c r="S25" s="358"/>
      <c r="T25" s="358"/>
      <c r="U25" s="358"/>
      <c r="V25" s="378"/>
      <c r="W25" s="535"/>
      <c r="X25" s="457"/>
      <c r="Y25" s="458"/>
      <c r="Z25" s="356" t="s">
        <v>256</v>
      </c>
      <c r="AA25" s="334"/>
      <c r="AB25" s="334"/>
      <c r="AC25" s="334"/>
      <c r="AD25" s="334"/>
      <c r="AE25" s="334"/>
      <c r="AF25" s="334"/>
      <c r="AG25" s="335"/>
      <c r="AH25" s="357" t="s">
        <v>196</v>
      </c>
      <c r="AI25" s="358"/>
      <c r="AJ25" s="358"/>
      <c r="AK25" s="358"/>
      <c r="AL25" s="378"/>
      <c r="AM25" s="357" t="s">
        <v>196</v>
      </c>
      <c r="AN25" s="358"/>
      <c r="AO25" s="358"/>
      <c r="AP25" s="358"/>
      <c r="AQ25" s="358"/>
      <c r="AR25" s="378"/>
      <c r="AS25" s="357" t="s">
        <v>196</v>
      </c>
      <c r="AT25" s="358"/>
      <c r="AU25" s="358"/>
      <c r="AV25" s="358"/>
      <c r="AW25" s="358"/>
      <c r="AX25" s="359"/>
      <c r="AY25" s="321" t="s">
        <v>36</v>
      </c>
      <c r="AZ25" s="322"/>
      <c r="BA25" s="322"/>
      <c r="BB25" s="322"/>
      <c r="BC25" s="322"/>
      <c r="BD25" s="322"/>
      <c r="BE25" s="322"/>
      <c r="BF25" s="322"/>
      <c r="BG25" s="322"/>
      <c r="BH25" s="322"/>
      <c r="BI25" s="322"/>
      <c r="BJ25" s="322"/>
      <c r="BK25" s="322"/>
      <c r="BL25" s="322"/>
      <c r="BM25" s="323"/>
      <c r="BN25" s="324">
        <v>593701</v>
      </c>
      <c r="BO25" s="325"/>
      <c r="BP25" s="325"/>
      <c r="BQ25" s="325"/>
      <c r="BR25" s="325"/>
      <c r="BS25" s="325"/>
      <c r="BT25" s="325"/>
      <c r="BU25" s="326"/>
      <c r="BV25" s="324">
        <v>1225794</v>
      </c>
      <c r="BW25" s="325"/>
      <c r="BX25" s="325"/>
      <c r="BY25" s="325"/>
      <c r="BZ25" s="325"/>
      <c r="CA25" s="325"/>
      <c r="CB25" s="325"/>
      <c r="CC25" s="326"/>
      <c r="CD25" s="21"/>
      <c r="CE25" s="518"/>
      <c r="CF25" s="518"/>
      <c r="CG25" s="518"/>
      <c r="CH25" s="518"/>
      <c r="CI25" s="518"/>
      <c r="CJ25" s="518"/>
      <c r="CK25" s="518"/>
      <c r="CL25" s="518"/>
      <c r="CM25" s="518"/>
      <c r="CN25" s="518"/>
      <c r="CO25" s="518"/>
      <c r="CP25" s="518"/>
      <c r="CQ25" s="518"/>
      <c r="CR25" s="518"/>
      <c r="CS25" s="519"/>
      <c r="CT25" s="347"/>
      <c r="CU25" s="348"/>
      <c r="CV25" s="348"/>
      <c r="CW25" s="348"/>
      <c r="CX25" s="348"/>
      <c r="CY25" s="348"/>
      <c r="CZ25" s="348"/>
      <c r="DA25" s="349"/>
      <c r="DB25" s="347"/>
      <c r="DC25" s="348"/>
      <c r="DD25" s="348"/>
      <c r="DE25" s="348"/>
      <c r="DF25" s="348"/>
      <c r="DG25" s="348"/>
      <c r="DH25" s="348"/>
      <c r="DI25" s="349"/>
    </row>
    <row r="26" spans="1:113" ht="18.75" customHeight="1" x14ac:dyDescent="0.2">
      <c r="A26" s="2"/>
      <c r="B26" s="456"/>
      <c r="C26" s="457"/>
      <c r="D26" s="458"/>
      <c r="E26" s="356" t="s">
        <v>257</v>
      </c>
      <c r="F26" s="334"/>
      <c r="G26" s="334"/>
      <c r="H26" s="334"/>
      <c r="I26" s="334"/>
      <c r="J26" s="334"/>
      <c r="K26" s="335"/>
      <c r="L26" s="357">
        <v>1</v>
      </c>
      <c r="M26" s="358"/>
      <c r="N26" s="358"/>
      <c r="O26" s="358"/>
      <c r="P26" s="378"/>
      <c r="Q26" s="357">
        <v>5100</v>
      </c>
      <c r="R26" s="358"/>
      <c r="S26" s="358"/>
      <c r="T26" s="358"/>
      <c r="U26" s="358"/>
      <c r="V26" s="378"/>
      <c r="W26" s="535"/>
      <c r="X26" s="457"/>
      <c r="Y26" s="458"/>
      <c r="Z26" s="356" t="s">
        <v>258</v>
      </c>
      <c r="AA26" s="444"/>
      <c r="AB26" s="444"/>
      <c r="AC26" s="444"/>
      <c r="AD26" s="444"/>
      <c r="AE26" s="444"/>
      <c r="AF26" s="444"/>
      <c r="AG26" s="445"/>
      <c r="AH26" s="357">
        <v>8</v>
      </c>
      <c r="AI26" s="358"/>
      <c r="AJ26" s="358"/>
      <c r="AK26" s="358"/>
      <c r="AL26" s="378"/>
      <c r="AM26" s="357">
        <v>25776</v>
      </c>
      <c r="AN26" s="358"/>
      <c r="AO26" s="358"/>
      <c r="AP26" s="358"/>
      <c r="AQ26" s="358"/>
      <c r="AR26" s="378"/>
      <c r="AS26" s="357">
        <v>3222</v>
      </c>
      <c r="AT26" s="358"/>
      <c r="AU26" s="358"/>
      <c r="AV26" s="358"/>
      <c r="AW26" s="358"/>
      <c r="AX26" s="359"/>
      <c r="AY26" s="344" t="s">
        <v>259</v>
      </c>
      <c r="AZ26" s="345"/>
      <c r="BA26" s="345"/>
      <c r="BB26" s="345"/>
      <c r="BC26" s="345"/>
      <c r="BD26" s="345"/>
      <c r="BE26" s="345"/>
      <c r="BF26" s="345"/>
      <c r="BG26" s="345"/>
      <c r="BH26" s="345"/>
      <c r="BI26" s="345"/>
      <c r="BJ26" s="345"/>
      <c r="BK26" s="345"/>
      <c r="BL26" s="345"/>
      <c r="BM26" s="346"/>
      <c r="BN26" s="341" t="s">
        <v>196</v>
      </c>
      <c r="BO26" s="342"/>
      <c r="BP26" s="342"/>
      <c r="BQ26" s="342"/>
      <c r="BR26" s="342"/>
      <c r="BS26" s="342"/>
      <c r="BT26" s="342"/>
      <c r="BU26" s="343"/>
      <c r="BV26" s="341" t="s">
        <v>196</v>
      </c>
      <c r="BW26" s="342"/>
      <c r="BX26" s="342"/>
      <c r="BY26" s="342"/>
      <c r="BZ26" s="342"/>
      <c r="CA26" s="342"/>
      <c r="CB26" s="342"/>
      <c r="CC26" s="343"/>
      <c r="CD26" s="21"/>
      <c r="CE26" s="518"/>
      <c r="CF26" s="518"/>
      <c r="CG26" s="518"/>
      <c r="CH26" s="518"/>
      <c r="CI26" s="518"/>
      <c r="CJ26" s="518"/>
      <c r="CK26" s="518"/>
      <c r="CL26" s="518"/>
      <c r="CM26" s="518"/>
      <c r="CN26" s="518"/>
      <c r="CO26" s="518"/>
      <c r="CP26" s="518"/>
      <c r="CQ26" s="518"/>
      <c r="CR26" s="518"/>
      <c r="CS26" s="519"/>
      <c r="CT26" s="347"/>
      <c r="CU26" s="348"/>
      <c r="CV26" s="348"/>
      <c r="CW26" s="348"/>
      <c r="CX26" s="348"/>
      <c r="CY26" s="348"/>
      <c r="CZ26" s="348"/>
      <c r="DA26" s="349"/>
      <c r="DB26" s="347"/>
      <c r="DC26" s="348"/>
      <c r="DD26" s="348"/>
      <c r="DE26" s="348"/>
      <c r="DF26" s="348"/>
      <c r="DG26" s="348"/>
      <c r="DH26" s="348"/>
      <c r="DI26" s="349"/>
    </row>
    <row r="27" spans="1:113" ht="18.75" customHeight="1" x14ac:dyDescent="0.2">
      <c r="A27" s="2"/>
      <c r="B27" s="456"/>
      <c r="C27" s="457"/>
      <c r="D27" s="458"/>
      <c r="E27" s="356" t="s">
        <v>260</v>
      </c>
      <c r="F27" s="334"/>
      <c r="G27" s="334"/>
      <c r="H27" s="334"/>
      <c r="I27" s="334"/>
      <c r="J27" s="334"/>
      <c r="K27" s="335"/>
      <c r="L27" s="357">
        <v>1</v>
      </c>
      <c r="M27" s="358"/>
      <c r="N27" s="358"/>
      <c r="O27" s="358"/>
      <c r="P27" s="378"/>
      <c r="Q27" s="357">
        <v>3400</v>
      </c>
      <c r="R27" s="358"/>
      <c r="S27" s="358"/>
      <c r="T27" s="358"/>
      <c r="U27" s="358"/>
      <c r="V27" s="378"/>
      <c r="W27" s="535"/>
      <c r="X27" s="457"/>
      <c r="Y27" s="458"/>
      <c r="Z27" s="356" t="s">
        <v>261</v>
      </c>
      <c r="AA27" s="334"/>
      <c r="AB27" s="334"/>
      <c r="AC27" s="334"/>
      <c r="AD27" s="334"/>
      <c r="AE27" s="334"/>
      <c r="AF27" s="334"/>
      <c r="AG27" s="335"/>
      <c r="AH27" s="357">
        <v>6</v>
      </c>
      <c r="AI27" s="358"/>
      <c r="AJ27" s="358"/>
      <c r="AK27" s="358"/>
      <c r="AL27" s="378"/>
      <c r="AM27" s="357">
        <v>20428</v>
      </c>
      <c r="AN27" s="358"/>
      <c r="AO27" s="358"/>
      <c r="AP27" s="358"/>
      <c r="AQ27" s="358"/>
      <c r="AR27" s="378"/>
      <c r="AS27" s="357">
        <v>3405</v>
      </c>
      <c r="AT27" s="358"/>
      <c r="AU27" s="358"/>
      <c r="AV27" s="358"/>
      <c r="AW27" s="358"/>
      <c r="AX27" s="359"/>
      <c r="AY27" s="391" t="s">
        <v>264</v>
      </c>
      <c r="AZ27" s="392"/>
      <c r="BA27" s="392"/>
      <c r="BB27" s="392"/>
      <c r="BC27" s="392"/>
      <c r="BD27" s="392"/>
      <c r="BE27" s="392"/>
      <c r="BF27" s="392"/>
      <c r="BG27" s="392"/>
      <c r="BH27" s="392"/>
      <c r="BI27" s="392"/>
      <c r="BJ27" s="392"/>
      <c r="BK27" s="392"/>
      <c r="BL27" s="392"/>
      <c r="BM27" s="393"/>
      <c r="BN27" s="441" t="s">
        <v>196</v>
      </c>
      <c r="BO27" s="442"/>
      <c r="BP27" s="442"/>
      <c r="BQ27" s="442"/>
      <c r="BR27" s="442"/>
      <c r="BS27" s="442"/>
      <c r="BT27" s="442"/>
      <c r="BU27" s="443"/>
      <c r="BV27" s="441" t="s">
        <v>196</v>
      </c>
      <c r="BW27" s="442"/>
      <c r="BX27" s="442"/>
      <c r="BY27" s="442"/>
      <c r="BZ27" s="442"/>
      <c r="CA27" s="442"/>
      <c r="CB27" s="442"/>
      <c r="CC27" s="443"/>
      <c r="CD27" s="17"/>
      <c r="CE27" s="518"/>
      <c r="CF27" s="518"/>
      <c r="CG27" s="518"/>
      <c r="CH27" s="518"/>
      <c r="CI27" s="518"/>
      <c r="CJ27" s="518"/>
      <c r="CK27" s="518"/>
      <c r="CL27" s="518"/>
      <c r="CM27" s="518"/>
      <c r="CN27" s="518"/>
      <c r="CO27" s="518"/>
      <c r="CP27" s="518"/>
      <c r="CQ27" s="518"/>
      <c r="CR27" s="518"/>
      <c r="CS27" s="519"/>
      <c r="CT27" s="347"/>
      <c r="CU27" s="348"/>
      <c r="CV27" s="348"/>
      <c r="CW27" s="348"/>
      <c r="CX27" s="348"/>
      <c r="CY27" s="348"/>
      <c r="CZ27" s="348"/>
      <c r="DA27" s="349"/>
      <c r="DB27" s="347"/>
      <c r="DC27" s="348"/>
      <c r="DD27" s="348"/>
      <c r="DE27" s="348"/>
      <c r="DF27" s="348"/>
      <c r="DG27" s="348"/>
      <c r="DH27" s="348"/>
      <c r="DI27" s="349"/>
    </row>
    <row r="28" spans="1:113" ht="18.75" customHeight="1" x14ac:dyDescent="0.2">
      <c r="A28" s="2"/>
      <c r="B28" s="456"/>
      <c r="C28" s="457"/>
      <c r="D28" s="458"/>
      <c r="E28" s="356" t="s">
        <v>265</v>
      </c>
      <c r="F28" s="334"/>
      <c r="G28" s="334"/>
      <c r="H28" s="334"/>
      <c r="I28" s="334"/>
      <c r="J28" s="334"/>
      <c r="K28" s="335"/>
      <c r="L28" s="357">
        <v>1</v>
      </c>
      <c r="M28" s="358"/>
      <c r="N28" s="358"/>
      <c r="O28" s="358"/>
      <c r="P28" s="378"/>
      <c r="Q28" s="357">
        <v>3100</v>
      </c>
      <c r="R28" s="358"/>
      <c r="S28" s="358"/>
      <c r="T28" s="358"/>
      <c r="U28" s="358"/>
      <c r="V28" s="378"/>
      <c r="W28" s="535"/>
      <c r="X28" s="457"/>
      <c r="Y28" s="458"/>
      <c r="Z28" s="356" t="s">
        <v>34</v>
      </c>
      <c r="AA28" s="334"/>
      <c r="AB28" s="334"/>
      <c r="AC28" s="334"/>
      <c r="AD28" s="334"/>
      <c r="AE28" s="334"/>
      <c r="AF28" s="334"/>
      <c r="AG28" s="335"/>
      <c r="AH28" s="357" t="s">
        <v>196</v>
      </c>
      <c r="AI28" s="358"/>
      <c r="AJ28" s="358"/>
      <c r="AK28" s="358"/>
      <c r="AL28" s="378"/>
      <c r="AM28" s="357" t="s">
        <v>196</v>
      </c>
      <c r="AN28" s="358"/>
      <c r="AO28" s="358"/>
      <c r="AP28" s="358"/>
      <c r="AQ28" s="358"/>
      <c r="AR28" s="378"/>
      <c r="AS28" s="357" t="s">
        <v>196</v>
      </c>
      <c r="AT28" s="358"/>
      <c r="AU28" s="358"/>
      <c r="AV28" s="358"/>
      <c r="AW28" s="358"/>
      <c r="AX28" s="359"/>
      <c r="AY28" s="539" t="s">
        <v>266</v>
      </c>
      <c r="AZ28" s="540"/>
      <c r="BA28" s="540"/>
      <c r="BB28" s="541"/>
      <c r="BC28" s="321" t="s">
        <v>99</v>
      </c>
      <c r="BD28" s="322"/>
      <c r="BE28" s="322"/>
      <c r="BF28" s="322"/>
      <c r="BG28" s="322"/>
      <c r="BH28" s="322"/>
      <c r="BI28" s="322"/>
      <c r="BJ28" s="322"/>
      <c r="BK28" s="322"/>
      <c r="BL28" s="322"/>
      <c r="BM28" s="323"/>
      <c r="BN28" s="324">
        <v>466823</v>
      </c>
      <c r="BO28" s="325"/>
      <c r="BP28" s="325"/>
      <c r="BQ28" s="325"/>
      <c r="BR28" s="325"/>
      <c r="BS28" s="325"/>
      <c r="BT28" s="325"/>
      <c r="BU28" s="326"/>
      <c r="BV28" s="324">
        <v>378825</v>
      </c>
      <c r="BW28" s="325"/>
      <c r="BX28" s="325"/>
      <c r="BY28" s="325"/>
      <c r="BZ28" s="325"/>
      <c r="CA28" s="325"/>
      <c r="CB28" s="325"/>
      <c r="CC28" s="326"/>
      <c r="CD28" s="21"/>
      <c r="CE28" s="518"/>
      <c r="CF28" s="518"/>
      <c r="CG28" s="518"/>
      <c r="CH28" s="518"/>
      <c r="CI28" s="518"/>
      <c r="CJ28" s="518"/>
      <c r="CK28" s="518"/>
      <c r="CL28" s="518"/>
      <c r="CM28" s="518"/>
      <c r="CN28" s="518"/>
      <c r="CO28" s="518"/>
      <c r="CP28" s="518"/>
      <c r="CQ28" s="518"/>
      <c r="CR28" s="518"/>
      <c r="CS28" s="519"/>
      <c r="CT28" s="347"/>
      <c r="CU28" s="348"/>
      <c r="CV28" s="348"/>
      <c r="CW28" s="348"/>
      <c r="CX28" s="348"/>
      <c r="CY28" s="348"/>
      <c r="CZ28" s="348"/>
      <c r="DA28" s="349"/>
      <c r="DB28" s="347"/>
      <c r="DC28" s="348"/>
      <c r="DD28" s="348"/>
      <c r="DE28" s="348"/>
      <c r="DF28" s="348"/>
      <c r="DG28" s="348"/>
      <c r="DH28" s="348"/>
      <c r="DI28" s="349"/>
    </row>
    <row r="29" spans="1:113" ht="18.75" customHeight="1" x14ac:dyDescent="0.2">
      <c r="A29" s="2"/>
      <c r="B29" s="456"/>
      <c r="C29" s="457"/>
      <c r="D29" s="458"/>
      <c r="E29" s="356" t="s">
        <v>269</v>
      </c>
      <c r="F29" s="334"/>
      <c r="G29" s="334"/>
      <c r="H29" s="334"/>
      <c r="I29" s="334"/>
      <c r="J29" s="334"/>
      <c r="K29" s="335"/>
      <c r="L29" s="357">
        <v>10</v>
      </c>
      <c r="M29" s="358"/>
      <c r="N29" s="358"/>
      <c r="O29" s="358"/>
      <c r="P29" s="378"/>
      <c r="Q29" s="357">
        <v>3000</v>
      </c>
      <c r="R29" s="358"/>
      <c r="S29" s="358"/>
      <c r="T29" s="358"/>
      <c r="U29" s="358"/>
      <c r="V29" s="378"/>
      <c r="W29" s="536"/>
      <c r="X29" s="537"/>
      <c r="Y29" s="538"/>
      <c r="Z29" s="356" t="s">
        <v>271</v>
      </c>
      <c r="AA29" s="334"/>
      <c r="AB29" s="334"/>
      <c r="AC29" s="334"/>
      <c r="AD29" s="334"/>
      <c r="AE29" s="334"/>
      <c r="AF29" s="334"/>
      <c r="AG29" s="335"/>
      <c r="AH29" s="357">
        <v>159</v>
      </c>
      <c r="AI29" s="358"/>
      <c r="AJ29" s="358"/>
      <c r="AK29" s="358"/>
      <c r="AL29" s="378"/>
      <c r="AM29" s="357">
        <v>485701</v>
      </c>
      <c r="AN29" s="358"/>
      <c r="AO29" s="358"/>
      <c r="AP29" s="358"/>
      <c r="AQ29" s="358"/>
      <c r="AR29" s="378"/>
      <c r="AS29" s="357">
        <v>3055</v>
      </c>
      <c r="AT29" s="358"/>
      <c r="AU29" s="358"/>
      <c r="AV29" s="358"/>
      <c r="AW29" s="358"/>
      <c r="AX29" s="359"/>
      <c r="AY29" s="542"/>
      <c r="AZ29" s="543"/>
      <c r="BA29" s="543"/>
      <c r="BB29" s="544"/>
      <c r="BC29" s="338" t="s">
        <v>272</v>
      </c>
      <c r="BD29" s="339"/>
      <c r="BE29" s="339"/>
      <c r="BF29" s="339"/>
      <c r="BG29" s="339"/>
      <c r="BH29" s="339"/>
      <c r="BI29" s="339"/>
      <c r="BJ29" s="339"/>
      <c r="BK29" s="339"/>
      <c r="BL29" s="339"/>
      <c r="BM29" s="340"/>
      <c r="BN29" s="341">
        <v>38489</v>
      </c>
      <c r="BO29" s="342"/>
      <c r="BP29" s="342"/>
      <c r="BQ29" s="342"/>
      <c r="BR29" s="342"/>
      <c r="BS29" s="342"/>
      <c r="BT29" s="342"/>
      <c r="BU29" s="343"/>
      <c r="BV29" s="341">
        <v>38473</v>
      </c>
      <c r="BW29" s="342"/>
      <c r="BX29" s="342"/>
      <c r="BY29" s="342"/>
      <c r="BZ29" s="342"/>
      <c r="CA29" s="342"/>
      <c r="CB29" s="342"/>
      <c r="CC29" s="343"/>
      <c r="CD29" s="17"/>
      <c r="CE29" s="518"/>
      <c r="CF29" s="518"/>
      <c r="CG29" s="518"/>
      <c r="CH29" s="518"/>
      <c r="CI29" s="518"/>
      <c r="CJ29" s="518"/>
      <c r="CK29" s="518"/>
      <c r="CL29" s="518"/>
      <c r="CM29" s="518"/>
      <c r="CN29" s="518"/>
      <c r="CO29" s="518"/>
      <c r="CP29" s="518"/>
      <c r="CQ29" s="518"/>
      <c r="CR29" s="518"/>
      <c r="CS29" s="519"/>
      <c r="CT29" s="347"/>
      <c r="CU29" s="348"/>
      <c r="CV29" s="348"/>
      <c r="CW29" s="348"/>
      <c r="CX29" s="348"/>
      <c r="CY29" s="348"/>
      <c r="CZ29" s="348"/>
      <c r="DA29" s="349"/>
      <c r="DB29" s="347"/>
      <c r="DC29" s="348"/>
      <c r="DD29" s="348"/>
      <c r="DE29" s="348"/>
      <c r="DF29" s="348"/>
      <c r="DG29" s="348"/>
      <c r="DH29" s="348"/>
      <c r="DI29" s="349"/>
    </row>
    <row r="30" spans="1:113" ht="18.75" customHeight="1" x14ac:dyDescent="0.2">
      <c r="A30" s="2"/>
      <c r="B30" s="459"/>
      <c r="C30" s="460"/>
      <c r="D30" s="461"/>
      <c r="E30" s="360"/>
      <c r="F30" s="361"/>
      <c r="G30" s="361"/>
      <c r="H30" s="361"/>
      <c r="I30" s="361"/>
      <c r="J30" s="361"/>
      <c r="K30" s="362"/>
      <c r="L30" s="446"/>
      <c r="M30" s="447"/>
      <c r="N30" s="447"/>
      <c r="O30" s="447"/>
      <c r="P30" s="448"/>
      <c r="Q30" s="446"/>
      <c r="R30" s="447"/>
      <c r="S30" s="447"/>
      <c r="T30" s="447"/>
      <c r="U30" s="447"/>
      <c r="V30" s="448"/>
      <c r="W30" s="449" t="s">
        <v>274</v>
      </c>
      <c r="X30" s="450"/>
      <c r="Y30" s="450"/>
      <c r="Z30" s="450"/>
      <c r="AA30" s="450"/>
      <c r="AB30" s="450"/>
      <c r="AC30" s="450"/>
      <c r="AD30" s="450"/>
      <c r="AE30" s="450"/>
      <c r="AF30" s="450"/>
      <c r="AG30" s="451"/>
      <c r="AH30" s="418">
        <v>98.3</v>
      </c>
      <c r="AI30" s="419"/>
      <c r="AJ30" s="419"/>
      <c r="AK30" s="419"/>
      <c r="AL30" s="419"/>
      <c r="AM30" s="419"/>
      <c r="AN30" s="419"/>
      <c r="AO30" s="419"/>
      <c r="AP30" s="419"/>
      <c r="AQ30" s="419"/>
      <c r="AR30" s="419"/>
      <c r="AS30" s="419"/>
      <c r="AT30" s="419"/>
      <c r="AU30" s="419"/>
      <c r="AV30" s="419"/>
      <c r="AW30" s="419"/>
      <c r="AX30" s="421"/>
      <c r="AY30" s="545"/>
      <c r="AZ30" s="546"/>
      <c r="BA30" s="546"/>
      <c r="BB30" s="547"/>
      <c r="BC30" s="438" t="s">
        <v>66</v>
      </c>
      <c r="BD30" s="439"/>
      <c r="BE30" s="439"/>
      <c r="BF30" s="439"/>
      <c r="BG30" s="439"/>
      <c r="BH30" s="439"/>
      <c r="BI30" s="439"/>
      <c r="BJ30" s="439"/>
      <c r="BK30" s="439"/>
      <c r="BL30" s="439"/>
      <c r="BM30" s="440"/>
      <c r="BN30" s="441">
        <v>445595</v>
      </c>
      <c r="BO30" s="442"/>
      <c r="BP30" s="442"/>
      <c r="BQ30" s="442"/>
      <c r="BR30" s="442"/>
      <c r="BS30" s="442"/>
      <c r="BT30" s="442"/>
      <c r="BU30" s="443"/>
      <c r="BV30" s="441">
        <v>456083</v>
      </c>
      <c r="BW30" s="442"/>
      <c r="BX30" s="442"/>
      <c r="BY30" s="442"/>
      <c r="BZ30" s="442"/>
      <c r="CA30" s="442"/>
      <c r="CB30" s="442"/>
      <c r="CC30" s="443"/>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52" t="s">
        <v>181</v>
      </c>
      <c r="D32" s="452"/>
      <c r="E32" s="452"/>
      <c r="F32" s="452"/>
      <c r="G32" s="452"/>
      <c r="H32" s="452"/>
      <c r="I32" s="452"/>
      <c r="J32" s="452"/>
      <c r="K32" s="452"/>
      <c r="L32" s="452"/>
      <c r="M32" s="452"/>
      <c r="N32" s="452"/>
      <c r="O32" s="452"/>
      <c r="P32" s="452"/>
      <c r="Q32" s="452"/>
      <c r="R32" s="452"/>
      <c r="S32" s="452"/>
      <c r="U32" s="345" t="s">
        <v>90</v>
      </c>
      <c r="V32" s="345"/>
      <c r="W32" s="345"/>
      <c r="X32" s="345"/>
      <c r="Y32" s="345"/>
      <c r="Z32" s="345"/>
      <c r="AA32" s="345"/>
      <c r="AB32" s="345"/>
      <c r="AC32" s="345"/>
      <c r="AD32" s="345"/>
      <c r="AE32" s="345"/>
      <c r="AF32" s="345"/>
      <c r="AG32" s="345"/>
      <c r="AH32" s="345"/>
      <c r="AI32" s="345"/>
      <c r="AJ32" s="345"/>
      <c r="AK32" s="345"/>
      <c r="AM32" s="345" t="s">
        <v>276</v>
      </c>
      <c r="AN32" s="345"/>
      <c r="AO32" s="345"/>
      <c r="AP32" s="345"/>
      <c r="AQ32" s="345"/>
      <c r="AR32" s="345"/>
      <c r="AS32" s="345"/>
      <c r="AT32" s="345"/>
      <c r="AU32" s="345"/>
      <c r="AV32" s="345"/>
      <c r="AW32" s="345"/>
      <c r="AX32" s="345"/>
      <c r="AY32" s="345"/>
      <c r="AZ32" s="345"/>
      <c r="BA32" s="345"/>
      <c r="BB32" s="345"/>
      <c r="BC32" s="345"/>
      <c r="BE32" s="345" t="s">
        <v>277</v>
      </c>
      <c r="BF32" s="345"/>
      <c r="BG32" s="345"/>
      <c r="BH32" s="345"/>
      <c r="BI32" s="345"/>
      <c r="BJ32" s="345"/>
      <c r="BK32" s="345"/>
      <c r="BL32" s="345"/>
      <c r="BM32" s="345"/>
      <c r="BN32" s="345"/>
      <c r="BO32" s="345"/>
      <c r="BP32" s="345"/>
      <c r="BQ32" s="345"/>
      <c r="BR32" s="345"/>
      <c r="BS32" s="345"/>
      <c r="BT32" s="345"/>
      <c r="BU32" s="345"/>
      <c r="BW32" s="345" t="s">
        <v>278</v>
      </c>
      <c r="BX32" s="345"/>
      <c r="BY32" s="345"/>
      <c r="BZ32" s="345"/>
      <c r="CA32" s="345"/>
      <c r="CB32" s="345"/>
      <c r="CC32" s="345"/>
      <c r="CD32" s="345"/>
      <c r="CE32" s="345"/>
      <c r="CF32" s="345"/>
      <c r="CG32" s="345"/>
      <c r="CH32" s="345"/>
      <c r="CI32" s="345"/>
      <c r="CJ32" s="345"/>
      <c r="CK32" s="345"/>
      <c r="CL32" s="345"/>
      <c r="CM32" s="345"/>
      <c r="CO32" s="345" t="s">
        <v>280</v>
      </c>
      <c r="CP32" s="345"/>
      <c r="CQ32" s="345"/>
      <c r="CR32" s="345"/>
      <c r="CS32" s="345"/>
      <c r="CT32" s="345"/>
      <c r="CU32" s="345"/>
      <c r="CV32" s="345"/>
      <c r="CW32" s="345"/>
      <c r="CX32" s="345"/>
      <c r="CY32" s="345"/>
      <c r="CZ32" s="345"/>
      <c r="DA32" s="345"/>
      <c r="DB32" s="345"/>
      <c r="DC32" s="345"/>
      <c r="DD32" s="345"/>
      <c r="DE32" s="345"/>
      <c r="DI32" s="36"/>
    </row>
    <row r="33" spans="1:113" ht="13.5" customHeight="1" x14ac:dyDescent="0.2">
      <c r="A33" s="2"/>
      <c r="B33" s="5"/>
      <c r="C33" s="462" t="s">
        <v>118</v>
      </c>
      <c r="D33" s="462"/>
      <c r="E33" s="463" t="s">
        <v>281</v>
      </c>
      <c r="F33" s="463"/>
      <c r="G33" s="463"/>
      <c r="H33" s="463"/>
      <c r="I33" s="463"/>
      <c r="J33" s="463"/>
      <c r="K33" s="463"/>
      <c r="L33" s="463"/>
      <c r="M33" s="463"/>
      <c r="N33" s="463"/>
      <c r="O33" s="463"/>
      <c r="P33" s="463"/>
      <c r="Q33" s="463"/>
      <c r="R33" s="463"/>
      <c r="S33" s="463"/>
      <c r="T33" s="12"/>
      <c r="U33" s="462" t="s">
        <v>118</v>
      </c>
      <c r="V33" s="462"/>
      <c r="W33" s="463" t="s">
        <v>281</v>
      </c>
      <c r="X33" s="463"/>
      <c r="Y33" s="463"/>
      <c r="Z33" s="463"/>
      <c r="AA33" s="463"/>
      <c r="AB33" s="463"/>
      <c r="AC33" s="463"/>
      <c r="AD33" s="463"/>
      <c r="AE33" s="463"/>
      <c r="AF33" s="463"/>
      <c r="AG33" s="463"/>
      <c r="AH33" s="463"/>
      <c r="AI33" s="463"/>
      <c r="AJ33" s="463"/>
      <c r="AK33" s="463"/>
      <c r="AL33" s="12"/>
      <c r="AM33" s="462" t="s">
        <v>118</v>
      </c>
      <c r="AN33" s="462"/>
      <c r="AO33" s="463" t="s">
        <v>281</v>
      </c>
      <c r="AP33" s="463"/>
      <c r="AQ33" s="463"/>
      <c r="AR33" s="463"/>
      <c r="AS33" s="463"/>
      <c r="AT33" s="463"/>
      <c r="AU33" s="463"/>
      <c r="AV33" s="463"/>
      <c r="AW33" s="463"/>
      <c r="AX33" s="463"/>
      <c r="AY33" s="463"/>
      <c r="AZ33" s="463"/>
      <c r="BA33" s="463"/>
      <c r="BB33" s="463"/>
      <c r="BC33" s="463"/>
      <c r="BD33" s="8"/>
      <c r="BE33" s="463" t="s">
        <v>282</v>
      </c>
      <c r="BF33" s="463"/>
      <c r="BG33" s="463" t="s">
        <v>161</v>
      </c>
      <c r="BH33" s="463"/>
      <c r="BI33" s="463"/>
      <c r="BJ33" s="463"/>
      <c r="BK33" s="463"/>
      <c r="BL33" s="463"/>
      <c r="BM33" s="463"/>
      <c r="BN33" s="463"/>
      <c r="BO33" s="463"/>
      <c r="BP33" s="463"/>
      <c r="BQ33" s="463"/>
      <c r="BR33" s="463"/>
      <c r="BS33" s="463"/>
      <c r="BT33" s="463"/>
      <c r="BU33" s="463"/>
      <c r="BV33" s="8"/>
      <c r="BW33" s="462" t="s">
        <v>282</v>
      </c>
      <c r="BX33" s="462"/>
      <c r="BY33" s="463" t="s">
        <v>107</v>
      </c>
      <c r="BZ33" s="463"/>
      <c r="CA33" s="463"/>
      <c r="CB33" s="463"/>
      <c r="CC33" s="463"/>
      <c r="CD33" s="463"/>
      <c r="CE33" s="463"/>
      <c r="CF33" s="463"/>
      <c r="CG33" s="463"/>
      <c r="CH33" s="463"/>
      <c r="CI33" s="463"/>
      <c r="CJ33" s="463"/>
      <c r="CK33" s="463"/>
      <c r="CL33" s="463"/>
      <c r="CM33" s="463"/>
      <c r="CN33" s="12"/>
      <c r="CO33" s="462" t="s">
        <v>118</v>
      </c>
      <c r="CP33" s="462"/>
      <c r="CQ33" s="463" t="s">
        <v>284</v>
      </c>
      <c r="CR33" s="463"/>
      <c r="CS33" s="463"/>
      <c r="CT33" s="463"/>
      <c r="CU33" s="463"/>
      <c r="CV33" s="463"/>
      <c r="CW33" s="463"/>
      <c r="CX33" s="463"/>
      <c r="CY33" s="463"/>
      <c r="CZ33" s="463"/>
      <c r="DA33" s="463"/>
      <c r="DB33" s="463"/>
      <c r="DC33" s="463"/>
      <c r="DD33" s="463"/>
      <c r="DE33" s="463"/>
      <c r="DF33" s="12"/>
      <c r="DG33" s="464" t="s">
        <v>77</v>
      </c>
      <c r="DH33" s="464"/>
      <c r="DI33" s="19"/>
    </row>
    <row r="34" spans="1:113" ht="32.25" customHeight="1" x14ac:dyDescent="0.2">
      <c r="A34" s="2"/>
      <c r="B34" s="5"/>
      <c r="C34" s="465">
        <f>IF(E34="","",1)</f>
        <v>1</v>
      </c>
      <c r="D34" s="465"/>
      <c r="E34" s="466" t="str">
        <f>IF('各会計、関係団体の財政状況及び健全化判断比率'!B7="","",'各会計、関係団体の財政状況及び健全化判断比率'!B7)</f>
        <v>一般会計</v>
      </c>
      <c r="F34" s="466"/>
      <c r="G34" s="466"/>
      <c r="H34" s="466"/>
      <c r="I34" s="466"/>
      <c r="J34" s="466"/>
      <c r="K34" s="466"/>
      <c r="L34" s="466"/>
      <c r="M34" s="466"/>
      <c r="N34" s="466"/>
      <c r="O34" s="466"/>
      <c r="P34" s="466"/>
      <c r="Q34" s="466"/>
      <c r="R34" s="466"/>
      <c r="S34" s="466"/>
      <c r="T34" s="2"/>
      <c r="U34" s="465">
        <f>IF(W34="","",MAX(C34:D43)+1)</f>
        <v>2</v>
      </c>
      <c r="V34" s="465"/>
      <c r="W34" s="466" t="str">
        <f>IF('各会計、関係団体の財政状況及び健全化判断比率'!B28="","",'各会計、関係団体の財政状況及び健全化判断比率'!B28)</f>
        <v>国民健康保険特別会計</v>
      </c>
      <c r="X34" s="466"/>
      <c r="Y34" s="466"/>
      <c r="Z34" s="466"/>
      <c r="AA34" s="466"/>
      <c r="AB34" s="466"/>
      <c r="AC34" s="466"/>
      <c r="AD34" s="466"/>
      <c r="AE34" s="466"/>
      <c r="AF34" s="466"/>
      <c r="AG34" s="466"/>
      <c r="AH34" s="466"/>
      <c r="AI34" s="466"/>
      <c r="AJ34" s="466"/>
      <c r="AK34" s="466"/>
      <c r="AL34" s="2"/>
      <c r="AM34" s="465">
        <f>IF(AO34="","",MAX(C34:D43,U34:V43)+1)</f>
        <v>5</v>
      </c>
      <c r="AN34" s="465"/>
      <c r="AO34" s="466" t="str">
        <f>IF('各会計、関係団体の財政状況及び健全化判断比率'!B31="","",'各会計、関係団体の財政状況及び健全化判断比率'!B31)</f>
        <v>下水道事業会計</v>
      </c>
      <c r="AP34" s="466"/>
      <c r="AQ34" s="466"/>
      <c r="AR34" s="466"/>
      <c r="AS34" s="466"/>
      <c r="AT34" s="466"/>
      <c r="AU34" s="466"/>
      <c r="AV34" s="466"/>
      <c r="AW34" s="466"/>
      <c r="AX34" s="466"/>
      <c r="AY34" s="466"/>
      <c r="AZ34" s="466"/>
      <c r="BA34" s="466"/>
      <c r="BB34" s="466"/>
      <c r="BC34" s="466"/>
      <c r="BD34" s="2"/>
      <c r="BE34" s="465" t="str">
        <f>IF(BG34="","",MAX(C34:D43,U34:V43,AM34:AN43)+1)</f>
        <v/>
      </c>
      <c r="BF34" s="465"/>
      <c r="BG34" s="466"/>
      <c r="BH34" s="466"/>
      <c r="BI34" s="466"/>
      <c r="BJ34" s="466"/>
      <c r="BK34" s="466"/>
      <c r="BL34" s="466"/>
      <c r="BM34" s="466"/>
      <c r="BN34" s="466"/>
      <c r="BO34" s="466"/>
      <c r="BP34" s="466"/>
      <c r="BQ34" s="466"/>
      <c r="BR34" s="466"/>
      <c r="BS34" s="466"/>
      <c r="BT34" s="466"/>
      <c r="BU34" s="466"/>
      <c r="BV34" s="2"/>
      <c r="BW34" s="465">
        <f>IF(BY34="","",MAX(C34:D43,U34:V43,AM34:AN43,BE34:BF43)+1)</f>
        <v>6</v>
      </c>
      <c r="BX34" s="465"/>
      <c r="BY34" s="466" t="str">
        <f>IF('各会計、関係団体の財政状況及び健全化判断比率'!B68="","",'各会計、関係団体の財政状況及び健全化判断比率'!B68)</f>
        <v>泉州南消防組合</v>
      </c>
      <c r="BZ34" s="466"/>
      <c r="CA34" s="466"/>
      <c r="CB34" s="466"/>
      <c r="CC34" s="466"/>
      <c r="CD34" s="466"/>
      <c r="CE34" s="466"/>
      <c r="CF34" s="466"/>
      <c r="CG34" s="466"/>
      <c r="CH34" s="466"/>
      <c r="CI34" s="466"/>
      <c r="CJ34" s="466"/>
      <c r="CK34" s="466"/>
      <c r="CL34" s="466"/>
      <c r="CM34" s="466"/>
      <c r="CN34" s="2"/>
      <c r="CO34" s="465" t="str">
        <f>IF(CQ34="","",MAX(C34:D43,U34:V43,AM34:AN43,BE34:BF43,BW34:BX43)+1)</f>
        <v/>
      </c>
      <c r="CP34" s="465"/>
      <c r="CQ34" s="466" t="str">
        <f>IF('各会計、関係団体の財政状況及び健全化判断比率'!BS7="","",'各会計、関係団体の財政状況及び健全化判断比率'!BS7)</f>
        <v/>
      </c>
      <c r="CR34" s="466"/>
      <c r="CS34" s="466"/>
      <c r="CT34" s="466"/>
      <c r="CU34" s="466"/>
      <c r="CV34" s="466"/>
      <c r="CW34" s="466"/>
      <c r="CX34" s="466"/>
      <c r="CY34" s="466"/>
      <c r="CZ34" s="466"/>
      <c r="DA34" s="466"/>
      <c r="DB34" s="466"/>
      <c r="DC34" s="466"/>
      <c r="DD34" s="466"/>
      <c r="DE34" s="466"/>
      <c r="DG34" s="467" t="str">
        <f>IF('各会計、関係団体の財政状況及び健全化判断比率'!BR7="","",'各会計、関係団体の財政状況及び健全化判断比率'!BR7)</f>
        <v/>
      </c>
      <c r="DH34" s="467"/>
      <c r="DI34" s="19"/>
    </row>
    <row r="35" spans="1:113" ht="32.25" customHeight="1" x14ac:dyDescent="0.2">
      <c r="A35" s="2"/>
      <c r="B35" s="5"/>
      <c r="C35" s="465" t="str">
        <f t="shared" ref="C35:C43" si="0">IF(E35="","",C34+1)</f>
        <v/>
      </c>
      <c r="D35" s="465"/>
      <c r="E35" s="466" t="str">
        <f>IF('各会計、関係団体の財政状況及び健全化判断比率'!B8="","",'各会計、関係団体の財政状況及び健全化判断比率'!B8)</f>
        <v/>
      </c>
      <c r="F35" s="466"/>
      <c r="G35" s="466"/>
      <c r="H35" s="466"/>
      <c r="I35" s="466"/>
      <c r="J35" s="466"/>
      <c r="K35" s="466"/>
      <c r="L35" s="466"/>
      <c r="M35" s="466"/>
      <c r="N35" s="466"/>
      <c r="O35" s="466"/>
      <c r="P35" s="466"/>
      <c r="Q35" s="466"/>
      <c r="R35" s="466"/>
      <c r="S35" s="466"/>
      <c r="T35" s="2"/>
      <c r="U35" s="465">
        <f t="shared" ref="U35:U43" si="1">IF(W35="","",U34+1)</f>
        <v>3</v>
      </c>
      <c r="V35" s="465"/>
      <c r="W35" s="466" t="str">
        <f>IF('各会計、関係団体の財政状況及び健全化判断比率'!B29="","",'各会計、関係団体の財政状況及び健全化判断比率'!B29)</f>
        <v>介護保険特別会計</v>
      </c>
      <c r="X35" s="466"/>
      <c r="Y35" s="466"/>
      <c r="Z35" s="466"/>
      <c r="AA35" s="466"/>
      <c r="AB35" s="466"/>
      <c r="AC35" s="466"/>
      <c r="AD35" s="466"/>
      <c r="AE35" s="466"/>
      <c r="AF35" s="466"/>
      <c r="AG35" s="466"/>
      <c r="AH35" s="466"/>
      <c r="AI35" s="466"/>
      <c r="AJ35" s="466"/>
      <c r="AK35" s="466"/>
      <c r="AL35" s="2"/>
      <c r="AM35" s="465" t="str">
        <f t="shared" ref="AM35:AM43" si="2">IF(AO35="","",AM34+1)</f>
        <v/>
      </c>
      <c r="AN35" s="465"/>
      <c r="AO35" s="466"/>
      <c r="AP35" s="466"/>
      <c r="AQ35" s="466"/>
      <c r="AR35" s="466"/>
      <c r="AS35" s="466"/>
      <c r="AT35" s="466"/>
      <c r="AU35" s="466"/>
      <c r="AV35" s="466"/>
      <c r="AW35" s="466"/>
      <c r="AX35" s="466"/>
      <c r="AY35" s="466"/>
      <c r="AZ35" s="466"/>
      <c r="BA35" s="466"/>
      <c r="BB35" s="466"/>
      <c r="BC35" s="466"/>
      <c r="BD35" s="2"/>
      <c r="BE35" s="465" t="str">
        <f t="shared" ref="BE35:BE43" si="3">IF(BG35="","",BE34+1)</f>
        <v/>
      </c>
      <c r="BF35" s="465"/>
      <c r="BG35" s="466"/>
      <c r="BH35" s="466"/>
      <c r="BI35" s="466"/>
      <c r="BJ35" s="466"/>
      <c r="BK35" s="466"/>
      <c r="BL35" s="466"/>
      <c r="BM35" s="466"/>
      <c r="BN35" s="466"/>
      <c r="BO35" s="466"/>
      <c r="BP35" s="466"/>
      <c r="BQ35" s="466"/>
      <c r="BR35" s="466"/>
      <c r="BS35" s="466"/>
      <c r="BT35" s="466"/>
      <c r="BU35" s="466"/>
      <c r="BV35" s="2"/>
      <c r="BW35" s="465">
        <f t="shared" ref="BW35:BW43" si="4">IF(BY35="","",BW34+1)</f>
        <v>7</v>
      </c>
      <c r="BX35" s="465"/>
      <c r="BY35" s="466" t="str">
        <f>IF('各会計、関係団体の財政状況及び健全化判断比率'!B69="","",'各会計、関係団体の財政状況及び健全化判断比率'!B69)</f>
        <v>大阪府後期高齢者医療広域連合（一般会計）</v>
      </c>
      <c r="BZ35" s="466"/>
      <c r="CA35" s="466"/>
      <c r="CB35" s="466"/>
      <c r="CC35" s="466"/>
      <c r="CD35" s="466"/>
      <c r="CE35" s="466"/>
      <c r="CF35" s="466"/>
      <c r="CG35" s="466"/>
      <c r="CH35" s="466"/>
      <c r="CI35" s="466"/>
      <c r="CJ35" s="466"/>
      <c r="CK35" s="466"/>
      <c r="CL35" s="466"/>
      <c r="CM35" s="466"/>
      <c r="CN35" s="2"/>
      <c r="CO35" s="465" t="str">
        <f t="shared" ref="CO35:CO43" si="5">IF(CQ35="","",CO34+1)</f>
        <v/>
      </c>
      <c r="CP35" s="465"/>
      <c r="CQ35" s="466" t="str">
        <f>IF('各会計、関係団体の財政状況及び健全化判断比率'!BS8="","",'各会計、関係団体の財政状況及び健全化判断比率'!BS8)</f>
        <v/>
      </c>
      <c r="CR35" s="466"/>
      <c r="CS35" s="466"/>
      <c r="CT35" s="466"/>
      <c r="CU35" s="466"/>
      <c r="CV35" s="466"/>
      <c r="CW35" s="466"/>
      <c r="CX35" s="466"/>
      <c r="CY35" s="466"/>
      <c r="CZ35" s="466"/>
      <c r="DA35" s="466"/>
      <c r="DB35" s="466"/>
      <c r="DC35" s="466"/>
      <c r="DD35" s="466"/>
      <c r="DE35" s="466"/>
      <c r="DG35" s="467" t="str">
        <f>IF('各会計、関係団体の財政状況及び健全化判断比率'!BR8="","",'各会計、関係団体の財政状況及び健全化判断比率'!BR8)</f>
        <v/>
      </c>
      <c r="DH35" s="467"/>
      <c r="DI35" s="19"/>
    </row>
    <row r="36" spans="1:113" ht="32.25" customHeight="1" x14ac:dyDescent="0.2">
      <c r="A36" s="2"/>
      <c r="B36" s="5"/>
      <c r="C36" s="465" t="str">
        <f t="shared" si="0"/>
        <v/>
      </c>
      <c r="D36" s="465"/>
      <c r="E36" s="466" t="str">
        <f>IF('各会計、関係団体の財政状況及び健全化判断比率'!B9="","",'各会計、関係団体の財政状況及び健全化判断比率'!B9)</f>
        <v/>
      </c>
      <c r="F36" s="466"/>
      <c r="G36" s="466"/>
      <c r="H36" s="466"/>
      <c r="I36" s="466"/>
      <c r="J36" s="466"/>
      <c r="K36" s="466"/>
      <c r="L36" s="466"/>
      <c r="M36" s="466"/>
      <c r="N36" s="466"/>
      <c r="O36" s="466"/>
      <c r="P36" s="466"/>
      <c r="Q36" s="466"/>
      <c r="R36" s="466"/>
      <c r="S36" s="466"/>
      <c r="T36" s="2"/>
      <c r="U36" s="465">
        <f t="shared" si="1"/>
        <v>4</v>
      </c>
      <c r="V36" s="465"/>
      <c r="W36" s="466" t="str">
        <f>IF('各会計、関係団体の財政状況及び健全化判断比率'!B30="","",'各会計、関係団体の財政状況及び健全化判断比率'!B30)</f>
        <v>後期高齢者医療特別会計</v>
      </c>
      <c r="X36" s="466"/>
      <c r="Y36" s="466"/>
      <c r="Z36" s="466"/>
      <c r="AA36" s="466"/>
      <c r="AB36" s="466"/>
      <c r="AC36" s="466"/>
      <c r="AD36" s="466"/>
      <c r="AE36" s="466"/>
      <c r="AF36" s="466"/>
      <c r="AG36" s="466"/>
      <c r="AH36" s="466"/>
      <c r="AI36" s="466"/>
      <c r="AJ36" s="466"/>
      <c r="AK36" s="466"/>
      <c r="AL36" s="2"/>
      <c r="AM36" s="465" t="str">
        <f t="shared" si="2"/>
        <v/>
      </c>
      <c r="AN36" s="465"/>
      <c r="AO36" s="466"/>
      <c r="AP36" s="466"/>
      <c r="AQ36" s="466"/>
      <c r="AR36" s="466"/>
      <c r="AS36" s="466"/>
      <c r="AT36" s="466"/>
      <c r="AU36" s="466"/>
      <c r="AV36" s="466"/>
      <c r="AW36" s="466"/>
      <c r="AX36" s="466"/>
      <c r="AY36" s="466"/>
      <c r="AZ36" s="466"/>
      <c r="BA36" s="466"/>
      <c r="BB36" s="466"/>
      <c r="BC36" s="466"/>
      <c r="BD36" s="2"/>
      <c r="BE36" s="465" t="str">
        <f t="shared" si="3"/>
        <v/>
      </c>
      <c r="BF36" s="465"/>
      <c r="BG36" s="466"/>
      <c r="BH36" s="466"/>
      <c r="BI36" s="466"/>
      <c r="BJ36" s="466"/>
      <c r="BK36" s="466"/>
      <c r="BL36" s="466"/>
      <c r="BM36" s="466"/>
      <c r="BN36" s="466"/>
      <c r="BO36" s="466"/>
      <c r="BP36" s="466"/>
      <c r="BQ36" s="466"/>
      <c r="BR36" s="466"/>
      <c r="BS36" s="466"/>
      <c r="BT36" s="466"/>
      <c r="BU36" s="466"/>
      <c r="BV36" s="2"/>
      <c r="BW36" s="465">
        <f t="shared" si="4"/>
        <v>8</v>
      </c>
      <c r="BX36" s="465"/>
      <c r="BY36" s="466" t="str">
        <f>IF('各会計、関係団体の財政状況及び健全化判断比率'!B70="","",'各会計、関係団体の財政状況及び健全化判断比率'!B70)</f>
        <v>大阪府後期高齢者医療広域連合（後期高齢者医療特別会計）</v>
      </c>
      <c r="BZ36" s="466"/>
      <c r="CA36" s="466"/>
      <c r="CB36" s="466"/>
      <c r="CC36" s="466"/>
      <c r="CD36" s="466"/>
      <c r="CE36" s="466"/>
      <c r="CF36" s="466"/>
      <c r="CG36" s="466"/>
      <c r="CH36" s="466"/>
      <c r="CI36" s="466"/>
      <c r="CJ36" s="466"/>
      <c r="CK36" s="466"/>
      <c r="CL36" s="466"/>
      <c r="CM36" s="466"/>
      <c r="CN36" s="2"/>
      <c r="CO36" s="465" t="str">
        <f t="shared" si="5"/>
        <v/>
      </c>
      <c r="CP36" s="465"/>
      <c r="CQ36" s="466" t="str">
        <f>IF('各会計、関係団体の財政状況及び健全化判断比率'!BS9="","",'各会計、関係団体の財政状況及び健全化判断比率'!BS9)</f>
        <v/>
      </c>
      <c r="CR36" s="466"/>
      <c r="CS36" s="466"/>
      <c r="CT36" s="466"/>
      <c r="CU36" s="466"/>
      <c r="CV36" s="466"/>
      <c r="CW36" s="466"/>
      <c r="CX36" s="466"/>
      <c r="CY36" s="466"/>
      <c r="CZ36" s="466"/>
      <c r="DA36" s="466"/>
      <c r="DB36" s="466"/>
      <c r="DC36" s="466"/>
      <c r="DD36" s="466"/>
      <c r="DE36" s="466"/>
      <c r="DG36" s="467" t="str">
        <f>IF('各会計、関係団体の財政状況及び健全化判断比率'!BR9="","",'各会計、関係団体の財政状況及び健全化判断比率'!BR9)</f>
        <v/>
      </c>
      <c r="DH36" s="467"/>
      <c r="DI36" s="19"/>
    </row>
    <row r="37" spans="1:113" ht="32.25" customHeight="1" x14ac:dyDescent="0.2">
      <c r="A37" s="2"/>
      <c r="B37" s="5"/>
      <c r="C37" s="465" t="str">
        <f t="shared" si="0"/>
        <v/>
      </c>
      <c r="D37" s="465"/>
      <c r="E37" s="466" t="str">
        <f>IF('各会計、関係団体の財政状況及び健全化判断比率'!B10="","",'各会計、関係団体の財政状況及び健全化判断比率'!B10)</f>
        <v/>
      </c>
      <c r="F37" s="466"/>
      <c r="G37" s="466"/>
      <c r="H37" s="466"/>
      <c r="I37" s="466"/>
      <c r="J37" s="466"/>
      <c r="K37" s="466"/>
      <c r="L37" s="466"/>
      <c r="M37" s="466"/>
      <c r="N37" s="466"/>
      <c r="O37" s="466"/>
      <c r="P37" s="466"/>
      <c r="Q37" s="466"/>
      <c r="R37" s="466"/>
      <c r="S37" s="466"/>
      <c r="T37" s="2"/>
      <c r="U37" s="465" t="str">
        <f t="shared" si="1"/>
        <v/>
      </c>
      <c r="V37" s="465"/>
      <c r="W37" s="466"/>
      <c r="X37" s="466"/>
      <c r="Y37" s="466"/>
      <c r="Z37" s="466"/>
      <c r="AA37" s="466"/>
      <c r="AB37" s="466"/>
      <c r="AC37" s="466"/>
      <c r="AD37" s="466"/>
      <c r="AE37" s="466"/>
      <c r="AF37" s="466"/>
      <c r="AG37" s="466"/>
      <c r="AH37" s="466"/>
      <c r="AI37" s="466"/>
      <c r="AJ37" s="466"/>
      <c r="AK37" s="466"/>
      <c r="AL37" s="2"/>
      <c r="AM37" s="465" t="str">
        <f t="shared" si="2"/>
        <v/>
      </c>
      <c r="AN37" s="465"/>
      <c r="AO37" s="466"/>
      <c r="AP37" s="466"/>
      <c r="AQ37" s="466"/>
      <c r="AR37" s="466"/>
      <c r="AS37" s="466"/>
      <c r="AT37" s="466"/>
      <c r="AU37" s="466"/>
      <c r="AV37" s="466"/>
      <c r="AW37" s="466"/>
      <c r="AX37" s="466"/>
      <c r="AY37" s="466"/>
      <c r="AZ37" s="466"/>
      <c r="BA37" s="466"/>
      <c r="BB37" s="466"/>
      <c r="BC37" s="466"/>
      <c r="BD37" s="2"/>
      <c r="BE37" s="465" t="str">
        <f t="shared" si="3"/>
        <v/>
      </c>
      <c r="BF37" s="465"/>
      <c r="BG37" s="466"/>
      <c r="BH37" s="466"/>
      <c r="BI37" s="466"/>
      <c r="BJ37" s="466"/>
      <c r="BK37" s="466"/>
      <c r="BL37" s="466"/>
      <c r="BM37" s="466"/>
      <c r="BN37" s="466"/>
      <c r="BO37" s="466"/>
      <c r="BP37" s="466"/>
      <c r="BQ37" s="466"/>
      <c r="BR37" s="466"/>
      <c r="BS37" s="466"/>
      <c r="BT37" s="466"/>
      <c r="BU37" s="466"/>
      <c r="BV37" s="2"/>
      <c r="BW37" s="465">
        <f t="shared" si="4"/>
        <v>9</v>
      </c>
      <c r="BX37" s="465"/>
      <c r="BY37" s="466" t="str">
        <f>IF('各会計、関係団体の財政状況及び健全化判断比率'!B71="","",'各会計、関係団体の財政状況及び健全化判断比率'!B71)</f>
        <v>大阪広域水道企業団水道事業会計（水道用水供給事業）</v>
      </c>
      <c r="BZ37" s="466"/>
      <c r="CA37" s="466"/>
      <c r="CB37" s="466"/>
      <c r="CC37" s="466"/>
      <c r="CD37" s="466"/>
      <c r="CE37" s="466"/>
      <c r="CF37" s="466"/>
      <c r="CG37" s="466"/>
      <c r="CH37" s="466"/>
      <c r="CI37" s="466"/>
      <c r="CJ37" s="466"/>
      <c r="CK37" s="466"/>
      <c r="CL37" s="466"/>
      <c r="CM37" s="466"/>
      <c r="CN37" s="2"/>
      <c r="CO37" s="465" t="str">
        <f t="shared" si="5"/>
        <v/>
      </c>
      <c r="CP37" s="465"/>
      <c r="CQ37" s="466" t="str">
        <f>IF('各会計、関係団体の財政状況及び健全化判断比率'!BS10="","",'各会計、関係団体の財政状況及び健全化判断比率'!BS10)</f>
        <v/>
      </c>
      <c r="CR37" s="466"/>
      <c r="CS37" s="466"/>
      <c r="CT37" s="466"/>
      <c r="CU37" s="466"/>
      <c r="CV37" s="466"/>
      <c r="CW37" s="466"/>
      <c r="CX37" s="466"/>
      <c r="CY37" s="466"/>
      <c r="CZ37" s="466"/>
      <c r="DA37" s="466"/>
      <c r="DB37" s="466"/>
      <c r="DC37" s="466"/>
      <c r="DD37" s="466"/>
      <c r="DE37" s="466"/>
      <c r="DG37" s="467" t="str">
        <f>IF('各会計、関係団体の財政状況及び健全化判断比率'!BR10="","",'各会計、関係団体の財政状況及び健全化判断比率'!BR10)</f>
        <v/>
      </c>
      <c r="DH37" s="467"/>
      <c r="DI37" s="19"/>
    </row>
    <row r="38" spans="1:113" ht="32.25" customHeight="1" x14ac:dyDescent="0.2">
      <c r="A38" s="2"/>
      <c r="B38" s="5"/>
      <c r="C38" s="465" t="str">
        <f t="shared" si="0"/>
        <v/>
      </c>
      <c r="D38" s="465"/>
      <c r="E38" s="466" t="str">
        <f>IF('各会計、関係団体の財政状況及び健全化判断比率'!B11="","",'各会計、関係団体の財政状況及び健全化判断比率'!B11)</f>
        <v/>
      </c>
      <c r="F38" s="466"/>
      <c r="G38" s="466"/>
      <c r="H38" s="466"/>
      <c r="I38" s="466"/>
      <c r="J38" s="466"/>
      <c r="K38" s="466"/>
      <c r="L38" s="466"/>
      <c r="M38" s="466"/>
      <c r="N38" s="466"/>
      <c r="O38" s="466"/>
      <c r="P38" s="466"/>
      <c r="Q38" s="466"/>
      <c r="R38" s="466"/>
      <c r="S38" s="466"/>
      <c r="T38" s="2"/>
      <c r="U38" s="465" t="str">
        <f t="shared" si="1"/>
        <v/>
      </c>
      <c r="V38" s="465"/>
      <c r="W38" s="466"/>
      <c r="X38" s="466"/>
      <c r="Y38" s="466"/>
      <c r="Z38" s="466"/>
      <c r="AA38" s="466"/>
      <c r="AB38" s="466"/>
      <c r="AC38" s="466"/>
      <c r="AD38" s="466"/>
      <c r="AE38" s="466"/>
      <c r="AF38" s="466"/>
      <c r="AG38" s="466"/>
      <c r="AH38" s="466"/>
      <c r="AI38" s="466"/>
      <c r="AJ38" s="466"/>
      <c r="AK38" s="466"/>
      <c r="AL38" s="2"/>
      <c r="AM38" s="465" t="str">
        <f t="shared" si="2"/>
        <v/>
      </c>
      <c r="AN38" s="465"/>
      <c r="AO38" s="466"/>
      <c r="AP38" s="466"/>
      <c r="AQ38" s="466"/>
      <c r="AR38" s="466"/>
      <c r="AS38" s="466"/>
      <c r="AT38" s="466"/>
      <c r="AU38" s="466"/>
      <c r="AV38" s="466"/>
      <c r="AW38" s="466"/>
      <c r="AX38" s="466"/>
      <c r="AY38" s="466"/>
      <c r="AZ38" s="466"/>
      <c r="BA38" s="466"/>
      <c r="BB38" s="466"/>
      <c r="BC38" s="466"/>
      <c r="BD38" s="2"/>
      <c r="BE38" s="465" t="str">
        <f t="shared" si="3"/>
        <v/>
      </c>
      <c r="BF38" s="465"/>
      <c r="BG38" s="466"/>
      <c r="BH38" s="466"/>
      <c r="BI38" s="466"/>
      <c r="BJ38" s="466"/>
      <c r="BK38" s="466"/>
      <c r="BL38" s="466"/>
      <c r="BM38" s="466"/>
      <c r="BN38" s="466"/>
      <c r="BO38" s="466"/>
      <c r="BP38" s="466"/>
      <c r="BQ38" s="466"/>
      <c r="BR38" s="466"/>
      <c r="BS38" s="466"/>
      <c r="BT38" s="466"/>
      <c r="BU38" s="466"/>
      <c r="BV38" s="2"/>
      <c r="BW38" s="465">
        <f t="shared" si="4"/>
        <v>10</v>
      </c>
      <c r="BX38" s="465"/>
      <c r="BY38" s="466" t="str">
        <f>IF('各会計、関係団体の財政状況及び健全化判断比率'!B72="","",'各会計、関係団体の財政状況及び健全化判断比率'!B72)</f>
        <v>大阪広域水道企業団水道事業会計（市町村域水道事業）岬水道事業</v>
      </c>
      <c r="BZ38" s="466"/>
      <c r="CA38" s="466"/>
      <c r="CB38" s="466"/>
      <c r="CC38" s="466"/>
      <c r="CD38" s="466"/>
      <c r="CE38" s="466"/>
      <c r="CF38" s="466"/>
      <c r="CG38" s="466"/>
      <c r="CH38" s="466"/>
      <c r="CI38" s="466"/>
      <c r="CJ38" s="466"/>
      <c r="CK38" s="466"/>
      <c r="CL38" s="466"/>
      <c r="CM38" s="466"/>
      <c r="CN38" s="2"/>
      <c r="CO38" s="465" t="str">
        <f t="shared" si="5"/>
        <v/>
      </c>
      <c r="CP38" s="465"/>
      <c r="CQ38" s="466" t="str">
        <f>IF('各会計、関係団体の財政状況及び健全化判断比率'!BS11="","",'各会計、関係団体の財政状況及び健全化判断比率'!BS11)</f>
        <v/>
      </c>
      <c r="CR38" s="466"/>
      <c r="CS38" s="466"/>
      <c r="CT38" s="466"/>
      <c r="CU38" s="466"/>
      <c r="CV38" s="466"/>
      <c r="CW38" s="466"/>
      <c r="CX38" s="466"/>
      <c r="CY38" s="466"/>
      <c r="CZ38" s="466"/>
      <c r="DA38" s="466"/>
      <c r="DB38" s="466"/>
      <c r="DC38" s="466"/>
      <c r="DD38" s="466"/>
      <c r="DE38" s="466"/>
      <c r="DG38" s="467" t="str">
        <f>IF('各会計、関係団体の財政状況及び健全化判断比率'!BR11="","",'各会計、関係団体の財政状況及び健全化判断比率'!BR11)</f>
        <v/>
      </c>
      <c r="DH38" s="467"/>
      <c r="DI38" s="19"/>
    </row>
    <row r="39" spans="1:113" ht="32.25" customHeight="1" x14ac:dyDescent="0.2">
      <c r="A39" s="2"/>
      <c r="B39" s="5"/>
      <c r="C39" s="465" t="str">
        <f t="shared" si="0"/>
        <v/>
      </c>
      <c r="D39" s="465"/>
      <c r="E39" s="466" t="str">
        <f>IF('各会計、関係団体の財政状況及び健全化判断比率'!B12="","",'各会計、関係団体の財政状況及び健全化判断比率'!B12)</f>
        <v/>
      </c>
      <c r="F39" s="466"/>
      <c r="G39" s="466"/>
      <c r="H39" s="466"/>
      <c r="I39" s="466"/>
      <c r="J39" s="466"/>
      <c r="K39" s="466"/>
      <c r="L39" s="466"/>
      <c r="M39" s="466"/>
      <c r="N39" s="466"/>
      <c r="O39" s="466"/>
      <c r="P39" s="466"/>
      <c r="Q39" s="466"/>
      <c r="R39" s="466"/>
      <c r="S39" s="466"/>
      <c r="T39" s="2"/>
      <c r="U39" s="465" t="str">
        <f t="shared" si="1"/>
        <v/>
      </c>
      <c r="V39" s="465"/>
      <c r="W39" s="466"/>
      <c r="X39" s="466"/>
      <c r="Y39" s="466"/>
      <c r="Z39" s="466"/>
      <c r="AA39" s="466"/>
      <c r="AB39" s="466"/>
      <c r="AC39" s="466"/>
      <c r="AD39" s="466"/>
      <c r="AE39" s="466"/>
      <c r="AF39" s="466"/>
      <c r="AG39" s="466"/>
      <c r="AH39" s="466"/>
      <c r="AI39" s="466"/>
      <c r="AJ39" s="466"/>
      <c r="AK39" s="466"/>
      <c r="AL39" s="2"/>
      <c r="AM39" s="465" t="str">
        <f t="shared" si="2"/>
        <v/>
      </c>
      <c r="AN39" s="465"/>
      <c r="AO39" s="466"/>
      <c r="AP39" s="466"/>
      <c r="AQ39" s="466"/>
      <c r="AR39" s="466"/>
      <c r="AS39" s="466"/>
      <c r="AT39" s="466"/>
      <c r="AU39" s="466"/>
      <c r="AV39" s="466"/>
      <c r="AW39" s="466"/>
      <c r="AX39" s="466"/>
      <c r="AY39" s="466"/>
      <c r="AZ39" s="466"/>
      <c r="BA39" s="466"/>
      <c r="BB39" s="466"/>
      <c r="BC39" s="466"/>
      <c r="BD39" s="2"/>
      <c r="BE39" s="465" t="str">
        <f t="shared" si="3"/>
        <v/>
      </c>
      <c r="BF39" s="465"/>
      <c r="BG39" s="466"/>
      <c r="BH39" s="466"/>
      <c r="BI39" s="466"/>
      <c r="BJ39" s="466"/>
      <c r="BK39" s="466"/>
      <c r="BL39" s="466"/>
      <c r="BM39" s="466"/>
      <c r="BN39" s="466"/>
      <c r="BO39" s="466"/>
      <c r="BP39" s="466"/>
      <c r="BQ39" s="466"/>
      <c r="BR39" s="466"/>
      <c r="BS39" s="466"/>
      <c r="BT39" s="466"/>
      <c r="BU39" s="466"/>
      <c r="BV39" s="2"/>
      <c r="BW39" s="465">
        <f t="shared" si="4"/>
        <v>11</v>
      </c>
      <c r="BX39" s="465"/>
      <c r="BY39" s="466" t="str">
        <f>IF('各会計、関係団体の財政状況及び健全化判断比率'!B73="","",'各会計、関係団体の財政状況及び健全化判断比率'!B73)</f>
        <v>大阪広域水道企業団（工業用水道事業会計）</v>
      </c>
      <c r="BZ39" s="466"/>
      <c r="CA39" s="466"/>
      <c r="CB39" s="466"/>
      <c r="CC39" s="466"/>
      <c r="CD39" s="466"/>
      <c r="CE39" s="466"/>
      <c r="CF39" s="466"/>
      <c r="CG39" s="466"/>
      <c r="CH39" s="466"/>
      <c r="CI39" s="466"/>
      <c r="CJ39" s="466"/>
      <c r="CK39" s="466"/>
      <c r="CL39" s="466"/>
      <c r="CM39" s="466"/>
      <c r="CN39" s="2"/>
      <c r="CO39" s="465" t="str">
        <f t="shared" si="5"/>
        <v/>
      </c>
      <c r="CP39" s="465"/>
      <c r="CQ39" s="466" t="str">
        <f>IF('各会計、関係団体の財政状況及び健全化判断比率'!BS12="","",'各会計、関係団体の財政状況及び健全化判断比率'!BS12)</f>
        <v/>
      </c>
      <c r="CR39" s="466"/>
      <c r="CS39" s="466"/>
      <c r="CT39" s="466"/>
      <c r="CU39" s="466"/>
      <c r="CV39" s="466"/>
      <c r="CW39" s="466"/>
      <c r="CX39" s="466"/>
      <c r="CY39" s="466"/>
      <c r="CZ39" s="466"/>
      <c r="DA39" s="466"/>
      <c r="DB39" s="466"/>
      <c r="DC39" s="466"/>
      <c r="DD39" s="466"/>
      <c r="DE39" s="466"/>
      <c r="DG39" s="467" t="str">
        <f>IF('各会計、関係団体の財政状況及び健全化判断比率'!BR12="","",'各会計、関係団体の財政状況及び健全化判断比率'!BR12)</f>
        <v/>
      </c>
      <c r="DH39" s="467"/>
      <c r="DI39" s="19"/>
    </row>
    <row r="40" spans="1:113" ht="32.25" customHeight="1" x14ac:dyDescent="0.2">
      <c r="A40" s="2"/>
      <c r="B40" s="5"/>
      <c r="C40" s="465" t="str">
        <f t="shared" si="0"/>
        <v/>
      </c>
      <c r="D40" s="465"/>
      <c r="E40" s="466" t="str">
        <f>IF('各会計、関係団体の財政状況及び健全化判断比率'!B13="","",'各会計、関係団体の財政状況及び健全化判断比率'!B13)</f>
        <v/>
      </c>
      <c r="F40" s="466"/>
      <c r="G40" s="466"/>
      <c r="H40" s="466"/>
      <c r="I40" s="466"/>
      <c r="J40" s="466"/>
      <c r="K40" s="466"/>
      <c r="L40" s="466"/>
      <c r="M40" s="466"/>
      <c r="N40" s="466"/>
      <c r="O40" s="466"/>
      <c r="P40" s="466"/>
      <c r="Q40" s="466"/>
      <c r="R40" s="466"/>
      <c r="S40" s="466"/>
      <c r="T40" s="2"/>
      <c r="U40" s="465" t="str">
        <f t="shared" si="1"/>
        <v/>
      </c>
      <c r="V40" s="465"/>
      <c r="W40" s="466"/>
      <c r="X40" s="466"/>
      <c r="Y40" s="466"/>
      <c r="Z40" s="466"/>
      <c r="AA40" s="466"/>
      <c r="AB40" s="466"/>
      <c r="AC40" s="466"/>
      <c r="AD40" s="466"/>
      <c r="AE40" s="466"/>
      <c r="AF40" s="466"/>
      <c r="AG40" s="466"/>
      <c r="AH40" s="466"/>
      <c r="AI40" s="466"/>
      <c r="AJ40" s="466"/>
      <c r="AK40" s="466"/>
      <c r="AL40" s="2"/>
      <c r="AM40" s="465" t="str">
        <f t="shared" si="2"/>
        <v/>
      </c>
      <c r="AN40" s="465"/>
      <c r="AO40" s="466"/>
      <c r="AP40" s="466"/>
      <c r="AQ40" s="466"/>
      <c r="AR40" s="466"/>
      <c r="AS40" s="466"/>
      <c r="AT40" s="466"/>
      <c r="AU40" s="466"/>
      <c r="AV40" s="466"/>
      <c r="AW40" s="466"/>
      <c r="AX40" s="466"/>
      <c r="AY40" s="466"/>
      <c r="AZ40" s="466"/>
      <c r="BA40" s="466"/>
      <c r="BB40" s="466"/>
      <c r="BC40" s="466"/>
      <c r="BD40" s="2"/>
      <c r="BE40" s="465" t="str">
        <f t="shared" si="3"/>
        <v/>
      </c>
      <c r="BF40" s="465"/>
      <c r="BG40" s="466"/>
      <c r="BH40" s="466"/>
      <c r="BI40" s="466"/>
      <c r="BJ40" s="466"/>
      <c r="BK40" s="466"/>
      <c r="BL40" s="466"/>
      <c r="BM40" s="466"/>
      <c r="BN40" s="466"/>
      <c r="BO40" s="466"/>
      <c r="BP40" s="466"/>
      <c r="BQ40" s="466"/>
      <c r="BR40" s="466"/>
      <c r="BS40" s="466"/>
      <c r="BT40" s="466"/>
      <c r="BU40" s="466"/>
      <c r="BV40" s="2"/>
      <c r="BW40" s="465" t="str">
        <f t="shared" si="4"/>
        <v/>
      </c>
      <c r="BX40" s="465"/>
      <c r="BY40" s="466" t="str">
        <f>IF('各会計、関係団体の財政状況及び健全化判断比率'!B74="","",'各会計、関係団体の財政状況及び健全化判断比率'!B74)</f>
        <v/>
      </c>
      <c r="BZ40" s="466"/>
      <c r="CA40" s="466"/>
      <c r="CB40" s="466"/>
      <c r="CC40" s="466"/>
      <c r="CD40" s="466"/>
      <c r="CE40" s="466"/>
      <c r="CF40" s="466"/>
      <c r="CG40" s="466"/>
      <c r="CH40" s="466"/>
      <c r="CI40" s="466"/>
      <c r="CJ40" s="466"/>
      <c r="CK40" s="466"/>
      <c r="CL40" s="466"/>
      <c r="CM40" s="466"/>
      <c r="CN40" s="2"/>
      <c r="CO40" s="465" t="str">
        <f t="shared" si="5"/>
        <v/>
      </c>
      <c r="CP40" s="465"/>
      <c r="CQ40" s="466" t="str">
        <f>IF('各会計、関係団体の財政状況及び健全化判断比率'!BS13="","",'各会計、関係団体の財政状況及び健全化判断比率'!BS13)</f>
        <v/>
      </c>
      <c r="CR40" s="466"/>
      <c r="CS40" s="466"/>
      <c r="CT40" s="466"/>
      <c r="CU40" s="466"/>
      <c r="CV40" s="466"/>
      <c r="CW40" s="466"/>
      <c r="CX40" s="466"/>
      <c r="CY40" s="466"/>
      <c r="CZ40" s="466"/>
      <c r="DA40" s="466"/>
      <c r="DB40" s="466"/>
      <c r="DC40" s="466"/>
      <c r="DD40" s="466"/>
      <c r="DE40" s="466"/>
      <c r="DG40" s="467" t="str">
        <f>IF('各会計、関係団体の財政状況及び健全化判断比率'!BR13="","",'各会計、関係団体の財政状況及び健全化判断比率'!BR13)</f>
        <v/>
      </c>
      <c r="DH40" s="467"/>
      <c r="DI40" s="19"/>
    </row>
    <row r="41" spans="1:113" ht="32.25" customHeight="1" x14ac:dyDescent="0.2">
      <c r="A41" s="2"/>
      <c r="B41" s="5"/>
      <c r="C41" s="465" t="str">
        <f t="shared" si="0"/>
        <v/>
      </c>
      <c r="D41" s="465"/>
      <c r="E41" s="466" t="str">
        <f>IF('各会計、関係団体の財政状況及び健全化判断比率'!B14="","",'各会計、関係団体の財政状況及び健全化判断比率'!B14)</f>
        <v/>
      </c>
      <c r="F41" s="466"/>
      <c r="G41" s="466"/>
      <c r="H41" s="466"/>
      <c r="I41" s="466"/>
      <c r="J41" s="466"/>
      <c r="K41" s="466"/>
      <c r="L41" s="466"/>
      <c r="M41" s="466"/>
      <c r="N41" s="466"/>
      <c r="O41" s="466"/>
      <c r="P41" s="466"/>
      <c r="Q41" s="466"/>
      <c r="R41" s="466"/>
      <c r="S41" s="466"/>
      <c r="T41" s="2"/>
      <c r="U41" s="465" t="str">
        <f t="shared" si="1"/>
        <v/>
      </c>
      <c r="V41" s="465"/>
      <c r="W41" s="466"/>
      <c r="X41" s="466"/>
      <c r="Y41" s="466"/>
      <c r="Z41" s="466"/>
      <c r="AA41" s="466"/>
      <c r="AB41" s="466"/>
      <c r="AC41" s="466"/>
      <c r="AD41" s="466"/>
      <c r="AE41" s="466"/>
      <c r="AF41" s="466"/>
      <c r="AG41" s="466"/>
      <c r="AH41" s="466"/>
      <c r="AI41" s="466"/>
      <c r="AJ41" s="466"/>
      <c r="AK41" s="466"/>
      <c r="AL41" s="2"/>
      <c r="AM41" s="465" t="str">
        <f t="shared" si="2"/>
        <v/>
      </c>
      <c r="AN41" s="465"/>
      <c r="AO41" s="466"/>
      <c r="AP41" s="466"/>
      <c r="AQ41" s="466"/>
      <c r="AR41" s="466"/>
      <c r="AS41" s="466"/>
      <c r="AT41" s="466"/>
      <c r="AU41" s="466"/>
      <c r="AV41" s="466"/>
      <c r="AW41" s="466"/>
      <c r="AX41" s="466"/>
      <c r="AY41" s="466"/>
      <c r="AZ41" s="466"/>
      <c r="BA41" s="466"/>
      <c r="BB41" s="466"/>
      <c r="BC41" s="466"/>
      <c r="BD41" s="2"/>
      <c r="BE41" s="465" t="str">
        <f t="shared" si="3"/>
        <v/>
      </c>
      <c r="BF41" s="465"/>
      <c r="BG41" s="466"/>
      <c r="BH41" s="466"/>
      <c r="BI41" s="466"/>
      <c r="BJ41" s="466"/>
      <c r="BK41" s="466"/>
      <c r="BL41" s="466"/>
      <c r="BM41" s="466"/>
      <c r="BN41" s="466"/>
      <c r="BO41" s="466"/>
      <c r="BP41" s="466"/>
      <c r="BQ41" s="466"/>
      <c r="BR41" s="466"/>
      <c r="BS41" s="466"/>
      <c r="BT41" s="466"/>
      <c r="BU41" s="466"/>
      <c r="BV41" s="2"/>
      <c r="BW41" s="465" t="str">
        <f t="shared" si="4"/>
        <v/>
      </c>
      <c r="BX41" s="465"/>
      <c r="BY41" s="466" t="str">
        <f>IF('各会計、関係団体の財政状況及び健全化判断比率'!B75="","",'各会計、関係団体の財政状況及び健全化判断比率'!B75)</f>
        <v/>
      </c>
      <c r="BZ41" s="466"/>
      <c r="CA41" s="466"/>
      <c r="CB41" s="466"/>
      <c r="CC41" s="466"/>
      <c r="CD41" s="466"/>
      <c r="CE41" s="466"/>
      <c r="CF41" s="466"/>
      <c r="CG41" s="466"/>
      <c r="CH41" s="466"/>
      <c r="CI41" s="466"/>
      <c r="CJ41" s="466"/>
      <c r="CK41" s="466"/>
      <c r="CL41" s="466"/>
      <c r="CM41" s="466"/>
      <c r="CN41" s="2"/>
      <c r="CO41" s="465" t="str">
        <f t="shared" si="5"/>
        <v/>
      </c>
      <c r="CP41" s="465"/>
      <c r="CQ41" s="466" t="str">
        <f>IF('各会計、関係団体の財政状況及び健全化判断比率'!BS14="","",'各会計、関係団体の財政状況及び健全化判断比率'!BS14)</f>
        <v/>
      </c>
      <c r="CR41" s="466"/>
      <c r="CS41" s="466"/>
      <c r="CT41" s="466"/>
      <c r="CU41" s="466"/>
      <c r="CV41" s="466"/>
      <c r="CW41" s="466"/>
      <c r="CX41" s="466"/>
      <c r="CY41" s="466"/>
      <c r="CZ41" s="466"/>
      <c r="DA41" s="466"/>
      <c r="DB41" s="466"/>
      <c r="DC41" s="466"/>
      <c r="DD41" s="466"/>
      <c r="DE41" s="466"/>
      <c r="DG41" s="467" t="str">
        <f>IF('各会計、関係団体の財政状況及び健全化判断比率'!BR14="","",'各会計、関係団体の財政状況及び健全化判断比率'!BR14)</f>
        <v/>
      </c>
      <c r="DH41" s="467"/>
      <c r="DI41" s="19"/>
    </row>
    <row r="42" spans="1:113" ht="32.25" customHeight="1" x14ac:dyDescent="0.2">
      <c r="B42" s="5"/>
      <c r="C42" s="465" t="str">
        <f t="shared" si="0"/>
        <v/>
      </c>
      <c r="D42" s="465"/>
      <c r="E42" s="466" t="str">
        <f>IF('各会計、関係団体の財政状況及び健全化判断比率'!B15="","",'各会計、関係団体の財政状況及び健全化判断比率'!B15)</f>
        <v/>
      </c>
      <c r="F42" s="466"/>
      <c r="G42" s="466"/>
      <c r="H42" s="466"/>
      <c r="I42" s="466"/>
      <c r="J42" s="466"/>
      <c r="K42" s="466"/>
      <c r="L42" s="466"/>
      <c r="M42" s="466"/>
      <c r="N42" s="466"/>
      <c r="O42" s="466"/>
      <c r="P42" s="466"/>
      <c r="Q42" s="466"/>
      <c r="R42" s="466"/>
      <c r="S42" s="466"/>
      <c r="T42" s="2"/>
      <c r="U42" s="465" t="str">
        <f t="shared" si="1"/>
        <v/>
      </c>
      <c r="V42" s="465"/>
      <c r="W42" s="466"/>
      <c r="X42" s="466"/>
      <c r="Y42" s="466"/>
      <c r="Z42" s="466"/>
      <c r="AA42" s="466"/>
      <c r="AB42" s="466"/>
      <c r="AC42" s="466"/>
      <c r="AD42" s="466"/>
      <c r="AE42" s="466"/>
      <c r="AF42" s="466"/>
      <c r="AG42" s="466"/>
      <c r="AH42" s="466"/>
      <c r="AI42" s="466"/>
      <c r="AJ42" s="466"/>
      <c r="AK42" s="466"/>
      <c r="AL42" s="2"/>
      <c r="AM42" s="465" t="str">
        <f t="shared" si="2"/>
        <v/>
      </c>
      <c r="AN42" s="465"/>
      <c r="AO42" s="466"/>
      <c r="AP42" s="466"/>
      <c r="AQ42" s="466"/>
      <c r="AR42" s="466"/>
      <c r="AS42" s="466"/>
      <c r="AT42" s="466"/>
      <c r="AU42" s="466"/>
      <c r="AV42" s="466"/>
      <c r="AW42" s="466"/>
      <c r="AX42" s="466"/>
      <c r="AY42" s="466"/>
      <c r="AZ42" s="466"/>
      <c r="BA42" s="466"/>
      <c r="BB42" s="466"/>
      <c r="BC42" s="466"/>
      <c r="BD42" s="2"/>
      <c r="BE42" s="465" t="str">
        <f t="shared" si="3"/>
        <v/>
      </c>
      <c r="BF42" s="465"/>
      <c r="BG42" s="466"/>
      <c r="BH42" s="466"/>
      <c r="BI42" s="466"/>
      <c r="BJ42" s="466"/>
      <c r="BK42" s="466"/>
      <c r="BL42" s="466"/>
      <c r="BM42" s="466"/>
      <c r="BN42" s="466"/>
      <c r="BO42" s="466"/>
      <c r="BP42" s="466"/>
      <c r="BQ42" s="466"/>
      <c r="BR42" s="466"/>
      <c r="BS42" s="466"/>
      <c r="BT42" s="466"/>
      <c r="BU42" s="466"/>
      <c r="BV42" s="2"/>
      <c r="BW42" s="465" t="str">
        <f t="shared" si="4"/>
        <v/>
      </c>
      <c r="BX42" s="465"/>
      <c r="BY42" s="466" t="str">
        <f>IF('各会計、関係団体の財政状況及び健全化判断比率'!B76="","",'各会計、関係団体の財政状況及び健全化判断比率'!B76)</f>
        <v/>
      </c>
      <c r="BZ42" s="466"/>
      <c r="CA42" s="466"/>
      <c r="CB42" s="466"/>
      <c r="CC42" s="466"/>
      <c r="CD42" s="466"/>
      <c r="CE42" s="466"/>
      <c r="CF42" s="466"/>
      <c r="CG42" s="466"/>
      <c r="CH42" s="466"/>
      <c r="CI42" s="466"/>
      <c r="CJ42" s="466"/>
      <c r="CK42" s="466"/>
      <c r="CL42" s="466"/>
      <c r="CM42" s="466"/>
      <c r="CN42" s="2"/>
      <c r="CO42" s="465" t="str">
        <f t="shared" si="5"/>
        <v/>
      </c>
      <c r="CP42" s="465"/>
      <c r="CQ42" s="466" t="str">
        <f>IF('各会計、関係団体の財政状況及び健全化判断比率'!BS15="","",'各会計、関係団体の財政状況及び健全化判断比率'!BS15)</f>
        <v/>
      </c>
      <c r="CR42" s="466"/>
      <c r="CS42" s="466"/>
      <c r="CT42" s="466"/>
      <c r="CU42" s="466"/>
      <c r="CV42" s="466"/>
      <c r="CW42" s="466"/>
      <c r="CX42" s="466"/>
      <c r="CY42" s="466"/>
      <c r="CZ42" s="466"/>
      <c r="DA42" s="466"/>
      <c r="DB42" s="466"/>
      <c r="DC42" s="466"/>
      <c r="DD42" s="466"/>
      <c r="DE42" s="466"/>
      <c r="DG42" s="467" t="str">
        <f>IF('各会計、関係団体の財政状況及び健全化判断比率'!BR15="","",'各会計、関係団体の財政状況及び健全化判断比率'!BR15)</f>
        <v/>
      </c>
      <c r="DH42" s="467"/>
      <c r="DI42" s="19"/>
    </row>
    <row r="43" spans="1:113" ht="32.25" customHeight="1" x14ac:dyDescent="0.2">
      <c r="B43" s="5"/>
      <c r="C43" s="465" t="str">
        <f t="shared" si="0"/>
        <v/>
      </c>
      <c r="D43" s="465"/>
      <c r="E43" s="466" t="str">
        <f>IF('各会計、関係団体の財政状況及び健全化判断比率'!B16="","",'各会計、関係団体の財政状況及び健全化判断比率'!B16)</f>
        <v/>
      </c>
      <c r="F43" s="466"/>
      <c r="G43" s="466"/>
      <c r="H43" s="466"/>
      <c r="I43" s="466"/>
      <c r="J43" s="466"/>
      <c r="K43" s="466"/>
      <c r="L43" s="466"/>
      <c r="M43" s="466"/>
      <c r="N43" s="466"/>
      <c r="O43" s="466"/>
      <c r="P43" s="466"/>
      <c r="Q43" s="466"/>
      <c r="R43" s="466"/>
      <c r="S43" s="466"/>
      <c r="T43" s="2"/>
      <c r="U43" s="465" t="str">
        <f t="shared" si="1"/>
        <v/>
      </c>
      <c r="V43" s="465"/>
      <c r="W43" s="466"/>
      <c r="X43" s="466"/>
      <c r="Y43" s="466"/>
      <c r="Z43" s="466"/>
      <c r="AA43" s="466"/>
      <c r="AB43" s="466"/>
      <c r="AC43" s="466"/>
      <c r="AD43" s="466"/>
      <c r="AE43" s="466"/>
      <c r="AF43" s="466"/>
      <c r="AG43" s="466"/>
      <c r="AH43" s="466"/>
      <c r="AI43" s="466"/>
      <c r="AJ43" s="466"/>
      <c r="AK43" s="466"/>
      <c r="AL43" s="2"/>
      <c r="AM43" s="465" t="str">
        <f t="shared" si="2"/>
        <v/>
      </c>
      <c r="AN43" s="465"/>
      <c r="AO43" s="466"/>
      <c r="AP43" s="466"/>
      <c r="AQ43" s="466"/>
      <c r="AR43" s="466"/>
      <c r="AS43" s="466"/>
      <c r="AT43" s="466"/>
      <c r="AU43" s="466"/>
      <c r="AV43" s="466"/>
      <c r="AW43" s="466"/>
      <c r="AX43" s="466"/>
      <c r="AY43" s="466"/>
      <c r="AZ43" s="466"/>
      <c r="BA43" s="466"/>
      <c r="BB43" s="466"/>
      <c r="BC43" s="466"/>
      <c r="BD43" s="2"/>
      <c r="BE43" s="465" t="str">
        <f t="shared" si="3"/>
        <v/>
      </c>
      <c r="BF43" s="465"/>
      <c r="BG43" s="466"/>
      <c r="BH43" s="466"/>
      <c r="BI43" s="466"/>
      <c r="BJ43" s="466"/>
      <c r="BK43" s="466"/>
      <c r="BL43" s="466"/>
      <c r="BM43" s="466"/>
      <c r="BN43" s="466"/>
      <c r="BO43" s="466"/>
      <c r="BP43" s="466"/>
      <c r="BQ43" s="466"/>
      <c r="BR43" s="466"/>
      <c r="BS43" s="466"/>
      <c r="BT43" s="466"/>
      <c r="BU43" s="466"/>
      <c r="BV43" s="2"/>
      <c r="BW43" s="465" t="str">
        <f t="shared" si="4"/>
        <v/>
      </c>
      <c r="BX43" s="465"/>
      <c r="BY43" s="466" t="str">
        <f>IF('各会計、関係団体の財政状況及び健全化判断比率'!B77="","",'各会計、関係団体の財政状況及び健全化判断比率'!B77)</f>
        <v/>
      </c>
      <c r="BZ43" s="466"/>
      <c r="CA43" s="466"/>
      <c r="CB43" s="466"/>
      <c r="CC43" s="466"/>
      <c r="CD43" s="466"/>
      <c r="CE43" s="466"/>
      <c r="CF43" s="466"/>
      <c r="CG43" s="466"/>
      <c r="CH43" s="466"/>
      <c r="CI43" s="466"/>
      <c r="CJ43" s="466"/>
      <c r="CK43" s="466"/>
      <c r="CL43" s="466"/>
      <c r="CM43" s="466"/>
      <c r="CN43" s="2"/>
      <c r="CO43" s="465" t="str">
        <f t="shared" si="5"/>
        <v/>
      </c>
      <c r="CP43" s="465"/>
      <c r="CQ43" s="466" t="str">
        <f>IF('各会計、関係団体の財政状況及び健全化判断比率'!BS16="","",'各会計、関係団体の財政状況及び健全化判断比率'!BS16)</f>
        <v/>
      </c>
      <c r="CR43" s="466"/>
      <c r="CS43" s="466"/>
      <c r="CT43" s="466"/>
      <c r="CU43" s="466"/>
      <c r="CV43" s="466"/>
      <c r="CW43" s="466"/>
      <c r="CX43" s="466"/>
      <c r="CY43" s="466"/>
      <c r="CZ43" s="466"/>
      <c r="DA43" s="466"/>
      <c r="DB43" s="466"/>
      <c r="DC43" s="466"/>
      <c r="DD43" s="466"/>
      <c r="DE43" s="466"/>
      <c r="DG43" s="467" t="str">
        <f>IF('各会計、関係団体の財政状況及び健全化判断比率'!BR16="","",'各会計、関係団体の財政状況及び健全化判断比率'!BR16)</f>
        <v/>
      </c>
      <c r="DH43" s="467"/>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285</v>
      </c>
      <c r="E46" s="468" t="s">
        <v>286</v>
      </c>
      <c r="F46" s="468"/>
      <c r="G46" s="468"/>
      <c r="H46" s="468"/>
      <c r="I46" s="468"/>
      <c r="J46" s="468"/>
      <c r="K46" s="468"/>
      <c r="L46" s="468"/>
      <c r="M46" s="468"/>
      <c r="N46" s="468"/>
      <c r="O46" s="468"/>
      <c r="P46" s="468"/>
      <c r="Q46" s="468"/>
      <c r="R46" s="468"/>
      <c r="S46" s="468"/>
      <c r="T46" s="468"/>
      <c r="U46" s="468"/>
      <c r="V46" s="468"/>
      <c r="W46" s="468"/>
      <c r="X46" s="468"/>
      <c r="Y46" s="468"/>
      <c r="Z46" s="468"/>
      <c r="AA46" s="468"/>
      <c r="AB46" s="468"/>
      <c r="AC46" s="468"/>
      <c r="AD46" s="468"/>
      <c r="AE46" s="468"/>
      <c r="AF46" s="468"/>
      <c r="AG46" s="468"/>
      <c r="AH46" s="468"/>
      <c r="AI46" s="468"/>
      <c r="AJ46" s="468"/>
      <c r="AK46" s="468"/>
      <c r="AL46" s="468"/>
      <c r="AM46" s="468"/>
      <c r="AN46" s="468"/>
      <c r="AO46" s="468"/>
      <c r="AP46" s="468"/>
      <c r="AQ46" s="468"/>
      <c r="AR46" s="468"/>
      <c r="AS46" s="468"/>
      <c r="AT46" s="468"/>
      <c r="AU46" s="468"/>
      <c r="AV46" s="468"/>
      <c r="AW46" s="468"/>
      <c r="AX46" s="468"/>
      <c r="AY46" s="468"/>
      <c r="AZ46" s="468"/>
      <c r="BA46" s="468"/>
      <c r="BB46" s="468"/>
      <c r="BC46" s="468"/>
      <c r="BD46" s="468"/>
      <c r="BE46" s="468"/>
      <c r="BF46" s="468"/>
      <c r="BG46" s="468"/>
      <c r="BH46" s="468"/>
      <c r="BI46" s="468"/>
      <c r="BJ46" s="468"/>
      <c r="BK46" s="468"/>
      <c r="BL46" s="468"/>
      <c r="BM46" s="468"/>
      <c r="BN46" s="468"/>
      <c r="BO46" s="468"/>
      <c r="BP46" s="468"/>
      <c r="BQ46" s="468"/>
      <c r="BR46" s="468"/>
      <c r="BS46" s="468"/>
      <c r="BT46" s="468"/>
      <c r="BU46" s="468"/>
      <c r="BV46" s="468"/>
      <c r="BW46" s="468"/>
      <c r="BX46" s="468"/>
      <c r="BY46" s="468"/>
      <c r="BZ46" s="468"/>
      <c r="CA46" s="468"/>
      <c r="CB46" s="468"/>
      <c r="CC46" s="468"/>
      <c r="CD46" s="468"/>
      <c r="CE46" s="468"/>
      <c r="CF46" s="468"/>
      <c r="CG46" s="468"/>
      <c r="CH46" s="468"/>
      <c r="CI46" s="468"/>
      <c r="CJ46" s="468"/>
      <c r="CK46" s="468"/>
      <c r="CL46" s="468"/>
      <c r="CM46" s="468"/>
      <c r="CN46" s="468"/>
      <c r="CO46" s="468"/>
      <c r="CP46" s="468"/>
      <c r="CQ46" s="468"/>
      <c r="CR46" s="468"/>
      <c r="CS46" s="468"/>
      <c r="CT46" s="468"/>
      <c r="CU46" s="468"/>
      <c r="CV46" s="468"/>
      <c r="CW46" s="468"/>
      <c r="CX46" s="468"/>
      <c r="CY46" s="468"/>
      <c r="CZ46" s="468"/>
      <c r="DA46" s="468"/>
      <c r="DB46" s="468"/>
      <c r="DC46" s="468"/>
      <c r="DD46" s="468"/>
      <c r="DE46" s="468"/>
      <c r="DF46" s="468"/>
      <c r="DG46" s="468"/>
      <c r="DH46" s="468"/>
      <c r="DI46" s="468"/>
    </row>
    <row r="47" spans="1:113" x14ac:dyDescent="0.2">
      <c r="E47" s="468" t="s">
        <v>287</v>
      </c>
      <c r="F47" s="468"/>
      <c r="G47" s="468"/>
      <c r="H47" s="468"/>
      <c r="I47" s="468"/>
      <c r="J47" s="468"/>
      <c r="K47" s="468"/>
      <c r="L47" s="468"/>
      <c r="M47" s="468"/>
      <c r="N47" s="468"/>
      <c r="O47" s="468"/>
      <c r="P47" s="468"/>
      <c r="Q47" s="468"/>
      <c r="R47" s="468"/>
      <c r="S47" s="468"/>
      <c r="T47" s="468"/>
      <c r="U47" s="468"/>
      <c r="V47" s="468"/>
      <c r="W47" s="468"/>
      <c r="X47" s="468"/>
      <c r="Y47" s="468"/>
      <c r="Z47" s="468"/>
      <c r="AA47" s="468"/>
      <c r="AB47" s="468"/>
      <c r="AC47" s="468"/>
      <c r="AD47" s="468"/>
      <c r="AE47" s="468"/>
      <c r="AF47" s="468"/>
      <c r="AG47" s="468"/>
      <c r="AH47" s="468"/>
      <c r="AI47" s="468"/>
      <c r="AJ47" s="468"/>
      <c r="AK47" s="468"/>
      <c r="AL47" s="468"/>
      <c r="AM47" s="468"/>
      <c r="AN47" s="468"/>
      <c r="AO47" s="468"/>
      <c r="AP47" s="468"/>
      <c r="AQ47" s="468"/>
      <c r="AR47" s="468"/>
      <c r="AS47" s="468"/>
      <c r="AT47" s="468"/>
      <c r="AU47" s="468"/>
      <c r="AV47" s="468"/>
      <c r="AW47" s="468"/>
      <c r="AX47" s="468"/>
      <c r="AY47" s="468"/>
      <c r="AZ47" s="468"/>
      <c r="BA47" s="468"/>
      <c r="BB47" s="468"/>
      <c r="BC47" s="468"/>
      <c r="BD47" s="468"/>
      <c r="BE47" s="468"/>
      <c r="BF47" s="468"/>
      <c r="BG47" s="468"/>
      <c r="BH47" s="468"/>
      <c r="BI47" s="468"/>
      <c r="BJ47" s="468"/>
      <c r="BK47" s="468"/>
      <c r="BL47" s="468"/>
      <c r="BM47" s="468"/>
      <c r="BN47" s="468"/>
      <c r="BO47" s="468"/>
      <c r="BP47" s="468"/>
      <c r="BQ47" s="468"/>
      <c r="BR47" s="468"/>
      <c r="BS47" s="468"/>
      <c r="BT47" s="468"/>
      <c r="BU47" s="468"/>
      <c r="BV47" s="468"/>
      <c r="BW47" s="468"/>
      <c r="BX47" s="468"/>
      <c r="BY47" s="468"/>
      <c r="BZ47" s="468"/>
      <c r="CA47" s="468"/>
      <c r="CB47" s="468"/>
      <c r="CC47" s="468"/>
      <c r="CD47" s="468"/>
      <c r="CE47" s="468"/>
      <c r="CF47" s="468"/>
      <c r="CG47" s="468"/>
      <c r="CH47" s="468"/>
      <c r="CI47" s="468"/>
      <c r="CJ47" s="468"/>
      <c r="CK47" s="468"/>
      <c r="CL47" s="468"/>
      <c r="CM47" s="468"/>
      <c r="CN47" s="468"/>
      <c r="CO47" s="468"/>
      <c r="CP47" s="468"/>
      <c r="CQ47" s="468"/>
      <c r="CR47" s="468"/>
      <c r="CS47" s="468"/>
      <c r="CT47" s="468"/>
      <c r="CU47" s="468"/>
      <c r="CV47" s="468"/>
      <c r="CW47" s="468"/>
      <c r="CX47" s="468"/>
      <c r="CY47" s="468"/>
      <c r="CZ47" s="468"/>
      <c r="DA47" s="468"/>
      <c r="DB47" s="468"/>
      <c r="DC47" s="468"/>
      <c r="DD47" s="468"/>
      <c r="DE47" s="468"/>
      <c r="DF47" s="468"/>
      <c r="DG47" s="468"/>
      <c r="DH47" s="468"/>
      <c r="DI47" s="468"/>
    </row>
    <row r="48" spans="1:113" x14ac:dyDescent="0.2">
      <c r="E48" s="468" t="s">
        <v>289</v>
      </c>
      <c r="F48" s="468"/>
      <c r="G48" s="468"/>
      <c r="H48" s="468"/>
      <c r="I48" s="468"/>
      <c r="J48" s="468"/>
      <c r="K48" s="468"/>
      <c r="L48" s="468"/>
      <c r="M48" s="468"/>
      <c r="N48" s="468"/>
      <c r="O48" s="468"/>
      <c r="P48" s="468"/>
      <c r="Q48" s="468"/>
      <c r="R48" s="468"/>
      <c r="S48" s="468"/>
      <c r="T48" s="468"/>
      <c r="U48" s="468"/>
      <c r="V48" s="468"/>
      <c r="W48" s="468"/>
      <c r="X48" s="468"/>
      <c r="Y48" s="468"/>
      <c r="Z48" s="468"/>
      <c r="AA48" s="468"/>
      <c r="AB48" s="468"/>
      <c r="AC48" s="468"/>
      <c r="AD48" s="468"/>
      <c r="AE48" s="468"/>
      <c r="AF48" s="468"/>
      <c r="AG48" s="468"/>
      <c r="AH48" s="468"/>
      <c r="AI48" s="468"/>
      <c r="AJ48" s="468"/>
      <c r="AK48" s="468"/>
      <c r="AL48" s="468"/>
      <c r="AM48" s="468"/>
      <c r="AN48" s="468"/>
      <c r="AO48" s="468"/>
      <c r="AP48" s="468"/>
      <c r="AQ48" s="468"/>
      <c r="AR48" s="468"/>
      <c r="AS48" s="468"/>
      <c r="AT48" s="468"/>
      <c r="AU48" s="468"/>
      <c r="AV48" s="468"/>
      <c r="AW48" s="468"/>
      <c r="AX48" s="468"/>
      <c r="AY48" s="468"/>
      <c r="AZ48" s="468"/>
      <c r="BA48" s="468"/>
      <c r="BB48" s="468"/>
      <c r="BC48" s="468"/>
      <c r="BD48" s="468"/>
      <c r="BE48" s="468"/>
      <c r="BF48" s="468"/>
      <c r="BG48" s="468"/>
      <c r="BH48" s="468"/>
      <c r="BI48" s="468"/>
      <c r="BJ48" s="468"/>
      <c r="BK48" s="468"/>
      <c r="BL48" s="468"/>
      <c r="BM48" s="468"/>
      <c r="BN48" s="468"/>
      <c r="BO48" s="468"/>
      <c r="BP48" s="468"/>
      <c r="BQ48" s="468"/>
      <c r="BR48" s="468"/>
      <c r="BS48" s="468"/>
      <c r="BT48" s="468"/>
      <c r="BU48" s="468"/>
      <c r="BV48" s="468"/>
      <c r="BW48" s="468"/>
      <c r="BX48" s="468"/>
      <c r="BY48" s="468"/>
      <c r="BZ48" s="468"/>
      <c r="CA48" s="468"/>
      <c r="CB48" s="468"/>
      <c r="CC48" s="468"/>
      <c r="CD48" s="468"/>
      <c r="CE48" s="468"/>
      <c r="CF48" s="468"/>
      <c r="CG48" s="468"/>
      <c r="CH48" s="468"/>
      <c r="CI48" s="468"/>
      <c r="CJ48" s="468"/>
      <c r="CK48" s="468"/>
      <c r="CL48" s="468"/>
      <c r="CM48" s="468"/>
      <c r="CN48" s="468"/>
      <c r="CO48" s="468"/>
      <c r="CP48" s="468"/>
      <c r="CQ48" s="468"/>
      <c r="CR48" s="468"/>
      <c r="CS48" s="468"/>
      <c r="CT48" s="468"/>
      <c r="CU48" s="468"/>
      <c r="CV48" s="468"/>
      <c r="CW48" s="468"/>
      <c r="CX48" s="468"/>
      <c r="CY48" s="468"/>
      <c r="CZ48" s="468"/>
      <c r="DA48" s="468"/>
      <c r="DB48" s="468"/>
      <c r="DC48" s="468"/>
      <c r="DD48" s="468"/>
      <c r="DE48" s="468"/>
      <c r="DF48" s="468"/>
      <c r="DG48" s="468"/>
      <c r="DH48" s="468"/>
      <c r="DI48" s="468"/>
    </row>
    <row r="49" spans="5:113" x14ac:dyDescent="0.2">
      <c r="E49" s="468" t="s">
        <v>291</v>
      </c>
      <c r="F49" s="468"/>
      <c r="G49" s="468"/>
      <c r="H49" s="468"/>
      <c r="I49" s="468"/>
      <c r="J49" s="468"/>
      <c r="K49" s="468"/>
      <c r="L49" s="468"/>
      <c r="M49" s="468"/>
      <c r="N49" s="468"/>
      <c r="O49" s="468"/>
      <c r="P49" s="468"/>
      <c r="Q49" s="468"/>
      <c r="R49" s="468"/>
      <c r="S49" s="468"/>
      <c r="T49" s="468"/>
      <c r="U49" s="468"/>
      <c r="V49" s="468"/>
      <c r="W49" s="468"/>
      <c r="X49" s="468"/>
      <c r="Y49" s="468"/>
      <c r="Z49" s="468"/>
      <c r="AA49" s="468"/>
      <c r="AB49" s="468"/>
      <c r="AC49" s="468"/>
      <c r="AD49" s="468"/>
      <c r="AE49" s="468"/>
      <c r="AF49" s="468"/>
      <c r="AG49" s="468"/>
      <c r="AH49" s="468"/>
      <c r="AI49" s="468"/>
      <c r="AJ49" s="468"/>
      <c r="AK49" s="468"/>
      <c r="AL49" s="468"/>
      <c r="AM49" s="468"/>
      <c r="AN49" s="468"/>
      <c r="AO49" s="468"/>
      <c r="AP49" s="468"/>
      <c r="AQ49" s="468"/>
      <c r="AR49" s="468"/>
      <c r="AS49" s="468"/>
      <c r="AT49" s="468"/>
      <c r="AU49" s="468"/>
      <c r="AV49" s="468"/>
      <c r="AW49" s="468"/>
      <c r="AX49" s="468"/>
      <c r="AY49" s="468"/>
      <c r="AZ49" s="468"/>
      <c r="BA49" s="468"/>
      <c r="BB49" s="468"/>
      <c r="BC49" s="468"/>
      <c r="BD49" s="468"/>
      <c r="BE49" s="468"/>
      <c r="BF49" s="468"/>
      <c r="BG49" s="468"/>
      <c r="BH49" s="468"/>
      <c r="BI49" s="468"/>
      <c r="BJ49" s="468"/>
      <c r="BK49" s="468"/>
      <c r="BL49" s="468"/>
      <c r="BM49" s="468"/>
      <c r="BN49" s="468"/>
      <c r="BO49" s="468"/>
      <c r="BP49" s="468"/>
      <c r="BQ49" s="468"/>
      <c r="BR49" s="468"/>
      <c r="BS49" s="468"/>
      <c r="BT49" s="468"/>
      <c r="BU49" s="468"/>
      <c r="BV49" s="468"/>
      <c r="BW49" s="468"/>
      <c r="BX49" s="468"/>
      <c r="BY49" s="468"/>
      <c r="BZ49" s="468"/>
      <c r="CA49" s="468"/>
      <c r="CB49" s="468"/>
      <c r="CC49" s="468"/>
      <c r="CD49" s="468"/>
      <c r="CE49" s="468"/>
      <c r="CF49" s="468"/>
      <c r="CG49" s="468"/>
      <c r="CH49" s="468"/>
      <c r="CI49" s="468"/>
      <c r="CJ49" s="468"/>
      <c r="CK49" s="468"/>
      <c r="CL49" s="468"/>
      <c r="CM49" s="468"/>
      <c r="CN49" s="468"/>
      <c r="CO49" s="468"/>
      <c r="CP49" s="468"/>
      <c r="CQ49" s="468"/>
      <c r="CR49" s="468"/>
      <c r="CS49" s="468"/>
      <c r="CT49" s="468"/>
      <c r="CU49" s="468"/>
      <c r="CV49" s="468"/>
      <c r="CW49" s="468"/>
      <c r="CX49" s="468"/>
      <c r="CY49" s="468"/>
      <c r="CZ49" s="468"/>
      <c r="DA49" s="468"/>
      <c r="DB49" s="468"/>
      <c r="DC49" s="468"/>
      <c r="DD49" s="468"/>
      <c r="DE49" s="468"/>
      <c r="DF49" s="468"/>
      <c r="DG49" s="468"/>
      <c r="DH49" s="468"/>
      <c r="DI49" s="468"/>
    </row>
    <row r="50" spans="5:113" x14ac:dyDescent="0.2">
      <c r="E50" s="468" t="s">
        <v>193</v>
      </c>
      <c r="F50" s="468"/>
      <c r="G50" s="468"/>
      <c r="H50" s="468"/>
      <c r="I50" s="468"/>
      <c r="J50" s="468"/>
      <c r="K50" s="468"/>
      <c r="L50" s="468"/>
      <c r="M50" s="468"/>
      <c r="N50" s="468"/>
      <c r="O50" s="468"/>
      <c r="P50" s="468"/>
      <c r="Q50" s="468"/>
      <c r="R50" s="468"/>
      <c r="S50" s="468"/>
      <c r="T50" s="468"/>
      <c r="U50" s="468"/>
      <c r="V50" s="468"/>
      <c r="W50" s="468"/>
      <c r="X50" s="468"/>
      <c r="Y50" s="468"/>
      <c r="Z50" s="468"/>
      <c r="AA50" s="468"/>
      <c r="AB50" s="468"/>
      <c r="AC50" s="468"/>
      <c r="AD50" s="468"/>
      <c r="AE50" s="468"/>
      <c r="AF50" s="468"/>
      <c r="AG50" s="468"/>
      <c r="AH50" s="468"/>
      <c r="AI50" s="468"/>
      <c r="AJ50" s="468"/>
      <c r="AK50" s="468"/>
      <c r="AL50" s="468"/>
      <c r="AM50" s="468"/>
      <c r="AN50" s="468"/>
      <c r="AO50" s="468"/>
      <c r="AP50" s="468"/>
      <c r="AQ50" s="468"/>
      <c r="AR50" s="468"/>
      <c r="AS50" s="468"/>
      <c r="AT50" s="468"/>
      <c r="AU50" s="468"/>
      <c r="AV50" s="468"/>
      <c r="AW50" s="468"/>
      <c r="AX50" s="468"/>
      <c r="AY50" s="468"/>
      <c r="AZ50" s="468"/>
      <c r="BA50" s="468"/>
      <c r="BB50" s="468"/>
      <c r="BC50" s="468"/>
      <c r="BD50" s="468"/>
      <c r="BE50" s="468"/>
      <c r="BF50" s="468"/>
      <c r="BG50" s="468"/>
      <c r="BH50" s="468"/>
      <c r="BI50" s="468"/>
      <c r="BJ50" s="468"/>
      <c r="BK50" s="468"/>
      <c r="BL50" s="468"/>
      <c r="BM50" s="468"/>
      <c r="BN50" s="468"/>
      <c r="BO50" s="468"/>
      <c r="BP50" s="468"/>
      <c r="BQ50" s="468"/>
      <c r="BR50" s="468"/>
      <c r="BS50" s="468"/>
      <c r="BT50" s="468"/>
      <c r="BU50" s="468"/>
      <c r="BV50" s="468"/>
      <c r="BW50" s="468"/>
      <c r="BX50" s="468"/>
      <c r="BY50" s="468"/>
      <c r="BZ50" s="468"/>
      <c r="CA50" s="468"/>
      <c r="CB50" s="468"/>
      <c r="CC50" s="468"/>
      <c r="CD50" s="468"/>
      <c r="CE50" s="468"/>
      <c r="CF50" s="468"/>
      <c r="CG50" s="468"/>
      <c r="CH50" s="468"/>
      <c r="CI50" s="468"/>
      <c r="CJ50" s="468"/>
      <c r="CK50" s="468"/>
      <c r="CL50" s="468"/>
      <c r="CM50" s="468"/>
      <c r="CN50" s="468"/>
      <c r="CO50" s="468"/>
      <c r="CP50" s="468"/>
      <c r="CQ50" s="468"/>
      <c r="CR50" s="468"/>
      <c r="CS50" s="468"/>
      <c r="CT50" s="468"/>
      <c r="CU50" s="468"/>
      <c r="CV50" s="468"/>
      <c r="CW50" s="468"/>
      <c r="CX50" s="468"/>
      <c r="CY50" s="468"/>
      <c r="CZ50" s="468"/>
      <c r="DA50" s="468"/>
      <c r="DB50" s="468"/>
      <c r="DC50" s="468"/>
      <c r="DD50" s="468"/>
      <c r="DE50" s="468"/>
      <c r="DF50" s="468"/>
      <c r="DG50" s="468"/>
      <c r="DH50" s="468"/>
      <c r="DI50" s="468"/>
    </row>
    <row r="51" spans="5:113" x14ac:dyDescent="0.2">
      <c r="E51" s="468" t="s">
        <v>293</v>
      </c>
      <c r="F51" s="468"/>
      <c r="G51" s="468"/>
      <c r="H51" s="468"/>
      <c r="I51" s="468"/>
      <c r="J51" s="468"/>
      <c r="K51" s="468"/>
      <c r="L51" s="468"/>
      <c r="M51" s="468"/>
      <c r="N51" s="468"/>
      <c r="O51" s="468"/>
      <c r="P51" s="468"/>
      <c r="Q51" s="468"/>
      <c r="R51" s="468"/>
      <c r="S51" s="468"/>
      <c r="T51" s="468"/>
      <c r="U51" s="468"/>
      <c r="V51" s="468"/>
      <c r="W51" s="468"/>
      <c r="X51" s="468"/>
      <c r="Y51" s="468"/>
      <c r="Z51" s="468"/>
      <c r="AA51" s="468"/>
      <c r="AB51" s="468"/>
      <c r="AC51" s="468"/>
      <c r="AD51" s="468"/>
      <c r="AE51" s="468"/>
      <c r="AF51" s="468"/>
      <c r="AG51" s="468"/>
      <c r="AH51" s="468"/>
      <c r="AI51" s="468"/>
      <c r="AJ51" s="468"/>
      <c r="AK51" s="468"/>
      <c r="AL51" s="468"/>
      <c r="AM51" s="468"/>
      <c r="AN51" s="468"/>
      <c r="AO51" s="468"/>
      <c r="AP51" s="468"/>
      <c r="AQ51" s="468"/>
      <c r="AR51" s="468"/>
      <c r="AS51" s="468"/>
      <c r="AT51" s="468"/>
      <c r="AU51" s="468"/>
      <c r="AV51" s="468"/>
      <c r="AW51" s="468"/>
      <c r="AX51" s="468"/>
      <c r="AY51" s="468"/>
      <c r="AZ51" s="468"/>
      <c r="BA51" s="468"/>
      <c r="BB51" s="468"/>
      <c r="BC51" s="468"/>
      <c r="BD51" s="468"/>
      <c r="BE51" s="468"/>
      <c r="BF51" s="468"/>
      <c r="BG51" s="468"/>
      <c r="BH51" s="468"/>
      <c r="BI51" s="468"/>
      <c r="BJ51" s="468"/>
      <c r="BK51" s="468"/>
      <c r="BL51" s="468"/>
      <c r="BM51" s="468"/>
      <c r="BN51" s="468"/>
      <c r="BO51" s="468"/>
      <c r="BP51" s="468"/>
      <c r="BQ51" s="468"/>
      <c r="BR51" s="468"/>
      <c r="BS51" s="468"/>
      <c r="BT51" s="468"/>
      <c r="BU51" s="468"/>
      <c r="BV51" s="468"/>
      <c r="BW51" s="468"/>
      <c r="BX51" s="468"/>
      <c r="BY51" s="468"/>
      <c r="BZ51" s="468"/>
      <c r="CA51" s="468"/>
      <c r="CB51" s="468"/>
      <c r="CC51" s="468"/>
      <c r="CD51" s="468"/>
      <c r="CE51" s="468"/>
      <c r="CF51" s="468"/>
      <c r="CG51" s="468"/>
      <c r="CH51" s="468"/>
      <c r="CI51" s="468"/>
      <c r="CJ51" s="468"/>
      <c r="CK51" s="468"/>
      <c r="CL51" s="468"/>
      <c r="CM51" s="468"/>
      <c r="CN51" s="468"/>
      <c r="CO51" s="468"/>
      <c r="CP51" s="468"/>
      <c r="CQ51" s="468"/>
      <c r="CR51" s="468"/>
      <c r="CS51" s="468"/>
      <c r="CT51" s="468"/>
      <c r="CU51" s="468"/>
      <c r="CV51" s="468"/>
      <c r="CW51" s="468"/>
      <c r="CX51" s="468"/>
      <c r="CY51" s="468"/>
      <c r="CZ51" s="468"/>
      <c r="DA51" s="468"/>
      <c r="DB51" s="468"/>
      <c r="DC51" s="468"/>
      <c r="DD51" s="468"/>
      <c r="DE51" s="468"/>
      <c r="DF51" s="468"/>
      <c r="DG51" s="468"/>
      <c r="DH51" s="468"/>
      <c r="DI51" s="468"/>
    </row>
    <row r="52" spans="5:113" x14ac:dyDescent="0.2">
      <c r="E52" s="468" t="s">
        <v>295</v>
      </c>
      <c r="F52" s="468"/>
      <c r="G52" s="468"/>
      <c r="H52" s="468"/>
      <c r="I52" s="468"/>
      <c r="J52" s="468"/>
      <c r="K52" s="468"/>
      <c r="L52" s="468"/>
      <c r="M52" s="468"/>
      <c r="N52" s="468"/>
      <c r="O52" s="468"/>
      <c r="P52" s="468"/>
      <c r="Q52" s="468"/>
      <c r="R52" s="468"/>
      <c r="S52" s="468"/>
      <c r="T52" s="468"/>
      <c r="U52" s="468"/>
      <c r="V52" s="468"/>
      <c r="W52" s="468"/>
      <c r="X52" s="468"/>
      <c r="Y52" s="468"/>
      <c r="Z52" s="468"/>
      <c r="AA52" s="468"/>
      <c r="AB52" s="468"/>
      <c r="AC52" s="468"/>
      <c r="AD52" s="468"/>
      <c r="AE52" s="468"/>
      <c r="AF52" s="468"/>
      <c r="AG52" s="468"/>
      <c r="AH52" s="468"/>
      <c r="AI52" s="468"/>
      <c r="AJ52" s="468"/>
      <c r="AK52" s="468"/>
      <c r="AL52" s="468"/>
      <c r="AM52" s="468"/>
      <c r="AN52" s="468"/>
      <c r="AO52" s="468"/>
      <c r="AP52" s="468"/>
      <c r="AQ52" s="468"/>
      <c r="AR52" s="468"/>
      <c r="AS52" s="468"/>
      <c r="AT52" s="468"/>
      <c r="AU52" s="468"/>
      <c r="AV52" s="468"/>
      <c r="AW52" s="468"/>
      <c r="AX52" s="468"/>
      <c r="AY52" s="468"/>
      <c r="AZ52" s="468"/>
      <c r="BA52" s="468"/>
      <c r="BB52" s="468"/>
      <c r="BC52" s="468"/>
      <c r="BD52" s="468"/>
      <c r="BE52" s="468"/>
      <c r="BF52" s="468"/>
      <c r="BG52" s="468"/>
      <c r="BH52" s="468"/>
      <c r="BI52" s="468"/>
      <c r="BJ52" s="468"/>
      <c r="BK52" s="468"/>
      <c r="BL52" s="468"/>
      <c r="BM52" s="468"/>
      <c r="BN52" s="468"/>
      <c r="BO52" s="468"/>
      <c r="BP52" s="468"/>
      <c r="BQ52" s="468"/>
      <c r="BR52" s="468"/>
      <c r="BS52" s="468"/>
      <c r="BT52" s="468"/>
      <c r="BU52" s="468"/>
      <c r="BV52" s="468"/>
      <c r="BW52" s="468"/>
      <c r="BX52" s="468"/>
      <c r="BY52" s="468"/>
      <c r="BZ52" s="468"/>
      <c r="CA52" s="468"/>
      <c r="CB52" s="468"/>
      <c r="CC52" s="468"/>
      <c r="CD52" s="468"/>
      <c r="CE52" s="468"/>
      <c r="CF52" s="468"/>
      <c r="CG52" s="468"/>
      <c r="CH52" s="468"/>
      <c r="CI52" s="468"/>
      <c r="CJ52" s="468"/>
      <c r="CK52" s="468"/>
      <c r="CL52" s="468"/>
      <c r="CM52" s="468"/>
      <c r="CN52" s="468"/>
      <c r="CO52" s="468"/>
      <c r="CP52" s="468"/>
      <c r="CQ52" s="468"/>
      <c r="CR52" s="468"/>
      <c r="CS52" s="468"/>
      <c r="CT52" s="468"/>
      <c r="CU52" s="468"/>
      <c r="CV52" s="468"/>
      <c r="CW52" s="468"/>
      <c r="CX52" s="468"/>
      <c r="CY52" s="468"/>
      <c r="CZ52" s="468"/>
      <c r="DA52" s="468"/>
      <c r="DB52" s="468"/>
      <c r="DC52" s="468"/>
      <c r="DD52" s="468"/>
      <c r="DE52" s="468"/>
      <c r="DF52" s="468"/>
      <c r="DG52" s="468"/>
      <c r="DH52" s="468"/>
      <c r="DI52" s="468"/>
    </row>
    <row r="53" spans="5:113" x14ac:dyDescent="0.2">
      <c r="E53" s="468" t="s">
        <v>297</v>
      </c>
      <c r="F53" s="468"/>
      <c r="G53" s="468"/>
      <c r="H53" s="468"/>
      <c r="I53" s="468"/>
      <c r="J53" s="468"/>
      <c r="K53" s="468"/>
      <c r="L53" s="468"/>
      <c r="M53" s="468"/>
      <c r="N53" s="468"/>
      <c r="O53" s="468"/>
      <c r="P53" s="468"/>
      <c r="Q53" s="468"/>
      <c r="R53" s="468"/>
      <c r="S53" s="468"/>
      <c r="T53" s="468"/>
      <c r="U53" s="468"/>
      <c r="V53" s="468"/>
      <c r="W53" s="468"/>
      <c r="X53" s="468"/>
      <c r="Y53" s="468"/>
      <c r="Z53" s="468"/>
      <c r="AA53" s="468"/>
      <c r="AB53" s="468"/>
      <c r="AC53" s="468"/>
      <c r="AD53" s="468"/>
      <c r="AE53" s="468"/>
      <c r="AF53" s="468"/>
      <c r="AG53" s="468"/>
      <c r="AH53" s="468"/>
      <c r="AI53" s="468"/>
      <c r="AJ53" s="468"/>
      <c r="AK53" s="468"/>
      <c r="AL53" s="468"/>
      <c r="AM53" s="468"/>
      <c r="AN53" s="468"/>
      <c r="AO53" s="468"/>
      <c r="AP53" s="468"/>
      <c r="AQ53" s="468"/>
      <c r="AR53" s="468"/>
      <c r="AS53" s="468"/>
      <c r="AT53" s="468"/>
      <c r="AU53" s="468"/>
      <c r="AV53" s="468"/>
      <c r="AW53" s="468"/>
      <c r="AX53" s="468"/>
      <c r="AY53" s="468"/>
      <c r="AZ53" s="468"/>
      <c r="BA53" s="468"/>
      <c r="BB53" s="468"/>
      <c r="BC53" s="468"/>
      <c r="BD53" s="468"/>
      <c r="BE53" s="468"/>
      <c r="BF53" s="468"/>
      <c r="BG53" s="468"/>
      <c r="BH53" s="468"/>
      <c r="BI53" s="468"/>
      <c r="BJ53" s="468"/>
      <c r="BK53" s="468"/>
      <c r="BL53" s="468"/>
      <c r="BM53" s="468"/>
      <c r="BN53" s="468"/>
      <c r="BO53" s="468"/>
      <c r="BP53" s="468"/>
      <c r="BQ53" s="468"/>
      <c r="BR53" s="468"/>
      <c r="BS53" s="468"/>
      <c r="BT53" s="468"/>
      <c r="BU53" s="468"/>
      <c r="BV53" s="468"/>
      <c r="BW53" s="468"/>
      <c r="BX53" s="468"/>
      <c r="BY53" s="468"/>
      <c r="BZ53" s="468"/>
      <c r="CA53" s="468"/>
      <c r="CB53" s="468"/>
      <c r="CC53" s="468"/>
      <c r="CD53" s="468"/>
      <c r="CE53" s="468"/>
      <c r="CF53" s="468"/>
      <c r="CG53" s="468"/>
      <c r="CH53" s="468"/>
      <c r="CI53" s="468"/>
      <c r="CJ53" s="468"/>
      <c r="CK53" s="468"/>
      <c r="CL53" s="468"/>
      <c r="CM53" s="468"/>
      <c r="CN53" s="468"/>
      <c r="CO53" s="468"/>
      <c r="CP53" s="468"/>
      <c r="CQ53" s="468"/>
      <c r="CR53" s="468"/>
      <c r="CS53" s="468"/>
      <c r="CT53" s="468"/>
      <c r="CU53" s="468"/>
      <c r="CV53" s="468"/>
      <c r="CW53" s="468"/>
      <c r="CX53" s="468"/>
      <c r="CY53" s="468"/>
      <c r="CZ53" s="468"/>
      <c r="DA53" s="468"/>
      <c r="DB53" s="468"/>
      <c r="DC53" s="468"/>
      <c r="DD53" s="468"/>
      <c r="DE53" s="468"/>
      <c r="DF53" s="468"/>
      <c r="DG53" s="468"/>
      <c r="DH53" s="468"/>
      <c r="DI53" s="468"/>
    </row>
    <row r="54" spans="5:113" x14ac:dyDescent="0.2"/>
    <row r="55" spans="5:113" x14ac:dyDescent="0.2"/>
    <row r="56" spans="5:113" x14ac:dyDescent="0.2"/>
  </sheetData>
  <sheetProtection algorithmName="SHA-512" hashValue="PJC80gkwqhcMULIQDJvOXssLy976Mo0DZaSobQHtIxbvS02xBGgIgz5o1/j+/aXHq/IG4SGwJ/mAuVlEUFJBUQ==" saltValue="j1Sxbzg+teoUJNVCYo0u+A=="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E27:K27"/>
    <mergeCell ref="L27:P27"/>
    <mergeCell ref="Q27:V27"/>
    <mergeCell ref="Z27:AG27"/>
    <mergeCell ref="AH27:AL27"/>
    <mergeCell ref="AM27:AR27"/>
    <mergeCell ref="AS27:AX27"/>
    <mergeCell ref="AY27:BM27"/>
    <mergeCell ref="BN27:BU27"/>
    <mergeCell ref="E26:K26"/>
    <mergeCell ref="L26:P26"/>
    <mergeCell ref="Q26:V26"/>
    <mergeCell ref="Z26:AG26"/>
    <mergeCell ref="AH26:AL26"/>
    <mergeCell ref="AM26:AR26"/>
    <mergeCell ref="AS26:AX26"/>
    <mergeCell ref="AY26:BM26"/>
    <mergeCell ref="BN26:BU26"/>
    <mergeCell ref="E25:K25"/>
    <mergeCell ref="L25:P25"/>
    <mergeCell ref="Q25:V25"/>
    <mergeCell ref="Z25:AG25"/>
    <mergeCell ref="AH25:AL25"/>
    <mergeCell ref="AM25:AR25"/>
    <mergeCell ref="AS25:AX25"/>
    <mergeCell ref="AY25:BM25"/>
    <mergeCell ref="BN25:BU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48" t="s">
        <v>298</v>
      </c>
      <c r="DI1" s="549"/>
      <c r="DJ1" s="549"/>
      <c r="DK1" s="549"/>
      <c r="DL1" s="549"/>
      <c r="DM1" s="549"/>
      <c r="DN1" s="550"/>
      <c r="DO1" s="1"/>
      <c r="DP1" s="548" t="s">
        <v>302</v>
      </c>
      <c r="DQ1" s="549"/>
      <c r="DR1" s="549"/>
      <c r="DS1" s="549"/>
      <c r="DT1" s="549"/>
      <c r="DU1" s="549"/>
      <c r="DV1" s="549"/>
      <c r="DW1" s="549"/>
      <c r="DX1" s="549"/>
      <c r="DY1" s="549"/>
      <c r="DZ1" s="549"/>
      <c r="EA1" s="549"/>
      <c r="EB1" s="549"/>
      <c r="EC1" s="550"/>
      <c r="ED1" s="2"/>
      <c r="EE1" s="2"/>
      <c r="EF1" s="2"/>
      <c r="EG1" s="2"/>
      <c r="EH1" s="2"/>
      <c r="EI1" s="2"/>
      <c r="EJ1" s="2"/>
      <c r="EK1" s="2"/>
      <c r="EL1" s="2"/>
      <c r="EM1" s="2"/>
    </row>
    <row r="2" spans="2:143" ht="22.5" customHeight="1" x14ac:dyDescent="0.2">
      <c r="B2" s="40" t="s">
        <v>303</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36" t="s">
        <v>112</v>
      </c>
      <c r="C3" s="337"/>
      <c r="D3" s="337"/>
      <c r="E3" s="337"/>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c r="AK3" s="337"/>
      <c r="AL3" s="337"/>
      <c r="AM3" s="337"/>
      <c r="AN3" s="337"/>
      <c r="AO3" s="337"/>
      <c r="AP3" s="336" t="s">
        <v>305</v>
      </c>
      <c r="AQ3" s="337"/>
      <c r="AR3" s="337"/>
      <c r="AS3" s="337"/>
      <c r="AT3" s="337"/>
      <c r="AU3" s="337"/>
      <c r="AV3" s="337"/>
      <c r="AW3" s="337"/>
      <c r="AX3" s="337"/>
      <c r="AY3" s="337"/>
      <c r="AZ3" s="337"/>
      <c r="BA3" s="337"/>
      <c r="BB3" s="337"/>
      <c r="BC3" s="337"/>
      <c r="BD3" s="337"/>
      <c r="BE3" s="337"/>
      <c r="BF3" s="337"/>
      <c r="BG3" s="337"/>
      <c r="BH3" s="337"/>
      <c r="BI3" s="337"/>
      <c r="BJ3" s="337"/>
      <c r="BK3" s="337"/>
      <c r="BL3" s="337"/>
      <c r="BM3" s="337"/>
      <c r="BN3" s="337"/>
      <c r="BO3" s="337"/>
      <c r="BP3" s="337"/>
      <c r="BQ3" s="337"/>
      <c r="BR3" s="337"/>
      <c r="BS3" s="337"/>
      <c r="BT3" s="337"/>
      <c r="BU3" s="337"/>
      <c r="BV3" s="337"/>
      <c r="BW3" s="337"/>
      <c r="BX3" s="337"/>
      <c r="BY3" s="337"/>
      <c r="BZ3" s="337"/>
      <c r="CA3" s="337"/>
      <c r="CB3" s="386"/>
      <c r="CD3" s="336" t="s">
        <v>306</v>
      </c>
      <c r="CE3" s="337"/>
      <c r="CF3" s="337"/>
      <c r="CG3" s="337"/>
      <c r="CH3" s="337"/>
      <c r="CI3" s="337"/>
      <c r="CJ3" s="337"/>
      <c r="CK3" s="337"/>
      <c r="CL3" s="337"/>
      <c r="CM3" s="337"/>
      <c r="CN3" s="337"/>
      <c r="CO3" s="337"/>
      <c r="CP3" s="337"/>
      <c r="CQ3" s="337"/>
      <c r="CR3" s="337"/>
      <c r="CS3" s="337"/>
      <c r="CT3" s="337"/>
      <c r="CU3" s="337"/>
      <c r="CV3" s="337"/>
      <c r="CW3" s="337"/>
      <c r="CX3" s="337"/>
      <c r="CY3" s="337"/>
      <c r="CZ3" s="337"/>
      <c r="DA3" s="337"/>
      <c r="DB3" s="337"/>
      <c r="DC3" s="337"/>
      <c r="DD3" s="337"/>
      <c r="DE3" s="337"/>
      <c r="DF3" s="337"/>
      <c r="DG3" s="337"/>
      <c r="DH3" s="337"/>
      <c r="DI3" s="337"/>
      <c r="DJ3" s="337"/>
      <c r="DK3" s="337"/>
      <c r="DL3" s="337"/>
      <c r="DM3" s="337"/>
      <c r="DN3" s="337"/>
      <c r="DO3" s="337"/>
      <c r="DP3" s="337"/>
      <c r="DQ3" s="337"/>
      <c r="DR3" s="337"/>
      <c r="DS3" s="337"/>
      <c r="DT3" s="337"/>
      <c r="DU3" s="337"/>
      <c r="DV3" s="337"/>
      <c r="DW3" s="337"/>
      <c r="DX3" s="337"/>
      <c r="DY3" s="337"/>
      <c r="DZ3" s="337"/>
      <c r="EA3" s="337"/>
      <c r="EB3" s="337"/>
      <c r="EC3" s="386"/>
    </row>
    <row r="4" spans="2:143" ht="11.25" customHeight="1" x14ac:dyDescent="0.2">
      <c r="B4" s="336" t="s">
        <v>4</v>
      </c>
      <c r="C4" s="337"/>
      <c r="D4" s="337"/>
      <c r="E4" s="337"/>
      <c r="F4" s="337"/>
      <c r="G4" s="337"/>
      <c r="H4" s="337"/>
      <c r="I4" s="337"/>
      <c r="J4" s="337"/>
      <c r="K4" s="337"/>
      <c r="L4" s="337"/>
      <c r="M4" s="337"/>
      <c r="N4" s="337"/>
      <c r="O4" s="337"/>
      <c r="P4" s="337"/>
      <c r="Q4" s="386"/>
      <c r="R4" s="336" t="s">
        <v>310</v>
      </c>
      <c r="S4" s="337"/>
      <c r="T4" s="337"/>
      <c r="U4" s="337"/>
      <c r="V4" s="337"/>
      <c r="W4" s="337"/>
      <c r="X4" s="337"/>
      <c r="Y4" s="386"/>
      <c r="Z4" s="336" t="s">
        <v>312</v>
      </c>
      <c r="AA4" s="337"/>
      <c r="AB4" s="337"/>
      <c r="AC4" s="386"/>
      <c r="AD4" s="336" t="s">
        <v>255</v>
      </c>
      <c r="AE4" s="337"/>
      <c r="AF4" s="337"/>
      <c r="AG4" s="337"/>
      <c r="AH4" s="337"/>
      <c r="AI4" s="337"/>
      <c r="AJ4" s="337"/>
      <c r="AK4" s="386"/>
      <c r="AL4" s="336" t="s">
        <v>312</v>
      </c>
      <c r="AM4" s="337"/>
      <c r="AN4" s="337"/>
      <c r="AO4" s="386"/>
      <c r="AP4" s="551" t="s">
        <v>314</v>
      </c>
      <c r="AQ4" s="551"/>
      <c r="AR4" s="551"/>
      <c r="AS4" s="551"/>
      <c r="AT4" s="551"/>
      <c r="AU4" s="551"/>
      <c r="AV4" s="551"/>
      <c r="AW4" s="551"/>
      <c r="AX4" s="551"/>
      <c r="AY4" s="551"/>
      <c r="AZ4" s="551"/>
      <c r="BA4" s="551"/>
      <c r="BB4" s="551"/>
      <c r="BC4" s="551"/>
      <c r="BD4" s="551"/>
      <c r="BE4" s="551"/>
      <c r="BF4" s="551"/>
      <c r="BG4" s="551" t="s">
        <v>288</v>
      </c>
      <c r="BH4" s="551"/>
      <c r="BI4" s="551"/>
      <c r="BJ4" s="551"/>
      <c r="BK4" s="551"/>
      <c r="BL4" s="551"/>
      <c r="BM4" s="551"/>
      <c r="BN4" s="551"/>
      <c r="BO4" s="551" t="s">
        <v>312</v>
      </c>
      <c r="BP4" s="551"/>
      <c r="BQ4" s="551"/>
      <c r="BR4" s="551"/>
      <c r="BS4" s="551" t="s">
        <v>316</v>
      </c>
      <c r="BT4" s="551"/>
      <c r="BU4" s="551"/>
      <c r="BV4" s="551"/>
      <c r="BW4" s="551"/>
      <c r="BX4" s="551"/>
      <c r="BY4" s="551"/>
      <c r="BZ4" s="551"/>
      <c r="CA4" s="551"/>
      <c r="CB4" s="551"/>
      <c r="CD4" s="336" t="s">
        <v>317</v>
      </c>
      <c r="CE4" s="337"/>
      <c r="CF4" s="337"/>
      <c r="CG4" s="337"/>
      <c r="CH4" s="337"/>
      <c r="CI4" s="337"/>
      <c r="CJ4" s="337"/>
      <c r="CK4" s="337"/>
      <c r="CL4" s="337"/>
      <c r="CM4" s="337"/>
      <c r="CN4" s="337"/>
      <c r="CO4" s="337"/>
      <c r="CP4" s="337"/>
      <c r="CQ4" s="337"/>
      <c r="CR4" s="337"/>
      <c r="CS4" s="337"/>
      <c r="CT4" s="337"/>
      <c r="CU4" s="337"/>
      <c r="CV4" s="337"/>
      <c r="CW4" s="337"/>
      <c r="CX4" s="337"/>
      <c r="CY4" s="337"/>
      <c r="CZ4" s="337"/>
      <c r="DA4" s="337"/>
      <c r="DB4" s="337"/>
      <c r="DC4" s="337"/>
      <c r="DD4" s="337"/>
      <c r="DE4" s="337"/>
      <c r="DF4" s="337"/>
      <c r="DG4" s="337"/>
      <c r="DH4" s="337"/>
      <c r="DI4" s="337"/>
      <c r="DJ4" s="337"/>
      <c r="DK4" s="337"/>
      <c r="DL4" s="337"/>
      <c r="DM4" s="337"/>
      <c r="DN4" s="337"/>
      <c r="DO4" s="337"/>
      <c r="DP4" s="337"/>
      <c r="DQ4" s="337"/>
      <c r="DR4" s="337"/>
      <c r="DS4" s="337"/>
      <c r="DT4" s="337"/>
      <c r="DU4" s="337"/>
      <c r="DV4" s="337"/>
      <c r="DW4" s="337"/>
      <c r="DX4" s="337"/>
      <c r="DY4" s="337"/>
      <c r="DZ4" s="337"/>
      <c r="EA4" s="337"/>
      <c r="EB4" s="337"/>
      <c r="EC4" s="386"/>
    </row>
    <row r="5" spans="2:143" ht="11.25" customHeight="1" x14ac:dyDescent="0.2">
      <c r="B5" s="552" t="s">
        <v>309</v>
      </c>
      <c r="C5" s="553"/>
      <c r="D5" s="553"/>
      <c r="E5" s="553"/>
      <c r="F5" s="553"/>
      <c r="G5" s="553"/>
      <c r="H5" s="553"/>
      <c r="I5" s="553"/>
      <c r="J5" s="553"/>
      <c r="K5" s="553"/>
      <c r="L5" s="553"/>
      <c r="M5" s="553"/>
      <c r="N5" s="553"/>
      <c r="O5" s="553"/>
      <c r="P5" s="553"/>
      <c r="Q5" s="554"/>
      <c r="R5" s="555">
        <v>1741139</v>
      </c>
      <c r="S5" s="556"/>
      <c r="T5" s="556"/>
      <c r="U5" s="556"/>
      <c r="V5" s="556"/>
      <c r="W5" s="556"/>
      <c r="X5" s="556"/>
      <c r="Y5" s="557"/>
      <c r="Z5" s="558">
        <v>21</v>
      </c>
      <c r="AA5" s="558"/>
      <c r="AB5" s="558"/>
      <c r="AC5" s="558"/>
      <c r="AD5" s="559">
        <v>1741139</v>
      </c>
      <c r="AE5" s="559"/>
      <c r="AF5" s="559"/>
      <c r="AG5" s="559"/>
      <c r="AH5" s="559"/>
      <c r="AI5" s="559"/>
      <c r="AJ5" s="559"/>
      <c r="AK5" s="559"/>
      <c r="AL5" s="560">
        <v>36.700000000000003</v>
      </c>
      <c r="AM5" s="561"/>
      <c r="AN5" s="561"/>
      <c r="AO5" s="562"/>
      <c r="AP5" s="552" t="s">
        <v>318</v>
      </c>
      <c r="AQ5" s="553"/>
      <c r="AR5" s="553"/>
      <c r="AS5" s="553"/>
      <c r="AT5" s="553"/>
      <c r="AU5" s="553"/>
      <c r="AV5" s="553"/>
      <c r="AW5" s="553"/>
      <c r="AX5" s="553"/>
      <c r="AY5" s="553"/>
      <c r="AZ5" s="553"/>
      <c r="BA5" s="553"/>
      <c r="BB5" s="553"/>
      <c r="BC5" s="553"/>
      <c r="BD5" s="553"/>
      <c r="BE5" s="553"/>
      <c r="BF5" s="554"/>
      <c r="BG5" s="563">
        <v>1741139</v>
      </c>
      <c r="BH5" s="342"/>
      <c r="BI5" s="342"/>
      <c r="BJ5" s="342"/>
      <c r="BK5" s="342"/>
      <c r="BL5" s="342"/>
      <c r="BM5" s="342"/>
      <c r="BN5" s="564"/>
      <c r="BO5" s="565">
        <v>100</v>
      </c>
      <c r="BP5" s="565"/>
      <c r="BQ5" s="565"/>
      <c r="BR5" s="565"/>
      <c r="BS5" s="566">
        <v>13819</v>
      </c>
      <c r="BT5" s="566"/>
      <c r="BU5" s="566"/>
      <c r="BV5" s="566"/>
      <c r="BW5" s="566"/>
      <c r="BX5" s="566"/>
      <c r="BY5" s="566"/>
      <c r="BZ5" s="566"/>
      <c r="CA5" s="566"/>
      <c r="CB5" s="567"/>
      <c r="CD5" s="336" t="s">
        <v>314</v>
      </c>
      <c r="CE5" s="337"/>
      <c r="CF5" s="337"/>
      <c r="CG5" s="337"/>
      <c r="CH5" s="337"/>
      <c r="CI5" s="337"/>
      <c r="CJ5" s="337"/>
      <c r="CK5" s="337"/>
      <c r="CL5" s="337"/>
      <c r="CM5" s="337"/>
      <c r="CN5" s="337"/>
      <c r="CO5" s="337"/>
      <c r="CP5" s="337"/>
      <c r="CQ5" s="386"/>
      <c r="CR5" s="336" t="s">
        <v>188</v>
      </c>
      <c r="CS5" s="337"/>
      <c r="CT5" s="337"/>
      <c r="CU5" s="337"/>
      <c r="CV5" s="337"/>
      <c r="CW5" s="337"/>
      <c r="CX5" s="337"/>
      <c r="CY5" s="386"/>
      <c r="CZ5" s="336" t="s">
        <v>312</v>
      </c>
      <c r="DA5" s="337"/>
      <c r="DB5" s="337"/>
      <c r="DC5" s="386"/>
      <c r="DD5" s="336" t="s">
        <v>321</v>
      </c>
      <c r="DE5" s="337"/>
      <c r="DF5" s="337"/>
      <c r="DG5" s="337"/>
      <c r="DH5" s="337"/>
      <c r="DI5" s="337"/>
      <c r="DJ5" s="337"/>
      <c r="DK5" s="337"/>
      <c r="DL5" s="337"/>
      <c r="DM5" s="337"/>
      <c r="DN5" s="337"/>
      <c r="DO5" s="337"/>
      <c r="DP5" s="386"/>
      <c r="DQ5" s="336" t="s">
        <v>323</v>
      </c>
      <c r="DR5" s="337"/>
      <c r="DS5" s="337"/>
      <c r="DT5" s="337"/>
      <c r="DU5" s="337"/>
      <c r="DV5" s="337"/>
      <c r="DW5" s="337"/>
      <c r="DX5" s="337"/>
      <c r="DY5" s="337"/>
      <c r="DZ5" s="337"/>
      <c r="EA5" s="337"/>
      <c r="EB5" s="337"/>
      <c r="EC5" s="386"/>
    </row>
    <row r="6" spans="2:143" ht="11.25" customHeight="1" x14ac:dyDescent="0.2">
      <c r="B6" s="568" t="s">
        <v>324</v>
      </c>
      <c r="C6" s="468"/>
      <c r="D6" s="468"/>
      <c r="E6" s="468"/>
      <c r="F6" s="468"/>
      <c r="G6" s="468"/>
      <c r="H6" s="468"/>
      <c r="I6" s="468"/>
      <c r="J6" s="468"/>
      <c r="K6" s="468"/>
      <c r="L6" s="468"/>
      <c r="M6" s="468"/>
      <c r="N6" s="468"/>
      <c r="O6" s="468"/>
      <c r="P6" s="468"/>
      <c r="Q6" s="569"/>
      <c r="R6" s="563">
        <v>51000</v>
      </c>
      <c r="S6" s="342"/>
      <c r="T6" s="342"/>
      <c r="U6" s="342"/>
      <c r="V6" s="342"/>
      <c r="W6" s="342"/>
      <c r="X6" s="342"/>
      <c r="Y6" s="564"/>
      <c r="Z6" s="565">
        <v>0.6</v>
      </c>
      <c r="AA6" s="565"/>
      <c r="AB6" s="565"/>
      <c r="AC6" s="565"/>
      <c r="AD6" s="566">
        <v>51000</v>
      </c>
      <c r="AE6" s="566"/>
      <c r="AF6" s="566"/>
      <c r="AG6" s="566"/>
      <c r="AH6" s="566"/>
      <c r="AI6" s="566"/>
      <c r="AJ6" s="566"/>
      <c r="AK6" s="566"/>
      <c r="AL6" s="570">
        <v>1.1000000000000001</v>
      </c>
      <c r="AM6" s="348"/>
      <c r="AN6" s="348"/>
      <c r="AO6" s="571"/>
      <c r="AP6" s="568" t="s">
        <v>104</v>
      </c>
      <c r="AQ6" s="468"/>
      <c r="AR6" s="468"/>
      <c r="AS6" s="468"/>
      <c r="AT6" s="468"/>
      <c r="AU6" s="468"/>
      <c r="AV6" s="468"/>
      <c r="AW6" s="468"/>
      <c r="AX6" s="468"/>
      <c r="AY6" s="468"/>
      <c r="AZ6" s="468"/>
      <c r="BA6" s="468"/>
      <c r="BB6" s="468"/>
      <c r="BC6" s="468"/>
      <c r="BD6" s="468"/>
      <c r="BE6" s="468"/>
      <c r="BF6" s="569"/>
      <c r="BG6" s="563">
        <v>1741139</v>
      </c>
      <c r="BH6" s="342"/>
      <c r="BI6" s="342"/>
      <c r="BJ6" s="342"/>
      <c r="BK6" s="342"/>
      <c r="BL6" s="342"/>
      <c r="BM6" s="342"/>
      <c r="BN6" s="564"/>
      <c r="BO6" s="565">
        <v>100</v>
      </c>
      <c r="BP6" s="565"/>
      <c r="BQ6" s="565"/>
      <c r="BR6" s="565"/>
      <c r="BS6" s="566">
        <v>13819</v>
      </c>
      <c r="BT6" s="566"/>
      <c r="BU6" s="566"/>
      <c r="BV6" s="566"/>
      <c r="BW6" s="566"/>
      <c r="BX6" s="566"/>
      <c r="BY6" s="566"/>
      <c r="BZ6" s="566"/>
      <c r="CA6" s="566"/>
      <c r="CB6" s="567"/>
      <c r="CD6" s="552" t="s">
        <v>325</v>
      </c>
      <c r="CE6" s="553"/>
      <c r="CF6" s="553"/>
      <c r="CG6" s="553"/>
      <c r="CH6" s="553"/>
      <c r="CI6" s="553"/>
      <c r="CJ6" s="553"/>
      <c r="CK6" s="553"/>
      <c r="CL6" s="553"/>
      <c r="CM6" s="553"/>
      <c r="CN6" s="553"/>
      <c r="CO6" s="553"/>
      <c r="CP6" s="553"/>
      <c r="CQ6" s="554"/>
      <c r="CR6" s="563">
        <v>106398</v>
      </c>
      <c r="CS6" s="342"/>
      <c r="CT6" s="342"/>
      <c r="CU6" s="342"/>
      <c r="CV6" s="342"/>
      <c r="CW6" s="342"/>
      <c r="CX6" s="342"/>
      <c r="CY6" s="564"/>
      <c r="CZ6" s="560">
        <v>1.3</v>
      </c>
      <c r="DA6" s="561"/>
      <c r="DB6" s="561"/>
      <c r="DC6" s="572"/>
      <c r="DD6" s="573" t="s">
        <v>196</v>
      </c>
      <c r="DE6" s="342"/>
      <c r="DF6" s="342"/>
      <c r="DG6" s="342"/>
      <c r="DH6" s="342"/>
      <c r="DI6" s="342"/>
      <c r="DJ6" s="342"/>
      <c r="DK6" s="342"/>
      <c r="DL6" s="342"/>
      <c r="DM6" s="342"/>
      <c r="DN6" s="342"/>
      <c r="DO6" s="342"/>
      <c r="DP6" s="564"/>
      <c r="DQ6" s="573">
        <v>106398</v>
      </c>
      <c r="DR6" s="342"/>
      <c r="DS6" s="342"/>
      <c r="DT6" s="342"/>
      <c r="DU6" s="342"/>
      <c r="DV6" s="342"/>
      <c r="DW6" s="342"/>
      <c r="DX6" s="342"/>
      <c r="DY6" s="342"/>
      <c r="DZ6" s="342"/>
      <c r="EA6" s="342"/>
      <c r="EB6" s="342"/>
      <c r="EC6" s="574"/>
    </row>
    <row r="7" spans="2:143" ht="11.25" customHeight="1" x14ac:dyDescent="0.2">
      <c r="B7" s="568" t="s">
        <v>43</v>
      </c>
      <c r="C7" s="468"/>
      <c r="D7" s="468"/>
      <c r="E7" s="468"/>
      <c r="F7" s="468"/>
      <c r="G7" s="468"/>
      <c r="H7" s="468"/>
      <c r="I7" s="468"/>
      <c r="J7" s="468"/>
      <c r="K7" s="468"/>
      <c r="L7" s="468"/>
      <c r="M7" s="468"/>
      <c r="N7" s="468"/>
      <c r="O7" s="468"/>
      <c r="P7" s="468"/>
      <c r="Q7" s="569"/>
      <c r="R7" s="563">
        <v>1867</v>
      </c>
      <c r="S7" s="342"/>
      <c r="T7" s="342"/>
      <c r="U7" s="342"/>
      <c r="V7" s="342"/>
      <c r="W7" s="342"/>
      <c r="X7" s="342"/>
      <c r="Y7" s="564"/>
      <c r="Z7" s="565">
        <v>0</v>
      </c>
      <c r="AA7" s="565"/>
      <c r="AB7" s="565"/>
      <c r="AC7" s="565"/>
      <c r="AD7" s="566">
        <v>1867</v>
      </c>
      <c r="AE7" s="566"/>
      <c r="AF7" s="566"/>
      <c r="AG7" s="566"/>
      <c r="AH7" s="566"/>
      <c r="AI7" s="566"/>
      <c r="AJ7" s="566"/>
      <c r="AK7" s="566"/>
      <c r="AL7" s="570">
        <v>0</v>
      </c>
      <c r="AM7" s="348"/>
      <c r="AN7" s="348"/>
      <c r="AO7" s="571"/>
      <c r="AP7" s="568" t="s">
        <v>326</v>
      </c>
      <c r="AQ7" s="468"/>
      <c r="AR7" s="468"/>
      <c r="AS7" s="468"/>
      <c r="AT7" s="468"/>
      <c r="AU7" s="468"/>
      <c r="AV7" s="468"/>
      <c r="AW7" s="468"/>
      <c r="AX7" s="468"/>
      <c r="AY7" s="468"/>
      <c r="AZ7" s="468"/>
      <c r="BA7" s="468"/>
      <c r="BB7" s="468"/>
      <c r="BC7" s="468"/>
      <c r="BD7" s="468"/>
      <c r="BE7" s="468"/>
      <c r="BF7" s="569"/>
      <c r="BG7" s="563">
        <v>677601</v>
      </c>
      <c r="BH7" s="342"/>
      <c r="BI7" s="342"/>
      <c r="BJ7" s="342"/>
      <c r="BK7" s="342"/>
      <c r="BL7" s="342"/>
      <c r="BM7" s="342"/>
      <c r="BN7" s="564"/>
      <c r="BO7" s="565">
        <v>38.9</v>
      </c>
      <c r="BP7" s="565"/>
      <c r="BQ7" s="565"/>
      <c r="BR7" s="565"/>
      <c r="BS7" s="566">
        <v>13819</v>
      </c>
      <c r="BT7" s="566"/>
      <c r="BU7" s="566"/>
      <c r="BV7" s="566"/>
      <c r="BW7" s="566"/>
      <c r="BX7" s="566"/>
      <c r="BY7" s="566"/>
      <c r="BZ7" s="566"/>
      <c r="CA7" s="566"/>
      <c r="CB7" s="567"/>
      <c r="CD7" s="568" t="s">
        <v>328</v>
      </c>
      <c r="CE7" s="468"/>
      <c r="CF7" s="468"/>
      <c r="CG7" s="468"/>
      <c r="CH7" s="468"/>
      <c r="CI7" s="468"/>
      <c r="CJ7" s="468"/>
      <c r="CK7" s="468"/>
      <c r="CL7" s="468"/>
      <c r="CM7" s="468"/>
      <c r="CN7" s="468"/>
      <c r="CO7" s="468"/>
      <c r="CP7" s="468"/>
      <c r="CQ7" s="569"/>
      <c r="CR7" s="563">
        <v>1511320</v>
      </c>
      <c r="CS7" s="342"/>
      <c r="CT7" s="342"/>
      <c r="CU7" s="342"/>
      <c r="CV7" s="342"/>
      <c r="CW7" s="342"/>
      <c r="CX7" s="342"/>
      <c r="CY7" s="564"/>
      <c r="CZ7" s="565">
        <v>18.399999999999999</v>
      </c>
      <c r="DA7" s="565"/>
      <c r="DB7" s="565"/>
      <c r="DC7" s="565"/>
      <c r="DD7" s="573">
        <v>3692</v>
      </c>
      <c r="DE7" s="342"/>
      <c r="DF7" s="342"/>
      <c r="DG7" s="342"/>
      <c r="DH7" s="342"/>
      <c r="DI7" s="342"/>
      <c r="DJ7" s="342"/>
      <c r="DK7" s="342"/>
      <c r="DL7" s="342"/>
      <c r="DM7" s="342"/>
      <c r="DN7" s="342"/>
      <c r="DO7" s="342"/>
      <c r="DP7" s="564"/>
      <c r="DQ7" s="573">
        <v>855216</v>
      </c>
      <c r="DR7" s="342"/>
      <c r="DS7" s="342"/>
      <c r="DT7" s="342"/>
      <c r="DU7" s="342"/>
      <c r="DV7" s="342"/>
      <c r="DW7" s="342"/>
      <c r="DX7" s="342"/>
      <c r="DY7" s="342"/>
      <c r="DZ7" s="342"/>
      <c r="EA7" s="342"/>
      <c r="EB7" s="342"/>
      <c r="EC7" s="574"/>
    </row>
    <row r="8" spans="2:143" ht="11.25" customHeight="1" x14ac:dyDescent="0.2">
      <c r="B8" s="568" t="s">
        <v>329</v>
      </c>
      <c r="C8" s="468"/>
      <c r="D8" s="468"/>
      <c r="E8" s="468"/>
      <c r="F8" s="468"/>
      <c r="G8" s="468"/>
      <c r="H8" s="468"/>
      <c r="I8" s="468"/>
      <c r="J8" s="468"/>
      <c r="K8" s="468"/>
      <c r="L8" s="468"/>
      <c r="M8" s="468"/>
      <c r="N8" s="468"/>
      <c r="O8" s="468"/>
      <c r="P8" s="468"/>
      <c r="Q8" s="569"/>
      <c r="R8" s="563">
        <v>20673</v>
      </c>
      <c r="S8" s="342"/>
      <c r="T8" s="342"/>
      <c r="U8" s="342"/>
      <c r="V8" s="342"/>
      <c r="W8" s="342"/>
      <c r="X8" s="342"/>
      <c r="Y8" s="564"/>
      <c r="Z8" s="565">
        <v>0.2</v>
      </c>
      <c r="AA8" s="565"/>
      <c r="AB8" s="565"/>
      <c r="AC8" s="565"/>
      <c r="AD8" s="566">
        <v>20673</v>
      </c>
      <c r="AE8" s="566"/>
      <c r="AF8" s="566"/>
      <c r="AG8" s="566"/>
      <c r="AH8" s="566"/>
      <c r="AI8" s="566"/>
      <c r="AJ8" s="566"/>
      <c r="AK8" s="566"/>
      <c r="AL8" s="570">
        <v>0.4</v>
      </c>
      <c r="AM8" s="348"/>
      <c r="AN8" s="348"/>
      <c r="AO8" s="571"/>
      <c r="AP8" s="568" t="s">
        <v>121</v>
      </c>
      <c r="AQ8" s="468"/>
      <c r="AR8" s="468"/>
      <c r="AS8" s="468"/>
      <c r="AT8" s="468"/>
      <c r="AU8" s="468"/>
      <c r="AV8" s="468"/>
      <c r="AW8" s="468"/>
      <c r="AX8" s="468"/>
      <c r="AY8" s="468"/>
      <c r="AZ8" s="468"/>
      <c r="BA8" s="468"/>
      <c r="BB8" s="468"/>
      <c r="BC8" s="468"/>
      <c r="BD8" s="468"/>
      <c r="BE8" s="468"/>
      <c r="BF8" s="569"/>
      <c r="BG8" s="563">
        <v>21664</v>
      </c>
      <c r="BH8" s="342"/>
      <c r="BI8" s="342"/>
      <c r="BJ8" s="342"/>
      <c r="BK8" s="342"/>
      <c r="BL8" s="342"/>
      <c r="BM8" s="342"/>
      <c r="BN8" s="564"/>
      <c r="BO8" s="565">
        <v>1.2</v>
      </c>
      <c r="BP8" s="565"/>
      <c r="BQ8" s="565"/>
      <c r="BR8" s="565"/>
      <c r="BS8" s="566" t="s">
        <v>196</v>
      </c>
      <c r="BT8" s="566"/>
      <c r="BU8" s="566"/>
      <c r="BV8" s="566"/>
      <c r="BW8" s="566"/>
      <c r="BX8" s="566"/>
      <c r="BY8" s="566"/>
      <c r="BZ8" s="566"/>
      <c r="CA8" s="566"/>
      <c r="CB8" s="567"/>
      <c r="CD8" s="568" t="s">
        <v>331</v>
      </c>
      <c r="CE8" s="468"/>
      <c r="CF8" s="468"/>
      <c r="CG8" s="468"/>
      <c r="CH8" s="468"/>
      <c r="CI8" s="468"/>
      <c r="CJ8" s="468"/>
      <c r="CK8" s="468"/>
      <c r="CL8" s="468"/>
      <c r="CM8" s="468"/>
      <c r="CN8" s="468"/>
      <c r="CO8" s="468"/>
      <c r="CP8" s="468"/>
      <c r="CQ8" s="569"/>
      <c r="CR8" s="563">
        <v>3013594</v>
      </c>
      <c r="CS8" s="342"/>
      <c r="CT8" s="342"/>
      <c r="CU8" s="342"/>
      <c r="CV8" s="342"/>
      <c r="CW8" s="342"/>
      <c r="CX8" s="342"/>
      <c r="CY8" s="564"/>
      <c r="CZ8" s="565">
        <v>36.700000000000003</v>
      </c>
      <c r="DA8" s="565"/>
      <c r="DB8" s="565"/>
      <c r="DC8" s="565"/>
      <c r="DD8" s="573">
        <v>1993</v>
      </c>
      <c r="DE8" s="342"/>
      <c r="DF8" s="342"/>
      <c r="DG8" s="342"/>
      <c r="DH8" s="342"/>
      <c r="DI8" s="342"/>
      <c r="DJ8" s="342"/>
      <c r="DK8" s="342"/>
      <c r="DL8" s="342"/>
      <c r="DM8" s="342"/>
      <c r="DN8" s="342"/>
      <c r="DO8" s="342"/>
      <c r="DP8" s="564"/>
      <c r="DQ8" s="573">
        <v>1862117</v>
      </c>
      <c r="DR8" s="342"/>
      <c r="DS8" s="342"/>
      <c r="DT8" s="342"/>
      <c r="DU8" s="342"/>
      <c r="DV8" s="342"/>
      <c r="DW8" s="342"/>
      <c r="DX8" s="342"/>
      <c r="DY8" s="342"/>
      <c r="DZ8" s="342"/>
      <c r="EA8" s="342"/>
      <c r="EB8" s="342"/>
      <c r="EC8" s="574"/>
    </row>
    <row r="9" spans="2:143" ht="11.25" customHeight="1" x14ac:dyDescent="0.2">
      <c r="B9" s="568" t="s">
        <v>332</v>
      </c>
      <c r="C9" s="468"/>
      <c r="D9" s="468"/>
      <c r="E9" s="468"/>
      <c r="F9" s="468"/>
      <c r="G9" s="468"/>
      <c r="H9" s="468"/>
      <c r="I9" s="468"/>
      <c r="J9" s="468"/>
      <c r="K9" s="468"/>
      <c r="L9" s="468"/>
      <c r="M9" s="468"/>
      <c r="N9" s="468"/>
      <c r="O9" s="468"/>
      <c r="P9" s="468"/>
      <c r="Q9" s="569"/>
      <c r="R9" s="563">
        <v>27144</v>
      </c>
      <c r="S9" s="342"/>
      <c r="T9" s="342"/>
      <c r="U9" s="342"/>
      <c r="V9" s="342"/>
      <c r="W9" s="342"/>
      <c r="X9" s="342"/>
      <c r="Y9" s="564"/>
      <c r="Z9" s="565">
        <v>0.3</v>
      </c>
      <c r="AA9" s="565"/>
      <c r="AB9" s="565"/>
      <c r="AC9" s="565"/>
      <c r="AD9" s="566">
        <v>27144</v>
      </c>
      <c r="AE9" s="566"/>
      <c r="AF9" s="566"/>
      <c r="AG9" s="566"/>
      <c r="AH9" s="566"/>
      <c r="AI9" s="566"/>
      <c r="AJ9" s="566"/>
      <c r="AK9" s="566"/>
      <c r="AL9" s="570">
        <v>0.6</v>
      </c>
      <c r="AM9" s="348"/>
      <c r="AN9" s="348"/>
      <c r="AO9" s="571"/>
      <c r="AP9" s="568" t="s">
        <v>334</v>
      </c>
      <c r="AQ9" s="468"/>
      <c r="AR9" s="468"/>
      <c r="AS9" s="468"/>
      <c r="AT9" s="468"/>
      <c r="AU9" s="468"/>
      <c r="AV9" s="468"/>
      <c r="AW9" s="468"/>
      <c r="AX9" s="468"/>
      <c r="AY9" s="468"/>
      <c r="AZ9" s="468"/>
      <c r="BA9" s="468"/>
      <c r="BB9" s="468"/>
      <c r="BC9" s="468"/>
      <c r="BD9" s="468"/>
      <c r="BE9" s="468"/>
      <c r="BF9" s="569"/>
      <c r="BG9" s="563">
        <v>580793</v>
      </c>
      <c r="BH9" s="342"/>
      <c r="BI9" s="342"/>
      <c r="BJ9" s="342"/>
      <c r="BK9" s="342"/>
      <c r="BL9" s="342"/>
      <c r="BM9" s="342"/>
      <c r="BN9" s="564"/>
      <c r="BO9" s="565">
        <v>33.4</v>
      </c>
      <c r="BP9" s="565"/>
      <c r="BQ9" s="565"/>
      <c r="BR9" s="565"/>
      <c r="BS9" s="566" t="s">
        <v>196</v>
      </c>
      <c r="BT9" s="566"/>
      <c r="BU9" s="566"/>
      <c r="BV9" s="566"/>
      <c r="BW9" s="566"/>
      <c r="BX9" s="566"/>
      <c r="BY9" s="566"/>
      <c r="BZ9" s="566"/>
      <c r="CA9" s="566"/>
      <c r="CB9" s="567"/>
      <c r="CD9" s="568" t="s">
        <v>336</v>
      </c>
      <c r="CE9" s="468"/>
      <c r="CF9" s="468"/>
      <c r="CG9" s="468"/>
      <c r="CH9" s="468"/>
      <c r="CI9" s="468"/>
      <c r="CJ9" s="468"/>
      <c r="CK9" s="468"/>
      <c r="CL9" s="468"/>
      <c r="CM9" s="468"/>
      <c r="CN9" s="468"/>
      <c r="CO9" s="468"/>
      <c r="CP9" s="468"/>
      <c r="CQ9" s="569"/>
      <c r="CR9" s="563">
        <v>702945</v>
      </c>
      <c r="CS9" s="342"/>
      <c r="CT9" s="342"/>
      <c r="CU9" s="342"/>
      <c r="CV9" s="342"/>
      <c r="CW9" s="342"/>
      <c r="CX9" s="342"/>
      <c r="CY9" s="564"/>
      <c r="CZ9" s="565">
        <v>8.6</v>
      </c>
      <c r="DA9" s="565"/>
      <c r="DB9" s="565"/>
      <c r="DC9" s="565"/>
      <c r="DD9" s="573">
        <v>21097</v>
      </c>
      <c r="DE9" s="342"/>
      <c r="DF9" s="342"/>
      <c r="DG9" s="342"/>
      <c r="DH9" s="342"/>
      <c r="DI9" s="342"/>
      <c r="DJ9" s="342"/>
      <c r="DK9" s="342"/>
      <c r="DL9" s="342"/>
      <c r="DM9" s="342"/>
      <c r="DN9" s="342"/>
      <c r="DO9" s="342"/>
      <c r="DP9" s="564"/>
      <c r="DQ9" s="573">
        <v>626721</v>
      </c>
      <c r="DR9" s="342"/>
      <c r="DS9" s="342"/>
      <c r="DT9" s="342"/>
      <c r="DU9" s="342"/>
      <c r="DV9" s="342"/>
      <c r="DW9" s="342"/>
      <c r="DX9" s="342"/>
      <c r="DY9" s="342"/>
      <c r="DZ9" s="342"/>
      <c r="EA9" s="342"/>
      <c r="EB9" s="342"/>
      <c r="EC9" s="574"/>
    </row>
    <row r="10" spans="2:143" ht="11.25" customHeight="1" x14ac:dyDescent="0.2">
      <c r="B10" s="568" t="s">
        <v>127</v>
      </c>
      <c r="C10" s="468"/>
      <c r="D10" s="468"/>
      <c r="E10" s="468"/>
      <c r="F10" s="468"/>
      <c r="G10" s="468"/>
      <c r="H10" s="468"/>
      <c r="I10" s="468"/>
      <c r="J10" s="468"/>
      <c r="K10" s="468"/>
      <c r="L10" s="468"/>
      <c r="M10" s="468"/>
      <c r="N10" s="468"/>
      <c r="O10" s="468"/>
      <c r="P10" s="468"/>
      <c r="Q10" s="569"/>
      <c r="R10" s="563" t="s">
        <v>196</v>
      </c>
      <c r="S10" s="342"/>
      <c r="T10" s="342"/>
      <c r="U10" s="342"/>
      <c r="V10" s="342"/>
      <c r="W10" s="342"/>
      <c r="X10" s="342"/>
      <c r="Y10" s="564"/>
      <c r="Z10" s="565" t="s">
        <v>196</v>
      </c>
      <c r="AA10" s="565"/>
      <c r="AB10" s="565"/>
      <c r="AC10" s="565"/>
      <c r="AD10" s="566" t="s">
        <v>196</v>
      </c>
      <c r="AE10" s="566"/>
      <c r="AF10" s="566"/>
      <c r="AG10" s="566"/>
      <c r="AH10" s="566"/>
      <c r="AI10" s="566"/>
      <c r="AJ10" s="566"/>
      <c r="AK10" s="566"/>
      <c r="AL10" s="570" t="s">
        <v>196</v>
      </c>
      <c r="AM10" s="348"/>
      <c r="AN10" s="348"/>
      <c r="AO10" s="571"/>
      <c r="AP10" s="568" t="s">
        <v>185</v>
      </c>
      <c r="AQ10" s="468"/>
      <c r="AR10" s="468"/>
      <c r="AS10" s="468"/>
      <c r="AT10" s="468"/>
      <c r="AU10" s="468"/>
      <c r="AV10" s="468"/>
      <c r="AW10" s="468"/>
      <c r="AX10" s="468"/>
      <c r="AY10" s="468"/>
      <c r="AZ10" s="468"/>
      <c r="BA10" s="468"/>
      <c r="BB10" s="468"/>
      <c r="BC10" s="468"/>
      <c r="BD10" s="468"/>
      <c r="BE10" s="468"/>
      <c r="BF10" s="569"/>
      <c r="BG10" s="563">
        <v>33323</v>
      </c>
      <c r="BH10" s="342"/>
      <c r="BI10" s="342"/>
      <c r="BJ10" s="342"/>
      <c r="BK10" s="342"/>
      <c r="BL10" s="342"/>
      <c r="BM10" s="342"/>
      <c r="BN10" s="564"/>
      <c r="BO10" s="565">
        <v>1.9</v>
      </c>
      <c r="BP10" s="565"/>
      <c r="BQ10" s="565"/>
      <c r="BR10" s="565"/>
      <c r="BS10" s="566">
        <v>5543</v>
      </c>
      <c r="BT10" s="566"/>
      <c r="BU10" s="566"/>
      <c r="BV10" s="566"/>
      <c r="BW10" s="566"/>
      <c r="BX10" s="566"/>
      <c r="BY10" s="566"/>
      <c r="BZ10" s="566"/>
      <c r="CA10" s="566"/>
      <c r="CB10" s="567"/>
      <c r="CD10" s="568" t="s">
        <v>224</v>
      </c>
      <c r="CE10" s="468"/>
      <c r="CF10" s="468"/>
      <c r="CG10" s="468"/>
      <c r="CH10" s="468"/>
      <c r="CI10" s="468"/>
      <c r="CJ10" s="468"/>
      <c r="CK10" s="468"/>
      <c r="CL10" s="468"/>
      <c r="CM10" s="468"/>
      <c r="CN10" s="468"/>
      <c r="CO10" s="468"/>
      <c r="CP10" s="468"/>
      <c r="CQ10" s="569"/>
      <c r="CR10" s="563">
        <v>3461</v>
      </c>
      <c r="CS10" s="342"/>
      <c r="CT10" s="342"/>
      <c r="CU10" s="342"/>
      <c r="CV10" s="342"/>
      <c r="CW10" s="342"/>
      <c r="CX10" s="342"/>
      <c r="CY10" s="564"/>
      <c r="CZ10" s="565">
        <v>0</v>
      </c>
      <c r="DA10" s="565"/>
      <c r="DB10" s="565"/>
      <c r="DC10" s="565"/>
      <c r="DD10" s="573" t="s">
        <v>196</v>
      </c>
      <c r="DE10" s="342"/>
      <c r="DF10" s="342"/>
      <c r="DG10" s="342"/>
      <c r="DH10" s="342"/>
      <c r="DI10" s="342"/>
      <c r="DJ10" s="342"/>
      <c r="DK10" s="342"/>
      <c r="DL10" s="342"/>
      <c r="DM10" s="342"/>
      <c r="DN10" s="342"/>
      <c r="DO10" s="342"/>
      <c r="DP10" s="564"/>
      <c r="DQ10" s="573">
        <v>2865</v>
      </c>
      <c r="DR10" s="342"/>
      <c r="DS10" s="342"/>
      <c r="DT10" s="342"/>
      <c r="DU10" s="342"/>
      <c r="DV10" s="342"/>
      <c r="DW10" s="342"/>
      <c r="DX10" s="342"/>
      <c r="DY10" s="342"/>
      <c r="DZ10" s="342"/>
      <c r="EA10" s="342"/>
      <c r="EB10" s="342"/>
      <c r="EC10" s="574"/>
    </row>
    <row r="11" spans="2:143" ht="11.25" customHeight="1" x14ac:dyDescent="0.2">
      <c r="B11" s="568" t="s">
        <v>101</v>
      </c>
      <c r="C11" s="468"/>
      <c r="D11" s="468"/>
      <c r="E11" s="468"/>
      <c r="F11" s="468"/>
      <c r="G11" s="468"/>
      <c r="H11" s="468"/>
      <c r="I11" s="468"/>
      <c r="J11" s="468"/>
      <c r="K11" s="468"/>
      <c r="L11" s="468"/>
      <c r="M11" s="468"/>
      <c r="N11" s="468"/>
      <c r="O11" s="468"/>
      <c r="P11" s="468"/>
      <c r="Q11" s="569"/>
      <c r="R11" s="563">
        <v>334159</v>
      </c>
      <c r="S11" s="342"/>
      <c r="T11" s="342"/>
      <c r="U11" s="342"/>
      <c r="V11" s="342"/>
      <c r="W11" s="342"/>
      <c r="X11" s="342"/>
      <c r="Y11" s="564"/>
      <c r="Z11" s="570">
        <v>4</v>
      </c>
      <c r="AA11" s="348"/>
      <c r="AB11" s="348"/>
      <c r="AC11" s="575"/>
      <c r="AD11" s="573">
        <v>334159</v>
      </c>
      <c r="AE11" s="342"/>
      <c r="AF11" s="342"/>
      <c r="AG11" s="342"/>
      <c r="AH11" s="342"/>
      <c r="AI11" s="342"/>
      <c r="AJ11" s="342"/>
      <c r="AK11" s="564"/>
      <c r="AL11" s="570">
        <v>7</v>
      </c>
      <c r="AM11" s="348"/>
      <c r="AN11" s="348"/>
      <c r="AO11" s="571"/>
      <c r="AP11" s="568" t="s">
        <v>338</v>
      </c>
      <c r="AQ11" s="468"/>
      <c r="AR11" s="468"/>
      <c r="AS11" s="468"/>
      <c r="AT11" s="468"/>
      <c r="AU11" s="468"/>
      <c r="AV11" s="468"/>
      <c r="AW11" s="468"/>
      <c r="AX11" s="468"/>
      <c r="AY11" s="468"/>
      <c r="AZ11" s="468"/>
      <c r="BA11" s="468"/>
      <c r="BB11" s="468"/>
      <c r="BC11" s="468"/>
      <c r="BD11" s="468"/>
      <c r="BE11" s="468"/>
      <c r="BF11" s="569"/>
      <c r="BG11" s="563">
        <v>41821</v>
      </c>
      <c r="BH11" s="342"/>
      <c r="BI11" s="342"/>
      <c r="BJ11" s="342"/>
      <c r="BK11" s="342"/>
      <c r="BL11" s="342"/>
      <c r="BM11" s="342"/>
      <c r="BN11" s="564"/>
      <c r="BO11" s="565">
        <v>2.4</v>
      </c>
      <c r="BP11" s="565"/>
      <c r="BQ11" s="565"/>
      <c r="BR11" s="565"/>
      <c r="BS11" s="566">
        <v>8276</v>
      </c>
      <c r="BT11" s="566"/>
      <c r="BU11" s="566"/>
      <c r="BV11" s="566"/>
      <c r="BW11" s="566"/>
      <c r="BX11" s="566"/>
      <c r="BY11" s="566"/>
      <c r="BZ11" s="566"/>
      <c r="CA11" s="566"/>
      <c r="CB11" s="567"/>
      <c r="CD11" s="568" t="s">
        <v>341</v>
      </c>
      <c r="CE11" s="468"/>
      <c r="CF11" s="468"/>
      <c r="CG11" s="468"/>
      <c r="CH11" s="468"/>
      <c r="CI11" s="468"/>
      <c r="CJ11" s="468"/>
      <c r="CK11" s="468"/>
      <c r="CL11" s="468"/>
      <c r="CM11" s="468"/>
      <c r="CN11" s="468"/>
      <c r="CO11" s="468"/>
      <c r="CP11" s="468"/>
      <c r="CQ11" s="569"/>
      <c r="CR11" s="563">
        <v>79390</v>
      </c>
      <c r="CS11" s="342"/>
      <c r="CT11" s="342"/>
      <c r="CU11" s="342"/>
      <c r="CV11" s="342"/>
      <c r="CW11" s="342"/>
      <c r="CX11" s="342"/>
      <c r="CY11" s="564"/>
      <c r="CZ11" s="565">
        <v>1</v>
      </c>
      <c r="DA11" s="565"/>
      <c r="DB11" s="565"/>
      <c r="DC11" s="565"/>
      <c r="DD11" s="573">
        <v>10990</v>
      </c>
      <c r="DE11" s="342"/>
      <c r="DF11" s="342"/>
      <c r="DG11" s="342"/>
      <c r="DH11" s="342"/>
      <c r="DI11" s="342"/>
      <c r="DJ11" s="342"/>
      <c r="DK11" s="342"/>
      <c r="DL11" s="342"/>
      <c r="DM11" s="342"/>
      <c r="DN11" s="342"/>
      <c r="DO11" s="342"/>
      <c r="DP11" s="564"/>
      <c r="DQ11" s="573">
        <v>53709</v>
      </c>
      <c r="DR11" s="342"/>
      <c r="DS11" s="342"/>
      <c r="DT11" s="342"/>
      <c r="DU11" s="342"/>
      <c r="DV11" s="342"/>
      <c r="DW11" s="342"/>
      <c r="DX11" s="342"/>
      <c r="DY11" s="342"/>
      <c r="DZ11" s="342"/>
      <c r="EA11" s="342"/>
      <c r="EB11" s="342"/>
      <c r="EC11" s="574"/>
    </row>
    <row r="12" spans="2:143" ht="11.25" customHeight="1" x14ac:dyDescent="0.2">
      <c r="B12" s="568" t="s">
        <v>143</v>
      </c>
      <c r="C12" s="468"/>
      <c r="D12" s="468"/>
      <c r="E12" s="468"/>
      <c r="F12" s="468"/>
      <c r="G12" s="468"/>
      <c r="H12" s="468"/>
      <c r="I12" s="468"/>
      <c r="J12" s="468"/>
      <c r="K12" s="468"/>
      <c r="L12" s="468"/>
      <c r="M12" s="468"/>
      <c r="N12" s="468"/>
      <c r="O12" s="468"/>
      <c r="P12" s="468"/>
      <c r="Q12" s="569"/>
      <c r="R12" s="563">
        <v>46972</v>
      </c>
      <c r="S12" s="342"/>
      <c r="T12" s="342"/>
      <c r="U12" s="342"/>
      <c r="V12" s="342"/>
      <c r="W12" s="342"/>
      <c r="X12" s="342"/>
      <c r="Y12" s="564"/>
      <c r="Z12" s="565">
        <v>0.6</v>
      </c>
      <c r="AA12" s="565"/>
      <c r="AB12" s="565"/>
      <c r="AC12" s="565"/>
      <c r="AD12" s="566">
        <v>46972</v>
      </c>
      <c r="AE12" s="566"/>
      <c r="AF12" s="566"/>
      <c r="AG12" s="566"/>
      <c r="AH12" s="566"/>
      <c r="AI12" s="566"/>
      <c r="AJ12" s="566"/>
      <c r="AK12" s="566"/>
      <c r="AL12" s="570">
        <v>1</v>
      </c>
      <c r="AM12" s="348"/>
      <c r="AN12" s="348"/>
      <c r="AO12" s="571"/>
      <c r="AP12" s="568" t="s">
        <v>342</v>
      </c>
      <c r="AQ12" s="468"/>
      <c r="AR12" s="468"/>
      <c r="AS12" s="468"/>
      <c r="AT12" s="468"/>
      <c r="AU12" s="468"/>
      <c r="AV12" s="468"/>
      <c r="AW12" s="468"/>
      <c r="AX12" s="468"/>
      <c r="AY12" s="468"/>
      <c r="AZ12" s="468"/>
      <c r="BA12" s="468"/>
      <c r="BB12" s="468"/>
      <c r="BC12" s="468"/>
      <c r="BD12" s="468"/>
      <c r="BE12" s="468"/>
      <c r="BF12" s="569"/>
      <c r="BG12" s="563">
        <v>940908</v>
      </c>
      <c r="BH12" s="342"/>
      <c r="BI12" s="342"/>
      <c r="BJ12" s="342"/>
      <c r="BK12" s="342"/>
      <c r="BL12" s="342"/>
      <c r="BM12" s="342"/>
      <c r="BN12" s="564"/>
      <c r="BO12" s="565">
        <v>54</v>
      </c>
      <c r="BP12" s="565"/>
      <c r="BQ12" s="565"/>
      <c r="BR12" s="565"/>
      <c r="BS12" s="566" t="s">
        <v>196</v>
      </c>
      <c r="BT12" s="566"/>
      <c r="BU12" s="566"/>
      <c r="BV12" s="566"/>
      <c r="BW12" s="566"/>
      <c r="BX12" s="566"/>
      <c r="BY12" s="566"/>
      <c r="BZ12" s="566"/>
      <c r="CA12" s="566"/>
      <c r="CB12" s="567"/>
      <c r="CD12" s="568" t="s">
        <v>87</v>
      </c>
      <c r="CE12" s="468"/>
      <c r="CF12" s="468"/>
      <c r="CG12" s="468"/>
      <c r="CH12" s="468"/>
      <c r="CI12" s="468"/>
      <c r="CJ12" s="468"/>
      <c r="CK12" s="468"/>
      <c r="CL12" s="468"/>
      <c r="CM12" s="468"/>
      <c r="CN12" s="468"/>
      <c r="CO12" s="468"/>
      <c r="CP12" s="468"/>
      <c r="CQ12" s="569"/>
      <c r="CR12" s="563">
        <v>107192</v>
      </c>
      <c r="CS12" s="342"/>
      <c r="CT12" s="342"/>
      <c r="CU12" s="342"/>
      <c r="CV12" s="342"/>
      <c r="CW12" s="342"/>
      <c r="CX12" s="342"/>
      <c r="CY12" s="564"/>
      <c r="CZ12" s="565">
        <v>1.3</v>
      </c>
      <c r="DA12" s="565"/>
      <c r="DB12" s="565"/>
      <c r="DC12" s="565"/>
      <c r="DD12" s="573">
        <v>8814</v>
      </c>
      <c r="DE12" s="342"/>
      <c r="DF12" s="342"/>
      <c r="DG12" s="342"/>
      <c r="DH12" s="342"/>
      <c r="DI12" s="342"/>
      <c r="DJ12" s="342"/>
      <c r="DK12" s="342"/>
      <c r="DL12" s="342"/>
      <c r="DM12" s="342"/>
      <c r="DN12" s="342"/>
      <c r="DO12" s="342"/>
      <c r="DP12" s="564"/>
      <c r="DQ12" s="573">
        <v>65663</v>
      </c>
      <c r="DR12" s="342"/>
      <c r="DS12" s="342"/>
      <c r="DT12" s="342"/>
      <c r="DU12" s="342"/>
      <c r="DV12" s="342"/>
      <c r="DW12" s="342"/>
      <c r="DX12" s="342"/>
      <c r="DY12" s="342"/>
      <c r="DZ12" s="342"/>
      <c r="EA12" s="342"/>
      <c r="EB12" s="342"/>
      <c r="EC12" s="574"/>
    </row>
    <row r="13" spans="2:143" ht="11.25" customHeight="1" x14ac:dyDescent="0.2">
      <c r="B13" s="568" t="s">
        <v>343</v>
      </c>
      <c r="C13" s="468"/>
      <c r="D13" s="468"/>
      <c r="E13" s="468"/>
      <c r="F13" s="468"/>
      <c r="G13" s="468"/>
      <c r="H13" s="468"/>
      <c r="I13" s="468"/>
      <c r="J13" s="468"/>
      <c r="K13" s="468"/>
      <c r="L13" s="468"/>
      <c r="M13" s="468"/>
      <c r="N13" s="468"/>
      <c r="O13" s="468"/>
      <c r="P13" s="468"/>
      <c r="Q13" s="569"/>
      <c r="R13" s="563" t="s">
        <v>196</v>
      </c>
      <c r="S13" s="342"/>
      <c r="T13" s="342"/>
      <c r="U13" s="342"/>
      <c r="V13" s="342"/>
      <c r="W13" s="342"/>
      <c r="X13" s="342"/>
      <c r="Y13" s="564"/>
      <c r="Z13" s="565" t="s">
        <v>196</v>
      </c>
      <c r="AA13" s="565"/>
      <c r="AB13" s="565"/>
      <c r="AC13" s="565"/>
      <c r="AD13" s="566" t="s">
        <v>196</v>
      </c>
      <c r="AE13" s="566"/>
      <c r="AF13" s="566"/>
      <c r="AG13" s="566"/>
      <c r="AH13" s="566"/>
      <c r="AI13" s="566"/>
      <c r="AJ13" s="566"/>
      <c r="AK13" s="566"/>
      <c r="AL13" s="570" t="s">
        <v>196</v>
      </c>
      <c r="AM13" s="348"/>
      <c r="AN13" s="348"/>
      <c r="AO13" s="571"/>
      <c r="AP13" s="568" t="s">
        <v>345</v>
      </c>
      <c r="AQ13" s="468"/>
      <c r="AR13" s="468"/>
      <c r="AS13" s="468"/>
      <c r="AT13" s="468"/>
      <c r="AU13" s="468"/>
      <c r="AV13" s="468"/>
      <c r="AW13" s="468"/>
      <c r="AX13" s="468"/>
      <c r="AY13" s="468"/>
      <c r="AZ13" s="468"/>
      <c r="BA13" s="468"/>
      <c r="BB13" s="468"/>
      <c r="BC13" s="468"/>
      <c r="BD13" s="468"/>
      <c r="BE13" s="468"/>
      <c r="BF13" s="569"/>
      <c r="BG13" s="563">
        <v>936886</v>
      </c>
      <c r="BH13" s="342"/>
      <c r="BI13" s="342"/>
      <c r="BJ13" s="342"/>
      <c r="BK13" s="342"/>
      <c r="BL13" s="342"/>
      <c r="BM13" s="342"/>
      <c r="BN13" s="564"/>
      <c r="BO13" s="565">
        <v>53.8</v>
      </c>
      <c r="BP13" s="565"/>
      <c r="BQ13" s="565"/>
      <c r="BR13" s="565"/>
      <c r="BS13" s="566" t="s">
        <v>196</v>
      </c>
      <c r="BT13" s="566"/>
      <c r="BU13" s="566"/>
      <c r="BV13" s="566"/>
      <c r="BW13" s="566"/>
      <c r="BX13" s="566"/>
      <c r="BY13" s="566"/>
      <c r="BZ13" s="566"/>
      <c r="CA13" s="566"/>
      <c r="CB13" s="567"/>
      <c r="CD13" s="568" t="s">
        <v>347</v>
      </c>
      <c r="CE13" s="468"/>
      <c r="CF13" s="468"/>
      <c r="CG13" s="468"/>
      <c r="CH13" s="468"/>
      <c r="CI13" s="468"/>
      <c r="CJ13" s="468"/>
      <c r="CK13" s="468"/>
      <c r="CL13" s="468"/>
      <c r="CM13" s="468"/>
      <c r="CN13" s="468"/>
      <c r="CO13" s="468"/>
      <c r="CP13" s="468"/>
      <c r="CQ13" s="569"/>
      <c r="CR13" s="563">
        <v>806537</v>
      </c>
      <c r="CS13" s="342"/>
      <c r="CT13" s="342"/>
      <c r="CU13" s="342"/>
      <c r="CV13" s="342"/>
      <c r="CW13" s="342"/>
      <c r="CX13" s="342"/>
      <c r="CY13" s="564"/>
      <c r="CZ13" s="565">
        <v>9.8000000000000007</v>
      </c>
      <c r="DA13" s="565"/>
      <c r="DB13" s="565"/>
      <c r="DC13" s="565"/>
      <c r="DD13" s="573">
        <v>317943</v>
      </c>
      <c r="DE13" s="342"/>
      <c r="DF13" s="342"/>
      <c r="DG13" s="342"/>
      <c r="DH13" s="342"/>
      <c r="DI13" s="342"/>
      <c r="DJ13" s="342"/>
      <c r="DK13" s="342"/>
      <c r="DL13" s="342"/>
      <c r="DM13" s="342"/>
      <c r="DN13" s="342"/>
      <c r="DO13" s="342"/>
      <c r="DP13" s="564"/>
      <c r="DQ13" s="573">
        <v>361836</v>
      </c>
      <c r="DR13" s="342"/>
      <c r="DS13" s="342"/>
      <c r="DT13" s="342"/>
      <c r="DU13" s="342"/>
      <c r="DV13" s="342"/>
      <c r="DW13" s="342"/>
      <c r="DX13" s="342"/>
      <c r="DY13" s="342"/>
      <c r="DZ13" s="342"/>
      <c r="EA13" s="342"/>
      <c r="EB13" s="342"/>
      <c r="EC13" s="574"/>
    </row>
    <row r="14" spans="2:143" ht="11.25" customHeight="1" x14ac:dyDescent="0.2">
      <c r="B14" s="568" t="s">
        <v>319</v>
      </c>
      <c r="C14" s="468"/>
      <c r="D14" s="468"/>
      <c r="E14" s="468"/>
      <c r="F14" s="468"/>
      <c r="G14" s="468"/>
      <c r="H14" s="468"/>
      <c r="I14" s="468"/>
      <c r="J14" s="468"/>
      <c r="K14" s="468"/>
      <c r="L14" s="468"/>
      <c r="M14" s="468"/>
      <c r="N14" s="468"/>
      <c r="O14" s="468"/>
      <c r="P14" s="468"/>
      <c r="Q14" s="569"/>
      <c r="R14" s="563" t="s">
        <v>196</v>
      </c>
      <c r="S14" s="342"/>
      <c r="T14" s="342"/>
      <c r="U14" s="342"/>
      <c r="V14" s="342"/>
      <c r="W14" s="342"/>
      <c r="X14" s="342"/>
      <c r="Y14" s="564"/>
      <c r="Z14" s="565" t="s">
        <v>196</v>
      </c>
      <c r="AA14" s="565"/>
      <c r="AB14" s="565"/>
      <c r="AC14" s="565"/>
      <c r="AD14" s="566" t="s">
        <v>196</v>
      </c>
      <c r="AE14" s="566"/>
      <c r="AF14" s="566"/>
      <c r="AG14" s="566"/>
      <c r="AH14" s="566"/>
      <c r="AI14" s="566"/>
      <c r="AJ14" s="566"/>
      <c r="AK14" s="566"/>
      <c r="AL14" s="570" t="s">
        <v>196</v>
      </c>
      <c r="AM14" s="348"/>
      <c r="AN14" s="348"/>
      <c r="AO14" s="571"/>
      <c r="AP14" s="568" t="s">
        <v>214</v>
      </c>
      <c r="AQ14" s="468"/>
      <c r="AR14" s="468"/>
      <c r="AS14" s="468"/>
      <c r="AT14" s="468"/>
      <c r="AU14" s="468"/>
      <c r="AV14" s="468"/>
      <c r="AW14" s="468"/>
      <c r="AX14" s="468"/>
      <c r="AY14" s="468"/>
      <c r="AZ14" s="468"/>
      <c r="BA14" s="468"/>
      <c r="BB14" s="468"/>
      <c r="BC14" s="468"/>
      <c r="BD14" s="468"/>
      <c r="BE14" s="468"/>
      <c r="BF14" s="569"/>
      <c r="BG14" s="563">
        <v>49661</v>
      </c>
      <c r="BH14" s="342"/>
      <c r="BI14" s="342"/>
      <c r="BJ14" s="342"/>
      <c r="BK14" s="342"/>
      <c r="BL14" s="342"/>
      <c r="BM14" s="342"/>
      <c r="BN14" s="564"/>
      <c r="BO14" s="565">
        <v>2.9</v>
      </c>
      <c r="BP14" s="565"/>
      <c r="BQ14" s="565"/>
      <c r="BR14" s="565"/>
      <c r="BS14" s="566" t="s">
        <v>196</v>
      </c>
      <c r="BT14" s="566"/>
      <c r="BU14" s="566"/>
      <c r="BV14" s="566"/>
      <c r="BW14" s="566"/>
      <c r="BX14" s="566"/>
      <c r="BY14" s="566"/>
      <c r="BZ14" s="566"/>
      <c r="CA14" s="566"/>
      <c r="CB14" s="567"/>
      <c r="CD14" s="568" t="s">
        <v>62</v>
      </c>
      <c r="CE14" s="468"/>
      <c r="CF14" s="468"/>
      <c r="CG14" s="468"/>
      <c r="CH14" s="468"/>
      <c r="CI14" s="468"/>
      <c r="CJ14" s="468"/>
      <c r="CK14" s="468"/>
      <c r="CL14" s="468"/>
      <c r="CM14" s="468"/>
      <c r="CN14" s="468"/>
      <c r="CO14" s="468"/>
      <c r="CP14" s="468"/>
      <c r="CQ14" s="569"/>
      <c r="CR14" s="563">
        <v>355200</v>
      </c>
      <c r="CS14" s="342"/>
      <c r="CT14" s="342"/>
      <c r="CU14" s="342"/>
      <c r="CV14" s="342"/>
      <c r="CW14" s="342"/>
      <c r="CX14" s="342"/>
      <c r="CY14" s="564"/>
      <c r="CZ14" s="565">
        <v>4.3</v>
      </c>
      <c r="DA14" s="565"/>
      <c r="DB14" s="565"/>
      <c r="DC14" s="565"/>
      <c r="DD14" s="573">
        <v>2688</v>
      </c>
      <c r="DE14" s="342"/>
      <c r="DF14" s="342"/>
      <c r="DG14" s="342"/>
      <c r="DH14" s="342"/>
      <c r="DI14" s="342"/>
      <c r="DJ14" s="342"/>
      <c r="DK14" s="342"/>
      <c r="DL14" s="342"/>
      <c r="DM14" s="342"/>
      <c r="DN14" s="342"/>
      <c r="DO14" s="342"/>
      <c r="DP14" s="564"/>
      <c r="DQ14" s="573">
        <v>352047</v>
      </c>
      <c r="DR14" s="342"/>
      <c r="DS14" s="342"/>
      <c r="DT14" s="342"/>
      <c r="DU14" s="342"/>
      <c r="DV14" s="342"/>
      <c r="DW14" s="342"/>
      <c r="DX14" s="342"/>
      <c r="DY14" s="342"/>
      <c r="DZ14" s="342"/>
      <c r="EA14" s="342"/>
      <c r="EB14" s="342"/>
      <c r="EC14" s="574"/>
    </row>
    <row r="15" spans="2:143" ht="11.25" customHeight="1" x14ac:dyDescent="0.2">
      <c r="B15" s="568" t="s">
        <v>348</v>
      </c>
      <c r="C15" s="468"/>
      <c r="D15" s="468"/>
      <c r="E15" s="468"/>
      <c r="F15" s="468"/>
      <c r="G15" s="468"/>
      <c r="H15" s="468"/>
      <c r="I15" s="468"/>
      <c r="J15" s="468"/>
      <c r="K15" s="468"/>
      <c r="L15" s="468"/>
      <c r="M15" s="468"/>
      <c r="N15" s="468"/>
      <c r="O15" s="468"/>
      <c r="P15" s="468"/>
      <c r="Q15" s="569"/>
      <c r="R15" s="563">
        <v>12966</v>
      </c>
      <c r="S15" s="342"/>
      <c r="T15" s="342"/>
      <c r="U15" s="342"/>
      <c r="V15" s="342"/>
      <c r="W15" s="342"/>
      <c r="X15" s="342"/>
      <c r="Y15" s="564"/>
      <c r="Z15" s="565">
        <v>0.2</v>
      </c>
      <c r="AA15" s="565"/>
      <c r="AB15" s="565"/>
      <c r="AC15" s="565"/>
      <c r="AD15" s="566">
        <v>12966</v>
      </c>
      <c r="AE15" s="566"/>
      <c r="AF15" s="566"/>
      <c r="AG15" s="566"/>
      <c r="AH15" s="566"/>
      <c r="AI15" s="566"/>
      <c r="AJ15" s="566"/>
      <c r="AK15" s="566"/>
      <c r="AL15" s="570">
        <v>0.3</v>
      </c>
      <c r="AM15" s="348"/>
      <c r="AN15" s="348"/>
      <c r="AO15" s="571"/>
      <c r="AP15" s="568" t="s">
        <v>349</v>
      </c>
      <c r="AQ15" s="468"/>
      <c r="AR15" s="468"/>
      <c r="AS15" s="468"/>
      <c r="AT15" s="468"/>
      <c r="AU15" s="468"/>
      <c r="AV15" s="468"/>
      <c r="AW15" s="468"/>
      <c r="AX15" s="468"/>
      <c r="AY15" s="468"/>
      <c r="AZ15" s="468"/>
      <c r="BA15" s="468"/>
      <c r="BB15" s="468"/>
      <c r="BC15" s="468"/>
      <c r="BD15" s="468"/>
      <c r="BE15" s="468"/>
      <c r="BF15" s="569"/>
      <c r="BG15" s="563">
        <v>72969</v>
      </c>
      <c r="BH15" s="342"/>
      <c r="BI15" s="342"/>
      <c r="BJ15" s="342"/>
      <c r="BK15" s="342"/>
      <c r="BL15" s="342"/>
      <c r="BM15" s="342"/>
      <c r="BN15" s="564"/>
      <c r="BO15" s="565">
        <v>4.2</v>
      </c>
      <c r="BP15" s="565"/>
      <c r="BQ15" s="565"/>
      <c r="BR15" s="565"/>
      <c r="BS15" s="566" t="s">
        <v>196</v>
      </c>
      <c r="BT15" s="566"/>
      <c r="BU15" s="566"/>
      <c r="BV15" s="566"/>
      <c r="BW15" s="566"/>
      <c r="BX15" s="566"/>
      <c r="BY15" s="566"/>
      <c r="BZ15" s="566"/>
      <c r="CA15" s="566"/>
      <c r="CB15" s="567"/>
      <c r="CD15" s="568" t="s">
        <v>351</v>
      </c>
      <c r="CE15" s="468"/>
      <c r="CF15" s="468"/>
      <c r="CG15" s="468"/>
      <c r="CH15" s="468"/>
      <c r="CI15" s="468"/>
      <c r="CJ15" s="468"/>
      <c r="CK15" s="468"/>
      <c r="CL15" s="468"/>
      <c r="CM15" s="468"/>
      <c r="CN15" s="468"/>
      <c r="CO15" s="468"/>
      <c r="CP15" s="468"/>
      <c r="CQ15" s="569"/>
      <c r="CR15" s="563">
        <v>528786</v>
      </c>
      <c r="CS15" s="342"/>
      <c r="CT15" s="342"/>
      <c r="CU15" s="342"/>
      <c r="CV15" s="342"/>
      <c r="CW15" s="342"/>
      <c r="CX15" s="342"/>
      <c r="CY15" s="564"/>
      <c r="CZ15" s="565">
        <v>6.4</v>
      </c>
      <c r="DA15" s="565"/>
      <c r="DB15" s="565"/>
      <c r="DC15" s="565"/>
      <c r="DD15" s="573">
        <v>15964</v>
      </c>
      <c r="DE15" s="342"/>
      <c r="DF15" s="342"/>
      <c r="DG15" s="342"/>
      <c r="DH15" s="342"/>
      <c r="DI15" s="342"/>
      <c r="DJ15" s="342"/>
      <c r="DK15" s="342"/>
      <c r="DL15" s="342"/>
      <c r="DM15" s="342"/>
      <c r="DN15" s="342"/>
      <c r="DO15" s="342"/>
      <c r="DP15" s="564"/>
      <c r="DQ15" s="573">
        <v>449647</v>
      </c>
      <c r="DR15" s="342"/>
      <c r="DS15" s="342"/>
      <c r="DT15" s="342"/>
      <c r="DU15" s="342"/>
      <c r="DV15" s="342"/>
      <c r="DW15" s="342"/>
      <c r="DX15" s="342"/>
      <c r="DY15" s="342"/>
      <c r="DZ15" s="342"/>
      <c r="EA15" s="342"/>
      <c r="EB15" s="342"/>
      <c r="EC15" s="574"/>
    </row>
    <row r="16" spans="2:143" ht="11.25" customHeight="1" x14ac:dyDescent="0.2">
      <c r="B16" s="568" t="s">
        <v>352</v>
      </c>
      <c r="C16" s="468"/>
      <c r="D16" s="468"/>
      <c r="E16" s="468"/>
      <c r="F16" s="468"/>
      <c r="G16" s="468"/>
      <c r="H16" s="468"/>
      <c r="I16" s="468"/>
      <c r="J16" s="468"/>
      <c r="K16" s="468"/>
      <c r="L16" s="468"/>
      <c r="M16" s="468"/>
      <c r="N16" s="468"/>
      <c r="O16" s="468"/>
      <c r="P16" s="468"/>
      <c r="Q16" s="569"/>
      <c r="R16" s="563">
        <v>28242</v>
      </c>
      <c r="S16" s="342"/>
      <c r="T16" s="342"/>
      <c r="U16" s="342"/>
      <c r="V16" s="342"/>
      <c r="W16" s="342"/>
      <c r="X16" s="342"/>
      <c r="Y16" s="564"/>
      <c r="Z16" s="565">
        <v>0.3</v>
      </c>
      <c r="AA16" s="565"/>
      <c r="AB16" s="565"/>
      <c r="AC16" s="565"/>
      <c r="AD16" s="566">
        <v>28242</v>
      </c>
      <c r="AE16" s="566"/>
      <c r="AF16" s="566"/>
      <c r="AG16" s="566"/>
      <c r="AH16" s="566"/>
      <c r="AI16" s="566"/>
      <c r="AJ16" s="566"/>
      <c r="AK16" s="566"/>
      <c r="AL16" s="570">
        <v>0.6</v>
      </c>
      <c r="AM16" s="348"/>
      <c r="AN16" s="348"/>
      <c r="AO16" s="571"/>
      <c r="AP16" s="568" t="s">
        <v>353</v>
      </c>
      <c r="AQ16" s="468"/>
      <c r="AR16" s="468"/>
      <c r="AS16" s="468"/>
      <c r="AT16" s="468"/>
      <c r="AU16" s="468"/>
      <c r="AV16" s="468"/>
      <c r="AW16" s="468"/>
      <c r="AX16" s="468"/>
      <c r="AY16" s="468"/>
      <c r="AZ16" s="468"/>
      <c r="BA16" s="468"/>
      <c r="BB16" s="468"/>
      <c r="BC16" s="468"/>
      <c r="BD16" s="468"/>
      <c r="BE16" s="468"/>
      <c r="BF16" s="569"/>
      <c r="BG16" s="563" t="s">
        <v>196</v>
      </c>
      <c r="BH16" s="342"/>
      <c r="BI16" s="342"/>
      <c r="BJ16" s="342"/>
      <c r="BK16" s="342"/>
      <c r="BL16" s="342"/>
      <c r="BM16" s="342"/>
      <c r="BN16" s="564"/>
      <c r="BO16" s="565" t="s">
        <v>196</v>
      </c>
      <c r="BP16" s="565"/>
      <c r="BQ16" s="565"/>
      <c r="BR16" s="565"/>
      <c r="BS16" s="566" t="s">
        <v>196</v>
      </c>
      <c r="BT16" s="566"/>
      <c r="BU16" s="566"/>
      <c r="BV16" s="566"/>
      <c r="BW16" s="566"/>
      <c r="BX16" s="566"/>
      <c r="BY16" s="566"/>
      <c r="BZ16" s="566"/>
      <c r="CA16" s="566"/>
      <c r="CB16" s="567"/>
      <c r="CD16" s="568" t="s">
        <v>354</v>
      </c>
      <c r="CE16" s="468"/>
      <c r="CF16" s="468"/>
      <c r="CG16" s="468"/>
      <c r="CH16" s="468"/>
      <c r="CI16" s="468"/>
      <c r="CJ16" s="468"/>
      <c r="CK16" s="468"/>
      <c r="CL16" s="468"/>
      <c r="CM16" s="468"/>
      <c r="CN16" s="468"/>
      <c r="CO16" s="468"/>
      <c r="CP16" s="468"/>
      <c r="CQ16" s="569"/>
      <c r="CR16" s="563">
        <v>304799</v>
      </c>
      <c r="CS16" s="342"/>
      <c r="CT16" s="342"/>
      <c r="CU16" s="342"/>
      <c r="CV16" s="342"/>
      <c r="CW16" s="342"/>
      <c r="CX16" s="342"/>
      <c r="CY16" s="564"/>
      <c r="CZ16" s="565">
        <v>3.7</v>
      </c>
      <c r="DA16" s="565"/>
      <c r="DB16" s="565"/>
      <c r="DC16" s="565"/>
      <c r="DD16" s="573" t="s">
        <v>196</v>
      </c>
      <c r="DE16" s="342"/>
      <c r="DF16" s="342"/>
      <c r="DG16" s="342"/>
      <c r="DH16" s="342"/>
      <c r="DI16" s="342"/>
      <c r="DJ16" s="342"/>
      <c r="DK16" s="342"/>
      <c r="DL16" s="342"/>
      <c r="DM16" s="342"/>
      <c r="DN16" s="342"/>
      <c r="DO16" s="342"/>
      <c r="DP16" s="564"/>
      <c r="DQ16" s="573" t="s">
        <v>196</v>
      </c>
      <c r="DR16" s="342"/>
      <c r="DS16" s="342"/>
      <c r="DT16" s="342"/>
      <c r="DU16" s="342"/>
      <c r="DV16" s="342"/>
      <c r="DW16" s="342"/>
      <c r="DX16" s="342"/>
      <c r="DY16" s="342"/>
      <c r="DZ16" s="342"/>
      <c r="EA16" s="342"/>
      <c r="EB16" s="342"/>
      <c r="EC16" s="574"/>
    </row>
    <row r="17" spans="2:133" ht="11.25" customHeight="1" x14ac:dyDescent="0.2">
      <c r="B17" s="568" t="s">
        <v>355</v>
      </c>
      <c r="C17" s="468"/>
      <c r="D17" s="468"/>
      <c r="E17" s="468"/>
      <c r="F17" s="468"/>
      <c r="G17" s="468"/>
      <c r="H17" s="468"/>
      <c r="I17" s="468"/>
      <c r="J17" s="468"/>
      <c r="K17" s="468"/>
      <c r="L17" s="468"/>
      <c r="M17" s="468"/>
      <c r="N17" s="468"/>
      <c r="O17" s="468"/>
      <c r="P17" s="468"/>
      <c r="Q17" s="569"/>
      <c r="R17" s="563">
        <v>66509</v>
      </c>
      <c r="S17" s="342"/>
      <c r="T17" s="342"/>
      <c r="U17" s="342"/>
      <c r="V17" s="342"/>
      <c r="W17" s="342"/>
      <c r="X17" s="342"/>
      <c r="Y17" s="564"/>
      <c r="Z17" s="565">
        <v>0.8</v>
      </c>
      <c r="AA17" s="565"/>
      <c r="AB17" s="565"/>
      <c r="AC17" s="565"/>
      <c r="AD17" s="566">
        <v>66509</v>
      </c>
      <c r="AE17" s="566"/>
      <c r="AF17" s="566"/>
      <c r="AG17" s="566"/>
      <c r="AH17" s="566"/>
      <c r="AI17" s="566"/>
      <c r="AJ17" s="566"/>
      <c r="AK17" s="566"/>
      <c r="AL17" s="570">
        <v>1.4</v>
      </c>
      <c r="AM17" s="348"/>
      <c r="AN17" s="348"/>
      <c r="AO17" s="571"/>
      <c r="AP17" s="568" t="s">
        <v>356</v>
      </c>
      <c r="AQ17" s="468"/>
      <c r="AR17" s="468"/>
      <c r="AS17" s="468"/>
      <c r="AT17" s="468"/>
      <c r="AU17" s="468"/>
      <c r="AV17" s="468"/>
      <c r="AW17" s="468"/>
      <c r="AX17" s="468"/>
      <c r="AY17" s="468"/>
      <c r="AZ17" s="468"/>
      <c r="BA17" s="468"/>
      <c r="BB17" s="468"/>
      <c r="BC17" s="468"/>
      <c r="BD17" s="468"/>
      <c r="BE17" s="468"/>
      <c r="BF17" s="569"/>
      <c r="BG17" s="563" t="s">
        <v>196</v>
      </c>
      <c r="BH17" s="342"/>
      <c r="BI17" s="342"/>
      <c r="BJ17" s="342"/>
      <c r="BK17" s="342"/>
      <c r="BL17" s="342"/>
      <c r="BM17" s="342"/>
      <c r="BN17" s="564"/>
      <c r="BO17" s="565" t="s">
        <v>196</v>
      </c>
      <c r="BP17" s="565"/>
      <c r="BQ17" s="565"/>
      <c r="BR17" s="565"/>
      <c r="BS17" s="566" t="s">
        <v>196</v>
      </c>
      <c r="BT17" s="566"/>
      <c r="BU17" s="566"/>
      <c r="BV17" s="566"/>
      <c r="BW17" s="566"/>
      <c r="BX17" s="566"/>
      <c r="BY17" s="566"/>
      <c r="BZ17" s="566"/>
      <c r="CA17" s="566"/>
      <c r="CB17" s="567"/>
      <c r="CD17" s="568" t="s">
        <v>358</v>
      </c>
      <c r="CE17" s="468"/>
      <c r="CF17" s="468"/>
      <c r="CG17" s="468"/>
      <c r="CH17" s="468"/>
      <c r="CI17" s="468"/>
      <c r="CJ17" s="468"/>
      <c r="CK17" s="468"/>
      <c r="CL17" s="468"/>
      <c r="CM17" s="468"/>
      <c r="CN17" s="468"/>
      <c r="CO17" s="468"/>
      <c r="CP17" s="468"/>
      <c r="CQ17" s="569"/>
      <c r="CR17" s="563">
        <v>694231</v>
      </c>
      <c r="CS17" s="342"/>
      <c r="CT17" s="342"/>
      <c r="CU17" s="342"/>
      <c r="CV17" s="342"/>
      <c r="CW17" s="342"/>
      <c r="CX17" s="342"/>
      <c r="CY17" s="564"/>
      <c r="CZ17" s="565">
        <v>8.5</v>
      </c>
      <c r="DA17" s="565"/>
      <c r="DB17" s="565"/>
      <c r="DC17" s="565"/>
      <c r="DD17" s="573" t="s">
        <v>196</v>
      </c>
      <c r="DE17" s="342"/>
      <c r="DF17" s="342"/>
      <c r="DG17" s="342"/>
      <c r="DH17" s="342"/>
      <c r="DI17" s="342"/>
      <c r="DJ17" s="342"/>
      <c r="DK17" s="342"/>
      <c r="DL17" s="342"/>
      <c r="DM17" s="342"/>
      <c r="DN17" s="342"/>
      <c r="DO17" s="342"/>
      <c r="DP17" s="564"/>
      <c r="DQ17" s="573">
        <v>694231</v>
      </c>
      <c r="DR17" s="342"/>
      <c r="DS17" s="342"/>
      <c r="DT17" s="342"/>
      <c r="DU17" s="342"/>
      <c r="DV17" s="342"/>
      <c r="DW17" s="342"/>
      <c r="DX17" s="342"/>
      <c r="DY17" s="342"/>
      <c r="DZ17" s="342"/>
      <c r="EA17" s="342"/>
      <c r="EB17" s="342"/>
      <c r="EC17" s="574"/>
    </row>
    <row r="18" spans="2:133" ht="11.25" customHeight="1" x14ac:dyDescent="0.2">
      <c r="B18" s="568" t="s">
        <v>217</v>
      </c>
      <c r="C18" s="468"/>
      <c r="D18" s="468"/>
      <c r="E18" s="468"/>
      <c r="F18" s="468"/>
      <c r="G18" s="468"/>
      <c r="H18" s="468"/>
      <c r="I18" s="468"/>
      <c r="J18" s="468"/>
      <c r="K18" s="468"/>
      <c r="L18" s="468"/>
      <c r="M18" s="468"/>
      <c r="N18" s="468"/>
      <c r="O18" s="468"/>
      <c r="P18" s="468"/>
      <c r="Q18" s="569"/>
      <c r="R18" s="563">
        <v>8986</v>
      </c>
      <c r="S18" s="342"/>
      <c r="T18" s="342"/>
      <c r="U18" s="342"/>
      <c r="V18" s="342"/>
      <c r="W18" s="342"/>
      <c r="X18" s="342"/>
      <c r="Y18" s="564"/>
      <c r="Z18" s="565">
        <v>0.1</v>
      </c>
      <c r="AA18" s="565"/>
      <c r="AB18" s="565"/>
      <c r="AC18" s="565"/>
      <c r="AD18" s="566">
        <v>8986</v>
      </c>
      <c r="AE18" s="566"/>
      <c r="AF18" s="566"/>
      <c r="AG18" s="566"/>
      <c r="AH18" s="566"/>
      <c r="AI18" s="566"/>
      <c r="AJ18" s="566"/>
      <c r="AK18" s="566"/>
      <c r="AL18" s="570">
        <v>0.2</v>
      </c>
      <c r="AM18" s="348"/>
      <c r="AN18" s="348"/>
      <c r="AO18" s="571"/>
      <c r="AP18" s="568" t="s">
        <v>97</v>
      </c>
      <c r="AQ18" s="468"/>
      <c r="AR18" s="468"/>
      <c r="AS18" s="468"/>
      <c r="AT18" s="468"/>
      <c r="AU18" s="468"/>
      <c r="AV18" s="468"/>
      <c r="AW18" s="468"/>
      <c r="AX18" s="468"/>
      <c r="AY18" s="468"/>
      <c r="AZ18" s="468"/>
      <c r="BA18" s="468"/>
      <c r="BB18" s="468"/>
      <c r="BC18" s="468"/>
      <c r="BD18" s="468"/>
      <c r="BE18" s="468"/>
      <c r="BF18" s="569"/>
      <c r="BG18" s="563" t="s">
        <v>196</v>
      </c>
      <c r="BH18" s="342"/>
      <c r="BI18" s="342"/>
      <c r="BJ18" s="342"/>
      <c r="BK18" s="342"/>
      <c r="BL18" s="342"/>
      <c r="BM18" s="342"/>
      <c r="BN18" s="564"/>
      <c r="BO18" s="565" t="s">
        <v>196</v>
      </c>
      <c r="BP18" s="565"/>
      <c r="BQ18" s="565"/>
      <c r="BR18" s="565"/>
      <c r="BS18" s="566" t="s">
        <v>196</v>
      </c>
      <c r="BT18" s="566"/>
      <c r="BU18" s="566"/>
      <c r="BV18" s="566"/>
      <c r="BW18" s="566"/>
      <c r="BX18" s="566"/>
      <c r="BY18" s="566"/>
      <c r="BZ18" s="566"/>
      <c r="CA18" s="566"/>
      <c r="CB18" s="567"/>
      <c r="CD18" s="568" t="s">
        <v>359</v>
      </c>
      <c r="CE18" s="468"/>
      <c r="CF18" s="468"/>
      <c r="CG18" s="468"/>
      <c r="CH18" s="468"/>
      <c r="CI18" s="468"/>
      <c r="CJ18" s="468"/>
      <c r="CK18" s="468"/>
      <c r="CL18" s="468"/>
      <c r="CM18" s="468"/>
      <c r="CN18" s="468"/>
      <c r="CO18" s="468"/>
      <c r="CP18" s="468"/>
      <c r="CQ18" s="569"/>
      <c r="CR18" s="563" t="s">
        <v>196</v>
      </c>
      <c r="CS18" s="342"/>
      <c r="CT18" s="342"/>
      <c r="CU18" s="342"/>
      <c r="CV18" s="342"/>
      <c r="CW18" s="342"/>
      <c r="CX18" s="342"/>
      <c r="CY18" s="564"/>
      <c r="CZ18" s="565" t="s">
        <v>196</v>
      </c>
      <c r="DA18" s="565"/>
      <c r="DB18" s="565"/>
      <c r="DC18" s="565"/>
      <c r="DD18" s="573" t="s">
        <v>196</v>
      </c>
      <c r="DE18" s="342"/>
      <c r="DF18" s="342"/>
      <c r="DG18" s="342"/>
      <c r="DH18" s="342"/>
      <c r="DI18" s="342"/>
      <c r="DJ18" s="342"/>
      <c r="DK18" s="342"/>
      <c r="DL18" s="342"/>
      <c r="DM18" s="342"/>
      <c r="DN18" s="342"/>
      <c r="DO18" s="342"/>
      <c r="DP18" s="564"/>
      <c r="DQ18" s="573" t="s">
        <v>196</v>
      </c>
      <c r="DR18" s="342"/>
      <c r="DS18" s="342"/>
      <c r="DT18" s="342"/>
      <c r="DU18" s="342"/>
      <c r="DV18" s="342"/>
      <c r="DW18" s="342"/>
      <c r="DX18" s="342"/>
      <c r="DY18" s="342"/>
      <c r="DZ18" s="342"/>
      <c r="EA18" s="342"/>
      <c r="EB18" s="342"/>
      <c r="EC18" s="574"/>
    </row>
    <row r="19" spans="2:133" ht="11.25" customHeight="1" x14ac:dyDescent="0.2">
      <c r="B19" s="568" t="s">
        <v>360</v>
      </c>
      <c r="C19" s="468"/>
      <c r="D19" s="468"/>
      <c r="E19" s="468"/>
      <c r="F19" s="468"/>
      <c r="G19" s="468"/>
      <c r="H19" s="468"/>
      <c r="I19" s="468"/>
      <c r="J19" s="468"/>
      <c r="K19" s="468"/>
      <c r="L19" s="468"/>
      <c r="M19" s="468"/>
      <c r="N19" s="468"/>
      <c r="O19" s="468"/>
      <c r="P19" s="468"/>
      <c r="Q19" s="569"/>
      <c r="R19" s="563">
        <v>56400</v>
      </c>
      <c r="S19" s="342"/>
      <c r="T19" s="342"/>
      <c r="U19" s="342"/>
      <c r="V19" s="342"/>
      <c r="W19" s="342"/>
      <c r="X19" s="342"/>
      <c r="Y19" s="564"/>
      <c r="Z19" s="565">
        <v>0.7</v>
      </c>
      <c r="AA19" s="565"/>
      <c r="AB19" s="565"/>
      <c r="AC19" s="565"/>
      <c r="AD19" s="566">
        <v>56400</v>
      </c>
      <c r="AE19" s="566"/>
      <c r="AF19" s="566"/>
      <c r="AG19" s="566"/>
      <c r="AH19" s="566"/>
      <c r="AI19" s="566"/>
      <c r="AJ19" s="566"/>
      <c r="AK19" s="566"/>
      <c r="AL19" s="570">
        <v>1.2</v>
      </c>
      <c r="AM19" s="348"/>
      <c r="AN19" s="348"/>
      <c r="AO19" s="571"/>
      <c r="AP19" s="568" t="s">
        <v>252</v>
      </c>
      <c r="AQ19" s="468"/>
      <c r="AR19" s="468"/>
      <c r="AS19" s="468"/>
      <c r="AT19" s="468"/>
      <c r="AU19" s="468"/>
      <c r="AV19" s="468"/>
      <c r="AW19" s="468"/>
      <c r="AX19" s="468"/>
      <c r="AY19" s="468"/>
      <c r="AZ19" s="468"/>
      <c r="BA19" s="468"/>
      <c r="BB19" s="468"/>
      <c r="BC19" s="468"/>
      <c r="BD19" s="468"/>
      <c r="BE19" s="468"/>
      <c r="BF19" s="569"/>
      <c r="BG19" s="563" t="s">
        <v>196</v>
      </c>
      <c r="BH19" s="342"/>
      <c r="BI19" s="342"/>
      <c r="BJ19" s="342"/>
      <c r="BK19" s="342"/>
      <c r="BL19" s="342"/>
      <c r="BM19" s="342"/>
      <c r="BN19" s="564"/>
      <c r="BO19" s="565" t="s">
        <v>196</v>
      </c>
      <c r="BP19" s="565"/>
      <c r="BQ19" s="565"/>
      <c r="BR19" s="565"/>
      <c r="BS19" s="566" t="s">
        <v>196</v>
      </c>
      <c r="BT19" s="566"/>
      <c r="BU19" s="566"/>
      <c r="BV19" s="566"/>
      <c r="BW19" s="566"/>
      <c r="BX19" s="566"/>
      <c r="BY19" s="566"/>
      <c r="BZ19" s="566"/>
      <c r="CA19" s="566"/>
      <c r="CB19" s="567"/>
      <c r="CD19" s="568" t="s">
        <v>362</v>
      </c>
      <c r="CE19" s="468"/>
      <c r="CF19" s="468"/>
      <c r="CG19" s="468"/>
      <c r="CH19" s="468"/>
      <c r="CI19" s="468"/>
      <c r="CJ19" s="468"/>
      <c r="CK19" s="468"/>
      <c r="CL19" s="468"/>
      <c r="CM19" s="468"/>
      <c r="CN19" s="468"/>
      <c r="CO19" s="468"/>
      <c r="CP19" s="468"/>
      <c r="CQ19" s="569"/>
      <c r="CR19" s="563" t="s">
        <v>196</v>
      </c>
      <c r="CS19" s="342"/>
      <c r="CT19" s="342"/>
      <c r="CU19" s="342"/>
      <c r="CV19" s="342"/>
      <c r="CW19" s="342"/>
      <c r="CX19" s="342"/>
      <c r="CY19" s="564"/>
      <c r="CZ19" s="565" t="s">
        <v>196</v>
      </c>
      <c r="DA19" s="565"/>
      <c r="DB19" s="565"/>
      <c r="DC19" s="565"/>
      <c r="DD19" s="573" t="s">
        <v>196</v>
      </c>
      <c r="DE19" s="342"/>
      <c r="DF19" s="342"/>
      <c r="DG19" s="342"/>
      <c r="DH19" s="342"/>
      <c r="DI19" s="342"/>
      <c r="DJ19" s="342"/>
      <c r="DK19" s="342"/>
      <c r="DL19" s="342"/>
      <c r="DM19" s="342"/>
      <c r="DN19" s="342"/>
      <c r="DO19" s="342"/>
      <c r="DP19" s="564"/>
      <c r="DQ19" s="573" t="s">
        <v>196</v>
      </c>
      <c r="DR19" s="342"/>
      <c r="DS19" s="342"/>
      <c r="DT19" s="342"/>
      <c r="DU19" s="342"/>
      <c r="DV19" s="342"/>
      <c r="DW19" s="342"/>
      <c r="DX19" s="342"/>
      <c r="DY19" s="342"/>
      <c r="DZ19" s="342"/>
      <c r="EA19" s="342"/>
      <c r="EB19" s="342"/>
      <c r="EC19" s="574"/>
    </row>
    <row r="20" spans="2:133" ht="11.25" customHeight="1" x14ac:dyDescent="0.2">
      <c r="B20" s="576" t="s">
        <v>137</v>
      </c>
      <c r="C20" s="577"/>
      <c r="D20" s="577"/>
      <c r="E20" s="577"/>
      <c r="F20" s="577"/>
      <c r="G20" s="577"/>
      <c r="H20" s="577"/>
      <c r="I20" s="577"/>
      <c r="J20" s="577"/>
      <c r="K20" s="577"/>
      <c r="L20" s="577"/>
      <c r="M20" s="577"/>
      <c r="N20" s="577"/>
      <c r="O20" s="577"/>
      <c r="P20" s="577"/>
      <c r="Q20" s="578"/>
      <c r="R20" s="563">
        <v>1123</v>
      </c>
      <c r="S20" s="342"/>
      <c r="T20" s="342"/>
      <c r="U20" s="342"/>
      <c r="V20" s="342"/>
      <c r="W20" s="342"/>
      <c r="X20" s="342"/>
      <c r="Y20" s="564"/>
      <c r="Z20" s="565">
        <v>0</v>
      </c>
      <c r="AA20" s="565"/>
      <c r="AB20" s="565"/>
      <c r="AC20" s="565"/>
      <c r="AD20" s="566">
        <v>1123</v>
      </c>
      <c r="AE20" s="566"/>
      <c r="AF20" s="566"/>
      <c r="AG20" s="566"/>
      <c r="AH20" s="566"/>
      <c r="AI20" s="566"/>
      <c r="AJ20" s="566"/>
      <c r="AK20" s="566"/>
      <c r="AL20" s="570">
        <v>0</v>
      </c>
      <c r="AM20" s="348"/>
      <c r="AN20" s="348"/>
      <c r="AO20" s="571"/>
      <c r="AP20" s="568" t="s">
        <v>363</v>
      </c>
      <c r="AQ20" s="468"/>
      <c r="AR20" s="468"/>
      <c r="AS20" s="468"/>
      <c r="AT20" s="468"/>
      <c r="AU20" s="468"/>
      <c r="AV20" s="468"/>
      <c r="AW20" s="468"/>
      <c r="AX20" s="468"/>
      <c r="AY20" s="468"/>
      <c r="AZ20" s="468"/>
      <c r="BA20" s="468"/>
      <c r="BB20" s="468"/>
      <c r="BC20" s="468"/>
      <c r="BD20" s="468"/>
      <c r="BE20" s="468"/>
      <c r="BF20" s="569"/>
      <c r="BG20" s="563" t="s">
        <v>196</v>
      </c>
      <c r="BH20" s="342"/>
      <c r="BI20" s="342"/>
      <c r="BJ20" s="342"/>
      <c r="BK20" s="342"/>
      <c r="BL20" s="342"/>
      <c r="BM20" s="342"/>
      <c r="BN20" s="564"/>
      <c r="BO20" s="565" t="s">
        <v>196</v>
      </c>
      <c r="BP20" s="565"/>
      <c r="BQ20" s="565"/>
      <c r="BR20" s="565"/>
      <c r="BS20" s="566" t="s">
        <v>196</v>
      </c>
      <c r="BT20" s="566"/>
      <c r="BU20" s="566"/>
      <c r="BV20" s="566"/>
      <c r="BW20" s="566"/>
      <c r="BX20" s="566"/>
      <c r="BY20" s="566"/>
      <c r="BZ20" s="566"/>
      <c r="CA20" s="566"/>
      <c r="CB20" s="567"/>
      <c r="CD20" s="568" t="s">
        <v>187</v>
      </c>
      <c r="CE20" s="468"/>
      <c r="CF20" s="468"/>
      <c r="CG20" s="468"/>
      <c r="CH20" s="468"/>
      <c r="CI20" s="468"/>
      <c r="CJ20" s="468"/>
      <c r="CK20" s="468"/>
      <c r="CL20" s="468"/>
      <c r="CM20" s="468"/>
      <c r="CN20" s="468"/>
      <c r="CO20" s="468"/>
      <c r="CP20" s="468"/>
      <c r="CQ20" s="569"/>
      <c r="CR20" s="563">
        <v>8213853</v>
      </c>
      <c r="CS20" s="342"/>
      <c r="CT20" s="342"/>
      <c r="CU20" s="342"/>
      <c r="CV20" s="342"/>
      <c r="CW20" s="342"/>
      <c r="CX20" s="342"/>
      <c r="CY20" s="564"/>
      <c r="CZ20" s="565">
        <v>100</v>
      </c>
      <c r="DA20" s="565"/>
      <c r="DB20" s="565"/>
      <c r="DC20" s="565"/>
      <c r="DD20" s="573">
        <v>383181</v>
      </c>
      <c r="DE20" s="342"/>
      <c r="DF20" s="342"/>
      <c r="DG20" s="342"/>
      <c r="DH20" s="342"/>
      <c r="DI20" s="342"/>
      <c r="DJ20" s="342"/>
      <c r="DK20" s="342"/>
      <c r="DL20" s="342"/>
      <c r="DM20" s="342"/>
      <c r="DN20" s="342"/>
      <c r="DO20" s="342"/>
      <c r="DP20" s="564"/>
      <c r="DQ20" s="573">
        <v>5430450</v>
      </c>
      <c r="DR20" s="342"/>
      <c r="DS20" s="342"/>
      <c r="DT20" s="342"/>
      <c r="DU20" s="342"/>
      <c r="DV20" s="342"/>
      <c r="DW20" s="342"/>
      <c r="DX20" s="342"/>
      <c r="DY20" s="342"/>
      <c r="DZ20" s="342"/>
      <c r="EA20" s="342"/>
      <c r="EB20" s="342"/>
      <c r="EC20" s="574"/>
    </row>
    <row r="21" spans="2:133" ht="11.25" customHeight="1" x14ac:dyDescent="0.2">
      <c r="B21" s="568" t="s">
        <v>339</v>
      </c>
      <c r="C21" s="468"/>
      <c r="D21" s="468"/>
      <c r="E21" s="468"/>
      <c r="F21" s="468"/>
      <c r="G21" s="468"/>
      <c r="H21" s="468"/>
      <c r="I21" s="468"/>
      <c r="J21" s="468"/>
      <c r="K21" s="468"/>
      <c r="L21" s="468"/>
      <c r="M21" s="468"/>
      <c r="N21" s="468"/>
      <c r="O21" s="468"/>
      <c r="P21" s="468"/>
      <c r="Q21" s="569"/>
      <c r="R21" s="563">
        <v>2607438</v>
      </c>
      <c r="S21" s="342"/>
      <c r="T21" s="342"/>
      <c r="U21" s="342"/>
      <c r="V21" s="342"/>
      <c r="W21" s="342"/>
      <c r="X21" s="342"/>
      <c r="Y21" s="564"/>
      <c r="Z21" s="565">
        <v>31.4</v>
      </c>
      <c r="AA21" s="565"/>
      <c r="AB21" s="565"/>
      <c r="AC21" s="565"/>
      <c r="AD21" s="566">
        <v>2339551</v>
      </c>
      <c r="AE21" s="566"/>
      <c r="AF21" s="566"/>
      <c r="AG21" s="566"/>
      <c r="AH21" s="566"/>
      <c r="AI21" s="566"/>
      <c r="AJ21" s="566"/>
      <c r="AK21" s="566"/>
      <c r="AL21" s="570">
        <v>49.3</v>
      </c>
      <c r="AM21" s="348"/>
      <c r="AN21" s="348"/>
      <c r="AO21" s="571"/>
      <c r="AP21" s="568" t="s">
        <v>365</v>
      </c>
      <c r="AQ21" s="583"/>
      <c r="AR21" s="583"/>
      <c r="AS21" s="583"/>
      <c r="AT21" s="583"/>
      <c r="AU21" s="583"/>
      <c r="AV21" s="583"/>
      <c r="AW21" s="583"/>
      <c r="AX21" s="583"/>
      <c r="AY21" s="583"/>
      <c r="AZ21" s="583"/>
      <c r="BA21" s="583"/>
      <c r="BB21" s="583"/>
      <c r="BC21" s="583"/>
      <c r="BD21" s="583"/>
      <c r="BE21" s="583"/>
      <c r="BF21" s="584"/>
      <c r="BG21" s="563" t="s">
        <v>196</v>
      </c>
      <c r="BH21" s="342"/>
      <c r="BI21" s="342"/>
      <c r="BJ21" s="342"/>
      <c r="BK21" s="342"/>
      <c r="BL21" s="342"/>
      <c r="BM21" s="342"/>
      <c r="BN21" s="564"/>
      <c r="BO21" s="565" t="s">
        <v>196</v>
      </c>
      <c r="BP21" s="565"/>
      <c r="BQ21" s="565"/>
      <c r="BR21" s="565"/>
      <c r="BS21" s="566" t="s">
        <v>196</v>
      </c>
      <c r="BT21" s="566"/>
      <c r="BU21" s="566"/>
      <c r="BV21" s="566"/>
      <c r="BW21" s="566"/>
      <c r="BX21" s="566"/>
      <c r="BY21" s="566"/>
      <c r="BZ21" s="566"/>
      <c r="CA21" s="566"/>
      <c r="CB21" s="567"/>
      <c r="CD21" s="585"/>
      <c r="CE21" s="586"/>
      <c r="CF21" s="586"/>
      <c r="CG21" s="586"/>
      <c r="CH21" s="586"/>
      <c r="CI21" s="586"/>
      <c r="CJ21" s="586"/>
      <c r="CK21" s="586"/>
      <c r="CL21" s="586"/>
      <c r="CM21" s="586"/>
      <c r="CN21" s="586"/>
      <c r="CO21" s="586"/>
      <c r="CP21" s="586"/>
      <c r="CQ21" s="587"/>
      <c r="CR21" s="588"/>
      <c r="CS21" s="580"/>
      <c r="CT21" s="580"/>
      <c r="CU21" s="580"/>
      <c r="CV21" s="580"/>
      <c r="CW21" s="580"/>
      <c r="CX21" s="580"/>
      <c r="CY21" s="581"/>
      <c r="CZ21" s="589"/>
      <c r="DA21" s="589"/>
      <c r="DB21" s="589"/>
      <c r="DC21" s="589"/>
      <c r="DD21" s="579"/>
      <c r="DE21" s="580"/>
      <c r="DF21" s="580"/>
      <c r="DG21" s="580"/>
      <c r="DH21" s="580"/>
      <c r="DI21" s="580"/>
      <c r="DJ21" s="580"/>
      <c r="DK21" s="580"/>
      <c r="DL21" s="580"/>
      <c r="DM21" s="580"/>
      <c r="DN21" s="580"/>
      <c r="DO21" s="580"/>
      <c r="DP21" s="581"/>
      <c r="DQ21" s="579"/>
      <c r="DR21" s="580"/>
      <c r="DS21" s="580"/>
      <c r="DT21" s="580"/>
      <c r="DU21" s="580"/>
      <c r="DV21" s="580"/>
      <c r="DW21" s="580"/>
      <c r="DX21" s="580"/>
      <c r="DY21" s="580"/>
      <c r="DZ21" s="580"/>
      <c r="EA21" s="580"/>
      <c r="EB21" s="580"/>
      <c r="EC21" s="582"/>
    </row>
    <row r="22" spans="2:133" ht="11.25" customHeight="1" x14ac:dyDescent="0.2">
      <c r="B22" s="568" t="s">
        <v>292</v>
      </c>
      <c r="C22" s="468"/>
      <c r="D22" s="468"/>
      <c r="E22" s="468"/>
      <c r="F22" s="468"/>
      <c r="G22" s="468"/>
      <c r="H22" s="468"/>
      <c r="I22" s="468"/>
      <c r="J22" s="468"/>
      <c r="K22" s="468"/>
      <c r="L22" s="468"/>
      <c r="M22" s="468"/>
      <c r="N22" s="468"/>
      <c r="O22" s="468"/>
      <c r="P22" s="468"/>
      <c r="Q22" s="569"/>
      <c r="R22" s="563">
        <v>2339551</v>
      </c>
      <c r="S22" s="342"/>
      <c r="T22" s="342"/>
      <c r="U22" s="342"/>
      <c r="V22" s="342"/>
      <c r="W22" s="342"/>
      <c r="X22" s="342"/>
      <c r="Y22" s="564"/>
      <c r="Z22" s="565">
        <v>28.2</v>
      </c>
      <c r="AA22" s="565"/>
      <c r="AB22" s="565"/>
      <c r="AC22" s="565"/>
      <c r="AD22" s="566">
        <v>2339551</v>
      </c>
      <c r="AE22" s="566"/>
      <c r="AF22" s="566"/>
      <c r="AG22" s="566"/>
      <c r="AH22" s="566"/>
      <c r="AI22" s="566"/>
      <c r="AJ22" s="566"/>
      <c r="AK22" s="566"/>
      <c r="AL22" s="570">
        <v>49.3</v>
      </c>
      <c r="AM22" s="348"/>
      <c r="AN22" s="348"/>
      <c r="AO22" s="571"/>
      <c r="AP22" s="568" t="s">
        <v>366</v>
      </c>
      <c r="AQ22" s="583"/>
      <c r="AR22" s="583"/>
      <c r="AS22" s="583"/>
      <c r="AT22" s="583"/>
      <c r="AU22" s="583"/>
      <c r="AV22" s="583"/>
      <c r="AW22" s="583"/>
      <c r="AX22" s="583"/>
      <c r="AY22" s="583"/>
      <c r="AZ22" s="583"/>
      <c r="BA22" s="583"/>
      <c r="BB22" s="583"/>
      <c r="BC22" s="583"/>
      <c r="BD22" s="583"/>
      <c r="BE22" s="583"/>
      <c r="BF22" s="584"/>
      <c r="BG22" s="563" t="s">
        <v>196</v>
      </c>
      <c r="BH22" s="342"/>
      <c r="BI22" s="342"/>
      <c r="BJ22" s="342"/>
      <c r="BK22" s="342"/>
      <c r="BL22" s="342"/>
      <c r="BM22" s="342"/>
      <c r="BN22" s="564"/>
      <c r="BO22" s="565" t="s">
        <v>196</v>
      </c>
      <c r="BP22" s="565"/>
      <c r="BQ22" s="565"/>
      <c r="BR22" s="565"/>
      <c r="BS22" s="566" t="s">
        <v>196</v>
      </c>
      <c r="BT22" s="566"/>
      <c r="BU22" s="566"/>
      <c r="BV22" s="566"/>
      <c r="BW22" s="566"/>
      <c r="BX22" s="566"/>
      <c r="BY22" s="566"/>
      <c r="BZ22" s="566"/>
      <c r="CA22" s="566"/>
      <c r="CB22" s="567"/>
      <c r="CD22" s="336" t="s">
        <v>368</v>
      </c>
      <c r="CE22" s="337"/>
      <c r="CF22" s="337"/>
      <c r="CG22" s="337"/>
      <c r="CH22" s="337"/>
      <c r="CI22" s="337"/>
      <c r="CJ22" s="337"/>
      <c r="CK22" s="337"/>
      <c r="CL22" s="337"/>
      <c r="CM22" s="337"/>
      <c r="CN22" s="337"/>
      <c r="CO22" s="337"/>
      <c r="CP22" s="337"/>
      <c r="CQ22" s="337"/>
      <c r="CR22" s="337"/>
      <c r="CS22" s="337"/>
      <c r="CT22" s="337"/>
      <c r="CU22" s="337"/>
      <c r="CV22" s="337"/>
      <c r="CW22" s="337"/>
      <c r="CX22" s="337"/>
      <c r="CY22" s="337"/>
      <c r="CZ22" s="337"/>
      <c r="DA22" s="337"/>
      <c r="DB22" s="337"/>
      <c r="DC22" s="337"/>
      <c r="DD22" s="337"/>
      <c r="DE22" s="337"/>
      <c r="DF22" s="337"/>
      <c r="DG22" s="337"/>
      <c r="DH22" s="337"/>
      <c r="DI22" s="337"/>
      <c r="DJ22" s="337"/>
      <c r="DK22" s="337"/>
      <c r="DL22" s="337"/>
      <c r="DM22" s="337"/>
      <c r="DN22" s="337"/>
      <c r="DO22" s="337"/>
      <c r="DP22" s="337"/>
      <c r="DQ22" s="337"/>
      <c r="DR22" s="337"/>
      <c r="DS22" s="337"/>
      <c r="DT22" s="337"/>
      <c r="DU22" s="337"/>
      <c r="DV22" s="337"/>
      <c r="DW22" s="337"/>
      <c r="DX22" s="337"/>
      <c r="DY22" s="337"/>
      <c r="DZ22" s="337"/>
      <c r="EA22" s="337"/>
      <c r="EB22" s="337"/>
      <c r="EC22" s="386"/>
    </row>
    <row r="23" spans="2:133" ht="11.25" customHeight="1" x14ac:dyDescent="0.2">
      <c r="B23" s="568" t="s">
        <v>290</v>
      </c>
      <c r="C23" s="468"/>
      <c r="D23" s="468"/>
      <c r="E23" s="468"/>
      <c r="F23" s="468"/>
      <c r="G23" s="468"/>
      <c r="H23" s="468"/>
      <c r="I23" s="468"/>
      <c r="J23" s="468"/>
      <c r="K23" s="468"/>
      <c r="L23" s="468"/>
      <c r="M23" s="468"/>
      <c r="N23" s="468"/>
      <c r="O23" s="468"/>
      <c r="P23" s="468"/>
      <c r="Q23" s="569"/>
      <c r="R23" s="563">
        <v>267887</v>
      </c>
      <c r="S23" s="342"/>
      <c r="T23" s="342"/>
      <c r="U23" s="342"/>
      <c r="V23" s="342"/>
      <c r="W23" s="342"/>
      <c r="X23" s="342"/>
      <c r="Y23" s="564"/>
      <c r="Z23" s="565">
        <v>3.2</v>
      </c>
      <c r="AA23" s="565"/>
      <c r="AB23" s="565"/>
      <c r="AC23" s="565"/>
      <c r="AD23" s="566" t="s">
        <v>196</v>
      </c>
      <c r="AE23" s="566"/>
      <c r="AF23" s="566"/>
      <c r="AG23" s="566"/>
      <c r="AH23" s="566"/>
      <c r="AI23" s="566"/>
      <c r="AJ23" s="566"/>
      <c r="AK23" s="566"/>
      <c r="AL23" s="570" t="s">
        <v>196</v>
      </c>
      <c r="AM23" s="348"/>
      <c r="AN23" s="348"/>
      <c r="AO23" s="571"/>
      <c r="AP23" s="568" t="s">
        <v>116</v>
      </c>
      <c r="AQ23" s="583"/>
      <c r="AR23" s="583"/>
      <c r="AS23" s="583"/>
      <c r="AT23" s="583"/>
      <c r="AU23" s="583"/>
      <c r="AV23" s="583"/>
      <c r="AW23" s="583"/>
      <c r="AX23" s="583"/>
      <c r="AY23" s="583"/>
      <c r="AZ23" s="583"/>
      <c r="BA23" s="583"/>
      <c r="BB23" s="583"/>
      <c r="BC23" s="583"/>
      <c r="BD23" s="583"/>
      <c r="BE23" s="583"/>
      <c r="BF23" s="584"/>
      <c r="BG23" s="563" t="s">
        <v>196</v>
      </c>
      <c r="BH23" s="342"/>
      <c r="BI23" s="342"/>
      <c r="BJ23" s="342"/>
      <c r="BK23" s="342"/>
      <c r="BL23" s="342"/>
      <c r="BM23" s="342"/>
      <c r="BN23" s="564"/>
      <c r="BO23" s="565" t="s">
        <v>196</v>
      </c>
      <c r="BP23" s="565"/>
      <c r="BQ23" s="565"/>
      <c r="BR23" s="565"/>
      <c r="BS23" s="566" t="s">
        <v>196</v>
      </c>
      <c r="BT23" s="566"/>
      <c r="BU23" s="566"/>
      <c r="BV23" s="566"/>
      <c r="BW23" s="566"/>
      <c r="BX23" s="566"/>
      <c r="BY23" s="566"/>
      <c r="BZ23" s="566"/>
      <c r="CA23" s="566"/>
      <c r="CB23" s="567"/>
      <c r="CD23" s="336" t="s">
        <v>314</v>
      </c>
      <c r="CE23" s="337"/>
      <c r="CF23" s="337"/>
      <c r="CG23" s="337"/>
      <c r="CH23" s="337"/>
      <c r="CI23" s="337"/>
      <c r="CJ23" s="337"/>
      <c r="CK23" s="337"/>
      <c r="CL23" s="337"/>
      <c r="CM23" s="337"/>
      <c r="CN23" s="337"/>
      <c r="CO23" s="337"/>
      <c r="CP23" s="337"/>
      <c r="CQ23" s="386"/>
      <c r="CR23" s="336" t="s">
        <v>369</v>
      </c>
      <c r="CS23" s="337"/>
      <c r="CT23" s="337"/>
      <c r="CU23" s="337"/>
      <c r="CV23" s="337"/>
      <c r="CW23" s="337"/>
      <c r="CX23" s="337"/>
      <c r="CY23" s="386"/>
      <c r="CZ23" s="336" t="s">
        <v>372</v>
      </c>
      <c r="DA23" s="337"/>
      <c r="DB23" s="337"/>
      <c r="DC23" s="386"/>
      <c r="DD23" s="336" t="s">
        <v>296</v>
      </c>
      <c r="DE23" s="337"/>
      <c r="DF23" s="337"/>
      <c r="DG23" s="337"/>
      <c r="DH23" s="337"/>
      <c r="DI23" s="337"/>
      <c r="DJ23" s="337"/>
      <c r="DK23" s="386"/>
      <c r="DL23" s="590" t="s">
        <v>375</v>
      </c>
      <c r="DM23" s="591"/>
      <c r="DN23" s="591"/>
      <c r="DO23" s="591"/>
      <c r="DP23" s="591"/>
      <c r="DQ23" s="591"/>
      <c r="DR23" s="591"/>
      <c r="DS23" s="591"/>
      <c r="DT23" s="591"/>
      <c r="DU23" s="591"/>
      <c r="DV23" s="592"/>
      <c r="DW23" s="336" t="s">
        <v>376</v>
      </c>
      <c r="DX23" s="337"/>
      <c r="DY23" s="337"/>
      <c r="DZ23" s="337"/>
      <c r="EA23" s="337"/>
      <c r="EB23" s="337"/>
      <c r="EC23" s="386"/>
    </row>
    <row r="24" spans="2:133" ht="11.25" customHeight="1" x14ac:dyDescent="0.2">
      <c r="B24" s="568" t="s">
        <v>377</v>
      </c>
      <c r="C24" s="468"/>
      <c r="D24" s="468"/>
      <c r="E24" s="468"/>
      <c r="F24" s="468"/>
      <c r="G24" s="468"/>
      <c r="H24" s="468"/>
      <c r="I24" s="468"/>
      <c r="J24" s="468"/>
      <c r="K24" s="468"/>
      <c r="L24" s="468"/>
      <c r="M24" s="468"/>
      <c r="N24" s="468"/>
      <c r="O24" s="468"/>
      <c r="P24" s="468"/>
      <c r="Q24" s="569"/>
      <c r="R24" s="563" t="s">
        <v>196</v>
      </c>
      <c r="S24" s="342"/>
      <c r="T24" s="342"/>
      <c r="U24" s="342"/>
      <c r="V24" s="342"/>
      <c r="W24" s="342"/>
      <c r="X24" s="342"/>
      <c r="Y24" s="564"/>
      <c r="Z24" s="565" t="s">
        <v>196</v>
      </c>
      <c r="AA24" s="565"/>
      <c r="AB24" s="565"/>
      <c r="AC24" s="565"/>
      <c r="AD24" s="566" t="s">
        <v>196</v>
      </c>
      <c r="AE24" s="566"/>
      <c r="AF24" s="566"/>
      <c r="AG24" s="566"/>
      <c r="AH24" s="566"/>
      <c r="AI24" s="566"/>
      <c r="AJ24" s="566"/>
      <c r="AK24" s="566"/>
      <c r="AL24" s="570" t="s">
        <v>196</v>
      </c>
      <c r="AM24" s="348"/>
      <c r="AN24" s="348"/>
      <c r="AO24" s="571"/>
      <c r="AP24" s="568" t="s">
        <v>378</v>
      </c>
      <c r="AQ24" s="583"/>
      <c r="AR24" s="583"/>
      <c r="AS24" s="583"/>
      <c r="AT24" s="583"/>
      <c r="AU24" s="583"/>
      <c r="AV24" s="583"/>
      <c r="AW24" s="583"/>
      <c r="AX24" s="583"/>
      <c r="AY24" s="583"/>
      <c r="AZ24" s="583"/>
      <c r="BA24" s="583"/>
      <c r="BB24" s="583"/>
      <c r="BC24" s="583"/>
      <c r="BD24" s="583"/>
      <c r="BE24" s="583"/>
      <c r="BF24" s="584"/>
      <c r="BG24" s="563" t="s">
        <v>196</v>
      </c>
      <c r="BH24" s="342"/>
      <c r="BI24" s="342"/>
      <c r="BJ24" s="342"/>
      <c r="BK24" s="342"/>
      <c r="BL24" s="342"/>
      <c r="BM24" s="342"/>
      <c r="BN24" s="564"/>
      <c r="BO24" s="565" t="s">
        <v>196</v>
      </c>
      <c r="BP24" s="565"/>
      <c r="BQ24" s="565"/>
      <c r="BR24" s="565"/>
      <c r="BS24" s="566" t="s">
        <v>196</v>
      </c>
      <c r="BT24" s="566"/>
      <c r="BU24" s="566"/>
      <c r="BV24" s="566"/>
      <c r="BW24" s="566"/>
      <c r="BX24" s="566"/>
      <c r="BY24" s="566"/>
      <c r="BZ24" s="566"/>
      <c r="CA24" s="566"/>
      <c r="CB24" s="567"/>
      <c r="CD24" s="552" t="s">
        <v>379</v>
      </c>
      <c r="CE24" s="553"/>
      <c r="CF24" s="553"/>
      <c r="CG24" s="553"/>
      <c r="CH24" s="553"/>
      <c r="CI24" s="553"/>
      <c r="CJ24" s="553"/>
      <c r="CK24" s="553"/>
      <c r="CL24" s="553"/>
      <c r="CM24" s="553"/>
      <c r="CN24" s="553"/>
      <c r="CO24" s="553"/>
      <c r="CP24" s="553"/>
      <c r="CQ24" s="554"/>
      <c r="CR24" s="555">
        <v>3911602</v>
      </c>
      <c r="CS24" s="556"/>
      <c r="CT24" s="556"/>
      <c r="CU24" s="556"/>
      <c r="CV24" s="556"/>
      <c r="CW24" s="556"/>
      <c r="CX24" s="556"/>
      <c r="CY24" s="557"/>
      <c r="CZ24" s="560">
        <v>47.6</v>
      </c>
      <c r="DA24" s="561"/>
      <c r="DB24" s="561"/>
      <c r="DC24" s="572"/>
      <c r="DD24" s="593">
        <v>2938197</v>
      </c>
      <c r="DE24" s="556"/>
      <c r="DF24" s="556"/>
      <c r="DG24" s="556"/>
      <c r="DH24" s="556"/>
      <c r="DI24" s="556"/>
      <c r="DJ24" s="556"/>
      <c r="DK24" s="557"/>
      <c r="DL24" s="593">
        <v>2412035</v>
      </c>
      <c r="DM24" s="556"/>
      <c r="DN24" s="556"/>
      <c r="DO24" s="556"/>
      <c r="DP24" s="556"/>
      <c r="DQ24" s="556"/>
      <c r="DR24" s="556"/>
      <c r="DS24" s="556"/>
      <c r="DT24" s="556"/>
      <c r="DU24" s="556"/>
      <c r="DV24" s="557"/>
      <c r="DW24" s="560">
        <v>50.6</v>
      </c>
      <c r="DX24" s="561"/>
      <c r="DY24" s="561"/>
      <c r="DZ24" s="561"/>
      <c r="EA24" s="561"/>
      <c r="EB24" s="561"/>
      <c r="EC24" s="562"/>
    </row>
    <row r="25" spans="2:133" ht="11.25" customHeight="1" x14ac:dyDescent="0.2">
      <c r="B25" s="568" t="s">
        <v>79</v>
      </c>
      <c r="C25" s="468"/>
      <c r="D25" s="468"/>
      <c r="E25" s="468"/>
      <c r="F25" s="468"/>
      <c r="G25" s="468"/>
      <c r="H25" s="468"/>
      <c r="I25" s="468"/>
      <c r="J25" s="468"/>
      <c r="K25" s="468"/>
      <c r="L25" s="468"/>
      <c r="M25" s="468"/>
      <c r="N25" s="468"/>
      <c r="O25" s="468"/>
      <c r="P25" s="468"/>
      <c r="Q25" s="569"/>
      <c r="R25" s="563">
        <v>4938109</v>
      </c>
      <c r="S25" s="342"/>
      <c r="T25" s="342"/>
      <c r="U25" s="342"/>
      <c r="V25" s="342"/>
      <c r="W25" s="342"/>
      <c r="X25" s="342"/>
      <c r="Y25" s="564"/>
      <c r="Z25" s="565">
        <v>59.5</v>
      </c>
      <c r="AA25" s="565"/>
      <c r="AB25" s="565"/>
      <c r="AC25" s="565"/>
      <c r="AD25" s="566">
        <v>4670222</v>
      </c>
      <c r="AE25" s="566"/>
      <c r="AF25" s="566"/>
      <c r="AG25" s="566"/>
      <c r="AH25" s="566"/>
      <c r="AI25" s="566"/>
      <c r="AJ25" s="566"/>
      <c r="AK25" s="566"/>
      <c r="AL25" s="570">
        <v>98.4</v>
      </c>
      <c r="AM25" s="348"/>
      <c r="AN25" s="348"/>
      <c r="AO25" s="571"/>
      <c r="AP25" s="568" t="s">
        <v>270</v>
      </c>
      <c r="AQ25" s="583"/>
      <c r="AR25" s="583"/>
      <c r="AS25" s="583"/>
      <c r="AT25" s="583"/>
      <c r="AU25" s="583"/>
      <c r="AV25" s="583"/>
      <c r="AW25" s="583"/>
      <c r="AX25" s="583"/>
      <c r="AY25" s="583"/>
      <c r="AZ25" s="583"/>
      <c r="BA25" s="583"/>
      <c r="BB25" s="583"/>
      <c r="BC25" s="583"/>
      <c r="BD25" s="583"/>
      <c r="BE25" s="583"/>
      <c r="BF25" s="584"/>
      <c r="BG25" s="563" t="s">
        <v>196</v>
      </c>
      <c r="BH25" s="342"/>
      <c r="BI25" s="342"/>
      <c r="BJ25" s="342"/>
      <c r="BK25" s="342"/>
      <c r="BL25" s="342"/>
      <c r="BM25" s="342"/>
      <c r="BN25" s="564"/>
      <c r="BO25" s="565" t="s">
        <v>196</v>
      </c>
      <c r="BP25" s="565"/>
      <c r="BQ25" s="565"/>
      <c r="BR25" s="565"/>
      <c r="BS25" s="566" t="s">
        <v>196</v>
      </c>
      <c r="BT25" s="566"/>
      <c r="BU25" s="566"/>
      <c r="BV25" s="566"/>
      <c r="BW25" s="566"/>
      <c r="BX25" s="566"/>
      <c r="BY25" s="566"/>
      <c r="BZ25" s="566"/>
      <c r="CA25" s="566"/>
      <c r="CB25" s="567"/>
      <c r="CD25" s="568" t="s">
        <v>194</v>
      </c>
      <c r="CE25" s="468"/>
      <c r="CF25" s="468"/>
      <c r="CG25" s="468"/>
      <c r="CH25" s="468"/>
      <c r="CI25" s="468"/>
      <c r="CJ25" s="468"/>
      <c r="CK25" s="468"/>
      <c r="CL25" s="468"/>
      <c r="CM25" s="468"/>
      <c r="CN25" s="468"/>
      <c r="CO25" s="468"/>
      <c r="CP25" s="468"/>
      <c r="CQ25" s="569"/>
      <c r="CR25" s="563">
        <v>1928189</v>
      </c>
      <c r="CS25" s="594"/>
      <c r="CT25" s="594"/>
      <c r="CU25" s="594"/>
      <c r="CV25" s="594"/>
      <c r="CW25" s="594"/>
      <c r="CX25" s="594"/>
      <c r="CY25" s="595"/>
      <c r="CZ25" s="570">
        <v>23.5</v>
      </c>
      <c r="DA25" s="596"/>
      <c r="DB25" s="596"/>
      <c r="DC25" s="598"/>
      <c r="DD25" s="573">
        <v>1752169</v>
      </c>
      <c r="DE25" s="594"/>
      <c r="DF25" s="594"/>
      <c r="DG25" s="594"/>
      <c r="DH25" s="594"/>
      <c r="DI25" s="594"/>
      <c r="DJ25" s="594"/>
      <c r="DK25" s="595"/>
      <c r="DL25" s="573">
        <v>1415606</v>
      </c>
      <c r="DM25" s="594"/>
      <c r="DN25" s="594"/>
      <c r="DO25" s="594"/>
      <c r="DP25" s="594"/>
      <c r="DQ25" s="594"/>
      <c r="DR25" s="594"/>
      <c r="DS25" s="594"/>
      <c r="DT25" s="594"/>
      <c r="DU25" s="594"/>
      <c r="DV25" s="595"/>
      <c r="DW25" s="570">
        <v>29.7</v>
      </c>
      <c r="DX25" s="596"/>
      <c r="DY25" s="596"/>
      <c r="DZ25" s="596"/>
      <c r="EA25" s="596"/>
      <c r="EB25" s="596"/>
      <c r="EC25" s="597"/>
    </row>
    <row r="26" spans="2:133" ht="11.25" customHeight="1" x14ac:dyDescent="0.2">
      <c r="B26" s="568" t="s">
        <v>382</v>
      </c>
      <c r="C26" s="468"/>
      <c r="D26" s="468"/>
      <c r="E26" s="468"/>
      <c r="F26" s="468"/>
      <c r="G26" s="468"/>
      <c r="H26" s="468"/>
      <c r="I26" s="468"/>
      <c r="J26" s="468"/>
      <c r="K26" s="468"/>
      <c r="L26" s="468"/>
      <c r="M26" s="468"/>
      <c r="N26" s="468"/>
      <c r="O26" s="468"/>
      <c r="P26" s="468"/>
      <c r="Q26" s="569"/>
      <c r="R26" s="563">
        <v>1711</v>
      </c>
      <c r="S26" s="342"/>
      <c r="T26" s="342"/>
      <c r="U26" s="342"/>
      <c r="V26" s="342"/>
      <c r="W26" s="342"/>
      <c r="X26" s="342"/>
      <c r="Y26" s="564"/>
      <c r="Z26" s="565">
        <v>0</v>
      </c>
      <c r="AA26" s="565"/>
      <c r="AB26" s="565"/>
      <c r="AC26" s="565"/>
      <c r="AD26" s="566">
        <v>1711</v>
      </c>
      <c r="AE26" s="566"/>
      <c r="AF26" s="566"/>
      <c r="AG26" s="566"/>
      <c r="AH26" s="566"/>
      <c r="AI26" s="566"/>
      <c r="AJ26" s="566"/>
      <c r="AK26" s="566"/>
      <c r="AL26" s="570">
        <v>0</v>
      </c>
      <c r="AM26" s="348"/>
      <c r="AN26" s="348"/>
      <c r="AO26" s="571"/>
      <c r="AP26" s="568" t="s">
        <v>384</v>
      </c>
      <c r="AQ26" s="583"/>
      <c r="AR26" s="583"/>
      <c r="AS26" s="583"/>
      <c r="AT26" s="583"/>
      <c r="AU26" s="583"/>
      <c r="AV26" s="583"/>
      <c r="AW26" s="583"/>
      <c r="AX26" s="583"/>
      <c r="AY26" s="583"/>
      <c r="AZ26" s="583"/>
      <c r="BA26" s="583"/>
      <c r="BB26" s="583"/>
      <c r="BC26" s="583"/>
      <c r="BD26" s="583"/>
      <c r="BE26" s="583"/>
      <c r="BF26" s="584"/>
      <c r="BG26" s="563" t="s">
        <v>196</v>
      </c>
      <c r="BH26" s="342"/>
      <c r="BI26" s="342"/>
      <c r="BJ26" s="342"/>
      <c r="BK26" s="342"/>
      <c r="BL26" s="342"/>
      <c r="BM26" s="342"/>
      <c r="BN26" s="564"/>
      <c r="BO26" s="565" t="s">
        <v>196</v>
      </c>
      <c r="BP26" s="565"/>
      <c r="BQ26" s="565"/>
      <c r="BR26" s="565"/>
      <c r="BS26" s="566" t="s">
        <v>196</v>
      </c>
      <c r="BT26" s="566"/>
      <c r="BU26" s="566"/>
      <c r="BV26" s="566"/>
      <c r="BW26" s="566"/>
      <c r="BX26" s="566"/>
      <c r="BY26" s="566"/>
      <c r="BZ26" s="566"/>
      <c r="CA26" s="566"/>
      <c r="CB26" s="567"/>
      <c r="CD26" s="568" t="s">
        <v>122</v>
      </c>
      <c r="CE26" s="468"/>
      <c r="CF26" s="468"/>
      <c r="CG26" s="468"/>
      <c r="CH26" s="468"/>
      <c r="CI26" s="468"/>
      <c r="CJ26" s="468"/>
      <c r="CK26" s="468"/>
      <c r="CL26" s="468"/>
      <c r="CM26" s="468"/>
      <c r="CN26" s="468"/>
      <c r="CO26" s="468"/>
      <c r="CP26" s="468"/>
      <c r="CQ26" s="569"/>
      <c r="CR26" s="563">
        <v>1047036</v>
      </c>
      <c r="CS26" s="342"/>
      <c r="CT26" s="342"/>
      <c r="CU26" s="342"/>
      <c r="CV26" s="342"/>
      <c r="CW26" s="342"/>
      <c r="CX26" s="342"/>
      <c r="CY26" s="564"/>
      <c r="CZ26" s="570">
        <v>12.7</v>
      </c>
      <c r="DA26" s="596"/>
      <c r="DB26" s="596"/>
      <c r="DC26" s="598"/>
      <c r="DD26" s="573">
        <v>936737</v>
      </c>
      <c r="DE26" s="342"/>
      <c r="DF26" s="342"/>
      <c r="DG26" s="342"/>
      <c r="DH26" s="342"/>
      <c r="DI26" s="342"/>
      <c r="DJ26" s="342"/>
      <c r="DK26" s="564"/>
      <c r="DL26" s="573" t="s">
        <v>196</v>
      </c>
      <c r="DM26" s="342"/>
      <c r="DN26" s="342"/>
      <c r="DO26" s="342"/>
      <c r="DP26" s="342"/>
      <c r="DQ26" s="342"/>
      <c r="DR26" s="342"/>
      <c r="DS26" s="342"/>
      <c r="DT26" s="342"/>
      <c r="DU26" s="342"/>
      <c r="DV26" s="564"/>
      <c r="DW26" s="570" t="s">
        <v>196</v>
      </c>
      <c r="DX26" s="596"/>
      <c r="DY26" s="596"/>
      <c r="DZ26" s="596"/>
      <c r="EA26" s="596"/>
      <c r="EB26" s="596"/>
      <c r="EC26" s="597"/>
    </row>
    <row r="27" spans="2:133" ht="11.25" customHeight="1" x14ac:dyDescent="0.2">
      <c r="B27" s="568" t="s">
        <v>153</v>
      </c>
      <c r="C27" s="468"/>
      <c r="D27" s="468"/>
      <c r="E27" s="468"/>
      <c r="F27" s="468"/>
      <c r="G27" s="468"/>
      <c r="H27" s="468"/>
      <c r="I27" s="468"/>
      <c r="J27" s="468"/>
      <c r="K27" s="468"/>
      <c r="L27" s="468"/>
      <c r="M27" s="468"/>
      <c r="N27" s="468"/>
      <c r="O27" s="468"/>
      <c r="P27" s="468"/>
      <c r="Q27" s="569"/>
      <c r="R27" s="563">
        <v>14964</v>
      </c>
      <c r="S27" s="342"/>
      <c r="T27" s="342"/>
      <c r="U27" s="342"/>
      <c r="V27" s="342"/>
      <c r="W27" s="342"/>
      <c r="X27" s="342"/>
      <c r="Y27" s="564"/>
      <c r="Z27" s="565">
        <v>0.2</v>
      </c>
      <c r="AA27" s="565"/>
      <c r="AB27" s="565"/>
      <c r="AC27" s="565"/>
      <c r="AD27" s="566" t="s">
        <v>196</v>
      </c>
      <c r="AE27" s="566"/>
      <c r="AF27" s="566"/>
      <c r="AG27" s="566"/>
      <c r="AH27" s="566"/>
      <c r="AI27" s="566"/>
      <c r="AJ27" s="566"/>
      <c r="AK27" s="566"/>
      <c r="AL27" s="570" t="s">
        <v>196</v>
      </c>
      <c r="AM27" s="348"/>
      <c r="AN27" s="348"/>
      <c r="AO27" s="571"/>
      <c r="AP27" s="568" t="s">
        <v>386</v>
      </c>
      <c r="AQ27" s="468"/>
      <c r="AR27" s="468"/>
      <c r="AS27" s="468"/>
      <c r="AT27" s="468"/>
      <c r="AU27" s="468"/>
      <c r="AV27" s="468"/>
      <c r="AW27" s="468"/>
      <c r="AX27" s="468"/>
      <c r="AY27" s="468"/>
      <c r="AZ27" s="468"/>
      <c r="BA27" s="468"/>
      <c r="BB27" s="468"/>
      <c r="BC27" s="468"/>
      <c r="BD27" s="468"/>
      <c r="BE27" s="468"/>
      <c r="BF27" s="569"/>
      <c r="BG27" s="563">
        <v>1741139</v>
      </c>
      <c r="BH27" s="342"/>
      <c r="BI27" s="342"/>
      <c r="BJ27" s="342"/>
      <c r="BK27" s="342"/>
      <c r="BL27" s="342"/>
      <c r="BM27" s="342"/>
      <c r="BN27" s="564"/>
      <c r="BO27" s="565">
        <v>100</v>
      </c>
      <c r="BP27" s="565"/>
      <c r="BQ27" s="565"/>
      <c r="BR27" s="565"/>
      <c r="BS27" s="566">
        <v>13819</v>
      </c>
      <c r="BT27" s="566"/>
      <c r="BU27" s="566"/>
      <c r="BV27" s="566"/>
      <c r="BW27" s="566"/>
      <c r="BX27" s="566"/>
      <c r="BY27" s="566"/>
      <c r="BZ27" s="566"/>
      <c r="CA27" s="566"/>
      <c r="CB27" s="567"/>
      <c r="CD27" s="568" t="s">
        <v>219</v>
      </c>
      <c r="CE27" s="468"/>
      <c r="CF27" s="468"/>
      <c r="CG27" s="468"/>
      <c r="CH27" s="468"/>
      <c r="CI27" s="468"/>
      <c r="CJ27" s="468"/>
      <c r="CK27" s="468"/>
      <c r="CL27" s="468"/>
      <c r="CM27" s="468"/>
      <c r="CN27" s="468"/>
      <c r="CO27" s="468"/>
      <c r="CP27" s="468"/>
      <c r="CQ27" s="569"/>
      <c r="CR27" s="563">
        <v>1289182</v>
      </c>
      <c r="CS27" s="594"/>
      <c r="CT27" s="594"/>
      <c r="CU27" s="594"/>
      <c r="CV27" s="594"/>
      <c r="CW27" s="594"/>
      <c r="CX27" s="594"/>
      <c r="CY27" s="595"/>
      <c r="CZ27" s="570">
        <v>15.7</v>
      </c>
      <c r="DA27" s="596"/>
      <c r="DB27" s="596"/>
      <c r="DC27" s="598"/>
      <c r="DD27" s="573">
        <v>491797</v>
      </c>
      <c r="DE27" s="594"/>
      <c r="DF27" s="594"/>
      <c r="DG27" s="594"/>
      <c r="DH27" s="594"/>
      <c r="DI27" s="594"/>
      <c r="DJ27" s="594"/>
      <c r="DK27" s="595"/>
      <c r="DL27" s="573">
        <v>302198</v>
      </c>
      <c r="DM27" s="594"/>
      <c r="DN27" s="594"/>
      <c r="DO27" s="594"/>
      <c r="DP27" s="594"/>
      <c r="DQ27" s="594"/>
      <c r="DR27" s="594"/>
      <c r="DS27" s="594"/>
      <c r="DT27" s="594"/>
      <c r="DU27" s="594"/>
      <c r="DV27" s="595"/>
      <c r="DW27" s="570">
        <v>6.3</v>
      </c>
      <c r="DX27" s="596"/>
      <c r="DY27" s="596"/>
      <c r="DZ27" s="596"/>
      <c r="EA27" s="596"/>
      <c r="EB27" s="596"/>
      <c r="EC27" s="597"/>
    </row>
    <row r="28" spans="2:133" ht="11.25" customHeight="1" x14ac:dyDescent="0.2">
      <c r="B28" s="568" t="s">
        <v>313</v>
      </c>
      <c r="C28" s="468"/>
      <c r="D28" s="468"/>
      <c r="E28" s="468"/>
      <c r="F28" s="468"/>
      <c r="G28" s="468"/>
      <c r="H28" s="468"/>
      <c r="I28" s="468"/>
      <c r="J28" s="468"/>
      <c r="K28" s="468"/>
      <c r="L28" s="468"/>
      <c r="M28" s="468"/>
      <c r="N28" s="468"/>
      <c r="O28" s="468"/>
      <c r="P28" s="468"/>
      <c r="Q28" s="569"/>
      <c r="R28" s="563">
        <v>85693</v>
      </c>
      <c r="S28" s="342"/>
      <c r="T28" s="342"/>
      <c r="U28" s="342"/>
      <c r="V28" s="342"/>
      <c r="W28" s="342"/>
      <c r="X28" s="342"/>
      <c r="Y28" s="564"/>
      <c r="Z28" s="565">
        <v>1</v>
      </c>
      <c r="AA28" s="565"/>
      <c r="AB28" s="565"/>
      <c r="AC28" s="565"/>
      <c r="AD28" s="566">
        <v>56875</v>
      </c>
      <c r="AE28" s="566"/>
      <c r="AF28" s="566"/>
      <c r="AG28" s="566"/>
      <c r="AH28" s="566"/>
      <c r="AI28" s="566"/>
      <c r="AJ28" s="566"/>
      <c r="AK28" s="566"/>
      <c r="AL28" s="570">
        <v>1.2</v>
      </c>
      <c r="AM28" s="348"/>
      <c r="AN28" s="348"/>
      <c r="AO28" s="571"/>
      <c r="AP28" s="568"/>
      <c r="AQ28" s="468"/>
      <c r="AR28" s="468"/>
      <c r="AS28" s="468"/>
      <c r="AT28" s="468"/>
      <c r="AU28" s="468"/>
      <c r="AV28" s="468"/>
      <c r="AW28" s="468"/>
      <c r="AX28" s="468"/>
      <c r="AY28" s="468"/>
      <c r="AZ28" s="468"/>
      <c r="BA28" s="468"/>
      <c r="BB28" s="468"/>
      <c r="BC28" s="468"/>
      <c r="BD28" s="468"/>
      <c r="BE28" s="468"/>
      <c r="BF28" s="569"/>
      <c r="BG28" s="563"/>
      <c r="BH28" s="342"/>
      <c r="BI28" s="342"/>
      <c r="BJ28" s="342"/>
      <c r="BK28" s="342"/>
      <c r="BL28" s="342"/>
      <c r="BM28" s="342"/>
      <c r="BN28" s="564"/>
      <c r="BO28" s="565"/>
      <c r="BP28" s="565"/>
      <c r="BQ28" s="565"/>
      <c r="BR28" s="565"/>
      <c r="BS28" s="573"/>
      <c r="BT28" s="342"/>
      <c r="BU28" s="342"/>
      <c r="BV28" s="342"/>
      <c r="BW28" s="342"/>
      <c r="BX28" s="342"/>
      <c r="BY28" s="342"/>
      <c r="BZ28" s="342"/>
      <c r="CA28" s="342"/>
      <c r="CB28" s="574"/>
      <c r="CD28" s="568" t="s">
        <v>380</v>
      </c>
      <c r="CE28" s="468"/>
      <c r="CF28" s="468"/>
      <c r="CG28" s="468"/>
      <c r="CH28" s="468"/>
      <c r="CI28" s="468"/>
      <c r="CJ28" s="468"/>
      <c r="CK28" s="468"/>
      <c r="CL28" s="468"/>
      <c r="CM28" s="468"/>
      <c r="CN28" s="468"/>
      <c r="CO28" s="468"/>
      <c r="CP28" s="468"/>
      <c r="CQ28" s="569"/>
      <c r="CR28" s="563">
        <v>694231</v>
      </c>
      <c r="CS28" s="342"/>
      <c r="CT28" s="342"/>
      <c r="CU28" s="342"/>
      <c r="CV28" s="342"/>
      <c r="CW28" s="342"/>
      <c r="CX28" s="342"/>
      <c r="CY28" s="564"/>
      <c r="CZ28" s="570">
        <v>8.5</v>
      </c>
      <c r="DA28" s="596"/>
      <c r="DB28" s="596"/>
      <c r="DC28" s="598"/>
      <c r="DD28" s="573">
        <v>694231</v>
      </c>
      <c r="DE28" s="342"/>
      <c r="DF28" s="342"/>
      <c r="DG28" s="342"/>
      <c r="DH28" s="342"/>
      <c r="DI28" s="342"/>
      <c r="DJ28" s="342"/>
      <c r="DK28" s="564"/>
      <c r="DL28" s="573">
        <v>694231</v>
      </c>
      <c r="DM28" s="342"/>
      <c r="DN28" s="342"/>
      <c r="DO28" s="342"/>
      <c r="DP28" s="342"/>
      <c r="DQ28" s="342"/>
      <c r="DR28" s="342"/>
      <c r="DS28" s="342"/>
      <c r="DT28" s="342"/>
      <c r="DU28" s="342"/>
      <c r="DV28" s="564"/>
      <c r="DW28" s="570">
        <v>14.6</v>
      </c>
      <c r="DX28" s="596"/>
      <c r="DY28" s="596"/>
      <c r="DZ28" s="596"/>
      <c r="EA28" s="596"/>
      <c r="EB28" s="596"/>
      <c r="EC28" s="597"/>
    </row>
    <row r="29" spans="2:133" ht="11.25" customHeight="1" x14ac:dyDescent="0.2">
      <c r="B29" s="568" t="s">
        <v>17</v>
      </c>
      <c r="C29" s="468"/>
      <c r="D29" s="468"/>
      <c r="E29" s="468"/>
      <c r="F29" s="468"/>
      <c r="G29" s="468"/>
      <c r="H29" s="468"/>
      <c r="I29" s="468"/>
      <c r="J29" s="468"/>
      <c r="K29" s="468"/>
      <c r="L29" s="468"/>
      <c r="M29" s="468"/>
      <c r="N29" s="468"/>
      <c r="O29" s="468"/>
      <c r="P29" s="468"/>
      <c r="Q29" s="569"/>
      <c r="R29" s="563">
        <v>17264</v>
      </c>
      <c r="S29" s="342"/>
      <c r="T29" s="342"/>
      <c r="U29" s="342"/>
      <c r="V29" s="342"/>
      <c r="W29" s="342"/>
      <c r="X29" s="342"/>
      <c r="Y29" s="564"/>
      <c r="Z29" s="565">
        <v>0.2</v>
      </c>
      <c r="AA29" s="565"/>
      <c r="AB29" s="565"/>
      <c r="AC29" s="565"/>
      <c r="AD29" s="566" t="s">
        <v>196</v>
      </c>
      <c r="AE29" s="566"/>
      <c r="AF29" s="566"/>
      <c r="AG29" s="566"/>
      <c r="AH29" s="566"/>
      <c r="AI29" s="566"/>
      <c r="AJ29" s="566"/>
      <c r="AK29" s="566"/>
      <c r="AL29" s="570" t="s">
        <v>196</v>
      </c>
      <c r="AM29" s="348"/>
      <c r="AN29" s="348"/>
      <c r="AO29" s="571"/>
      <c r="AP29" s="585"/>
      <c r="AQ29" s="586"/>
      <c r="AR29" s="586"/>
      <c r="AS29" s="586"/>
      <c r="AT29" s="586"/>
      <c r="AU29" s="586"/>
      <c r="AV29" s="586"/>
      <c r="AW29" s="586"/>
      <c r="AX29" s="586"/>
      <c r="AY29" s="586"/>
      <c r="AZ29" s="586"/>
      <c r="BA29" s="586"/>
      <c r="BB29" s="586"/>
      <c r="BC29" s="586"/>
      <c r="BD29" s="586"/>
      <c r="BE29" s="586"/>
      <c r="BF29" s="587"/>
      <c r="BG29" s="563"/>
      <c r="BH29" s="342"/>
      <c r="BI29" s="342"/>
      <c r="BJ29" s="342"/>
      <c r="BK29" s="342"/>
      <c r="BL29" s="342"/>
      <c r="BM29" s="342"/>
      <c r="BN29" s="564"/>
      <c r="BO29" s="565"/>
      <c r="BP29" s="565"/>
      <c r="BQ29" s="565"/>
      <c r="BR29" s="565"/>
      <c r="BS29" s="566"/>
      <c r="BT29" s="566"/>
      <c r="BU29" s="566"/>
      <c r="BV29" s="566"/>
      <c r="BW29" s="566"/>
      <c r="BX29" s="566"/>
      <c r="BY29" s="566"/>
      <c r="BZ29" s="566"/>
      <c r="CA29" s="566"/>
      <c r="CB29" s="567"/>
      <c r="CD29" s="534" t="s">
        <v>166</v>
      </c>
      <c r="CE29" s="455"/>
      <c r="CF29" s="568" t="s">
        <v>21</v>
      </c>
      <c r="CG29" s="468"/>
      <c r="CH29" s="468"/>
      <c r="CI29" s="468"/>
      <c r="CJ29" s="468"/>
      <c r="CK29" s="468"/>
      <c r="CL29" s="468"/>
      <c r="CM29" s="468"/>
      <c r="CN29" s="468"/>
      <c r="CO29" s="468"/>
      <c r="CP29" s="468"/>
      <c r="CQ29" s="569"/>
      <c r="CR29" s="563">
        <v>694157</v>
      </c>
      <c r="CS29" s="594"/>
      <c r="CT29" s="594"/>
      <c r="CU29" s="594"/>
      <c r="CV29" s="594"/>
      <c r="CW29" s="594"/>
      <c r="CX29" s="594"/>
      <c r="CY29" s="595"/>
      <c r="CZ29" s="570">
        <v>8.5</v>
      </c>
      <c r="DA29" s="596"/>
      <c r="DB29" s="596"/>
      <c r="DC29" s="598"/>
      <c r="DD29" s="573">
        <v>694157</v>
      </c>
      <c r="DE29" s="594"/>
      <c r="DF29" s="594"/>
      <c r="DG29" s="594"/>
      <c r="DH29" s="594"/>
      <c r="DI29" s="594"/>
      <c r="DJ29" s="594"/>
      <c r="DK29" s="595"/>
      <c r="DL29" s="573">
        <v>694157</v>
      </c>
      <c r="DM29" s="594"/>
      <c r="DN29" s="594"/>
      <c r="DO29" s="594"/>
      <c r="DP29" s="594"/>
      <c r="DQ29" s="594"/>
      <c r="DR29" s="594"/>
      <c r="DS29" s="594"/>
      <c r="DT29" s="594"/>
      <c r="DU29" s="594"/>
      <c r="DV29" s="595"/>
      <c r="DW29" s="570">
        <v>14.6</v>
      </c>
      <c r="DX29" s="596"/>
      <c r="DY29" s="596"/>
      <c r="DZ29" s="596"/>
      <c r="EA29" s="596"/>
      <c r="EB29" s="596"/>
      <c r="EC29" s="597"/>
    </row>
    <row r="30" spans="2:133" ht="11.25" customHeight="1" x14ac:dyDescent="0.2">
      <c r="B30" s="568" t="s">
        <v>340</v>
      </c>
      <c r="C30" s="468"/>
      <c r="D30" s="468"/>
      <c r="E30" s="468"/>
      <c r="F30" s="468"/>
      <c r="G30" s="468"/>
      <c r="H30" s="468"/>
      <c r="I30" s="468"/>
      <c r="J30" s="468"/>
      <c r="K30" s="468"/>
      <c r="L30" s="468"/>
      <c r="M30" s="468"/>
      <c r="N30" s="468"/>
      <c r="O30" s="468"/>
      <c r="P30" s="468"/>
      <c r="Q30" s="569"/>
      <c r="R30" s="563">
        <v>1369904</v>
      </c>
      <c r="S30" s="342"/>
      <c r="T30" s="342"/>
      <c r="U30" s="342"/>
      <c r="V30" s="342"/>
      <c r="W30" s="342"/>
      <c r="X30" s="342"/>
      <c r="Y30" s="564"/>
      <c r="Z30" s="565">
        <v>16.5</v>
      </c>
      <c r="AA30" s="565"/>
      <c r="AB30" s="565"/>
      <c r="AC30" s="565"/>
      <c r="AD30" s="566" t="s">
        <v>196</v>
      </c>
      <c r="AE30" s="566"/>
      <c r="AF30" s="566"/>
      <c r="AG30" s="566"/>
      <c r="AH30" s="566"/>
      <c r="AI30" s="566"/>
      <c r="AJ30" s="566"/>
      <c r="AK30" s="566"/>
      <c r="AL30" s="570" t="s">
        <v>196</v>
      </c>
      <c r="AM30" s="348"/>
      <c r="AN30" s="348"/>
      <c r="AO30" s="571"/>
      <c r="AP30" s="336" t="s">
        <v>314</v>
      </c>
      <c r="AQ30" s="337"/>
      <c r="AR30" s="337"/>
      <c r="AS30" s="337"/>
      <c r="AT30" s="337"/>
      <c r="AU30" s="337"/>
      <c r="AV30" s="337"/>
      <c r="AW30" s="337"/>
      <c r="AX30" s="337"/>
      <c r="AY30" s="337"/>
      <c r="AZ30" s="337"/>
      <c r="BA30" s="337"/>
      <c r="BB30" s="337"/>
      <c r="BC30" s="337"/>
      <c r="BD30" s="337"/>
      <c r="BE30" s="337"/>
      <c r="BF30" s="386"/>
      <c r="BG30" s="336" t="s">
        <v>183</v>
      </c>
      <c r="BH30" s="599"/>
      <c r="BI30" s="599"/>
      <c r="BJ30" s="599"/>
      <c r="BK30" s="599"/>
      <c r="BL30" s="599"/>
      <c r="BM30" s="599"/>
      <c r="BN30" s="599"/>
      <c r="BO30" s="599"/>
      <c r="BP30" s="599"/>
      <c r="BQ30" s="600"/>
      <c r="BR30" s="336" t="s">
        <v>388</v>
      </c>
      <c r="BS30" s="599"/>
      <c r="BT30" s="599"/>
      <c r="BU30" s="599"/>
      <c r="BV30" s="599"/>
      <c r="BW30" s="599"/>
      <c r="BX30" s="599"/>
      <c r="BY30" s="599"/>
      <c r="BZ30" s="599"/>
      <c r="CA30" s="599"/>
      <c r="CB30" s="600"/>
      <c r="CD30" s="535"/>
      <c r="CE30" s="458"/>
      <c r="CF30" s="568" t="s">
        <v>389</v>
      </c>
      <c r="CG30" s="468"/>
      <c r="CH30" s="468"/>
      <c r="CI30" s="468"/>
      <c r="CJ30" s="468"/>
      <c r="CK30" s="468"/>
      <c r="CL30" s="468"/>
      <c r="CM30" s="468"/>
      <c r="CN30" s="468"/>
      <c r="CO30" s="468"/>
      <c r="CP30" s="468"/>
      <c r="CQ30" s="569"/>
      <c r="CR30" s="563">
        <v>670345</v>
      </c>
      <c r="CS30" s="342"/>
      <c r="CT30" s="342"/>
      <c r="CU30" s="342"/>
      <c r="CV30" s="342"/>
      <c r="CW30" s="342"/>
      <c r="CX30" s="342"/>
      <c r="CY30" s="564"/>
      <c r="CZ30" s="570">
        <v>8.1999999999999993</v>
      </c>
      <c r="DA30" s="596"/>
      <c r="DB30" s="596"/>
      <c r="DC30" s="598"/>
      <c r="DD30" s="573">
        <v>670345</v>
      </c>
      <c r="DE30" s="342"/>
      <c r="DF30" s="342"/>
      <c r="DG30" s="342"/>
      <c r="DH30" s="342"/>
      <c r="DI30" s="342"/>
      <c r="DJ30" s="342"/>
      <c r="DK30" s="564"/>
      <c r="DL30" s="573">
        <v>670345</v>
      </c>
      <c r="DM30" s="342"/>
      <c r="DN30" s="342"/>
      <c r="DO30" s="342"/>
      <c r="DP30" s="342"/>
      <c r="DQ30" s="342"/>
      <c r="DR30" s="342"/>
      <c r="DS30" s="342"/>
      <c r="DT30" s="342"/>
      <c r="DU30" s="342"/>
      <c r="DV30" s="564"/>
      <c r="DW30" s="570">
        <v>14.1</v>
      </c>
      <c r="DX30" s="596"/>
      <c r="DY30" s="596"/>
      <c r="DZ30" s="596"/>
      <c r="EA30" s="596"/>
      <c r="EB30" s="596"/>
      <c r="EC30" s="597"/>
    </row>
    <row r="31" spans="2:133" ht="11.25" customHeight="1" x14ac:dyDescent="0.2">
      <c r="B31" s="576" t="s">
        <v>52</v>
      </c>
      <c r="C31" s="577"/>
      <c r="D31" s="577"/>
      <c r="E31" s="577"/>
      <c r="F31" s="577"/>
      <c r="G31" s="577"/>
      <c r="H31" s="577"/>
      <c r="I31" s="577"/>
      <c r="J31" s="577"/>
      <c r="K31" s="577"/>
      <c r="L31" s="577"/>
      <c r="M31" s="577"/>
      <c r="N31" s="577"/>
      <c r="O31" s="577"/>
      <c r="P31" s="577"/>
      <c r="Q31" s="578"/>
      <c r="R31" s="563" t="s">
        <v>196</v>
      </c>
      <c r="S31" s="342"/>
      <c r="T31" s="342"/>
      <c r="U31" s="342"/>
      <c r="V31" s="342"/>
      <c r="W31" s="342"/>
      <c r="X31" s="342"/>
      <c r="Y31" s="564"/>
      <c r="Z31" s="565" t="s">
        <v>196</v>
      </c>
      <c r="AA31" s="565"/>
      <c r="AB31" s="565"/>
      <c r="AC31" s="565"/>
      <c r="AD31" s="566" t="s">
        <v>196</v>
      </c>
      <c r="AE31" s="566"/>
      <c r="AF31" s="566"/>
      <c r="AG31" s="566"/>
      <c r="AH31" s="566"/>
      <c r="AI31" s="566"/>
      <c r="AJ31" s="566"/>
      <c r="AK31" s="566"/>
      <c r="AL31" s="570" t="s">
        <v>196</v>
      </c>
      <c r="AM31" s="348"/>
      <c r="AN31" s="348"/>
      <c r="AO31" s="571"/>
      <c r="AP31" s="526" t="s">
        <v>5</v>
      </c>
      <c r="AQ31" s="527"/>
      <c r="AR31" s="527"/>
      <c r="AS31" s="527"/>
      <c r="AT31" s="646" t="s">
        <v>390</v>
      </c>
      <c r="AU31" s="42"/>
      <c r="AV31" s="42"/>
      <c r="AW31" s="42"/>
      <c r="AX31" s="552" t="s">
        <v>271</v>
      </c>
      <c r="AY31" s="553"/>
      <c r="AZ31" s="553"/>
      <c r="BA31" s="553"/>
      <c r="BB31" s="553"/>
      <c r="BC31" s="553"/>
      <c r="BD31" s="553"/>
      <c r="BE31" s="553"/>
      <c r="BF31" s="554"/>
      <c r="BG31" s="601">
        <v>99.4</v>
      </c>
      <c r="BH31" s="602"/>
      <c r="BI31" s="602"/>
      <c r="BJ31" s="602"/>
      <c r="BK31" s="602"/>
      <c r="BL31" s="602"/>
      <c r="BM31" s="561">
        <v>95.9</v>
      </c>
      <c r="BN31" s="602"/>
      <c r="BO31" s="602"/>
      <c r="BP31" s="602"/>
      <c r="BQ31" s="603"/>
      <c r="BR31" s="601">
        <v>99.1</v>
      </c>
      <c r="BS31" s="602"/>
      <c r="BT31" s="602"/>
      <c r="BU31" s="602"/>
      <c r="BV31" s="602"/>
      <c r="BW31" s="602"/>
      <c r="BX31" s="561">
        <v>95</v>
      </c>
      <c r="BY31" s="602"/>
      <c r="BZ31" s="602"/>
      <c r="CA31" s="602"/>
      <c r="CB31" s="603"/>
      <c r="CD31" s="535"/>
      <c r="CE31" s="458"/>
      <c r="CF31" s="568" t="s">
        <v>315</v>
      </c>
      <c r="CG31" s="468"/>
      <c r="CH31" s="468"/>
      <c r="CI31" s="468"/>
      <c r="CJ31" s="468"/>
      <c r="CK31" s="468"/>
      <c r="CL31" s="468"/>
      <c r="CM31" s="468"/>
      <c r="CN31" s="468"/>
      <c r="CO31" s="468"/>
      <c r="CP31" s="468"/>
      <c r="CQ31" s="569"/>
      <c r="CR31" s="563">
        <v>23812</v>
      </c>
      <c r="CS31" s="594"/>
      <c r="CT31" s="594"/>
      <c r="CU31" s="594"/>
      <c r="CV31" s="594"/>
      <c r="CW31" s="594"/>
      <c r="CX31" s="594"/>
      <c r="CY31" s="595"/>
      <c r="CZ31" s="570">
        <v>0.3</v>
      </c>
      <c r="DA31" s="596"/>
      <c r="DB31" s="596"/>
      <c r="DC31" s="598"/>
      <c r="DD31" s="573">
        <v>23812</v>
      </c>
      <c r="DE31" s="594"/>
      <c r="DF31" s="594"/>
      <c r="DG31" s="594"/>
      <c r="DH31" s="594"/>
      <c r="DI31" s="594"/>
      <c r="DJ31" s="594"/>
      <c r="DK31" s="595"/>
      <c r="DL31" s="573">
        <v>23812</v>
      </c>
      <c r="DM31" s="594"/>
      <c r="DN31" s="594"/>
      <c r="DO31" s="594"/>
      <c r="DP31" s="594"/>
      <c r="DQ31" s="594"/>
      <c r="DR31" s="594"/>
      <c r="DS31" s="594"/>
      <c r="DT31" s="594"/>
      <c r="DU31" s="594"/>
      <c r="DV31" s="595"/>
      <c r="DW31" s="570">
        <v>0.5</v>
      </c>
      <c r="DX31" s="596"/>
      <c r="DY31" s="596"/>
      <c r="DZ31" s="596"/>
      <c r="EA31" s="596"/>
      <c r="EB31" s="596"/>
      <c r="EC31" s="597"/>
    </row>
    <row r="32" spans="2:133" ht="11.25" customHeight="1" x14ac:dyDescent="0.2">
      <c r="B32" s="568" t="s">
        <v>391</v>
      </c>
      <c r="C32" s="468"/>
      <c r="D32" s="468"/>
      <c r="E32" s="468"/>
      <c r="F32" s="468"/>
      <c r="G32" s="468"/>
      <c r="H32" s="468"/>
      <c r="I32" s="468"/>
      <c r="J32" s="468"/>
      <c r="K32" s="468"/>
      <c r="L32" s="468"/>
      <c r="M32" s="468"/>
      <c r="N32" s="468"/>
      <c r="O32" s="468"/>
      <c r="P32" s="468"/>
      <c r="Q32" s="569"/>
      <c r="R32" s="563">
        <v>612951</v>
      </c>
      <c r="S32" s="342"/>
      <c r="T32" s="342"/>
      <c r="U32" s="342"/>
      <c r="V32" s="342"/>
      <c r="W32" s="342"/>
      <c r="X32" s="342"/>
      <c r="Y32" s="564"/>
      <c r="Z32" s="565">
        <v>7.4</v>
      </c>
      <c r="AA32" s="565"/>
      <c r="AB32" s="565"/>
      <c r="AC32" s="565"/>
      <c r="AD32" s="566" t="s">
        <v>196</v>
      </c>
      <c r="AE32" s="566"/>
      <c r="AF32" s="566"/>
      <c r="AG32" s="566"/>
      <c r="AH32" s="566"/>
      <c r="AI32" s="566"/>
      <c r="AJ32" s="566"/>
      <c r="AK32" s="566"/>
      <c r="AL32" s="570" t="s">
        <v>196</v>
      </c>
      <c r="AM32" s="348"/>
      <c r="AN32" s="348"/>
      <c r="AO32" s="571"/>
      <c r="AP32" s="645"/>
      <c r="AQ32" s="513"/>
      <c r="AR32" s="513"/>
      <c r="AS32" s="513"/>
      <c r="AT32" s="647"/>
      <c r="AU32" s="1" t="s">
        <v>245</v>
      </c>
      <c r="AX32" s="568" t="s">
        <v>370</v>
      </c>
      <c r="AY32" s="468"/>
      <c r="AZ32" s="468"/>
      <c r="BA32" s="468"/>
      <c r="BB32" s="468"/>
      <c r="BC32" s="468"/>
      <c r="BD32" s="468"/>
      <c r="BE32" s="468"/>
      <c r="BF32" s="569"/>
      <c r="BG32" s="604">
        <v>99.2</v>
      </c>
      <c r="BH32" s="594"/>
      <c r="BI32" s="594"/>
      <c r="BJ32" s="594"/>
      <c r="BK32" s="594"/>
      <c r="BL32" s="594"/>
      <c r="BM32" s="348">
        <v>96.4</v>
      </c>
      <c r="BN32" s="594"/>
      <c r="BO32" s="594"/>
      <c r="BP32" s="594"/>
      <c r="BQ32" s="605"/>
      <c r="BR32" s="604">
        <v>98.8</v>
      </c>
      <c r="BS32" s="594"/>
      <c r="BT32" s="594"/>
      <c r="BU32" s="594"/>
      <c r="BV32" s="594"/>
      <c r="BW32" s="594"/>
      <c r="BX32" s="348">
        <v>96.6</v>
      </c>
      <c r="BY32" s="594"/>
      <c r="BZ32" s="594"/>
      <c r="CA32" s="594"/>
      <c r="CB32" s="605"/>
      <c r="CD32" s="536"/>
      <c r="CE32" s="538"/>
      <c r="CF32" s="568" t="s">
        <v>392</v>
      </c>
      <c r="CG32" s="468"/>
      <c r="CH32" s="468"/>
      <c r="CI32" s="468"/>
      <c r="CJ32" s="468"/>
      <c r="CK32" s="468"/>
      <c r="CL32" s="468"/>
      <c r="CM32" s="468"/>
      <c r="CN32" s="468"/>
      <c r="CO32" s="468"/>
      <c r="CP32" s="468"/>
      <c r="CQ32" s="569"/>
      <c r="CR32" s="563">
        <v>74</v>
      </c>
      <c r="CS32" s="342"/>
      <c r="CT32" s="342"/>
      <c r="CU32" s="342"/>
      <c r="CV32" s="342"/>
      <c r="CW32" s="342"/>
      <c r="CX32" s="342"/>
      <c r="CY32" s="564"/>
      <c r="CZ32" s="570">
        <v>0</v>
      </c>
      <c r="DA32" s="596"/>
      <c r="DB32" s="596"/>
      <c r="DC32" s="598"/>
      <c r="DD32" s="573">
        <v>74</v>
      </c>
      <c r="DE32" s="342"/>
      <c r="DF32" s="342"/>
      <c r="DG32" s="342"/>
      <c r="DH32" s="342"/>
      <c r="DI32" s="342"/>
      <c r="DJ32" s="342"/>
      <c r="DK32" s="564"/>
      <c r="DL32" s="573">
        <v>74</v>
      </c>
      <c r="DM32" s="342"/>
      <c r="DN32" s="342"/>
      <c r="DO32" s="342"/>
      <c r="DP32" s="342"/>
      <c r="DQ32" s="342"/>
      <c r="DR32" s="342"/>
      <c r="DS32" s="342"/>
      <c r="DT32" s="342"/>
      <c r="DU32" s="342"/>
      <c r="DV32" s="564"/>
      <c r="DW32" s="570">
        <v>0</v>
      </c>
      <c r="DX32" s="596"/>
      <c r="DY32" s="596"/>
      <c r="DZ32" s="596"/>
      <c r="EA32" s="596"/>
      <c r="EB32" s="596"/>
      <c r="EC32" s="597"/>
    </row>
    <row r="33" spans="2:133" ht="11.25" customHeight="1" x14ac:dyDescent="0.2">
      <c r="B33" s="568" t="s">
        <v>232</v>
      </c>
      <c r="C33" s="468"/>
      <c r="D33" s="468"/>
      <c r="E33" s="468"/>
      <c r="F33" s="468"/>
      <c r="G33" s="468"/>
      <c r="H33" s="468"/>
      <c r="I33" s="468"/>
      <c r="J33" s="468"/>
      <c r="K33" s="468"/>
      <c r="L33" s="468"/>
      <c r="M33" s="468"/>
      <c r="N33" s="468"/>
      <c r="O33" s="468"/>
      <c r="P33" s="468"/>
      <c r="Q33" s="569"/>
      <c r="R33" s="563">
        <v>44718</v>
      </c>
      <c r="S33" s="342"/>
      <c r="T33" s="342"/>
      <c r="U33" s="342"/>
      <c r="V33" s="342"/>
      <c r="W33" s="342"/>
      <c r="X33" s="342"/>
      <c r="Y33" s="564"/>
      <c r="Z33" s="565">
        <v>0.5</v>
      </c>
      <c r="AA33" s="565"/>
      <c r="AB33" s="565"/>
      <c r="AC33" s="565"/>
      <c r="AD33" s="566">
        <v>18867</v>
      </c>
      <c r="AE33" s="566"/>
      <c r="AF33" s="566"/>
      <c r="AG33" s="566"/>
      <c r="AH33" s="566"/>
      <c r="AI33" s="566"/>
      <c r="AJ33" s="566"/>
      <c r="AK33" s="566"/>
      <c r="AL33" s="570">
        <v>0.4</v>
      </c>
      <c r="AM33" s="348"/>
      <c r="AN33" s="348"/>
      <c r="AO33" s="571"/>
      <c r="AP33" s="529"/>
      <c r="AQ33" s="530"/>
      <c r="AR33" s="530"/>
      <c r="AS33" s="530"/>
      <c r="AT33" s="648"/>
      <c r="AU33" s="43"/>
      <c r="AV33" s="43"/>
      <c r="AW33" s="43"/>
      <c r="AX33" s="585" t="s">
        <v>155</v>
      </c>
      <c r="AY33" s="586"/>
      <c r="AZ33" s="586"/>
      <c r="BA33" s="586"/>
      <c r="BB33" s="586"/>
      <c r="BC33" s="586"/>
      <c r="BD33" s="586"/>
      <c r="BE33" s="586"/>
      <c r="BF33" s="587"/>
      <c r="BG33" s="606">
        <v>99.4</v>
      </c>
      <c r="BH33" s="607"/>
      <c r="BI33" s="607"/>
      <c r="BJ33" s="607"/>
      <c r="BK33" s="607"/>
      <c r="BL33" s="607"/>
      <c r="BM33" s="608">
        <v>95.3</v>
      </c>
      <c r="BN33" s="607"/>
      <c r="BO33" s="607"/>
      <c r="BP33" s="607"/>
      <c r="BQ33" s="609"/>
      <c r="BR33" s="606">
        <v>99.3</v>
      </c>
      <c r="BS33" s="607"/>
      <c r="BT33" s="607"/>
      <c r="BU33" s="607"/>
      <c r="BV33" s="607"/>
      <c r="BW33" s="607"/>
      <c r="BX33" s="608">
        <v>93.6</v>
      </c>
      <c r="BY33" s="607"/>
      <c r="BZ33" s="607"/>
      <c r="CA33" s="607"/>
      <c r="CB33" s="609"/>
      <c r="CD33" s="568" t="s">
        <v>394</v>
      </c>
      <c r="CE33" s="468"/>
      <c r="CF33" s="468"/>
      <c r="CG33" s="468"/>
      <c r="CH33" s="468"/>
      <c r="CI33" s="468"/>
      <c r="CJ33" s="468"/>
      <c r="CK33" s="468"/>
      <c r="CL33" s="468"/>
      <c r="CM33" s="468"/>
      <c r="CN33" s="468"/>
      <c r="CO33" s="468"/>
      <c r="CP33" s="468"/>
      <c r="CQ33" s="569"/>
      <c r="CR33" s="563">
        <v>3614271</v>
      </c>
      <c r="CS33" s="594"/>
      <c r="CT33" s="594"/>
      <c r="CU33" s="594"/>
      <c r="CV33" s="594"/>
      <c r="CW33" s="594"/>
      <c r="CX33" s="594"/>
      <c r="CY33" s="595"/>
      <c r="CZ33" s="570">
        <v>44</v>
      </c>
      <c r="DA33" s="596"/>
      <c r="DB33" s="596"/>
      <c r="DC33" s="598"/>
      <c r="DD33" s="573">
        <v>2454648</v>
      </c>
      <c r="DE33" s="594"/>
      <c r="DF33" s="594"/>
      <c r="DG33" s="594"/>
      <c r="DH33" s="594"/>
      <c r="DI33" s="594"/>
      <c r="DJ33" s="594"/>
      <c r="DK33" s="595"/>
      <c r="DL33" s="573">
        <v>2088898</v>
      </c>
      <c r="DM33" s="594"/>
      <c r="DN33" s="594"/>
      <c r="DO33" s="594"/>
      <c r="DP33" s="594"/>
      <c r="DQ33" s="594"/>
      <c r="DR33" s="594"/>
      <c r="DS33" s="594"/>
      <c r="DT33" s="594"/>
      <c r="DU33" s="594"/>
      <c r="DV33" s="595"/>
      <c r="DW33" s="570">
        <v>43.9</v>
      </c>
      <c r="DX33" s="596"/>
      <c r="DY33" s="596"/>
      <c r="DZ33" s="596"/>
      <c r="EA33" s="596"/>
      <c r="EB33" s="596"/>
      <c r="EC33" s="597"/>
    </row>
    <row r="34" spans="2:133" ht="11.25" customHeight="1" x14ac:dyDescent="0.2">
      <c r="B34" s="568" t="s">
        <v>144</v>
      </c>
      <c r="C34" s="468"/>
      <c r="D34" s="468"/>
      <c r="E34" s="468"/>
      <c r="F34" s="468"/>
      <c r="G34" s="468"/>
      <c r="H34" s="468"/>
      <c r="I34" s="468"/>
      <c r="J34" s="468"/>
      <c r="K34" s="468"/>
      <c r="L34" s="468"/>
      <c r="M34" s="468"/>
      <c r="N34" s="468"/>
      <c r="O34" s="468"/>
      <c r="P34" s="468"/>
      <c r="Q34" s="569"/>
      <c r="R34" s="563">
        <v>281461</v>
      </c>
      <c r="S34" s="342"/>
      <c r="T34" s="342"/>
      <c r="U34" s="342"/>
      <c r="V34" s="342"/>
      <c r="W34" s="342"/>
      <c r="X34" s="342"/>
      <c r="Y34" s="564"/>
      <c r="Z34" s="565">
        <v>3.4</v>
      </c>
      <c r="AA34" s="565"/>
      <c r="AB34" s="565"/>
      <c r="AC34" s="565"/>
      <c r="AD34" s="566" t="s">
        <v>196</v>
      </c>
      <c r="AE34" s="566"/>
      <c r="AF34" s="566"/>
      <c r="AG34" s="566"/>
      <c r="AH34" s="566"/>
      <c r="AI34" s="566"/>
      <c r="AJ34" s="566"/>
      <c r="AK34" s="566"/>
      <c r="AL34" s="570" t="s">
        <v>196</v>
      </c>
      <c r="AM34" s="348"/>
      <c r="AN34" s="348"/>
      <c r="AO34" s="571"/>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8" t="s">
        <v>397</v>
      </c>
      <c r="CE34" s="468"/>
      <c r="CF34" s="468"/>
      <c r="CG34" s="468"/>
      <c r="CH34" s="468"/>
      <c r="CI34" s="468"/>
      <c r="CJ34" s="468"/>
      <c r="CK34" s="468"/>
      <c r="CL34" s="468"/>
      <c r="CM34" s="468"/>
      <c r="CN34" s="468"/>
      <c r="CO34" s="468"/>
      <c r="CP34" s="468"/>
      <c r="CQ34" s="569"/>
      <c r="CR34" s="563">
        <v>1347366</v>
      </c>
      <c r="CS34" s="342"/>
      <c r="CT34" s="342"/>
      <c r="CU34" s="342"/>
      <c r="CV34" s="342"/>
      <c r="CW34" s="342"/>
      <c r="CX34" s="342"/>
      <c r="CY34" s="564"/>
      <c r="CZ34" s="570">
        <v>16.399999999999999</v>
      </c>
      <c r="DA34" s="596"/>
      <c r="DB34" s="596"/>
      <c r="DC34" s="598"/>
      <c r="DD34" s="573">
        <v>836664</v>
      </c>
      <c r="DE34" s="342"/>
      <c r="DF34" s="342"/>
      <c r="DG34" s="342"/>
      <c r="DH34" s="342"/>
      <c r="DI34" s="342"/>
      <c r="DJ34" s="342"/>
      <c r="DK34" s="564"/>
      <c r="DL34" s="573">
        <v>690283</v>
      </c>
      <c r="DM34" s="342"/>
      <c r="DN34" s="342"/>
      <c r="DO34" s="342"/>
      <c r="DP34" s="342"/>
      <c r="DQ34" s="342"/>
      <c r="DR34" s="342"/>
      <c r="DS34" s="342"/>
      <c r="DT34" s="342"/>
      <c r="DU34" s="342"/>
      <c r="DV34" s="564"/>
      <c r="DW34" s="570">
        <v>14.5</v>
      </c>
      <c r="DX34" s="596"/>
      <c r="DY34" s="596"/>
      <c r="DZ34" s="596"/>
      <c r="EA34" s="596"/>
      <c r="EB34" s="596"/>
      <c r="EC34" s="597"/>
    </row>
    <row r="35" spans="2:133" ht="11.25" customHeight="1" x14ac:dyDescent="0.2">
      <c r="B35" s="568" t="s">
        <v>399</v>
      </c>
      <c r="C35" s="468"/>
      <c r="D35" s="468"/>
      <c r="E35" s="468"/>
      <c r="F35" s="468"/>
      <c r="G35" s="468"/>
      <c r="H35" s="468"/>
      <c r="I35" s="468"/>
      <c r="J35" s="468"/>
      <c r="K35" s="468"/>
      <c r="L35" s="468"/>
      <c r="M35" s="468"/>
      <c r="N35" s="468"/>
      <c r="O35" s="468"/>
      <c r="P35" s="468"/>
      <c r="Q35" s="569"/>
      <c r="R35" s="563">
        <v>443167</v>
      </c>
      <c r="S35" s="342"/>
      <c r="T35" s="342"/>
      <c r="U35" s="342"/>
      <c r="V35" s="342"/>
      <c r="W35" s="342"/>
      <c r="X35" s="342"/>
      <c r="Y35" s="564"/>
      <c r="Z35" s="565">
        <v>5.3</v>
      </c>
      <c r="AA35" s="565"/>
      <c r="AB35" s="565"/>
      <c r="AC35" s="565"/>
      <c r="AD35" s="566" t="s">
        <v>196</v>
      </c>
      <c r="AE35" s="566"/>
      <c r="AF35" s="566"/>
      <c r="AG35" s="566"/>
      <c r="AH35" s="566"/>
      <c r="AI35" s="566"/>
      <c r="AJ35" s="566"/>
      <c r="AK35" s="566"/>
      <c r="AL35" s="570" t="s">
        <v>196</v>
      </c>
      <c r="AM35" s="348"/>
      <c r="AN35" s="348"/>
      <c r="AO35" s="571"/>
      <c r="AP35" s="16"/>
      <c r="AQ35" s="336" t="s">
        <v>400</v>
      </c>
      <c r="AR35" s="337"/>
      <c r="AS35" s="337"/>
      <c r="AT35" s="337"/>
      <c r="AU35" s="337"/>
      <c r="AV35" s="337"/>
      <c r="AW35" s="337"/>
      <c r="AX35" s="337"/>
      <c r="AY35" s="337"/>
      <c r="AZ35" s="337"/>
      <c r="BA35" s="337"/>
      <c r="BB35" s="337"/>
      <c r="BC35" s="337"/>
      <c r="BD35" s="337"/>
      <c r="BE35" s="337"/>
      <c r="BF35" s="386"/>
      <c r="BG35" s="336" t="s">
        <v>205</v>
      </c>
      <c r="BH35" s="337"/>
      <c r="BI35" s="337"/>
      <c r="BJ35" s="337"/>
      <c r="BK35" s="337"/>
      <c r="BL35" s="337"/>
      <c r="BM35" s="337"/>
      <c r="BN35" s="337"/>
      <c r="BO35" s="337"/>
      <c r="BP35" s="337"/>
      <c r="BQ35" s="337"/>
      <c r="BR35" s="337"/>
      <c r="BS35" s="337"/>
      <c r="BT35" s="337"/>
      <c r="BU35" s="337"/>
      <c r="BV35" s="337"/>
      <c r="BW35" s="337"/>
      <c r="BX35" s="337"/>
      <c r="BY35" s="337"/>
      <c r="BZ35" s="337"/>
      <c r="CA35" s="337"/>
      <c r="CB35" s="386"/>
      <c r="CD35" s="568" t="s">
        <v>402</v>
      </c>
      <c r="CE35" s="468"/>
      <c r="CF35" s="468"/>
      <c r="CG35" s="468"/>
      <c r="CH35" s="468"/>
      <c r="CI35" s="468"/>
      <c r="CJ35" s="468"/>
      <c r="CK35" s="468"/>
      <c r="CL35" s="468"/>
      <c r="CM35" s="468"/>
      <c r="CN35" s="468"/>
      <c r="CO35" s="468"/>
      <c r="CP35" s="468"/>
      <c r="CQ35" s="569"/>
      <c r="CR35" s="563">
        <v>115842</v>
      </c>
      <c r="CS35" s="594"/>
      <c r="CT35" s="594"/>
      <c r="CU35" s="594"/>
      <c r="CV35" s="594"/>
      <c r="CW35" s="594"/>
      <c r="CX35" s="594"/>
      <c r="CY35" s="595"/>
      <c r="CZ35" s="570">
        <v>1.4</v>
      </c>
      <c r="DA35" s="596"/>
      <c r="DB35" s="596"/>
      <c r="DC35" s="598"/>
      <c r="DD35" s="573">
        <v>98527</v>
      </c>
      <c r="DE35" s="594"/>
      <c r="DF35" s="594"/>
      <c r="DG35" s="594"/>
      <c r="DH35" s="594"/>
      <c r="DI35" s="594"/>
      <c r="DJ35" s="594"/>
      <c r="DK35" s="595"/>
      <c r="DL35" s="573">
        <v>79278</v>
      </c>
      <c r="DM35" s="594"/>
      <c r="DN35" s="594"/>
      <c r="DO35" s="594"/>
      <c r="DP35" s="594"/>
      <c r="DQ35" s="594"/>
      <c r="DR35" s="594"/>
      <c r="DS35" s="594"/>
      <c r="DT35" s="594"/>
      <c r="DU35" s="594"/>
      <c r="DV35" s="595"/>
      <c r="DW35" s="570">
        <v>1.7</v>
      </c>
      <c r="DX35" s="596"/>
      <c r="DY35" s="596"/>
      <c r="DZ35" s="596"/>
      <c r="EA35" s="596"/>
      <c r="EB35" s="596"/>
      <c r="EC35" s="597"/>
    </row>
    <row r="36" spans="2:133" ht="11.25" customHeight="1" x14ac:dyDescent="0.2">
      <c r="B36" s="568" t="s">
        <v>371</v>
      </c>
      <c r="C36" s="468"/>
      <c r="D36" s="468"/>
      <c r="E36" s="468"/>
      <c r="F36" s="468"/>
      <c r="G36" s="468"/>
      <c r="H36" s="468"/>
      <c r="I36" s="468"/>
      <c r="J36" s="468"/>
      <c r="K36" s="468"/>
      <c r="L36" s="468"/>
      <c r="M36" s="468"/>
      <c r="N36" s="468"/>
      <c r="O36" s="468"/>
      <c r="P36" s="468"/>
      <c r="Q36" s="569"/>
      <c r="R36" s="563">
        <v>83022</v>
      </c>
      <c r="S36" s="342"/>
      <c r="T36" s="342"/>
      <c r="U36" s="342"/>
      <c r="V36" s="342"/>
      <c r="W36" s="342"/>
      <c r="X36" s="342"/>
      <c r="Y36" s="564"/>
      <c r="Z36" s="565">
        <v>1</v>
      </c>
      <c r="AA36" s="565"/>
      <c r="AB36" s="565"/>
      <c r="AC36" s="565"/>
      <c r="AD36" s="566" t="s">
        <v>196</v>
      </c>
      <c r="AE36" s="566"/>
      <c r="AF36" s="566"/>
      <c r="AG36" s="566"/>
      <c r="AH36" s="566"/>
      <c r="AI36" s="566"/>
      <c r="AJ36" s="566"/>
      <c r="AK36" s="566"/>
      <c r="AL36" s="570" t="s">
        <v>196</v>
      </c>
      <c r="AM36" s="348"/>
      <c r="AN36" s="348"/>
      <c r="AO36" s="571"/>
      <c r="AP36" s="16"/>
      <c r="AQ36" s="610" t="s">
        <v>386</v>
      </c>
      <c r="AR36" s="611"/>
      <c r="AS36" s="611"/>
      <c r="AT36" s="611"/>
      <c r="AU36" s="611"/>
      <c r="AV36" s="611"/>
      <c r="AW36" s="611"/>
      <c r="AX36" s="611"/>
      <c r="AY36" s="612"/>
      <c r="AZ36" s="555">
        <v>1168254</v>
      </c>
      <c r="BA36" s="556"/>
      <c r="BB36" s="556"/>
      <c r="BC36" s="556"/>
      <c r="BD36" s="556"/>
      <c r="BE36" s="556"/>
      <c r="BF36" s="613"/>
      <c r="BG36" s="552" t="s">
        <v>404</v>
      </c>
      <c r="BH36" s="553"/>
      <c r="BI36" s="553"/>
      <c r="BJ36" s="553"/>
      <c r="BK36" s="553"/>
      <c r="BL36" s="553"/>
      <c r="BM36" s="553"/>
      <c r="BN36" s="553"/>
      <c r="BO36" s="553"/>
      <c r="BP36" s="553"/>
      <c r="BQ36" s="553"/>
      <c r="BR36" s="553"/>
      <c r="BS36" s="553"/>
      <c r="BT36" s="553"/>
      <c r="BU36" s="554"/>
      <c r="BV36" s="555">
        <v>-23509</v>
      </c>
      <c r="BW36" s="556"/>
      <c r="BX36" s="556"/>
      <c r="BY36" s="556"/>
      <c r="BZ36" s="556"/>
      <c r="CA36" s="556"/>
      <c r="CB36" s="613"/>
      <c r="CD36" s="568" t="s">
        <v>26</v>
      </c>
      <c r="CE36" s="468"/>
      <c r="CF36" s="468"/>
      <c r="CG36" s="468"/>
      <c r="CH36" s="468"/>
      <c r="CI36" s="468"/>
      <c r="CJ36" s="468"/>
      <c r="CK36" s="468"/>
      <c r="CL36" s="468"/>
      <c r="CM36" s="468"/>
      <c r="CN36" s="468"/>
      <c r="CO36" s="468"/>
      <c r="CP36" s="468"/>
      <c r="CQ36" s="569"/>
      <c r="CR36" s="563">
        <v>778011</v>
      </c>
      <c r="CS36" s="342"/>
      <c r="CT36" s="342"/>
      <c r="CU36" s="342"/>
      <c r="CV36" s="342"/>
      <c r="CW36" s="342"/>
      <c r="CX36" s="342"/>
      <c r="CY36" s="564"/>
      <c r="CZ36" s="570">
        <v>9.5</v>
      </c>
      <c r="DA36" s="596"/>
      <c r="DB36" s="596"/>
      <c r="DC36" s="598"/>
      <c r="DD36" s="573">
        <v>642802</v>
      </c>
      <c r="DE36" s="342"/>
      <c r="DF36" s="342"/>
      <c r="DG36" s="342"/>
      <c r="DH36" s="342"/>
      <c r="DI36" s="342"/>
      <c r="DJ36" s="342"/>
      <c r="DK36" s="564"/>
      <c r="DL36" s="573">
        <v>580736</v>
      </c>
      <c r="DM36" s="342"/>
      <c r="DN36" s="342"/>
      <c r="DO36" s="342"/>
      <c r="DP36" s="342"/>
      <c r="DQ36" s="342"/>
      <c r="DR36" s="342"/>
      <c r="DS36" s="342"/>
      <c r="DT36" s="342"/>
      <c r="DU36" s="342"/>
      <c r="DV36" s="564"/>
      <c r="DW36" s="570">
        <v>12.2</v>
      </c>
      <c r="DX36" s="596"/>
      <c r="DY36" s="596"/>
      <c r="DZ36" s="596"/>
      <c r="EA36" s="596"/>
      <c r="EB36" s="596"/>
      <c r="EC36" s="597"/>
    </row>
    <row r="37" spans="2:133" ht="11.25" customHeight="1" x14ac:dyDescent="0.2">
      <c r="B37" s="568" t="s">
        <v>395</v>
      </c>
      <c r="C37" s="468"/>
      <c r="D37" s="468"/>
      <c r="E37" s="468"/>
      <c r="F37" s="468"/>
      <c r="G37" s="468"/>
      <c r="H37" s="468"/>
      <c r="I37" s="468"/>
      <c r="J37" s="468"/>
      <c r="K37" s="468"/>
      <c r="L37" s="468"/>
      <c r="M37" s="468"/>
      <c r="N37" s="468"/>
      <c r="O37" s="468"/>
      <c r="P37" s="468"/>
      <c r="Q37" s="569"/>
      <c r="R37" s="563">
        <v>146387</v>
      </c>
      <c r="S37" s="342"/>
      <c r="T37" s="342"/>
      <c r="U37" s="342"/>
      <c r="V37" s="342"/>
      <c r="W37" s="342"/>
      <c r="X37" s="342"/>
      <c r="Y37" s="564"/>
      <c r="Z37" s="565">
        <v>1.8</v>
      </c>
      <c r="AA37" s="565"/>
      <c r="AB37" s="565"/>
      <c r="AC37" s="565"/>
      <c r="AD37" s="566">
        <v>40</v>
      </c>
      <c r="AE37" s="566"/>
      <c r="AF37" s="566"/>
      <c r="AG37" s="566"/>
      <c r="AH37" s="566"/>
      <c r="AI37" s="566"/>
      <c r="AJ37" s="566"/>
      <c r="AK37" s="566"/>
      <c r="AL37" s="570">
        <v>0</v>
      </c>
      <c r="AM37" s="348"/>
      <c r="AN37" s="348"/>
      <c r="AO37" s="571"/>
      <c r="AQ37" s="614" t="s">
        <v>405</v>
      </c>
      <c r="AR37" s="345"/>
      <c r="AS37" s="345"/>
      <c r="AT37" s="345"/>
      <c r="AU37" s="345"/>
      <c r="AV37" s="345"/>
      <c r="AW37" s="345"/>
      <c r="AX37" s="345"/>
      <c r="AY37" s="615"/>
      <c r="AZ37" s="563">
        <v>189303</v>
      </c>
      <c r="BA37" s="342"/>
      <c r="BB37" s="342"/>
      <c r="BC37" s="342"/>
      <c r="BD37" s="594"/>
      <c r="BE37" s="594"/>
      <c r="BF37" s="605"/>
      <c r="BG37" s="568" t="s">
        <v>406</v>
      </c>
      <c r="BH37" s="468"/>
      <c r="BI37" s="468"/>
      <c r="BJ37" s="468"/>
      <c r="BK37" s="468"/>
      <c r="BL37" s="468"/>
      <c r="BM37" s="468"/>
      <c r="BN37" s="468"/>
      <c r="BO37" s="468"/>
      <c r="BP37" s="468"/>
      <c r="BQ37" s="468"/>
      <c r="BR37" s="468"/>
      <c r="BS37" s="468"/>
      <c r="BT37" s="468"/>
      <c r="BU37" s="569"/>
      <c r="BV37" s="563">
        <v>-59435</v>
      </c>
      <c r="BW37" s="342"/>
      <c r="BX37" s="342"/>
      <c r="BY37" s="342"/>
      <c r="BZ37" s="342"/>
      <c r="CA37" s="342"/>
      <c r="CB37" s="574"/>
      <c r="CD37" s="568" t="s">
        <v>157</v>
      </c>
      <c r="CE37" s="468"/>
      <c r="CF37" s="468"/>
      <c r="CG37" s="468"/>
      <c r="CH37" s="468"/>
      <c r="CI37" s="468"/>
      <c r="CJ37" s="468"/>
      <c r="CK37" s="468"/>
      <c r="CL37" s="468"/>
      <c r="CM37" s="468"/>
      <c r="CN37" s="468"/>
      <c r="CO37" s="468"/>
      <c r="CP37" s="468"/>
      <c r="CQ37" s="569"/>
      <c r="CR37" s="563">
        <v>310469</v>
      </c>
      <c r="CS37" s="594"/>
      <c r="CT37" s="594"/>
      <c r="CU37" s="594"/>
      <c r="CV37" s="594"/>
      <c r="CW37" s="594"/>
      <c r="CX37" s="594"/>
      <c r="CY37" s="595"/>
      <c r="CZ37" s="570">
        <v>3.8</v>
      </c>
      <c r="DA37" s="596"/>
      <c r="DB37" s="596"/>
      <c r="DC37" s="598"/>
      <c r="DD37" s="573">
        <v>310004</v>
      </c>
      <c r="DE37" s="594"/>
      <c r="DF37" s="594"/>
      <c r="DG37" s="594"/>
      <c r="DH37" s="594"/>
      <c r="DI37" s="594"/>
      <c r="DJ37" s="594"/>
      <c r="DK37" s="595"/>
      <c r="DL37" s="573">
        <v>290563</v>
      </c>
      <c r="DM37" s="594"/>
      <c r="DN37" s="594"/>
      <c r="DO37" s="594"/>
      <c r="DP37" s="594"/>
      <c r="DQ37" s="594"/>
      <c r="DR37" s="594"/>
      <c r="DS37" s="594"/>
      <c r="DT37" s="594"/>
      <c r="DU37" s="594"/>
      <c r="DV37" s="595"/>
      <c r="DW37" s="570">
        <v>6.1</v>
      </c>
      <c r="DX37" s="596"/>
      <c r="DY37" s="596"/>
      <c r="DZ37" s="596"/>
      <c r="EA37" s="596"/>
      <c r="EB37" s="596"/>
      <c r="EC37" s="597"/>
    </row>
    <row r="38" spans="2:133" ht="11.25" customHeight="1" x14ac:dyDescent="0.2">
      <c r="B38" s="568" t="s">
        <v>409</v>
      </c>
      <c r="C38" s="468"/>
      <c r="D38" s="468"/>
      <c r="E38" s="468"/>
      <c r="F38" s="468"/>
      <c r="G38" s="468"/>
      <c r="H38" s="468"/>
      <c r="I38" s="468"/>
      <c r="J38" s="468"/>
      <c r="K38" s="468"/>
      <c r="L38" s="468"/>
      <c r="M38" s="468"/>
      <c r="N38" s="468"/>
      <c r="O38" s="468"/>
      <c r="P38" s="468"/>
      <c r="Q38" s="569"/>
      <c r="R38" s="563">
        <v>263911</v>
      </c>
      <c r="S38" s="342"/>
      <c r="T38" s="342"/>
      <c r="U38" s="342"/>
      <c r="V38" s="342"/>
      <c r="W38" s="342"/>
      <c r="X38" s="342"/>
      <c r="Y38" s="564"/>
      <c r="Z38" s="565">
        <v>3.2</v>
      </c>
      <c r="AA38" s="565"/>
      <c r="AB38" s="565"/>
      <c r="AC38" s="565"/>
      <c r="AD38" s="566" t="s">
        <v>196</v>
      </c>
      <c r="AE38" s="566"/>
      <c r="AF38" s="566"/>
      <c r="AG38" s="566"/>
      <c r="AH38" s="566"/>
      <c r="AI38" s="566"/>
      <c r="AJ38" s="566"/>
      <c r="AK38" s="566"/>
      <c r="AL38" s="570" t="s">
        <v>196</v>
      </c>
      <c r="AM38" s="348"/>
      <c r="AN38" s="348"/>
      <c r="AO38" s="571"/>
      <c r="AQ38" s="614" t="s">
        <v>307</v>
      </c>
      <c r="AR38" s="345"/>
      <c r="AS38" s="345"/>
      <c r="AT38" s="345"/>
      <c r="AU38" s="345"/>
      <c r="AV38" s="345"/>
      <c r="AW38" s="345"/>
      <c r="AX38" s="345"/>
      <c r="AY38" s="615"/>
      <c r="AZ38" s="563" t="s">
        <v>196</v>
      </c>
      <c r="BA38" s="342"/>
      <c r="BB38" s="342"/>
      <c r="BC38" s="342"/>
      <c r="BD38" s="594"/>
      <c r="BE38" s="594"/>
      <c r="BF38" s="605"/>
      <c r="BG38" s="568" t="s">
        <v>410</v>
      </c>
      <c r="BH38" s="468"/>
      <c r="BI38" s="468"/>
      <c r="BJ38" s="468"/>
      <c r="BK38" s="468"/>
      <c r="BL38" s="468"/>
      <c r="BM38" s="468"/>
      <c r="BN38" s="468"/>
      <c r="BO38" s="468"/>
      <c r="BP38" s="468"/>
      <c r="BQ38" s="468"/>
      <c r="BR38" s="468"/>
      <c r="BS38" s="468"/>
      <c r="BT38" s="468"/>
      <c r="BU38" s="569"/>
      <c r="BV38" s="563">
        <v>2239</v>
      </c>
      <c r="BW38" s="342"/>
      <c r="BX38" s="342"/>
      <c r="BY38" s="342"/>
      <c r="BZ38" s="342"/>
      <c r="CA38" s="342"/>
      <c r="CB38" s="574"/>
      <c r="CD38" s="568" t="s">
        <v>411</v>
      </c>
      <c r="CE38" s="468"/>
      <c r="CF38" s="468"/>
      <c r="CG38" s="468"/>
      <c r="CH38" s="468"/>
      <c r="CI38" s="468"/>
      <c r="CJ38" s="468"/>
      <c r="CK38" s="468"/>
      <c r="CL38" s="468"/>
      <c r="CM38" s="468"/>
      <c r="CN38" s="468"/>
      <c r="CO38" s="468"/>
      <c r="CP38" s="468"/>
      <c r="CQ38" s="569"/>
      <c r="CR38" s="563">
        <v>978951</v>
      </c>
      <c r="CS38" s="342"/>
      <c r="CT38" s="342"/>
      <c r="CU38" s="342"/>
      <c r="CV38" s="342"/>
      <c r="CW38" s="342"/>
      <c r="CX38" s="342"/>
      <c r="CY38" s="564"/>
      <c r="CZ38" s="570">
        <v>11.9</v>
      </c>
      <c r="DA38" s="596"/>
      <c r="DB38" s="596"/>
      <c r="DC38" s="598"/>
      <c r="DD38" s="573">
        <v>777322</v>
      </c>
      <c r="DE38" s="342"/>
      <c r="DF38" s="342"/>
      <c r="DG38" s="342"/>
      <c r="DH38" s="342"/>
      <c r="DI38" s="342"/>
      <c r="DJ38" s="342"/>
      <c r="DK38" s="564"/>
      <c r="DL38" s="573">
        <v>738601</v>
      </c>
      <c r="DM38" s="342"/>
      <c r="DN38" s="342"/>
      <c r="DO38" s="342"/>
      <c r="DP38" s="342"/>
      <c r="DQ38" s="342"/>
      <c r="DR38" s="342"/>
      <c r="DS38" s="342"/>
      <c r="DT38" s="342"/>
      <c r="DU38" s="342"/>
      <c r="DV38" s="564"/>
      <c r="DW38" s="570">
        <v>15.5</v>
      </c>
      <c r="DX38" s="596"/>
      <c r="DY38" s="596"/>
      <c r="DZ38" s="596"/>
      <c r="EA38" s="596"/>
      <c r="EB38" s="596"/>
      <c r="EC38" s="597"/>
    </row>
    <row r="39" spans="2:133" ht="11.25" customHeight="1" x14ac:dyDescent="0.2">
      <c r="B39" s="568" t="s">
        <v>412</v>
      </c>
      <c r="C39" s="468"/>
      <c r="D39" s="468"/>
      <c r="E39" s="468"/>
      <c r="F39" s="468"/>
      <c r="G39" s="468"/>
      <c r="H39" s="468"/>
      <c r="I39" s="468"/>
      <c r="J39" s="468"/>
      <c r="K39" s="468"/>
      <c r="L39" s="468"/>
      <c r="M39" s="468"/>
      <c r="N39" s="468"/>
      <c r="O39" s="468"/>
      <c r="P39" s="468"/>
      <c r="Q39" s="569"/>
      <c r="R39" s="563" t="s">
        <v>196</v>
      </c>
      <c r="S39" s="342"/>
      <c r="T39" s="342"/>
      <c r="U39" s="342"/>
      <c r="V39" s="342"/>
      <c r="W39" s="342"/>
      <c r="X39" s="342"/>
      <c r="Y39" s="564"/>
      <c r="Z39" s="565" t="s">
        <v>196</v>
      </c>
      <c r="AA39" s="565"/>
      <c r="AB39" s="565"/>
      <c r="AC39" s="565"/>
      <c r="AD39" s="566" t="s">
        <v>196</v>
      </c>
      <c r="AE39" s="566"/>
      <c r="AF39" s="566"/>
      <c r="AG39" s="566"/>
      <c r="AH39" s="566"/>
      <c r="AI39" s="566"/>
      <c r="AJ39" s="566"/>
      <c r="AK39" s="566"/>
      <c r="AL39" s="570" t="s">
        <v>196</v>
      </c>
      <c r="AM39" s="348"/>
      <c r="AN39" s="348"/>
      <c r="AO39" s="571"/>
      <c r="AQ39" s="614" t="s">
        <v>413</v>
      </c>
      <c r="AR39" s="345"/>
      <c r="AS39" s="345"/>
      <c r="AT39" s="345"/>
      <c r="AU39" s="345"/>
      <c r="AV39" s="345"/>
      <c r="AW39" s="345"/>
      <c r="AX39" s="345"/>
      <c r="AY39" s="615"/>
      <c r="AZ39" s="563" t="s">
        <v>196</v>
      </c>
      <c r="BA39" s="342"/>
      <c r="BB39" s="342"/>
      <c r="BC39" s="342"/>
      <c r="BD39" s="594"/>
      <c r="BE39" s="594"/>
      <c r="BF39" s="605"/>
      <c r="BG39" s="568" t="s">
        <v>333</v>
      </c>
      <c r="BH39" s="468"/>
      <c r="BI39" s="468"/>
      <c r="BJ39" s="468"/>
      <c r="BK39" s="468"/>
      <c r="BL39" s="468"/>
      <c r="BM39" s="468"/>
      <c r="BN39" s="468"/>
      <c r="BO39" s="468"/>
      <c r="BP39" s="468"/>
      <c r="BQ39" s="468"/>
      <c r="BR39" s="468"/>
      <c r="BS39" s="468"/>
      <c r="BT39" s="468"/>
      <c r="BU39" s="569"/>
      <c r="BV39" s="563">
        <v>3217</v>
      </c>
      <c r="BW39" s="342"/>
      <c r="BX39" s="342"/>
      <c r="BY39" s="342"/>
      <c r="BZ39" s="342"/>
      <c r="CA39" s="342"/>
      <c r="CB39" s="574"/>
      <c r="CD39" s="568" t="s">
        <v>414</v>
      </c>
      <c r="CE39" s="468"/>
      <c r="CF39" s="468"/>
      <c r="CG39" s="468"/>
      <c r="CH39" s="468"/>
      <c r="CI39" s="468"/>
      <c r="CJ39" s="468"/>
      <c r="CK39" s="468"/>
      <c r="CL39" s="468"/>
      <c r="CM39" s="468"/>
      <c r="CN39" s="468"/>
      <c r="CO39" s="468"/>
      <c r="CP39" s="468"/>
      <c r="CQ39" s="569"/>
      <c r="CR39" s="563">
        <v>394101</v>
      </c>
      <c r="CS39" s="594"/>
      <c r="CT39" s="594"/>
      <c r="CU39" s="594"/>
      <c r="CV39" s="594"/>
      <c r="CW39" s="594"/>
      <c r="CX39" s="594"/>
      <c r="CY39" s="595"/>
      <c r="CZ39" s="570">
        <v>4.8</v>
      </c>
      <c r="DA39" s="596"/>
      <c r="DB39" s="596"/>
      <c r="DC39" s="598"/>
      <c r="DD39" s="573">
        <v>99333</v>
      </c>
      <c r="DE39" s="594"/>
      <c r="DF39" s="594"/>
      <c r="DG39" s="594"/>
      <c r="DH39" s="594"/>
      <c r="DI39" s="594"/>
      <c r="DJ39" s="594"/>
      <c r="DK39" s="595"/>
      <c r="DL39" s="573" t="s">
        <v>196</v>
      </c>
      <c r="DM39" s="594"/>
      <c r="DN39" s="594"/>
      <c r="DO39" s="594"/>
      <c r="DP39" s="594"/>
      <c r="DQ39" s="594"/>
      <c r="DR39" s="594"/>
      <c r="DS39" s="594"/>
      <c r="DT39" s="594"/>
      <c r="DU39" s="594"/>
      <c r="DV39" s="595"/>
      <c r="DW39" s="570" t="s">
        <v>196</v>
      </c>
      <c r="DX39" s="596"/>
      <c r="DY39" s="596"/>
      <c r="DZ39" s="596"/>
      <c r="EA39" s="596"/>
      <c r="EB39" s="596"/>
      <c r="EC39" s="597"/>
    </row>
    <row r="40" spans="2:133" ht="11.25" customHeight="1" x14ac:dyDescent="0.2">
      <c r="B40" s="568" t="s">
        <v>418</v>
      </c>
      <c r="C40" s="468"/>
      <c r="D40" s="468"/>
      <c r="E40" s="468"/>
      <c r="F40" s="468"/>
      <c r="G40" s="468"/>
      <c r="H40" s="468"/>
      <c r="I40" s="468"/>
      <c r="J40" s="468"/>
      <c r="K40" s="468"/>
      <c r="L40" s="468"/>
      <c r="M40" s="468"/>
      <c r="N40" s="468"/>
      <c r="O40" s="468"/>
      <c r="P40" s="468"/>
      <c r="Q40" s="569"/>
      <c r="R40" s="563">
        <v>15911</v>
      </c>
      <c r="S40" s="342"/>
      <c r="T40" s="342"/>
      <c r="U40" s="342"/>
      <c r="V40" s="342"/>
      <c r="W40" s="342"/>
      <c r="X40" s="342"/>
      <c r="Y40" s="564"/>
      <c r="Z40" s="565">
        <v>0.2</v>
      </c>
      <c r="AA40" s="565"/>
      <c r="AB40" s="565"/>
      <c r="AC40" s="565"/>
      <c r="AD40" s="566" t="s">
        <v>196</v>
      </c>
      <c r="AE40" s="566"/>
      <c r="AF40" s="566"/>
      <c r="AG40" s="566"/>
      <c r="AH40" s="566"/>
      <c r="AI40" s="566"/>
      <c r="AJ40" s="566"/>
      <c r="AK40" s="566"/>
      <c r="AL40" s="570" t="s">
        <v>196</v>
      </c>
      <c r="AM40" s="348"/>
      <c r="AN40" s="348"/>
      <c r="AO40" s="571"/>
      <c r="AQ40" s="614" t="s">
        <v>420</v>
      </c>
      <c r="AR40" s="345"/>
      <c r="AS40" s="345"/>
      <c r="AT40" s="345"/>
      <c r="AU40" s="345"/>
      <c r="AV40" s="345"/>
      <c r="AW40" s="345"/>
      <c r="AX40" s="345"/>
      <c r="AY40" s="615"/>
      <c r="AZ40" s="563" t="s">
        <v>196</v>
      </c>
      <c r="BA40" s="342"/>
      <c r="BB40" s="342"/>
      <c r="BC40" s="342"/>
      <c r="BD40" s="594"/>
      <c r="BE40" s="594"/>
      <c r="BF40" s="605"/>
      <c r="BG40" s="645" t="s">
        <v>422</v>
      </c>
      <c r="BH40" s="513"/>
      <c r="BI40" s="513"/>
      <c r="BJ40" s="513"/>
      <c r="BK40" s="513"/>
      <c r="BL40" s="7"/>
      <c r="BM40" s="468" t="s">
        <v>423</v>
      </c>
      <c r="BN40" s="468"/>
      <c r="BO40" s="468"/>
      <c r="BP40" s="468"/>
      <c r="BQ40" s="468"/>
      <c r="BR40" s="468"/>
      <c r="BS40" s="468"/>
      <c r="BT40" s="468"/>
      <c r="BU40" s="569"/>
      <c r="BV40" s="563">
        <v>114</v>
      </c>
      <c r="BW40" s="342"/>
      <c r="BX40" s="342"/>
      <c r="BY40" s="342"/>
      <c r="BZ40" s="342"/>
      <c r="CA40" s="342"/>
      <c r="CB40" s="574"/>
      <c r="CD40" s="568" t="s">
        <v>367</v>
      </c>
      <c r="CE40" s="468"/>
      <c r="CF40" s="468"/>
      <c r="CG40" s="468"/>
      <c r="CH40" s="468"/>
      <c r="CI40" s="468"/>
      <c r="CJ40" s="468"/>
      <c r="CK40" s="468"/>
      <c r="CL40" s="468"/>
      <c r="CM40" s="468"/>
      <c r="CN40" s="468"/>
      <c r="CO40" s="468"/>
      <c r="CP40" s="468"/>
      <c r="CQ40" s="569"/>
      <c r="CR40" s="563" t="s">
        <v>196</v>
      </c>
      <c r="CS40" s="342"/>
      <c r="CT40" s="342"/>
      <c r="CU40" s="342"/>
      <c r="CV40" s="342"/>
      <c r="CW40" s="342"/>
      <c r="CX40" s="342"/>
      <c r="CY40" s="564"/>
      <c r="CZ40" s="570" t="s">
        <v>196</v>
      </c>
      <c r="DA40" s="596"/>
      <c r="DB40" s="596"/>
      <c r="DC40" s="598"/>
      <c r="DD40" s="573" t="s">
        <v>196</v>
      </c>
      <c r="DE40" s="342"/>
      <c r="DF40" s="342"/>
      <c r="DG40" s="342"/>
      <c r="DH40" s="342"/>
      <c r="DI40" s="342"/>
      <c r="DJ40" s="342"/>
      <c r="DK40" s="564"/>
      <c r="DL40" s="573" t="s">
        <v>196</v>
      </c>
      <c r="DM40" s="342"/>
      <c r="DN40" s="342"/>
      <c r="DO40" s="342"/>
      <c r="DP40" s="342"/>
      <c r="DQ40" s="342"/>
      <c r="DR40" s="342"/>
      <c r="DS40" s="342"/>
      <c r="DT40" s="342"/>
      <c r="DU40" s="342"/>
      <c r="DV40" s="564"/>
      <c r="DW40" s="570" t="s">
        <v>196</v>
      </c>
      <c r="DX40" s="596"/>
      <c r="DY40" s="596"/>
      <c r="DZ40" s="596"/>
      <c r="EA40" s="596"/>
      <c r="EB40" s="596"/>
      <c r="EC40" s="597"/>
    </row>
    <row r="41" spans="2:133" ht="11.25" customHeight="1" x14ac:dyDescent="0.2">
      <c r="B41" s="585" t="s">
        <v>419</v>
      </c>
      <c r="C41" s="586"/>
      <c r="D41" s="586"/>
      <c r="E41" s="586"/>
      <c r="F41" s="586"/>
      <c r="G41" s="586"/>
      <c r="H41" s="586"/>
      <c r="I41" s="586"/>
      <c r="J41" s="586"/>
      <c r="K41" s="586"/>
      <c r="L41" s="586"/>
      <c r="M41" s="586"/>
      <c r="N41" s="586"/>
      <c r="O41" s="586"/>
      <c r="P41" s="586"/>
      <c r="Q41" s="587"/>
      <c r="R41" s="616">
        <v>8303262</v>
      </c>
      <c r="S41" s="617"/>
      <c r="T41" s="617"/>
      <c r="U41" s="617"/>
      <c r="V41" s="617"/>
      <c r="W41" s="617"/>
      <c r="X41" s="617"/>
      <c r="Y41" s="618"/>
      <c r="Z41" s="619">
        <v>100</v>
      </c>
      <c r="AA41" s="619"/>
      <c r="AB41" s="619"/>
      <c r="AC41" s="619"/>
      <c r="AD41" s="620">
        <v>4747715</v>
      </c>
      <c r="AE41" s="620"/>
      <c r="AF41" s="620"/>
      <c r="AG41" s="620"/>
      <c r="AH41" s="620"/>
      <c r="AI41" s="620"/>
      <c r="AJ41" s="620"/>
      <c r="AK41" s="620"/>
      <c r="AL41" s="621">
        <v>100</v>
      </c>
      <c r="AM41" s="608"/>
      <c r="AN41" s="608"/>
      <c r="AO41" s="622"/>
      <c r="AQ41" s="614" t="s">
        <v>424</v>
      </c>
      <c r="AR41" s="345"/>
      <c r="AS41" s="345"/>
      <c r="AT41" s="345"/>
      <c r="AU41" s="345"/>
      <c r="AV41" s="345"/>
      <c r="AW41" s="345"/>
      <c r="AX41" s="345"/>
      <c r="AY41" s="615"/>
      <c r="AZ41" s="563">
        <v>221318</v>
      </c>
      <c r="BA41" s="342"/>
      <c r="BB41" s="342"/>
      <c r="BC41" s="342"/>
      <c r="BD41" s="594"/>
      <c r="BE41" s="594"/>
      <c r="BF41" s="605"/>
      <c r="BG41" s="645"/>
      <c r="BH41" s="513"/>
      <c r="BI41" s="513"/>
      <c r="BJ41" s="513"/>
      <c r="BK41" s="513"/>
      <c r="BL41" s="7"/>
      <c r="BM41" s="468" t="s">
        <v>340</v>
      </c>
      <c r="BN41" s="468"/>
      <c r="BO41" s="468"/>
      <c r="BP41" s="468"/>
      <c r="BQ41" s="468"/>
      <c r="BR41" s="468"/>
      <c r="BS41" s="468"/>
      <c r="BT41" s="468"/>
      <c r="BU41" s="569"/>
      <c r="BV41" s="563">
        <v>1</v>
      </c>
      <c r="BW41" s="342"/>
      <c r="BX41" s="342"/>
      <c r="BY41" s="342"/>
      <c r="BZ41" s="342"/>
      <c r="CA41" s="342"/>
      <c r="CB41" s="574"/>
      <c r="CD41" s="568" t="s">
        <v>283</v>
      </c>
      <c r="CE41" s="468"/>
      <c r="CF41" s="468"/>
      <c r="CG41" s="468"/>
      <c r="CH41" s="468"/>
      <c r="CI41" s="468"/>
      <c r="CJ41" s="468"/>
      <c r="CK41" s="468"/>
      <c r="CL41" s="468"/>
      <c r="CM41" s="468"/>
      <c r="CN41" s="468"/>
      <c r="CO41" s="468"/>
      <c r="CP41" s="468"/>
      <c r="CQ41" s="569"/>
      <c r="CR41" s="563" t="s">
        <v>196</v>
      </c>
      <c r="CS41" s="594"/>
      <c r="CT41" s="594"/>
      <c r="CU41" s="594"/>
      <c r="CV41" s="594"/>
      <c r="CW41" s="594"/>
      <c r="CX41" s="594"/>
      <c r="CY41" s="595"/>
      <c r="CZ41" s="570" t="s">
        <v>196</v>
      </c>
      <c r="DA41" s="596"/>
      <c r="DB41" s="596"/>
      <c r="DC41" s="598"/>
      <c r="DD41" s="573" t="s">
        <v>196</v>
      </c>
      <c r="DE41" s="594"/>
      <c r="DF41" s="594"/>
      <c r="DG41" s="594"/>
      <c r="DH41" s="594"/>
      <c r="DI41" s="594"/>
      <c r="DJ41" s="594"/>
      <c r="DK41" s="595"/>
      <c r="DL41" s="623"/>
      <c r="DM41" s="624"/>
      <c r="DN41" s="624"/>
      <c r="DO41" s="624"/>
      <c r="DP41" s="624"/>
      <c r="DQ41" s="624"/>
      <c r="DR41" s="624"/>
      <c r="DS41" s="624"/>
      <c r="DT41" s="624"/>
      <c r="DU41" s="624"/>
      <c r="DV41" s="625"/>
      <c r="DW41" s="626"/>
      <c r="DX41" s="627"/>
      <c r="DY41" s="627"/>
      <c r="DZ41" s="627"/>
      <c r="EA41" s="627"/>
      <c r="EB41" s="627"/>
      <c r="EC41" s="628"/>
    </row>
    <row r="42" spans="2:133" ht="11.25" customHeight="1" x14ac:dyDescent="0.2">
      <c r="AQ42" s="629" t="s">
        <v>425</v>
      </c>
      <c r="AR42" s="630"/>
      <c r="AS42" s="630"/>
      <c r="AT42" s="630"/>
      <c r="AU42" s="630"/>
      <c r="AV42" s="630"/>
      <c r="AW42" s="630"/>
      <c r="AX42" s="630"/>
      <c r="AY42" s="631"/>
      <c r="AZ42" s="616">
        <v>757633</v>
      </c>
      <c r="BA42" s="617"/>
      <c r="BB42" s="617"/>
      <c r="BC42" s="617"/>
      <c r="BD42" s="607"/>
      <c r="BE42" s="607"/>
      <c r="BF42" s="609"/>
      <c r="BG42" s="529"/>
      <c r="BH42" s="530"/>
      <c r="BI42" s="530"/>
      <c r="BJ42" s="530"/>
      <c r="BK42" s="530"/>
      <c r="BL42" s="20"/>
      <c r="BM42" s="586" t="s">
        <v>426</v>
      </c>
      <c r="BN42" s="586"/>
      <c r="BO42" s="586"/>
      <c r="BP42" s="586"/>
      <c r="BQ42" s="586"/>
      <c r="BR42" s="586"/>
      <c r="BS42" s="586"/>
      <c r="BT42" s="586"/>
      <c r="BU42" s="587"/>
      <c r="BV42" s="616">
        <v>483</v>
      </c>
      <c r="BW42" s="617"/>
      <c r="BX42" s="617"/>
      <c r="BY42" s="617"/>
      <c r="BZ42" s="617"/>
      <c r="CA42" s="617"/>
      <c r="CB42" s="632"/>
      <c r="CD42" s="568" t="s">
        <v>275</v>
      </c>
      <c r="CE42" s="468"/>
      <c r="CF42" s="468"/>
      <c r="CG42" s="468"/>
      <c r="CH42" s="468"/>
      <c r="CI42" s="468"/>
      <c r="CJ42" s="468"/>
      <c r="CK42" s="468"/>
      <c r="CL42" s="468"/>
      <c r="CM42" s="468"/>
      <c r="CN42" s="468"/>
      <c r="CO42" s="468"/>
      <c r="CP42" s="468"/>
      <c r="CQ42" s="569"/>
      <c r="CR42" s="563">
        <v>687980</v>
      </c>
      <c r="CS42" s="594"/>
      <c r="CT42" s="594"/>
      <c r="CU42" s="594"/>
      <c r="CV42" s="594"/>
      <c r="CW42" s="594"/>
      <c r="CX42" s="594"/>
      <c r="CY42" s="595"/>
      <c r="CZ42" s="570">
        <v>8.4</v>
      </c>
      <c r="DA42" s="596"/>
      <c r="DB42" s="596"/>
      <c r="DC42" s="598"/>
      <c r="DD42" s="573">
        <v>37605</v>
      </c>
      <c r="DE42" s="594"/>
      <c r="DF42" s="594"/>
      <c r="DG42" s="594"/>
      <c r="DH42" s="594"/>
      <c r="DI42" s="594"/>
      <c r="DJ42" s="594"/>
      <c r="DK42" s="595"/>
      <c r="DL42" s="623"/>
      <c r="DM42" s="624"/>
      <c r="DN42" s="624"/>
      <c r="DO42" s="624"/>
      <c r="DP42" s="624"/>
      <c r="DQ42" s="624"/>
      <c r="DR42" s="624"/>
      <c r="DS42" s="624"/>
      <c r="DT42" s="624"/>
      <c r="DU42" s="624"/>
      <c r="DV42" s="625"/>
      <c r="DW42" s="626"/>
      <c r="DX42" s="627"/>
      <c r="DY42" s="627"/>
      <c r="DZ42" s="627"/>
      <c r="EA42" s="627"/>
      <c r="EB42" s="627"/>
      <c r="EC42" s="628"/>
    </row>
    <row r="43" spans="2:133" ht="11.25" customHeight="1" x14ac:dyDescent="0.2">
      <c r="B43" s="1" t="s">
        <v>49</v>
      </c>
      <c r="CD43" s="568" t="s">
        <v>80</v>
      </c>
      <c r="CE43" s="468"/>
      <c r="CF43" s="468"/>
      <c r="CG43" s="468"/>
      <c r="CH43" s="468"/>
      <c r="CI43" s="468"/>
      <c r="CJ43" s="468"/>
      <c r="CK43" s="468"/>
      <c r="CL43" s="468"/>
      <c r="CM43" s="468"/>
      <c r="CN43" s="468"/>
      <c r="CO43" s="468"/>
      <c r="CP43" s="468"/>
      <c r="CQ43" s="569"/>
      <c r="CR43" s="563">
        <v>10053</v>
      </c>
      <c r="CS43" s="594"/>
      <c r="CT43" s="594"/>
      <c r="CU43" s="594"/>
      <c r="CV43" s="594"/>
      <c r="CW43" s="594"/>
      <c r="CX43" s="594"/>
      <c r="CY43" s="595"/>
      <c r="CZ43" s="570">
        <v>0.1</v>
      </c>
      <c r="DA43" s="596"/>
      <c r="DB43" s="596"/>
      <c r="DC43" s="598"/>
      <c r="DD43" s="573">
        <v>10053</v>
      </c>
      <c r="DE43" s="594"/>
      <c r="DF43" s="594"/>
      <c r="DG43" s="594"/>
      <c r="DH43" s="594"/>
      <c r="DI43" s="594"/>
      <c r="DJ43" s="594"/>
      <c r="DK43" s="595"/>
      <c r="DL43" s="623"/>
      <c r="DM43" s="624"/>
      <c r="DN43" s="624"/>
      <c r="DO43" s="624"/>
      <c r="DP43" s="624"/>
      <c r="DQ43" s="624"/>
      <c r="DR43" s="624"/>
      <c r="DS43" s="624"/>
      <c r="DT43" s="624"/>
      <c r="DU43" s="624"/>
      <c r="DV43" s="625"/>
      <c r="DW43" s="626"/>
      <c r="DX43" s="627"/>
      <c r="DY43" s="627"/>
      <c r="DZ43" s="627"/>
      <c r="EA43" s="627"/>
      <c r="EB43" s="627"/>
      <c r="EC43" s="628"/>
    </row>
    <row r="44" spans="2:133" ht="11.25" customHeight="1" x14ac:dyDescent="0.2">
      <c r="B44" s="633" t="s">
        <v>401</v>
      </c>
      <c r="C44" s="633"/>
      <c r="D44" s="633"/>
      <c r="E44" s="633"/>
      <c r="F44" s="633"/>
      <c r="G44" s="633"/>
      <c r="H44" s="633"/>
      <c r="I44" s="633"/>
      <c r="J44" s="633"/>
      <c r="K44" s="633"/>
      <c r="L44" s="633"/>
      <c r="M44" s="633"/>
      <c r="N44" s="633"/>
      <c r="O44" s="633"/>
      <c r="P44" s="633"/>
      <c r="Q44" s="633"/>
      <c r="R44" s="633"/>
      <c r="S44" s="633"/>
      <c r="T44" s="633"/>
      <c r="U44" s="633"/>
      <c r="V44" s="633"/>
      <c r="W44" s="633"/>
      <c r="X44" s="633"/>
      <c r="Y44" s="633"/>
      <c r="Z44" s="633"/>
      <c r="AA44" s="633"/>
      <c r="AB44" s="633"/>
      <c r="AC44" s="633"/>
      <c r="AD44" s="633"/>
      <c r="AE44" s="633"/>
      <c r="AF44" s="633"/>
      <c r="AG44" s="633"/>
      <c r="AH44" s="633"/>
      <c r="AI44" s="633"/>
      <c r="AJ44" s="633"/>
      <c r="AK44" s="633"/>
      <c r="AL44" s="633"/>
      <c r="AM44" s="633"/>
      <c r="AN44" s="633"/>
      <c r="AO44" s="633"/>
      <c r="AP44" s="633"/>
      <c r="AQ44" s="633"/>
      <c r="AR44" s="633"/>
      <c r="AS44" s="633"/>
      <c r="AT44" s="633"/>
      <c r="AU44" s="633"/>
      <c r="AV44" s="633"/>
      <c r="AW44" s="633"/>
      <c r="AX44" s="633"/>
      <c r="AY44" s="633"/>
      <c r="AZ44" s="633"/>
      <c r="BA44" s="633"/>
      <c r="BB44" s="633"/>
      <c r="BC44" s="633"/>
      <c r="BD44" s="633"/>
      <c r="BE44" s="633"/>
      <c r="BF44" s="633"/>
      <c r="BG44" s="633"/>
      <c r="BH44" s="633"/>
      <c r="BI44" s="633"/>
      <c r="BJ44" s="633"/>
      <c r="BK44" s="633"/>
      <c r="BL44" s="633"/>
      <c r="BM44" s="633"/>
      <c r="BN44" s="633"/>
      <c r="BO44" s="633"/>
      <c r="BP44" s="633"/>
      <c r="BQ44" s="633"/>
      <c r="BR44" s="633"/>
      <c r="BS44" s="633"/>
      <c r="BT44" s="633"/>
      <c r="BU44" s="633"/>
      <c r="BV44" s="633"/>
      <c r="BW44" s="633"/>
      <c r="BX44" s="633"/>
      <c r="BY44" s="633"/>
      <c r="BZ44" s="633"/>
      <c r="CA44" s="633"/>
      <c r="CB44" s="633"/>
      <c r="CC44" s="634"/>
      <c r="CD44" s="534" t="s">
        <v>166</v>
      </c>
      <c r="CE44" s="455"/>
      <c r="CF44" s="568" t="s">
        <v>427</v>
      </c>
      <c r="CG44" s="468"/>
      <c r="CH44" s="468"/>
      <c r="CI44" s="468"/>
      <c r="CJ44" s="468"/>
      <c r="CK44" s="468"/>
      <c r="CL44" s="468"/>
      <c r="CM44" s="468"/>
      <c r="CN44" s="468"/>
      <c r="CO44" s="468"/>
      <c r="CP44" s="468"/>
      <c r="CQ44" s="569"/>
      <c r="CR44" s="563">
        <v>383181</v>
      </c>
      <c r="CS44" s="342"/>
      <c r="CT44" s="342"/>
      <c r="CU44" s="342"/>
      <c r="CV44" s="342"/>
      <c r="CW44" s="342"/>
      <c r="CX44" s="342"/>
      <c r="CY44" s="564"/>
      <c r="CZ44" s="570">
        <v>4.7</v>
      </c>
      <c r="DA44" s="348"/>
      <c r="DB44" s="348"/>
      <c r="DC44" s="575"/>
      <c r="DD44" s="573">
        <v>37605</v>
      </c>
      <c r="DE44" s="342"/>
      <c r="DF44" s="342"/>
      <c r="DG44" s="342"/>
      <c r="DH44" s="342"/>
      <c r="DI44" s="342"/>
      <c r="DJ44" s="342"/>
      <c r="DK44" s="564"/>
      <c r="DL44" s="623"/>
      <c r="DM44" s="624"/>
      <c r="DN44" s="624"/>
      <c r="DO44" s="624"/>
      <c r="DP44" s="624"/>
      <c r="DQ44" s="624"/>
      <c r="DR44" s="624"/>
      <c r="DS44" s="624"/>
      <c r="DT44" s="624"/>
      <c r="DU44" s="624"/>
      <c r="DV44" s="625"/>
      <c r="DW44" s="626"/>
      <c r="DX44" s="627"/>
      <c r="DY44" s="627"/>
      <c r="DZ44" s="627"/>
      <c r="EA44" s="627"/>
      <c r="EB44" s="627"/>
      <c r="EC44" s="628"/>
    </row>
    <row r="45" spans="2:133" ht="11.25" customHeight="1" x14ac:dyDescent="0.2">
      <c r="B45" s="633" t="s">
        <v>262</v>
      </c>
      <c r="C45" s="633"/>
      <c r="D45" s="633"/>
      <c r="E45" s="633"/>
      <c r="F45" s="633"/>
      <c r="G45" s="633"/>
      <c r="H45" s="633"/>
      <c r="I45" s="633"/>
      <c r="J45" s="633"/>
      <c r="K45" s="633"/>
      <c r="L45" s="633"/>
      <c r="M45" s="633"/>
      <c r="N45" s="633"/>
      <c r="O45" s="633"/>
      <c r="P45" s="633"/>
      <c r="Q45" s="633"/>
      <c r="R45" s="633"/>
      <c r="S45" s="633"/>
      <c r="T45" s="633"/>
      <c r="U45" s="633"/>
      <c r="V45" s="633"/>
      <c r="W45" s="633"/>
      <c r="X45" s="633"/>
      <c r="Y45" s="633"/>
      <c r="Z45" s="633"/>
      <c r="AA45" s="633"/>
      <c r="AB45" s="633"/>
      <c r="AC45" s="633"/>
      <c r="AD45" s="633"/>
      <c r="AE45" s="633"/>
      <c r="AF45" s="633"/>
      <c r="AG45" s="633"/>
      <c r="AH45" s="633"/>
      <c r="AI45" s="633"/>
      <c r="AJ45" s="633"/>
      <c r="AK45" s="633"/>
      <c r="AL45" s="633"/>
      <c r="AM45" s="633"/>
      <c r="AN45" s="633"/>
      <c r="AO45" s="633"/>
      <c r="AP45" s="633"/>
      <c r="AQ45" s="633"/>
      <c r="AR45" s="633"/>
      <c r="AS45" s="633"/>
      <c r="AT45" s="633"/>
      <c r="AU45" s="633"/>
      <c r="AV45" s="633"/>
      <c r="AW45" s="633"/>
      <c r="AX45" s="633"/>
      <c r="AY45" s="633"/>
      <c r="AZ45" s="633"/>
      <c r="BA45" s="633"/>
      <c r="BB45" s="633"/>
      <c r="BC45" s="633"/>
      <c r="BD45" s="633"/>
      <c r="BE45" s="633"/>
      <c r="BF45" s="633"/>
      <c r="BG45" s="633"/>
      <c r="BH45" s="633"/>
      <c r="BI45" s="633"/>
      <c r="BJ45" s="633"/>
      <c r="BK45" s="633"/>
      <c r="BL45" s="633"/>
      <c r="BM45" s="633"/>
      <c r="BN45" s="633"/>
      <c r="BO45" s="633"/>
      <c r="BP45" s="633"/>
      <c r="BQ45" s="633"/>
      <c r="BR45" s="633"/>
      <c r="BS45" s="633"/>
      <c r="BT45" s="633"/>
      <c r="BU45" s="633"/>
      <c r="BV45" s="633"/>
      <c r="BW45" s="633"/>
      <c r="BX45" s="633"/>
      <c r="BY45" s="633"/>
      <c r="BZ45" s="633"/>
      <c r="CA45" s="633"/>
      <c r="CB45" s="633"/>
      <c r="CC45" s="634"/>
      <c r="CD45" s="535"/>
      <c r="CE45" s="458"/>
      <c r="CF45" s="568" t="s">
        <v>428</v>
      </c>
      <c r="CG45" s="468"/>
      <c r="CH45" s="468"/>
      <c r="CI45" s="468"/>
      <c r="CJ45" s="468"/>
      <c r="CK45" s="468"/>
      <c r="CL45" s="468"/>
      <c r="CM45" s="468"/>
      <c r="CN45" s="468"/>
      <c r="CO45" s="468"/>
      <c r="CP45" s="468"/>
      <c r="CQ45" s="569"/>
      <c r="CR45" s="563">
        <v>236542</v>
      </c>
      <c r="CS45" s="594"/>
      <c r="CT45" s="594"/>
      <c r="CU45" s="594"/>
      <c r="CV45" s="594"/>
      <c r="CW45" s="594"/>
      <c r="CX45" s="594"/>
      <c r="CY45" s="595"/>
      <c r="CZ45" s="570">
        <v>2.9</v>
      </c>
      <c r="DA45" s="596"/>
      <c r="DB45" s="596"/>
      <c r="DC45" s="598"/>
      <c r="DD45" s="573">
        <v>399</v>
      </c>
      <c r="DE45" s="594"/>
      <c r="DF45" s="594"/>
      <c r="DG45" s="594"/>
      <c r="DH45" s="594"/>
      <c r="DI45" s="594"/>
      <c r="DJ45" s="594"/>
      <c r="DK45" s="595"/>
      <c r="DL45" s="623"/>
      <c r="DM45" s="624"/>
      <c r="DN45" s="624"/>
      <c r="DO45" s="624"/>
      <c r="DP45" s="624"/>
      <c r="DQ45" s="624"/>
      <c r="DR45" s="624"/>
      <c r="DS45" s="624"/>
      <c r="DT45" s="624"/>
      <c r="DU45" s="624"/>
      <c r="DV45" s="625"/>
      <c r="DW45" s="626"/>
      <c r="DX45" s="627"/>
      <c r="DY45" s="627"/>
      <c r="DZ45" s="627"/>
      <c r="EA45" s="627"/>
      <c r="EB45" s="627"/>
      <c r="EC45" s="628"/>
    </row>
    <row r="46" spans="2:133" ht="11.25" customHeight="1" x14ac:dyDescent="0.2">
      <c r="B46" s="41"/>
      <c r="CD46" s="535"/>
      <c r="CE46" s="458"/>
      <c r="CF46" s="568" t="s">
        <v>429</v>
      </c>
      <c r="CG46" s="468"/>
      <c r="CH46" s="468"/>
      <c r="CI46" s="468"/>
      <c r="CJ46" s="468"/>
      <c r="CK46" s="468"/>
      <c r="CL46" s="468"/>
      <c r="CM46" s="468"/>
      <c r="CN46" s="468"/>
      <c r="CO46" s="468"/>
      <c r="CP46" s="468"/>
      <c r="CQ46" s="569"/>
      <c r="CR46" s="563">
        <v>146639</v>
      </c>
      <c r="CS46" s="342"/>
      <c r="CT46" s="342"/>
      <c r="CU46" s="342"/>
      <c r="CV46" s="342"/>
      <c r="CW46" s="342"/>
      <c r="CX46" s="342"/>
      <c r="CY46" s="564"/>
      <c r="CZ46" s="570">
        <v>1.8</v>
      </c>
      <c r="DA46" s="348"/>
      <c r="DB46" s="348"/>
      <c r="DC46" s="575"/>
      <c r="DD46" s="573">
        <v>37206</v>
      </c>
      <c r="DE46" s="342"/>
      <c r="DF46" s="342"/>
      <c r="DG46" s="342"/>
      <c r="DH46" s="342"/>
      <c r="DI46" s="342"/>
      <c r="DJ46" s="342"/>
      <c r="DK46" s="564"/>
      <c r="DL46" s="623"/>
      <c r="DM46" s="624"/>
      <c r="DN46" s="624"/>
      <c r="DO46" s="624"/>
      <c r="DP46" s="624"/>
      <c r="DQ46" s="624"/>
      <c r="DR46" s="624"/>
      <c r="DS46" s="624"/>
      <c r="DT46" s="624"/>
      <c r="DU46" s="624"/>
      <c r="DV46" s="625"/>
      <c r="DW46" s="626"/>
      <c r="DX46" s="627"/>
      <c r="DY46" s="627"/>
      <c r="DZ46" s="627"/>
      <c r="EA46" s="627"/>
      <c r="EB46" s="627"/>
      <c r="EC46" s="628"/>
    </row>
    <row r="47" spans="2:133" ht="11.25" customHeight="1" x14ac:dyDescent="0.2">
      <c r="B47" s="41"/>
      <c r="CD47" s="535"/>
      <c r="CE47" s="458"/>
      <c r="CF47" s="568" t="s">
        <v>430</v>
      </c>
      <c r="CG47" s="468"/>
      <c r="CH47" s="468"/>
      <c r="CI47" s="468"/>
      <c r="CJ47" s="468"/>
      <c r="CK47" s="468"/>
      <c r="CL47" s="468"/>
      <c r="CM47" s="468"/>
      <c r="CN47" s="468"/>
      <c r="CO47" s="468"/>
      <c r="CP47" s="468"/>
      <c r="CQ47" s="569"/>
      <c r="CR47" s="563">
        <v>304799</v>
      </c>
      <c r="CS47" s="594"/>
      <c r="CT47" s="594"/>
      <c r="CU47" s="594"/>
      <c r="CV47" s="594"/>
      <c r="CW47" s="594"/>
      <c r="CX47" s="594"/>
      <c r="CY47" s="595"/>
      <c r="CZ47" s="570">
        <v>3.7</v>
      </c>
      <c r="DA47" s="596"/>
      <c r="DB47" s="596"/>
      <c r="DC47" s="598"/>
      <c r="DD47" s="573" t="s">
        <v>196</v>
      </c>
      <c r="DE47" s="594"/>
      <c r="DF47" s="594"/>
      <c r="DG47" s="594"/>
      <c r="DH47" s="594"/>
      <c r="DI47" s="594"/>
      <c r="DJ47" s="594"/>
      <c r="DK47" s="595"/>
      <c r="DL47" s="623"/>
      <c r="DM47" s="624"/>
      <c r="DN47" s="624"/>
      <c r="DO47" s="624"/>
      <c r="DP47" s="624"/>
      <c r="DQ47" s="624"/>
      <c r="DR47" s="624"/>
      <c r="DS47" s="624"/>
      <c r="DT47" s="624"/>
      <c r="DU47" s="624"/>
      <c r="DV47" s="625"/>
      <c r="DW47" s="626"/>
      <c r="DX47" s="627"/>
      <c r="DY47" s="627"/>
      <c r="DZ47" s="627"/>
      <c r="EA47" s="627"/>
      <c r="EB47" s="627"/>
      <c r="EC47" s="628"/>
    </row>
    <row r="48" spans="2:133" ht="10.8" x14ac:dyDescent="0.2">
      <c r="B48" s="41"/>
      <c r="CD48" s="536"/>
      <c r="CE48" s="538"/>
      <c r="CF48" s="568" t="s">
        <v>361</v>
      </c>
      <c r="CG48" s="468"/>
      <c r="CH48" s="468"/>
      <c r="CI48" s="468"/>
      <c r="CJ48" s="468"/>
      <c r="CK48" s="468"/>
      <c r="CL48" s="468"/>
      <c r="CM48" s="468"/>
      <c r="CN48" s="468"/>
      <c r="CO48" s="468"/>
      <c r="CP48" s="468"/>
      <c r="CQ48" s="569"/>
      <c r="CR48" s="563" t="s">
        <v>196</v>
      </c>
      <c r="CS48" s="342"/>
      <c r="CT48" s="342"/>
      <c r="CU48" s="342"/>
      <c r="CV48" s="342"/>
      <c r="CW48" s="342"/>
      <c r="CX48" s="342"/>
      <c r="CY48" s="564"/>
      <c r="CZ48" s="570" t="s">
        <v>196</v>
      </c>
      <c r="DA48" s="348"/>
      <c r="DB48" s="348"/>
      <c r="DC48" s="575"/>
      <c r="DD48" s="573" t="s">
        <v>196</v>
      </c>
      <c r="DE48" s="342"/>
      <c r="DF48" s="342"/>
      <c r="DG48" s="342"/>
      <c r="DH48" s="342"/>
      <c r="DI48" s="342"/>
      <c r="DJ48" s="342"/>
      <c r="DK48" s="564"/>
      <c r="DL48" s="623"/>
      <c r="DM48" s="624"/>
      <c r="DN48" s="624"/>
      <c r="DO48" s="624"/>
      <c r="DP48" s="624"/>
      <c r="DQ48" s="624"/>
      <c r="DR48" s="624"/>
      <c r="DS48" s="624"/>
      <c r="DT48" s="624"/>
      <c r="DU48" s="624"/>
      <c r="DV48" s="625"/>
      <c r="DW48" s="626"/>
      <c r="DX48" s="627"/>
      <c r="DY48" s="627"/>
      <c r="DZ48" s="627"/>
      <c r="EA48" s="627"/>
      <c r="EB48" s="627"/>
      <c r="EC48" s="628"/>
    </row>
    <row r="49" spans="2:133" ht="11.25" customHeight="1" x14ac:dyDescent="0.2">
      <c r="B49" s="41"/>
      <c r="CD49" s="585" t="s">
        <v>187</v>
      </c>
      <c r="CE49" s="586"/>
      <c r="CF49" s="586"/>
      <c r="CG49" s="586"/>
      <c r="CH49" s="586"/>
      <c r="CI49" s="586"/>
      <c r="CJ49" s="586"/>
      <c r="CK49" s="586"/>
      <c r="CL49" s="586"/>
      <c r="CM49" s="586"/>
      <c r="CN49" s="586"/>
      <c r="CO49" s="586"/>
      <c r="CP49" s="586"/>
      <c r="CQ49" s="587"/>
      <c r="CR49" s="616">
        <v>8213853</v>
      </c>
      <c r="CS49" s="607"/>
      <c r="CT49" s="607"/>
      <c r="CU49" s="607"/>
      <c r="CV49" s="607"/>
      <c r="CW49" s="607"/>
      <c r="CX49" s="607"/>
      <c r="CY49" s="635"/>
      <c r="CZ49" s="621">
        <v>100</v>
      </c>
      <c r="DA49" s="636"/>
      <c r="DB49" s="636"/>
      <c r="DC49" s="637"/>
      <c r="DD49" s="638">
        <v>5430450</v>
      </c>
      <c r="DE49" s="607"/>
      <c r="DF49" s="607"/>
      <c r="DG49" s="607"/>
      <c r="DH49" s="607"/>
      <c r="DI49" s="607"/>
      <c r="DJ49" s="607"/>
      <c r="DK49" s="635"/>
      <c r="DL49" s="639"/>
      <c r="DM49" s="640"/>
      <c r="DN49" s="640"/>
      <c r="DO49" s="640"/>
      <c r="DP49" s="640"/>
      <c r="DQ49" s="640"/>
      <c r="DR49" s="640"/>
      <c r="DS49" s="640"/>
      <c r="DT49" s="640"/>
      <c r="DU49" s="640"/>
      <c r="DV49" s="641"/>
      <c r="DW49" s="642"/>
      <c r="DX49" s="643"/>
      <c r="DY49" s="643"/>
      <c r="DZ49" s="643"/>
      <c r="EA49" s="643"/>
      <c r="EB49" s="643"/>
      <c r="EC49" s="644"/>
    </row>
  </sheetData>
  <sheetProtection algorithmName="SHA-512" hashValue="0INhPQmb3fWEOFvTKAcx1XOKt8gb47JqaaNUvRIk3wzRPj1DVlAN2rQ5UNgTSLkVCBITNO7tW0Xfl0pTfbpe3g==" saltValue="aD9tYgusVtZdcNZlOXZPJg=="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CZ35:DC35"/>
    <mergeCell ref="DD35:DK35"/>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B17:Q17"/>
    <mergeCell ref="R17:Y17"/>
    <mergeCell ref="Z17:AC17"/>
    <mergeCell ref="AD17:AK17"/>
    <mergeCell ref="AL17:AO17"/>
    <mergeCell ref="AP17:BF17"/>
    <mergeCell ref="BG17:BN17"/>
    <mergeCell ref="BO17:BR17"/>
    <mergeCell ref="BS17:CB17"/>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B9:Q9"/>
    <mergeCell ref="R9:Y9"/>
    <mergeCell ref="Z9:AC9"/>
    <mergeCell ref="AD9:AK9"/>
    <mergeCell ref="AL9:AO9"/>
    <mergeCell ref="AP9:BF9"/>
    <mergeCell ref="BG9:BN9"/>
    <mergeCell ref="BO9:BR9"/>
    <mergeCell ref="BS9:CB9"/>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6:Q6"/>
    <mergeCell ref="R6:Y6"/>
    <mergeCell ref="Z6:AC6"/>
    <mergeCell ref="AD6:AK6"/>
    <mergeCell ref="AL6:AO6"/>
    <mergeCell ref="AP6:BF6"/>
    <mergeCell ref="BG6:BN6"/>
    <mergeCell ref="BO6:BR6"/>
    <mergeCell ref="BS6:CB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5"/>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SheetLayoutView="70" workbookViewId="0"/>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49" t="s">
        <v>294</v>
      </c>
      <c r="B2" s="649"/>
      <c r="C2" s="649"/>
      <c r="D2" s="649"/>
      <c r="E2" s="649"/>
      <c r="F2" s="649"/>
      <c r="G2" s="649"/>
      <c r="H2" s="649"/>
      <c r="I2" s="649"/>
      <c r="J2" s="649"/>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c r="AJ2" s="649"/>
      <c r="AK2" s="649"/>
      <c r="AL2" s="649"/>
      <c r="AM2" s="649"/>
      <c r="AN2" s="649"/>
      <c r="AO2" s="649"/>
      <c r="AP2" s="649"/>
      <c r="AQ2" s="649"/>
      <c r="AR2" s="649"/>
      <c r="AS2" s="649"/>
      <c r="AT2" s="649"/>
      <c r="AU2" s="649"/>
      <c r="AV2" s="649"/>
      <c r="AW2" s="649"/>
      <c r="AX2" s="649"/>
      <c r="AY2" s="649"/>
      <c r="AZ2" s="649"/>
      <c r="BA2" s="649"/>
      <c r="BB2" s="649"/>
      <c r="BC2" s="649"/>
      <c r="BD2" s="649"/>
      <c r="BE2" s="649"/>
      <c r="BF2" s="649"/>
      <c r="BG2" s="649"/>
      <c r="BH2" s="649"/>
      <c r="BI2" s="649"/>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50" t="s">
        <v>298</v>
      </c>
      <c r="DK2" s="651"/>
      <c r="DL2" s="651"/>
      <c r="DM2" s="651"/>
      <c r="DN2" s="651"/>
      <c r="DO2" s="652"/>
      <c r="DP2" s="50"/>
      <c r="DQ2" s="650" t="s">
        <v>302</v>
      </c>
      <c r="DR2" s="651"/>
      <c r="DS2" s="651"/>
      <c r="DT2" s="651"/>
      <c r="DU2" s="651"/>
      <c r="DV2" s="651"/>
      <c r="DW2" s="651"/>
      <c r="DX2" s="651"/>
      <c r="DY2" s="651"/>
      <c r="DZ2" s="652"/>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53" t="s">
        <v>432</v>
      </c>
      <c r="B4" s="653"/>
      <c r="C4" s="653"/>
      <c r="D4" s="653"/>
      <c r="E4" s="653"/>
      <c r="F4" s="653"/>
      <c r="G4" s="653"/>
      <c r="H4" s="653"/>
      <c r="I4" s="653"/>
      <c r="J4" s="653"/>
      <c r="K4" s="653"/>
      <c r="L4" s="653"/>
      <c r="M4" s="653"/>
      <c r="N4" s="653"/>
      <c r="O4" s="653"/>
      <c r="P4" s="653"/>
      <c r="Q4" s="653"/>
      <c r="R4" s="653"/>
      <c r="S4" s="653"/>
      <c r="T4" s="653"/>
      <c r="U4" s="653"/>
      <c r="V4" s="653"/>
      <c r="W4" s="653"/>
      <c r="X4" s="653"/>
      <c r="Y4" s="653"/>
      <c r="Z4" s="653"/>
      <c r="AA4" s="653"/>
      <c r="AB4" s="653"/>
      <c r="AC4" s="653"/>
      <c r="AD4" s="653"/>
      <c r="AE4" s="653"/>
      <c r="AF4" s="653"/>
      <c r="AG4" s="653"/>
      <c r="AH4" s="653"/>
      <c r="AI4" s="653"/>
      <c r="AJ4" s="653"/>
      <c r="AK4" s="653"/>
      <c r="AL4" s="653"/>
      <c r="AM4" s="653"/>
      <c r="AN4" s="653"/>
      <c r="AO4" s="653"/>
      <c r="AP4" s="653"/>
      <c r="AQ4" s="653"/>
      <c r="AR4" s="653"/>
      <c r="AS4" s="653"/>
      <c r="AT4" s="653"/>
      <c r="AU4" s="653"/>
      <c r="AV4" s="653"/>
      <c r="AW4" s="653"/>
      <c r="AX4" s="653"/>
      <c r="AY4" s="653"/>
      <c r="AZ4" s="56"/>
      <c r="BA4" s="56"/>
      <c r="BB4" s="56"/>
      <c r="BC4" s="56"/>
      <c r="BD4" s="56"/>
      <c r="BE4" s="67"/>
      <c r="BF4" s="67"/>
      <c r="BG4" s="67"/>
      <c r="BH4" s="67"/>
      <c r="BI4" s="67"/>
      <c r="BJ4" s="67"/>
      <c r="BK4" s="67"/>
      <c r="BL4" s="67"/>
      <c r="BM4" s="67"/>
      <c r="BN4" s="67"/>
      <c r="BO4" s="67"/>
      <c r="BP4" s="67"/>
      <c r="BQ4" s="654" t="s">
        <v>433</v>
      </c>
      <c r="BR4" s="654"/>
      <c r="BS4" s="654"/>
      <c r="BT4" s="654"/>
      <c r="BU4" s="654"/>
      <c r="BV4" s="654"/>
      <c r="BW4" s="654"/>
      <c r="BX4" s="654"/>
      <c r="BY4" s="654"/>
      <c r="BZ4" s="654"/>
      <c r="CA4" s="654"/>
      <c r="CB4" s="654"/>
      <c r="CC4" s="654"/>
      <c r="CD4" s="654"/>
      <c r="CE4" s="654"/>
      <c r="CF4" s="654"/>
      <c r="CG4" s="654"/>
      <c r="CH4" s="654"/>
      <c r="CI4" s="654"/>
      <c r="CJ4" s="654"/>
      <c r="CK4" s="654"/>
      <c r="CL4" s="654"/>
      <c r="CM4" s="654"/>
      <c r="CN4" s="654"/>
      <c r="CO4" s="654"/>
      <c r="CP4" s="654"/>
      <c r="CQ4" s="654"/>
      <c r="CR4" s="654"/>
      <c r="CS4" s="654"/>
      <c r="CT4" s="654"/>
      <c r="CU4" s="654"/>
      <c r="CV4" s="654"/>
      <c r="CW4" s="654"/>
      <c r="CX4" s="654"/>
      <c r="CY4" s="654"/>
      <c r="CZ4" s="654"/>
      <c r="DA4" s="654"/>
      <c r="DB4" s="654"/>
      <c r="DC4" s="654"/>
      <c r="DD4" s="654"/>
      <c r="DE4" s="654"/>
      <c r="DF4" s="654"/>
      <c r="DG4" s="654"/>
      <c r="DH4" s="654"/>
      <c r="DI4" s="654"/>
      <c r="DJ4" s="654"/>
      <c r="DK4" s="654"/>
      <c r="DL4" s="654"/>
      <c r="DM4" s="654"/>
      <c r="DN4" s="654"/>
      <c r="DO4" s="654"/>
      <c r="DP4" s="654"/>
      <c r="DQ4" s="654"/>
      <c r="DR4" s="654"/>
      <c r="DS4" s="654"/>
      <c r="DT4" s="654"/>
      <c r="DU4" s="654"/>
      <c r="DV4" s="654"/>
      <c r="DW4" s="654"/>
      <c r="DX4" s="654"/>
      <c r="DY4" s="654"/>
      <c r="DZ4" s="654"/>
      <c r="EA4" s="67"/>
    </row>
    <row r="5" spans="1:131" s="47" customFormat="1" ht="26.25" customHeight="1" x14ac:dyDescent="0.2">
      <c r="A5" s="677" t="s">
        <v>434</v>
      </c>
      <c r="B5" s="678"/>
      <c r="C5" s="678"/>
      <c r="D5" s="678"/>
      <c r="E5" s="678"/>
      <c r="F5" s="678"/>
      <c r="G5" s="678"/>
      <c r="H5" s="678"/>
      <c r="I5" s="678"/>
      <c r="J5" s="678"/>
      <c r="K5" s="678"/>
      <c r="L5" s="678"/>
      <c r="M5" s="678"/>
      <c r="N5" s="678"/>
      <c r="O5" s="678"/>
      <c r="P5" s="679"/>
      <c r="Q5" s="671" t="s">
        <v>175</v>
      </c>
      <c r="R5" s="672"/>
      <c r="S5" s="672"/>
      <c r="T5" s="672"/>
      <c r="U5" s="683"/>
      <c r="V5" s="671" t="s">
        <v>435</v>
      </c>
      <c r="W5" s="672"/>
      <c r="X5" s="672"/>
      <c r="Y5" s="672"/>
      <c r="Z5" s="683"/>
      <c r="AA5" s="671" t="s">
        <v>436</v>
      </c>
      <c r="AB5" s="672"/>
      <c r="AC5" s="672"/>
      <c r="AD5" s="672"/>
      <c r="AE5" s="672"/>
      <c r="AF5" s="961" t="s">
        <v>172</v>
      </c>
      <c r="AG5" s="672"/>
      <c r="AH5" s="672"/>
      <c r="AI5" s="672"/>
      <c r="AJ5" s="673"/>
      <c r="AK5" s="672" t="s">
        <v>437</v>
      </c>
      <c r="AL5" s="672"/>
      <c r="AM5" s="672"/>
      <c r="AN5" s="672"/>
      <c r="AO5" s="683"/>
      <c r="AP5" s="671" t="s">
        <v>438</v>
      </c>
      <c r="AQ5" s="672"/>
      <c r="AR5" s="672"/>
      <c r="AS5" s="672"/>
      <c r="AT5" s="683"/>
      <c r="AU5" s="671" t="s">
        <v>440</v>
      </c>
      <c r="AV5" s="672"/>
      <c r="AW5" s="672"/>
      <c r="AX5" s="672"/>
      <c r="AY5" s="673"/>
      <c r="AZ5" s="56"/>
      <c r="BA5" s="56"/>
      <c r="BB5" s="56"/>
      <c r="BC5" s="56"/>
      <c r="BD5" s="56"/>
      <c r="BE5" s="67"/>
      <c r="BF5" s="67"/>
      <c r="BG5" s="67"/>
      <c r="BH5" s="67"/>
      <c r="BI5" s="67"/>
      <c r="BJ5" s="67"/>
      <c r="BK5" s="67"/>
      <c r="BL5" s="67"/>
      <c r="BM5" s="67"/>
      <c r="BN5" s="67"/>
      <c r="BO5" s="67"/>
      <c r="BP5" s="67"/>
      <c r="BQ5" s="677" t="s">
        <v>441</v>
      </c>
      <c r="BR5" s="678"/>
      <c r="BS5" s="678"/>
      <c r="BT5" s="678"/>
      <c r="BU5" s="678"/>
      <c r="BV5" s="678"/>
      <c r="BW5" s="678"/>
      <c r="BX5" s="678"/>
      <c r="BY5" s="678"/>
      <c r="BZ5" s="678"/>
      <c r="CA5" s="678"/>
      <c r="CB5" s="678"/>
      <c r="CC5" s="678"/>
      <c r="CD5" s="678"/>
      <c r="CE5" s="678"/>
      <c r="CF5" s="678"/>
      <c r="CG5" s="679"/>
      <c r="CH5" s="671" t="s">
        <v>364</v>
      </c>
      <c r="CI5" s="672"/>
      <c r="CJ5" s="672"/>
      <c r="CK5" s="672"/>
      <c r="CL5" s="683"/>
      <c r="CM5" s="671" t="s">
        <v>190</v>
      </c>
      <c r="CN5" s="672"/>
      <c r="CO5" s="672"/>
      <c r="CP5" s="672"/>
      <c r="CQ5" s="683"/>
      <c r="CR5" s="671" t="s">
        <v>242</v>
      </c>
      <c r="CS5" s="672"/>
      <c r="CT5" s="672"/>
      <c r="CU5" s="672"/>
      <c r="CV5" s="683"/>
      <c r="CW5" s="671" t="s">
        <v>51</v>
      </c>
      <c r="CX5" s="672"/>
      <c r="CY5" s="672"/>
      <c r="CZ5" s="672"/>
      <c r="DA5" s="683"/>
      <c r="DB5" s="671" t="s">
        <v>442</v>
      </c>
      <c r="DC5" s="672"/>
      <c r="DD5" s="672"/>
      <c r="DE5" s="672"/>
      <c r="DF5" s="683"/>
      <c r="DG5" s="685" t="s">
        <v>239</v>
      </c>
      <c r="DH5" s="686"/>
      <c r="DI5" s="686"/>
      <c r="DJ5" s="686"/>
      <c r="DK5" s="687"/>
      <c r="DL5" s="685" t="s">
        <v>445</v>
      </c>
      <c r="DM5" s="686"/>
      <c r="DN5" s="686"/>
      <c r="DO5" s="686"/>
      <c r="DP5" s="687"/>
      <c r="DQ5" s="671" t="s">
        <v>446</v>
      </c>
      <c r="DR5" s="672"/>
      <c r="DS5" s="672"/>
      <c r="DT5" s="672"/>
      <c r="DU5" s="683"/>
      <c r="DV5" s="671" t="s">
        <v>440</v>
      </c>
      <c r="DW5" s="672"/>
      <c r="DX5" s="672"/>
      <c r="DY5" s="672"/>
      <c r="DZ5" s="673"/>
      <c r="EA5" s="67"/>
    </row>
    <row r="6" spans="1:131" s="47" customFormat="1" ht="26.25" customHeight="1" x14ac:dyDescent="0.2">
      <c r="A6" s="680"/>
      <c r="B6" s="681"/>
      <c r="C6" s="681"/>
      <c r="D6" s="681"/>
      <c r="E6" s="681"/>
      <c r="F6" s="681"/>
      <c r="G6" s="681"/>
      <c r="H6" s="681"/>
      <c r="I6" s="681"/>
      <c r="J6" s="681"/>
      <c r="K6" s="681"/>
      <c r="L6" s="681"/>
      <c r="M6" s="681"/>
      <c r="N6" s="681"/>
      <c r="O6" s="681"/>
      <c r="P6" s="682"/>
      <c r="Q6" s="674"/>
      <c r="R6" s="675"/>
      <c r="S6" s="675"/>
      <c r="T6" s="675"/>
      <c r="U6" s="684"/>
      <c r="V6" s="674"/>
      <c r="W6" s="675"/>
      <c r="X6" s="675"/>
      <c r="Y6" s="675"/>
      <c r="Z6" s="684"/>
      <c r="AA6" s="674"/>
      <c r="AB6" s="675"/>
      <c r="AC6" s="675"/>
      <c r="AD6" s="675"/>
      <c r="AE6" s="675"/>
      <c r="AF6" s="962"/>
      <c r="AG6" s="675"/>
      <c r="AH6" s="675"/>
      <c r="AI6" s="675"/>
      <c r="AJ6" s="676"/>
      <c r="AK6" s="675"/>
      <c r="AL6" s="675"/>
      <c r="AM6" s="675"/>
      <c r="AN6" s="675"/>
      <c r="AO6" s="684"/>
      <c r="AP6" s="674"/>
      <c r="AQ6" s="675"/>
      <c r="AR6" s="675"/>
      <c r="AS6" s="675"/>
      <c r="AT6" s="684"/>
      <c r="AU6" s="674"/>
      <c r="AV6" s="675"/>
      <c r="AW6" s="675"/>
      <c r="AX6" s="675"/>
      <c r="AY6" s="676"/>
      <c r="AZ6" s="56"/>
      <c r="BA6" s="56"/>
      <c r="BB6" s="56"/>
      <c r="BC6" s="56"/>
      <c r="BD6" s="56"/>
      <c r="BE6" s="67"/>
      <c r="BF6" s="67"/>
      <c r="BG6" s="67"/>
      <c r="BH6" s="67"/>
      <c r="BI6" s="67"/>
      <c r="BJ6" s="67"/>
      <c r="BK6" s="67"/>
      <c r="BL6" s="67"/>
      <c r="BM6" s="67"/>
      <c r="BN6" s="67"/>
      <c r="BO6" s="67"/>
      <c r="BP6" s="67"/>
      <c r="BQ6" s="680"/>
      <c r="BR6" s="681"/>
      <c r="BS6" s="681"/>
      <c r="BT6" s="681"/>
      <c r="BU6" s="681"/>
      <c r="BV6" s="681"/>
      <c r="BW6" s="681"/>
      <c r="BX6" s="681"/>
      <c r="BY6" s="681"/>
      <c r="BZ6" s="681"/>
      <c r="CA6" s="681"/>
      <c r="CB6" s="681"/>
      <c r="CC6" s="681"/>
      <c r="CD6" s="681"/>
      <c r="CE6" s="681"/>
      <c r="CF6" s="681"/>
      <c r="CG6" s="682"/>
      <c r="CH6" s="674"/>
      <c r="CI6" s="675"/>
      <c r="CJ6" s="675"/>
      <c r="CK6" s="675"/>
      <c r="CL6" s="684"/>
      <c r="CM6" s="674"/>
      <c r="CN6" s="675"/>
      <c r="CO6" s="675"/>
      <c r="CP6" s="675"/>
      <c r="CQ6" s="684"/>
      <c r="CR6" s="674"/>
      <c r="CS6" s="675"/>
      <c r="CT6" s="675"/>
      <c r="CU6" s="675"/>
      <c r="CV6" s="684"/>
      <c r="CW6" s="674"/>
      <c r="CX6" s="675"/>
      <c r="CY6" s="675"/>
      <c r="CZ6" s="675"/>
      <c r="DA6" s="684"/>
      <c r="DB6" s="674"/>
      <c r="DC6" s="675"/>
      <c r="DD6" s="675"/>
      <c r="DE6" s="675"/>
      <c r="DF6" s="684"/>
      <c r="DG6" s="688"/>
      <c r="DH6" s="689"/>
      <c r="DI6" s="689"/>
      <c r="DJ6" s="689"/>
      <c r="DK6" s="690"/>
      <c r="DL6" s="688"/>
      <c r="DM6" s="689"/>
      <c r="DN6" s="689"/>
      <c r="DO6" s="689"/>
      <c r="DP6" s="690"/>
      <c r="DQ6" s="674"/>
      <c r="DR6" s="675"/>
      <c r="DS6" s="675"/>
      <c r="DT6" s="675"/>
      <c r="DU6" s="684"/>
      <c r="DV6" s="674"/>
      <c r="DW6" s="675"/>
      <c r="DX6" s="675"/>
      <c r="DY6" s="675"/>
      <c r="DZ6" s="676"/>
      <c r="EA6" s="67"/>
    </row>
    <row r="7" spans="1:131" s="47" customFormat="1" ht="26.25" customHeight="1" x14ac:dyDescent="0.2">
      <c r="A7" s="51">
        <v>1</v>
      </c>
      <c r="B7" s="655" t="s">
        <v>448</v>
      </c>
      <c r="C7" s="656"/>
      <c r="D7" s="656"/>
      <c r="E7" s="656"/>
      <c r="F7" s="656"/>
      <c r="G7" s="656"/>
      <c r="H7" s="656"/>
      <c r="I7" s="656"/>
      <c r="J7" s="656"/>
      <c r="K7" s="656"/>
      <c r="L7" s="656"/>
      <c r="M7" s="656"/>
      <c r="N7" s="656"/>
      <c r="O7" s="656"/>
      <c r="P7" s="657"/>
      <c r="Q7" s="658">
        <v>8303</v>
      </c>
      <c r="R7" s="659"/>
      <c r="S7" s="659"/>
      <c r="T7" s="659"/>
      <c r="U7" s="659"/>
      <c r="V7" s="659">
        <v>8214</v>
      </c>
      <c r="W7" s="659"/>
      <c r="X7" s="659"/>
      <c r="Y7" s="659"/>
      <c r="Z7" s="659"/>
      <c r="AA7" s="659">
        <v>89</v>
      </c>
      <c r="AB7" s="659"/>
      <c r="AC7" s="659"/>
      <c r="AD7" s="659"/>
      <c r="AE7" s="660"/>
      <c r="AF7" s="661">
        <v>84</v>
      </c>
      <c r="AG7" s="662"/>
      <c r="AH7" s="662"/>
      <c r="AI7" s="662"/>
      <c r="AJ7" s="663"/>
      <c r="AK7" s="664">
        <v>443</v>
      </c>
      <c r="AL7" s="659"/>
      <c r="AM7" s="659"/>
      <c r="AN7" s="659"/>
      <c r="AO7" s="659"/>
      <c r="AP7" s="659">
        <v>6878</v>
      </c>
      <c r="AQ7" s="659"/>
      <c r="AR7" s="659"/>
      <c r="AS7" s="659"/>
      <c r="AT7" s="659"/>
      <c r="AU7" s="665"/>
      <c r="AV7" s="665"/>
      <c r="AW7" s="665"/>
      <c r="AX7" s="665"/>
      <c r="AY7" s="666"/>
      <c r="AZ7" s="56"/>
      <c r="BA7" s="56"/>
      <c r="BB7" s="56"/>
      <c r="BC7" s="56"/>
      <c r="BD7" s="56"/>
      <c r="BE7" s="67"/>
      <c r="BF7" s="67"/>
      <c r="BG7" s="67"/>
      <c r="BH7" s="67"/>
      <c r="BI7" s="67"/>
      <c r="BJ7" s="67"/>
      <c r="BK7" s="67"/>
      <c r="BL7" s="67"/>
      <c r="BM7" s="67"/>
      <c r="BN7" s="67"/>
      <c r="BO7" s="67"/>
      <c r="BP7" s="67"/>
      <c r="BQ7" s="51">
        <v>1</v>
      </c>
      <c r="BR7" s="71"/>
      <c r="BS7" s="655"/>
      <c r="BT7" s="656"/>
      <c r="BU7" s="656"/>
      <c r="BV7" s="656"/>
      <c r="BW7" s="656"/>
      <c r="BX7" s="656"/>
      <c r="BY7" s="656"/>
      <c r="BZ7" s="656"/>
      <c r="CA7" s="656"/>
      <c r="CB7" s="656"/>
      <c r="CC7" s="656"/>
      <c r="CD7" s="656"/>
      <c r="CE7" s="656"/>
      <c r="CF7" s="656"/>
      <c r="CG7" s="657"/>
      <c r="CH7" s="667"/>
      <c r="CI7" s="668"/>
      <c r="CJ7" s="668"/>
      <c r="CK7" s="668"/>
      <c r="CL7" s="669"/>
      <c r="CM7" s="667"/>
      <c r="CN7" s="668"/>
      <c r="CO7" s="668"/>
      <c r="CP7" s="668"/>
      <c r="CQ7" s="669"/>
      <c r="CR7" s="667"/>
      <c r="CS7" s="668"/>
      <c r="CT7" s="668"/>
      <c r="CU7" s="668"/>
      <c r="CV7" s="669"/>
      <c r="CW7" s="667"/>
      <c r="CX7" s="668"/>
      <c r="CY7" s="668"/>
      <c r="CZ7" s="668"/>
      <c r="DA7" s="669"/>
      <c r="DB7" s="667"/>
      <c r="DC7" s="668"/>
      <c r="DD7" s="668"/>
      <c r="DE7" s="668"/>
      <c r="DF7" s="669"/>
      <c r="DG7" s="667"/>
      <c r="DH7" s="668"/>
      <c r="DI7" s="668"/>
      <c r="DJ7" s="668"/>
      <c r="DK7" s="669"/>
      <c r="DL7" s="667"/>
      <c r="DM7" s="668"/>
      <c r="DN7" s="668"/>
      <c r="DO7" s="668"/>
      <c r="DP7" s="669"/>
      <c r="DQ7" s="667"/>
      <c r="DR7" s="668"/>
      <c r="DS7" s="668"/>
      <c r="DT7" s="668"/>
      <c r="DU7" s="669"/>
      <c r="DV7" s="655"/>
      <c r="DW7" s="656"/>
      <c r="DX7" s="656"/>
      <c r="DY7" s="656"/>
      <c r="DZ7" s="670"/>
      <c r="EA7" s="67"/>
    </row>
    <row r="8" spans="1:131" s="47" customFormat="1" ht="26.25" customHeight="1" x14ac:dyDescent="0.2">
      <c r="A8" s="52">
        <v>2</v>
      </c>
      <c r="B8" s="691"/>
      <c r="C8" s="692"/>
      <c r="D8" s="692"/>
      <c r="E8" s="692"/>
      <c r="F8" s="692"/>
      <c r="G8" s="692"/>
      <c r="H8" s="692"/>
      <c r="I8" s="692"/>
      <c r="J8" s="692"/>
      <c r="K8" s="692"/>
      <c r="L8" s="692"/>
      <c r="M8" s="692"/>
      <c r="N8" s="692"/>
      <c r="O8" s="692"/>
      <c r="P8" s="693"/>
      <c r="Q8" s="694"/>
      <c r="R8" s="695"/>
      <c r="S8" s="695"/>
      <c r="T8" s="695"/>
      <c r="U8" s="695"/>
      <c r="V8" s="695"/>
      <c r="W8" s="695"/>
      <c r="X8" s="695"/>
      <c r="Y8" s="695"/>
      <c r="Z8" s="695"/>
      <c r="AA8" s="695"/>
      <c r="AB8" s="695"/>
      <c r="AC8" s="695"/>
      <c r="AD8" s="695"/>
      <c r="AE8" s="696"/>
      <c r="AF8" s="697"/>
      <c r="AG8" s="698"/>
      <c r="AH8" s="698"/>
      <c r="AI8" s="698"/>
      <c r="AJ8" s="699"/>
      <c r="AK8" s="700"/>
      <c r="AL8" s="695"/>
      <c r="AM8" s="695"/>
      <c r="AN8" s="695"/>
      <c r="AO8" s="695"/>
      <c r="AP8" s="695"/>
      <c r="AQ8" s="695"/>
      <c r="AR8" s="695"/>
      <c r="AS8" s="695"/>
      <c r="AT8" s="695"/>
      <c r="AU8" s="701"/>
      <c r="AV8" s="701"/>
      <c r="AW8" s="701"/>
      <c r="AX8" s="701"/>
      <c r="AY8" s="702"/>
      <c r="AZ8" s="56"/>
      <c r="BA8" s="56"/>
      <c r="BB8" s="56"/>
      <c r="BC8" s="56"/>
      <c r="BD8" s="56"/>
      <c r="BE8" s="67"/>
      <c r="BF8" s="67"/>
      <c r="BG8" s="67"/>
      <c r="BH8" s="67"/>
      <c r="BI8" s="67"/>
      <c r="BJ8" s="67"/>
      <c r="BK8" s="67"/>
      <c r="BL8" s="67"/>
      <c r="BM8" s="67"/>
      <c r="BN8" s="67"/>
      <c r="BO8" s="67"/>
      <c r="BP8" s="67"/>
      <c r="BQ8" s="52">
        <v>2</v>
      </c>
      <c r="BR8" s="72"/>
      <c r="BS8" s="691"/>
      <c r="BT8" s="692"/>
      <c r="BU8" s="692"/>
      <c r="BV8" s="692"/>
      <c r="BW8" s="692"/>
      <c r="BX8" s="692"/>
      <c r="BY8" s="692"/>
      <c r="BZ8" s="692"/>
      <c r="CA8" s="692"/>
      <c r="CB8" s="692"/>
      <c r="CC8" s="692"/>
      <c r="CD8" s="692"/>
      <c r="CE8" s="692"/>
      <c r="CF8" s="692"/>
      <c r="CG8" s="693"/>
      <c r="CH8" s="703"/>
      <c r="CI8" s="698"/>
      <c r="CJ8" s="698"/>
      <c r="CK8" s="698"/>
      <c r="CL8" s="704"/>
      <c r="CM8" s="703"/>
      <c r="CN8" s="698"/>
      <c r="CO8" s="698"/>
      <c r="CP8" s="698"/>
      <c r="CQ8" s="704"/>
      <c r="CR8" s="703"/>
      <c r="CS8" s="698"/>
      <c r="CT8" s="698"/>
      <c r="CU8" s="698"/>
      <c r="CV8" s="704"/>
      <c r="CW8" s="703"/>
      <c r="CX8" s="698"/>
      <c r="CY8" s="698"/>
      <c r="CZ8" s="698"/>
      <c r="DA8" s="704"/>
      <c r="DB8" s="703"/>
      <c r="DC8" s="698"/>
      <c r="DD8" s="698"/>
      <c r="DE8" s="698"/>
      <c r="DF8" s="704"/>
      <c r="DG8" s="703"/>
      <c r="DH8" s="698"/>
      <c r="DI8" s="698"/>
      <c r="DJ8" s="698"/>
      <c r="DK8" s="704"/>
      <c r="DL8" s="703"/>
      <c r="DM8" s="698"/>
      <c r="DN8" s="698"/>
      <c r="DO8" s="698"/>
      <c r="DP8" s="704"/>
      <c r="DQ8" s="703"/>
      <c r="DR8" s="698"/>
      <c r="DS8" s="698"/>
      <c r="DT8" s="698"/>
      <c r="DU8" s="704"/>
      <c r="DV8" s="691"/>
      <c r="DW8" s="692"/>
      <c r="DX8" s="692"/>
      <c r="DY8" s="692"/>
      <c r="DZ8" s="705"/>
      <c r="EA8" s="67"/>
    </row>
    <row r="9" spans="1:131" s="47" customFormat="1" ht="26.25" customHeight="1" x14ac:dyDescent="0.2">
      <c r="A9" s="52">
        <v>3</v>
      </c>
      <c r="B9" s="691"/>
      <c r="C9" s="692"/>
      <c r="D9" s="692"/>
      <c r="E9" s="692"/>
      <c r="F9" s="692"/>
      <c r="G9" s="692"/>
      <c r="H9" s="692"/>
      <c r="I9" s="692"/>
      <c r="J9" s="692"/>
      <c r="K9" s="692"/>
      <c r="L9" s="692"/>
      <c r="M9" s="692"/>
      <c r="N9" s="692"/>
      <c r="O9" s="692"/>
      <c r="P9" s="693"/>
      <c r="Q9" s="694"/>
      <c r="R9" s="695"/>
      <c r="S9" s="695"/>
      <c r="T9" s="695"/>
      <c r="U9" s="695"/>
      <c r="V9" s="695"/>
      <c r="W9" s="695"/>
      <c r="X9" s="695"/>
      <c r="Y9" s="695"/>
      <c r="Z9" s="695"/>
      <c r="AA9" s="695"/>
      <c r="AB9" s="695"/>
      <c r="AC9" s="695"/>
      <c r="AD9" s="695"/>
      <c r="AE9" s="696"/>
      <c r="AF9" s="697"/>
      <c r="AG9" s="698"/>
      <c r="AH9" s="698"/>
      <c r="AI9" s="698"/>
      <c r="AJ9" s="699"/>
      <c r="AK9" s="700"/>
      <c r="AL9" s="695"/>
      <c r="AM9" s="695"/>
      <c r="AN9" s="695"/>
      <c r="AO9" s="695"/>
      <c r="AP9" s="695"/>
      <c r="AQ9" s="695"/>
      <c r="AR9" s="695"/>
      <c r="AS9" s="695"/>
      <c r="AT9" s="695"/>
      <c r="AU9" s="701"/>
      <c r="AV9" s="701"/>
      <c r="AW9" s="701"/>
      <c r="AX9" s="701"/>
      <c r="AY9" s="702"/>
      <c r="AZ9" s="56"/>
      <c r="BA9" s="56"/>
      <c r="BB9" s="56"/>
      <c r="BC9" s="56"/>
      <c r="BD9" s="56"/>
      <c r="BE9" s="67"/>
      <c r="BF9" s="67"/>
      <c r="BG9" s="67"/>
      <c r="BH9" s="67"/>
      <c r="BI9" s="67"/>
      <c r="BJ9" s="67"/>
      <c r="BK9" s="67"/>
      <c r="BL9" s="67"/>
      <c r="BM9" s="67"/>
      <c r="BN9" s="67"/>
      <c r="BO9" s="67"/>
      <c r="BP9" s="67"/>
      <c r="BQ9" s="52">
        <v>3</v>
      </c>
      <c r="BR9" s="72"/>
      <c r="BS9" s="691"/>
      <c r="BT9" s="692"/>
      <c r="BU9" s="692"/>
      <c r="BV9" s="692"/>
      <c r="BW9" s="692"/>
      <c r="BX9" s="692"/>
      <c r="BY9" s="692"/>
      <c r="BZ9" s="692"/>
      <c r="CA9" s="692"/>
      <c r="CB9" s="692"/>
      <c r="CC9" s="692"/>
      <c r="CD9" s="692"/>
      <c r="CE9" s="692"/>
      <c r="CF9" s="692"/>
      <c r="CG9" s="693"/>
      <c r="CH9" s="703"/>
      <c r="CI9" s="698"/>
      <c r="CJ9" s="698"/>
      <c r="CK9" s="698"/>
      <c r="CL9" s="704"/>
      <c r="CM9" s="703"/>
      <c r="CN9" s="698"/>
      <c r="CO9" s="698"/>
      <c r="CP9" s="698"/>
      <c r="CQ9" s="704"/>
      <c r="CR9" s="703"/>
      <c r="CS9" s="698"/>
      <c r="CT9" s="698"/>
      <c r="CU9" s="698"/>
      <c r="CV9" s="704"/>
      <c r="CW9" s="703"/>
      <c r="CX9" s="698"/>
      <c r="CY9" s="698"/>
      <c r="CZ9" s="698"/>
      <c r="DA9" s="704"/>
      <c r="DB9" s="703"/>
      <c r="DC9" s="698"/>
      <c r="DD9" s="698"/>
      <c r="DE9" s="698"/>
      <c r="DF9" s="704"/>
      <c r="DG9" s="703"/>
      <c r="DH9" s="698"/>
      <c r="DI9" s="698"/>
      <c r="DJ9" s="698"/>
      <c r="DK9" s="704"/>
      <c r="DL9" s="703"/>
      <c r="DM9" s="698"/>
      <c r="DN9" s="698"/>
      <c r="DO9" s="698"/>
      <c r="DP9" s="704"/>
      <c r="DQ9" s="703"/>
      <c r="DR9" s="698"/>
      <c r="DS9" s="698"/>
      <c r="DT9" s="698"/>
      <c r="DU9" s="704"/>
      <c r="DV9" s="691"/>
      <c r="DW9" s="692"/>
      <c r="DX9" s="692"/>
      <c r="DY9" s="692"/>
      <c r="DZ9" s="705"/>
      <c r="EA9" s="67"/>
    </row>
    <row r="10" spans="1:131" s="47" customFormat="1" ht="26.25" customHeight="1" x14ac:dyDescent="0.2">
      <c r="A10" s="52">
        <v>4</v>
      </c>
      <c r="B10" s="691"/>
      <c r="C10" s="692"/>
      <c r="D10" s="692"/>
      <c r="E10" s="692"/>
      <c r="F10" s="692"/>
      <c r="G10" s="692"/>
      <c r="H10" s="692"/>
      <c r="I10" s="692"/>
      <c r="J10" s="692"/>
      <c r="K10" s="692"/>
      <c r="L10" s="692"/>
      <c r="M10" s="692"/>
      <c r="N10" s="692"/>
      <c r="O10" s="692"/>
      <c r="P10" s="693"/>
      <c r="Q10" s="694"/>
      <c r="R10" s="695"/>
      <c r="S10" s="695"/>
      <c r="T10" s="695"/>
      <c r="U10" s="695"/>
      <c r="V10" s="695"/>
      <c r="W10" s="695"/>
      <c r="X10" s="695"/>
      <c r="Y10" s="695"/>
      <c r="Z10" s="695"/>
      <c r="AA10" s="695"/>
      <c r="AB10" s="695"/>
      <c r="AC10" s="695"/>
      <c r="AD10" s="695"/>
      <c r="AE10" s="696"/>
      <c r="AF10" s="697"/>
      <c r="AG10" s="698"/>
      <c r="AH10" s="698"/>
      <c r="AI10" s="698"/>
      <c r="AJ10" s="699"/>
      <c r="AK10" s="700"/>
      <c r="AL10" s="695"/>
      <c r="AM10" s="695"/>
      <c r="AN10" s="695"/>
      <c r="AO10" s="695"/>
      <c r="AP10" s="695"/>
      <c r="AQ10" s="695"/>
      <c r="AR10" s="695"/>
      <c r="AS10" s="695"/>
      <c r="AT10" s="695"/>
      <c r="AU10" s="701"/>
      <c r="AV10" s="701"/>
      <c r="AW10" s="701"/>
      <c r="AX10" s="701"/>
      <c r="AY10" s="702"/>
      <c r="AZ10" s="56"/>
      <c r="BA10" s="56"/>
      <c r="BB10" s="56"/>
      <c r="BC10" s="56"/>
      <c r="BD10" s="56"/>
      <c r="BE10" s="67"/>
      <c r="BF10" s="67"/>
      <c r="BG10" s="67"/>
      <c r="BH10" s="67"/>
      <c r="BI10" s="67"/>
      <c r="BJ10" s="67"/>
      <c r="BK10" s="67"/>
      <c r="BL10" s="67"/>
      <c r="BM10" s="67"/>
      <c r="BN10" s="67"/>
      <c r="BO10" s="67"/>
      <c r="BP10" s="67"/>
      <c r="BQ10" s="52">
        <v>4</v>
      </c>
      <c r="BR10" s="72"/>
      <c r="BS10" s="691"/>
      <c r="BT10" s="692"/>
      <c r="BU10" s="692"/>
      <c r="BV10" s="692"/>
      <c r="BW10" s="692"/>
      <c r="BX10" s="692"/>
      <c r="BY10" s="692"/>
      <c r="BZ10" s="692"/>
      <c r="CA10" s="692"/>
      <c r="CB10" s="692"/>
      <c r="CC10" s="692"/>
      <c r="CD10" s="692"/>
      <c r="CE10" s="692"/>
      <c r="CF10" s="692"/>
      <c r="CG10" s="693"/>
      <c r="CH10" s="703"/>
      <c r="CI10" s="698"/>
      <c r="CJ10" s="698"/>
      <c r="CK10" s="698"/>
      <c r="CL10" s="704"/>
      <c r="CM10" s="703"/>
      <c r="CN10" s="698"/>
      <c r="CO10" s="698"/>
      <c r="CP10" s="698"/>
      <c r="CQ10" s="704"/>
      <c r="CR10" s="703"/>
      <c r="CS10" s="698"/>
      <c r="CT10" s="698"/>
      <c r="CU10" s="698"/>
      <c r="CV10" s="704"/>
      <c r="CW10" s="703"/>
      <c r="CX10" s="698"/>
      <c r="CY10" s="698"/>
      <c r="CZ10" s="698"/>
      <c r="DA10" s="704"/>
      <c r="DB10" s="703"/>
      <c r="DC10" s="698"/>
      <c r="DD10" s="698"/>
      <c r="DE10" s="698"/>
      <c r="DF10" s="704"/>
      <c r="DG10" s="703"/>
      <c r="DH10" s="698"/>
      <c r="DI10" s="698"/>
      <c r="DJ10" s="698"/>
      <c r="DK10" s="704"/>
      <c r="DL10" s="703"/>
      <c r="DM10" s="698"/>
      <c r="DN10" s="698"/>
      <c r="DO10" s="698"/>
      <c r="DP10" s="704"/>
      <c r="DQ10" s="703"/>
      <c r="DR10" s="698"/>
      <c r="DS10" s="698"/>
      <c r="DT10" s="698"/>
      <c r="DU10" s="704"/>
      <c r="DV10" s="691"/>
      <c r="DW10" s="692"/>
      <c r="DX10" s="692"/>
      <c r="DY10" s="692"/>
      <c r="DZ10" s="705"/>
      <c r="EA10" s="67"/>
    </row>
    <row r="11" spans="1:131" s="47" customFormat="1" ht="26.25" customHeight="1" x14ac:dyDescent="0.2">
      <c r="A11" s="52">
        <v>5</v>
      </c>
      <c r="B11" s="691"/>
      <c r="C11" s="692"/>
      <c r="D11" s="692"/>
      <c r="E11" s="692"/>
      <c r="F11" s="692"/>
      <c r="G11" s="692"/>
      <c r="H11" s="692"/>
      <c r="I11" s="692"/>
      <c r="J11" s="692"/>
      <c r="K11" s="692"/>
      <c r="L11" s="692"/>
      <c r="M11" s="692"/>
      <c r="N11" s="692"/>
      <c r="O11" s="692"/>
      <c r="P11" s="693"/>
      <c r="Q11" s="694"/>
      <c r="R11" s="695"/>
      <c r="S11" s="695"/>
      <c r="T11" s="695"/>
      <c r="U11" s="695"/>
      <c r="V11" s="695"/>
      <c r="W11" s="695"/>
      <c r="X11" s="695"/>
      <c r="Y11" s="695"/>
      <c r="Z11" s="695"/>
      <c r="AA11" s="695"/>
      <c r="AB11" s="695"/>
      <c r="AC11" s="695"/>
      <c r="AD11" s="695"/>
      <c r="AE11" s="696"/>
      <c r="AF11" s="697"/>
      <c r="AG11" s="698"/>
      <c r="AH11" s="698"/>
      <c r="AI11" s="698"/>
      <c r="AJ11" s="699"/>
      <c r="AK11" s="700"/>
      <c r="AL11" s="695"/>
      <c r="AM11" s="695"/>
      <c r="AN11" s="695"/>
      <c r="AO11" s="695"/>
      <c r="AP11" s="695"/>
      <c r="AQ11" s="695"/>
      <c r="AR11" s="695"/>
      <c r="AS11" s="695"/>
      <c r="AT11" s="695"/>
      <c r="AU11" s="701"/>
      <c r="AV11" s="701"/>
      <c r="AW11" s="701"/>
      <c r="AX11" s="701"/>
      <c r="AY11" s="702"/>
      <c r="AZ11" s="56"/>
      <c r="BA11" s="56"/>
      <c r="BB11" s="56"/>
      <c r="BC11" s="56"/>
      <c r="BD11" s="56"/>
      <c r="BE11" s="67"/>
      <c r="BF11" s="67"/>
      <c r="BG11" s="67"/>
      <c r="BH11" s="67"/>
      <c r="BI11" s="67"/>
      <c r="BJ11" s="67"/>
      <c r="BK11" s="67"/>
      <c r="BL11" s="67"/>
      <c r="BM11" s="67"/>
      <c r="BN11" s="67"/>
      <c r="BO11" s="67"/>
      <c r="BP11" s="67"/>
      <c r="BQ11" s="52">
        <v>5</v>
      </c>
      <c r="BR11" s="72"/>
      <c r="BS11" s="691"/>
      <c r="BT11" s="692"/>
      <c r="BU11" s="692"/>
      <c r="BV11" s="692"/>
      <c r="BW11" s="692"/>
      <c r="BX11" s="692"/>
      <c r="BY11" s="692"/>
      <c r="BZ11" s="692"/>
      <c r="CA11" s="692"/>
      <c r="CB11" s="692"/>
      <c r="CC11" s="692"/>
      <c r="CD11" s="692"/>
      <c r="CE11" s="692"/>
      <c r="CF11" s="692"/>
      <c r="CG11" s="693"/>
      <c r="CH11" s="703"/>
      <c r="CI11" s="698"/>
      <c r="CJ11" s="698"/>
      <c r="CK11" s="698"/>
      <c r="CL11" s="704"/>
      <c r="CM11" s="703"/>
      <c r="CN11" s="698"/>
      <c r="CO11" s="698"/>
      <c r="CP11" s="698"/>
      <c r="CQ11" s="704"/>
      <c r="CR11" s="703"/>
      <c r="CS11" s="698"/>
      <c r="CT11" s="698"/>
      <c r="CU11" s="698"/>
      <c r="CV11" s="704"/>
      <c r="CW11" s="703"/>
      <c r="CX11" s="698"/>
      <c r="CY11" s="698"/>
      <c r="CZ11" s="698"/>
      <c r="DA11" s="704"/>
      <c r="DB11" s="703"/>
      <c r="DC11" s="698"/>
      <c r="DD11" s="698"/>
      <c r="DE11" s="698"/>
      <c r="DF11" s="704"/>
      <c r="DG11" s="703"/>
      <c r="DH11" s="698"/>
      <c r="DI11" s="698"/>
      <c r="DJ11" s="698"/>
      <c r="DK11" s="704"/>
      <c r="DL11" s="703"/>
      <c r="DM11" s="698"/>
      <c r="DN11" s="698"/>
      <c r="DO11" s="698"/>
      <c r="DP11" s="704"/>
      <c r="DQ11" s="703"/>
      <c r="DR11" s="698"/>
      <c r="DS11" s="698"/>
      <c r="DT11" s="698"/>
      <c r="DU11" s="704"/>
      <c r="DV11" s="691"/>
      <c r="DW11" s="692"/>
      <c r="DX11" s="692"/>
      <c r="DY11" s="692"/>
      <c r="DZ11" s="705"/>
      <c r="EA11" s="67"/>
    </row>
    <row r="12" spans="1:131" s="47" customFormat="1" ht="26.25" customHeight="1" x14ac:dyDescent="0.2">
      <c r="A12" s="52">
        <v>6</v>
      </c>
      <c r="B12" s="691"/>
      <c r="C12" s="692"/>
      <c r="D12" s="692"/>
      <c r="E12" s="692"/>
      <c r="F12" s="692"/>
      <c r="G12" s="692"/>
      <c r="H12" s="692"/>
      <c r="I12" s="692"/>
      <c r="J12" s="692"/>
      <c r="K12" s="692"/>
      <c r="L12" s="692"/>
      <c r="M12" s="692"/>
      <c r="N12" s="692"/>
      <c r="O12" s="692"/>
      <c r="P12" s="693"/>
      <c r="Q12" s="694"/>
      <c r="R12" s="695"/>
      <c r="S12" s="695"/>
      <c r="T12" s="695"/>
      <c r="U12" s="695"/>
      <c r="V12" s="695"/>
      <c r="W12" s="695"/>
      <c r="X12" s="695"/>
      <c r="Y12" s="695"/>
      <c r="Z12" s="695"/>
      <c r="AA12" s="695"/>
      <c r="AB12" s="695"/>
      <c r="AC12" s="695"/>
      <c r="AD12" s="695"/>
      <c r="AE12" s="696"/>
      <c r="AF12" s="697"/>
      <c r="AG12" s="698"/>
      <c r="AH12" s="698"/>
      <c r="AI12" s="698"/>
      <c r="AJ12" s="699"/>
      <c r="AK12" s="700"/>
      <c r="AL12" s="695"/>
      <c r="AM12" s="695"/>
      <c r="AN12" s="695"/>
      <c r="AO12" s="695"/>
      <c r="AP12" s="695"/>
      <c r="AQ12" s="695"/>
      <c r="AR12" s="695"/>
      <c r="AS12" s="695"/>
      <c r="AT12" s="695"/>
      <c r="AU12" s="701"/>
      <c r="AV12" s="701"/>
      <c r="AW12" s="701"/>
      <c r="AX12" s="701"/>
      <c r="AY12" s="702"/>
      <c r="AZ12" s="56"/>
      <c r="BA12" s="56"/>
      <c r="BB12" s="56"/>
      <c r="BC12" s="56"/>
      <c r="BD12" s="56"/>
      <c r="BE12" s="67"/>
      <c r="BF12" s="67"/>
      <c r="BG12" s="67"/>
      <c r="BH12" s="67"/>
      <c r="BI12" s="67"/>
      <c r="BJ12" s="67"/>
      <c r="BK12" s="67"/>
      <c r="BL12" s="67"/>
      <c r="BM12" s="67"/>
      <c r="BN12" s="67"/>
      <c r="BO12" s="67"/>
      <c r="BP12" s="67"/>
      <c r="BQ12" s="52">
        <v>6</v>
      </c>
      <c r="BR12" s="72"/>
      <c r="BS12" s="691"/>
      <c r="BT12" s="692"/>
      <c r="BU12" s="692"/>
      <c r="BV12" s="692"/>
      <c r="BW12" s="692"/>
      <c r="BX12" s="692"/>
      <c r="BY12" s="692"/>
      <c r="BZ12" s="692"/>
      <c r="CA12" s="692"/>
      <c r="CB12" s="692"/>
      <c r="CC12" s="692"/>
      <c r="CD12" s="692"/>
      <c r="CE12" s="692"/>
      <c r="CF12" s="692"/>
      <c r="CG12" s="693"/>
      <c r="CH12" s="703"/>
      <c r="CI12" s="698"/>
      <c r="CJ12" s="698"/>
      <c r="CK12" s="698"/>
      <c r="CL12" s="704"/>
      <c r="CM12" s="703"/>
      <c r="CN12" s="698"/>
      <c r="CO12" s="698"/>
      <c r="CP12" s="698"/>
      <c r="CQ12" s="704"/>
      <c r="CR12" s="703"/>
      <c r="CS12" s="698"/>
      <c r="CT12" s="698"/>
      <c r="CU12" s="698"/>
      <c r="CV12" s="704"/>
      <c r="CW12" s="703"/>
      <c r="CX12" s="698"/>
      <c r="CY12" s="698"/>
      <c r="CZ12" s="698"/>
      <c r="DA12" s="704"/>
      <c r="DB12" s="703"/>
      <c r="DC12" s="698"/>
      <c r="DD12" s="698"/>
      <c r="DE12" s="698"/>
      <c r="DF12" s="704"/>
      <c r="DG12" s="703"/>
      <c r="DH12" s="698"/>
      <c r="DI12" s="698"/>
      <c r="DJ12" s="698"/>
      <c r="DK12" s="704"/>
      <c r="DL12" s="703"/>
      <c r="DM12" s="698"/>
      <c r="DN12" s="698"/>
      <c r="DO12" s="698"/>
      <c r="DP12" s="704"/>
      <c r="DQ12" s="703"/>
      <c r="DR12" s="698"/>
      <c r="DS12" s="698"/>
      <c r="DT12" s="698"/>
      <c r="DU12" s="704"/>
      <c r="DV12" s="691"/>
      <c r="DW12" s="692"/>
      <c r="DX12" s="692"/>
      <c r="DY12" s="692"/>
      <c r="DZ12" s="705"/>
      <c r="EA12" s="67"/>
    </row>
    <row r="13" spans="1:131" s="47" customFormat="1" ht="26.25" customHeight="1" x14ac:dyDescent="0.2">
      <c r="A13" s="52">
        <v>7</v>
      </c>
      <c r="B13" s="691"/>
      <c r="C13" s="692"/>
      <c r="D13" s="692"/>
      <c r="E13" s="692"/>
      <c r="F13" s="692"/>
      <c r="G13" s="692"/>
      <c r="H13" s="692"/>
      <c r="I13" s="692"/>
      <c r="J13" s="692"/>
      <c r="K13" s="692"/>
      <c r="L13" s="692"/>
      <c r="M13" s="692"/>
      <c r="N13" s="692"/>
      <c r="O13" s="692"/>
      <c r="P13" s="693"/>
      <c r="Q13" s="694"/>
      <c r="R13" s="695"/>
      <c r="S13" s="695"/>
      <c r="T13" s="695"/>
      <c r="U13" s="695"/>
      <c r="V13" s="695"/>
      <c r="W13" s="695"/>
      <c r="X13" s="695"/>
      <c r="Y13" s="695"/>
      <c r="Z13" s="695"/>
      <c r="AA13" s="695"/>
      <c r="AB13" s="695"/>
      <c r="AC13" s="695"/>
      <c r="AD13" s="695"/>
      <c r="AE13" s="696"/>
      <c r="AF13" s="697"/>
      <c r="AG13" s="698"/>
      <c r="AH13" s="698"/>
      <c r="AI13" s="698"/>
      <c r="AJ13" s="699"/>
      <c r="AK13" s="700"/>
      <c r="AL13" s="695"/>
      <c r="AM13" s="695"/>
      <c r="AN13" s="695"/>
      <c r="AO13" s="695"/>
      <c r="AP13" s="695"/>
      <c r="AQ13" s="695"/>
      <c r="AR13" s="695"/>
      <c r="AS13" s="695"/>
      <c r="AT13" s="695"/>
      <c r="AU13" s="701"/>
      <c r="AV13" s="701"/>
      <c r="AW13" s="701"/>
      <c r="AX13" s="701"/>
      <c r="AY13" s="702"/>
      <c r="AZ13" s="56"/>
      <c r="BA13" s="56"/>
      <c r="BB13" s="56"/>
      <c r="BC13" s="56"/>
      <c r="BD13" s="56"/>
      <c r="BE13" s="67"/>
      <c r="BF13" s="67"/>
      <c r="BG13" s="67"/>
      <c r="BH13" s="67"/>
      <c r="BI13" s="67"/>
      <c r="BJ13" s="67"/>
      <c r="BK13" s="67"/>
      <c r="BL13" s="67"/>
      <c r="BM13" s="67"/>
      <c r="BN13" s="67"/>
      <c r="BO13" s="67"/>
      <c r="BP13" s="67"/>
      <c r="BQ13" s="52">
        <v>7</v>
      </c>
      <c r="BR13" s="72"/>
      <c r="BS13" s="691"/>
      <c r="BT13" s="692"/>
      <c r="BU13" s="692"/>
      <c r="BV13" s="692"/>
      <c r="BW13" s="692"/>
      <c r="BX13" s="692"/>
      <c r="BY13" s="692"/>
      <c r="BZ13" s="692"/>
      <c r="CA13" s="692"/>
      <c r="CB13" s="692"/>
      <c r="CC13" s="692"/>
      <c r="CD13" s="692"/>
      <c r="CE13" s="692"/>
      <c r="CF13" s="692"/>
      <c r="CG13" s="693"/>
      <c r="CH13" s="703"/>
      <c r="CI13" s="698"/>
      <c r="CJ13" s="698"/>
      <c r="CK13" s="698"/>
      <c r="CL13" s="704"/>
      <c r="CM13" s="703"/>
      <c r="CN13" s="698"/>
      <c r="CO13" s="698"/>
      <c r="CP13" s="698"/>
      <c r="CQ13" s="704"/>
      <c r="CR13" s="703"/>
      <c r="CS13" s="698"/>
      <c r="CT13" s="698"/>
      <c r="CU13" s="698"/>
      <c r="CV13" s="704"/>
      <c r="CW13" s="703"/>
      <c r="CX13" s="698"/>
      <c r="CY13" s="698"/>
      <c r="CZ13" s="698"/>
      <c r="DA13" s="704"/>
      <c r="DB13" s="703"/>
      <c r="DC13" s="698"/>
      <c r="DD13" s="698"/>
      <c r="DE13" s="698"/>
      <c r="DF13" s="704"/>
      <c r="DG13" s="703"/>
      <c r="DH13" s="698"/>
      <c r="DI13" s="698"/>
      <c r="DJ13" s="698"/>
      <c r="DK13" s="704"/>
      <c r="DL13" s="703"/>
      <c r="DM13" s="698"/>
      <c r="DN13" s="698"/>
      <c r="DO13" s="698"/>
      <c r="DP13" s="704"/>
      <c r="DQ13" s="703"/>
      <c r="DR13" s="698"/>
      <c r="DS13" s="698"/>
      <c r="DT13" s="698"/>
      <c r="DU13" s="704"/>
      <c r="DV13" s="691"/>
      <c r="DW13" s="692"/>
      <c r="DX13" s="692"/>
      <c r="DY13" s="692"/>
      <c r="DZ13" s="705"/>
      <c r="EA13" s="67"/>
    </row>
    <row r="14" spans="1:131" s="47" customFormat="1" ht="26.25" customHeight="1" x14ac:dyDescent="0.2">
      <c r="A14" s="52">
        <v>8</v>
      </c>
      <c r="B14" s="691"/>
      <c r="C14" s="692"/>
      <c r="D14" s="692"/>
      <c r="E14" s="692"/>
      <c r="F14" s="692"/>
      <c r="G14" s="692"/>
      <c r="H14" s="692"/>
      <c r="I14" s="692"/>
      <c r="J14" s="692"/>
      <c r="K14" s="692"/>
      <c r="L14" s="692"/>
      <c r="M14" s="692"/>
      <c r="N14" s="692"/>
      <c r="O14" s="692"/>
      <c r="P14" s="693"/>
      <c r="Q14" s="694"/>
      <c r="R14" s="695"/>
      <c r="S14" s="695"/>
      <c r="T14" s="695"/>
      <c r="U14" s="695"/>
      <c r="V14" s="695"/>
      <c r="W14" s="695"/>
      <c r="X14" s="695"/>
      <c r="Y14" s="695"/>
      <c r="Z14" s="695"/>
      <c r="AA14" s="695"/>
      <c r="AB14" s="695"/>
      <c r="AC14" s="695"/>
      <c r="AD14" s="695"/>
      <c r="AE14" s="696"/>
      <c r="AF14" s="697"/>
      <c r="AG14" s="698"/>
      <c r="AH14" s="698"/>
      <c r="AI14" s="698"/>
      <c r="AJ14" s="699"/>
      <c r="AK14" s="700"/>
      <c r="AL14" s="695"/>
      <c r="AM14" s="695"/>
      <c r="AN14" s="695"/>
      <c r="AO14" s="695"/>
      <c r="AP14" s="695"/>
      <c r="AQ14" s="695"/>
      <c r="AR14" s="695"/>
      <c r="AS14" s="695"/>
      <c r="AT14" s="695"/>
      <c r="AU14" s="701"/>
      <c r="AV14" s="701"/>
      <c r="AW14" s="701"/>
      <c r="AX14" s="701"/>
      <c r="AY14" s="702"/>
      <c r="AZ14" s="56"/>
      <c r="BA14" s="56"/>
      <c r="BB14" s="56"/>
      <c r="BC14" s="56"/>
      <c r="BD14" s="56"/>
      <c r="BE14" s="67"/>
      <c r="BF14" s="67"/>
      <c r="BG14" s="67"/>
      <c r="BH14" s="67"/>
      <c r="BI14" s="67"/>
      <c r="BJ14" s="67"/>
      <c r="BK14" s="67"/>
      <c r="BL14" s="67"/>
      <c r="BM14" s="67"/>
      <c r="BN14" s="67"/>
      <c r="BO14" s="67"/>
      <c r="BP14" s="67"/>
      <c r="BQ14" s="52">
        <v>8</v>
      </c>
      <c r="BR14" s="72"/>
      <c r="BS14" s="691"/>
      <c r="BT14" s="692"/>
      <c r="BU14" s="692"/>
      <c r="BV14" s="692"/>
      <c r="BW14" s="692"/>
      <c r="BX14" s="692"/>
      <c r="BY14" s="692"/>
      <c r="BZ14" s="692"/>
      <c r="CA14" s="692"/>
      <c r="CB14" s="692"/>
      <c r="CC14" s="692"/>
      <c r="CD14" s="692"/>
      <c r="CE14" s="692"/>
      <c r="CF14" s="692"/>
      <c r="CG14" s="693"/>
      <c r="CH14" s="703"/>
      <c r="CI14" s="698"/>
      <c r="CJ14" s="698"/>
      <c r="CK14" s="698"/>
      <c r="CL14" s="704"/>
      <c r="CM14" s="703"/>
      <c r="CN14" s="698"/>
      <c r="CO14" s="698"/>
      <c r="CP14" s="698"/>
      <c r="CQ14" s="704"/>
      <c r="CR14" s="703"/>
      <c r="CS14" s="698"/>
      <c r="CT14" s="698"/>
      <c r="CU14" s="698"/>
      <c r="CV14" s="704"/>
      <c r="CW14" s="703"/>
      <c r="CX14" s="698"/>
      <c r="CY14" s="698"/>
      <c r="CZ14" s="698"/>
      <c r="DA14" s="704"/>
      <c r="DB14" s="703"/>
      <c r="DC14" s="698"/>
      <c r="DD14" s="698"/>
      <c r="DE14" s="698"/>
      <c r="DF14" s="704"/>
      <c r="DG14" s="703"/>
      <c r="DH14" s="698"/>
      <c r="DI14" s="698"/>
      <c r="DJ14" s="698"/>
      <c r="DK14" s="704"/>
      <c r="DL14" s="703"/>
      <c r="DM14" s="698"/>
      <c r="DN14" s="698"/>
      <c r="DO14" s="698"/>
      <c r="DP14" s="704"/>
      <c r="DQ14" s="703"/>
      <c r="DR14" s="698"/>
      <c r="DS14" s="698"/>
      <c r="DT14" s="698"/>
      <c r="DU14" s="704"/>
      <c r="DV14" s="691"/>
      <c r="DW14" s="692"/>
      <c r="DX14" s="692"/>
      <c r="DY14" s="692"/>
      <c r="DZ14" s="705"/>
      <c r="EA14" s="67"/>
    </row>
    <row r="15" spans="1:131" s="47" customFormat="1" ht="26.25" customHeight="1" x14ac:dyDescent="0.2">
      <c r="A15" s="52">
        <v>9</v>
      </c>
      <c r="B15" s="691"/>
      <c r="C15" s="692"/>
      <c r="D15" s="692"/>
      <c r="E15" s="692"/>
      <c r="F15" s="692"/>
      <c r="G15" s="692"/>
      <c r="H15" s="692"/>
      <c r="I15" s="692"/>
      <c r="J15" s="692"/>
      <c r="K15" s="692"/>
      <c r="L15" s="692"/>
      <c r="M15" s="692"/>
      <c r="N15" s="692"/>
      <c r="O15" s="692"/>
      <c r="P15" s="693"/>
      <c r="Q15" s="694"/>
      <c r="R15" s="695"/>
      <c r="S15" s="695"/>
      <c r="T15" s="695"/>
      <c r="U15" s="695"/>
      <c r="V15" s="695"/>
      <c r="W15" s="695"/>
      <c r="X15" s="695"/>
      <c r="Y15" s="695"/>
      <c r="Z15" s="695"/>
      <c r="AA15" s="695"/>
      <c r="AB15" s="695"/>
      <c r="AC15" s="695"/>
      <c r="AD15" s="695"/>
      <c r="AE15" s="696"/>
      <c r="AF15" s="697"/>
      <c r="AG15" s="698"/>
      <c r="AH15" s="698"/>
      <c r="AI15" s="698"/>
      <c r="AJ15" s="699"/>
      <c r="AK15" s="700"/>
      <c r="AL15" s="695"/>
      <c r="AM15" s="695"/>
      <c r="AN15" s="695"/>
      <c r="AO15" s="695"/>
      <c r="AP15" s="695"/>
      <c r="AQ15" s="695"/>
      <c r="AR15" s="695"/>
      <c r="AS15" s="695"/>
      <c r="AT15" s="695"/>
      <c r="AU15" s="701"/>
      <c r="AV15" s="701"/>
      <c r="AW15" s="701"/>
      <c r="AX15" s="701"/>
      <c r="AY15" s="702"/>
      <c r="AZ15" s="56"/>
      <c r="BA15" s="56"/>
      <c r="BB15" s="56"/>
      <c r="BC15" s="56"/>
      <c r="BD15" s="56"/>
      <c r="BE15" s="67"/>
      <c r="BF15" s="67"/>
      <c r="BG15" s="67"/>
      <c r="BH15" s="67"/>
      <c r="BI15" s="67"/>
      <c r="BJ15" s="67"/>
      <c r="BK15" s="67"/>
      <c r="BL15" s="67"/>
      <c r="BM15" s="67"/>
      <c r="BN15" s="67"/>
      <c r="BO15" s="67"/>
      <c r="BP15" s="67"/>
      <c r="BQ15" s="52">
        <v>9</v>
      </c>
      <c r="BR15" s="72"/>
      <c r="BS15" s="691"/>
      <c r="BT15" s="692"/>
      <c r="BU15" s="692"/>
      <c r="BV15" s="692"/>
      <c r="BW15" s="692"/>
      <c r="BX15" s="692"/>
      <c r="BY15" s="692"/>
      <c r="BZ15" s="692"/>
      <c r="CA15" s="692"/>
      <c r="CB15" s="692"/>
      <c r="CC15" s="692"/>
      <c r="CD15" s="692"/>
      <c r="CE15" s="692"/>
      <c r="CF15" s="692"/>
      <c r="CG15" s="693"/>
      <c r="CH15" s="703"/>
      <c r="CI15" s="698"/>
      <c r="CJ15" s="698"/>
      <c r="CK15" s="698"/>
      <c r="CL15" s="704"/>
      <c r="CM15" s="703"/>
      <c r="CN15" s="698"/>
      <c r="CO15" s="698"/>
      <c r="CP15" s="698"/>
      <c r="CQ15" s="704"/>
      <c r="CR15" s="703"/>
      <c r="CS15" s="698"/>
      <c r="CT15" s="698"/>
      <c r="CU15" s="698"/>
      <c r="CV15" s="704"/>
      <c r="CW15" s="703"/>
      <c r="CX15" s="698"/>
      <c r="CY15" s="698"/>
      <c r="CZ15" s="698"/>
      <c r="DA15" s="704"/>
      <c r="DB15" s="703"/>
      <c r="DC15" s="698"/>
      <c r="DD15" s="698"/>
      <c r="DE15" s="698"/>
      <c r="DF15" s="704"/>
      <c r="DG15" s="703"/>
      <c r="DH15" s="698"/>
      <c r="DI15" s="698"/>
      <c r="DJ15" s="698"/>
      <c r="DK15" s="704"/>
      <c r="DL15" s="703"/>
      <c r="DM15" s="698"/>
      <c r="DN15" s="698"/>
      <c r="DO15" s="698"/>
      <c r="DP15" s="704"/>
      <c r="DQ15" s="703"/>
      <c r="DR15" s="698"/>
      <c r="DS15" s="698"/>
      <c r="DT15" s="698"/>
      <c r="DU15" s="704"/>
      <c r="DV15" s="691"/>
      <c r="DW15" s="692"/>
      <c r="DX15" s="692"/>
      <c r="DY15" s="692"/>
      <c r="DZ15" s="705"/>
      <c r="EA15" s="67"/>
    </row>
    <row r="16" spans="1:131" s="47" customFormat="1" ht="26.25" customHeight="1" x14ac:dyDescent="0.2">
      <c r="A16" s="52">
        <v>10</v>
      </c>
      <c r="B16" s="691"/>
      <c r="C16" s="692"/>
      <c r="D16" s="692"/>
      <c r="E16" s="692"/>
      <c r="F16" s="692"/>
      <c r="G16" s="692"/>
      <c r="H16" s="692"/>
      <c r="I16" s="692"/>
      <c r="J16" s="692"/>
      <c r="K16" s="692"/>
      <c r="L16" s="692"/>
      <c r="M16" s="692"/>
      <c r="N16" s="692"/>
      <c r="O16" s="692"/>
      <c r="P16" s="693"/>
      <c r="Q16" s="694"/>
      <c r="R16" s="695"/>
      <c r="S16" s="695"/>
      <c r="T16" s="695"/>
      <c r="U16" s="695"/>
      <c r="V16" s="695"/>
      <c r="W16" s="695"/>
      <c r="X16" s="695"/>
      <c r="Y16" s="695"/>
      <c r="Z16" s="695"/>
      <c r="AA16" s="695"/>
      <c r="AB16" s="695"/>
      <c r="AC16" s="695"/>
      <c r="AD16" s="695"/>
      <c r="AE16" s="696"/>
      <c r="AF16" s="697"/>
      <c r="AG16" s="698"/>
      <c r="AH16" s="698"/>
      <c r="AI16" s="698"/>
      <c r="AJ16" s="699"/>
      <c r="AK16" s="700"/>
      <c r="AL16" s="695"/>
      <c r="AM16" s="695"/>
      <c r="AN16" s="695"/>
      <c r="AO16" s="695"/>
      <c r="AP16" s="695"/>
      <c r="AQ16" s="695"/>
      <c r="AR16" s="695"/>
      <c r="AS16" s="695"/>
      <c r="AT16" s="695"/>
      <c r="AU16" s="701"/>
      <c r="AV16" s="701"/>
      <c r="AW16" s="701"/>
      <c r="AX16" s="701"/>
      <c r="AY16" s="702"/>
      <c r="AZ16" s="56"/>
      <c r="BA16" s="56"/>
      <c r="BB16" s="56"/>
      <c r="BC16" s="56"/>
      <c r="BD16" s="56"/>
      <c r="BE16" s="67"/>
      <c r="BF16" s="67"/>
      <c r="BG16" s="67"/>
      <c r="BH16" s="67"/>
      <c r="BI16" s="67"/>
      <c r="BJ16" s="67"/>
      <c r="BK16" s="67"/>
      <c r="BL16" s="67"/>
      <c r="BM16" s="67"/>
      <c r="BN16" s="67"/>
      <c r="BO16" s="67"/>
      <c r="BP16" s="67"/>
      <c r="BQ16" s="52">
        <v>10</v>
      </c>
      <c r="BR16" s="72"/>
      <c r="BS16" s="691"/>
      <c r="BT16" s="692"/>
      <c r="BU16" s="692"/>
      <c r="BV16" s="692"/>
      <c r="BW16" s="692"/>
      <c r="BX16" s="692"/>
      <c r="BY16" s="692"/>
      <c r="BZ16" s="692"/>
      <c r="CA16" s="692"/>
      <c r="CB16" s="692"/>
      <c r="CC16" s="692"/>
      <c r="CD16" s="692"/>
      <c r="CE16" s="692"/>
      <c r="CF16" s="692"/>
      <c r="CG16" s="693"/>
      <c r="CH16" s="703"/>
      <c r="CI16" s="698"/>
      <c r="CJ16" s="698"/>
      <c r="CK16" s="698"/>
      <c r="CL16" s="704"/>
      <c r="CM16" s="703"/>
      <c r="CN16" s="698"/>
      <c r="CO16" s="698"/>
      <c r="CP16" s="698"/>
      <c r="CQ16" s="704"/>
      <c r="CR16" s="703"/>
      <c r="CS16" s="698"/>
      <c r="CT16" s="698"/>
      <c r="CU16" s="698"/>
      <c r="CV16" s="704"/>
      <c r="CW16" s="703"/>
      <c r="CX16" s="698"/>
      <c r="CY16" s="698"/>
      <c r="CZ16" s="698"/>
      <c r="DA16" s="704"/>
      <c r="DB16" s="703"/>
      <c r="DC16" s="698"/>
      <c r="DD16" s="698"/>
      <c r="DE16" s="698"/>
      <c r="DF16" s="704"/>
      <c r="DG16" s="703"/>
      <c r="DH16" s="698"/>
      <c r="DI16" s="698"/>
      <c r="DJ16" s="698"/>
      <c r="DK16" s="704"/>
      <c r="DL16" s="703"/>
      <c r="DM16" s="698"/>
      <c r="DN16" s="698"/>
      <c r="DO16" s="698"/>
      <c r="DP16" s="704"/>
      <c r="DQ16" s="703"/>
      <c r="DR16" s="698"/>
      <c r="DS16" s="698"/>
      <c r="DT16" s="698"/>
      <c r="DU16" s="704"/>
      <c r="DV16" s="691"/>
      <c r="DW16" s="692"/>
      <c r="DX16" s="692"/>
      <c r="DY16" s="692"/>
      <c r="DZ16" s="705"/>
      <c r="EA16" s="67"/>
    </row>
    <row r="17" spans="1:131" s="47" customFormat="1" ht="26.25" customHeight="1" x14ac:dyDescent="0.2">
      <c r="A17" s="52">
        <v>11</v>
      </c>
      <c r="B17" s="691"/>
      <c r="C17" s="692"/>
      <c r="D17" s="692"/>
      <c r="E17" s="692"/>
      <c r="F17" s="692"/>
      <c r="G17" s="692"/>
      <c r="H17" s="692"/>
      <c r="I17" s="692"/>
      <c r="J17" s="692"/>
      <c r="K17" s="692"/>
      <c r="L17" s="692"/>
      <c r="M17" s="692"/>
      <c r="N17" s="692"/>
      <c r="O17" s="692"/>
      <c r="P17" s="693"/>
      <c r="Q17" s="694"/>
      <c r="R17" s="695"/>
      <c r="S17" s="695"/>
      <c r="T17" s="695"/>
      <c r="U17" s="695"/>
      <c r="V17" s="695"/>
      <c r="W17" s="695"/>
      <c r="X17" s="695"/>
      <c r="Y17" s="695"/>
      <c r="Z17" s="695"/>
      <c r="AA17" s="695"/>
      <c r="AB17" s="695"/>
      <c r="AC17" s="695"/>
      <c r="AD17" s="695"/>
      <c r="AE17" s="696"/>
      <c r="AF17" s="697"/>
      <c r="AG17" s="698"/>
      <c r="AH17" s="698"/>
      <c r="AI17" s="698"/>
      <c r="AJ17" s="699"/>
      <c r="AK17" s="700"/>
      <c r="AL17" s="695"/>
      <c r="AM17" s="695"/>
      <c r="AN17" s="695"/>
      <c r="AO17" s="695"/>
      <c r="AP17" s="695"/>
      <c r="AQ17" s="695"/>
      <c r="AR17" s="695"/>
      <c r="AS17" s="695"/>
      <c r="AT17" s="695"/>
      <c r="AU17" s="701"/>
      <c r="AV17" s="701"/>
      <c r="AW17" s="701"/>
      <c r="AX17" s="701"/>
      <c r="AY17" s="702"/>
      <c r="AZ17" s="56"/>
      <c r="BA17" s="56"/>
      <c r="BB17" s="56"/>
      <c r="BC17" s="56"/>
      <c r="BD17" s="56"/>
      <c r="BE17" s="67"/>
      <c r="BF17" s="67"/>
      <c r="BG17" s="67"/>
      <c r="BH17" s="67"/>
      <c r="BI17" s="67"/>
      <c r="BJ17" s="67"/>
      <c r="BK17" s="67"/>
      <c r="BL17" s="67"/>
      <c r="BM17" s="67"/>
      <c r="BN17" s="67"/>
      <c r="BO17" s="67"/>
      <c r="BP17" s="67"/>
      <c r="BQ17" s="52">
        <v>11</v>
      </c>
      <c r="BR17" s="72"/>
      <c r="BS17" s="691"/>
      <c r="BT17" s="692"/>
      <c r="BU17" s="692"/>
      <c r="BV17" s="692"/>
      <c r="BW17" s="692"/>
      <c r="BX17" s="692"/>
      <c r="BY17" s="692"/>
      <c r="BZ17" s="692"/>
      <c r="CA17" s="692"/>
      <c r="CB17" s="692"/>
      <c r="CC17" s="692"/>
      <c r="CD17" s="692"/>
      <c r="CE17" s="692"/>
      <c r="CF17" s="692"/>
      <c r="CG17" s="693"/>
      <c r="CH17" s="703"/>
      <c r="CI17" s="698"/>
      <c r="CJ17" s="698"/>
      <c r="CK17" s="698"/>
      <c r="CL17" s="704"/>
      <c r="CM17" s="703"/>
      <c r="CN17" s="698"/>
      <c r="CO17" s="698"/>
      <c r="CP17" s="698"/>
      <c r="CQ17" s="704"/>
      <c r="CR17" s="703"/>
      <c r="CS17" s="698"/>
      <c r="CT17" s="698"/>
      <c r="CU17" s="698"/>
      <c r="CV17" s="704"/>
      <c r="CW17" s="703"/>
      <c r="CX17" s="698"/>
      <c r="CY17" s="698"/>
      <c r="CZ17" s="698"/>
      <c r="DA17" s="704"/>
      <c r="DB17" s="703"/>
      <c r="DC17" s="698"/>
      <c r="DD17" s="698"/>
      <c r="DE17" s="698"/>
      <c r="DF17" s="704"/>
      <c r="DG17" s="703"/>
      <c r="DH17" s="698"/>
      <c r="DI17" s="698"/>
      <c r="DJ17" s="698"/>
      <c r="DK17" s="704"/>
      <c r="DL17" s="703"/>
      <c r="DM17" s="698"/>
      <c r="DN17" s="698"/>
      <c r="DO17" s="698"/>
      <c r="DP17" s="704"/>
      <c r="DQ17" s="703"/>
      <c r="DR17" s="698"/>
      <c r="DS17" s="698"/>
      <c r="DT17" s="698"/>
      <c r="DU17" s="704"/>
      <c r="DV17" s="691"/>
      <c r="DW17" s="692"/>
      <c r="DX17" s="692"/>
      <c r="DY17" s="692"/>
      <c r="DZ17" s="705"/>
      <c r="EA17" s="67"/>
    </row>
    <row r="18" spans="1:131" s="47" customFormat="1" ht="26.25" customHeight="1" x14ac:dyDescent="0.2">
      <c r="A18" s="52">
        <v>12</v>
      </c>
      <c r="B18" s="691"/>
      <c r="C18" s="692"/>
      <c r="D18" s="692"/>
      <c r="E18" s="692"/>
      <c r="F18" s="692"/>
      <c r="G18" s="692"/>
      <c r="H18" s="692"/>
      <c r="I18" s="692"/>
      <c r="J18" s="692"/>
      <c r="K18" s="692"/>
      <c r="L18" s="692"/>
      <c r="M18" s="692"/>
      <c r="N18" s="692"/>
      <c r="O18" s="692"/>
      <c r="P18" s="693"/>
      <c r="Q18" s="694"/>
      <c r="R18" s="695"/>
      <c r="S18" s="695"/>
      <c r="T18" s="695"/>
      <c r="U18" s="695"/>
      <c r="V18" s="695"/>
      <c r="W18" s="695"/>
      <c r="X18" s="695"/>
      <c r="Y18" s="695"/>
      <c r="Z18" s="695"/>
      <c r="AA18" s="695"/>
      <c r="AB18" s="695"/>
      <c r="AC18" s="695"/>
      <c r="AD18" s="695"/>
      <c r="AE18" s="696"/>
      <c r="AF18" s="697"/>
      <c r="AG18" s="698"/>
      <c r="AH18" s="698"/>
      <c r="AI18" s="698"/>
      <c r="AJ18" s="699"/>
      <c r="AK18" s="700"/>
      <c r="AL18" s="695"/>
      <c r="AM18" s="695"/>
      <c r="AN18" s="695"/>
      <c r="AO18" s="695"/>
      <c r="AP18" s="695"/>
      <c r="AQ18" s="695"/>
      <c r="AR18" s="695"/>
      <c r="AS18" s="695"/>
      <c r="AT18" s="695"/>
      <c r="AU18" s="701"/>
      <c r="AV18" s="701"/>
      <c r="AW18" s="701"/>
      <c r="AX18" s="701"/>
      <c r="AY18" s="702"/>
      <c r="AZ18" s="56"/>
      <c r="BA18" s="56"/>
      <c r="BB18" s="56"/>
      <c r="BC18" s="56"/>
      <c r="BD18" s="56"/>
      <c r="BE18" s="67"/>
      <c r="BF18" s="67"/>
      <c r="BG18" s="67"/>
      <c r="BH18" s="67"/>
      <c r="BI18" s="67"/>
      <c r="BJ18" s="67"/>
      <c r="BK18" s="67"/>
      <c r="BL18" s="67"/>
      <c r="BM18" s="67"/>
      <c r="BN18" s="67"/>
      <c r="BO18" s="67"/>
      <c r="BP18" s="67"/>
      <c r="BQ18" s="52">
        <v>12</v>
      </c>
      <c r="BR18" s="72"/>
      <c r="BS18" s="691"/>
      <c r="BT18" s="692"/>
      <c r="BU18" s="692"/>
      <c r="BV18" s="692"/>
      <c r="BW18" s="692"/>
      <c r="BX18" s="692"/>
      <c r="BY18" s="692"/>
      <c r="BZ18" s="692"/>
      <c r="CA18" s="692"/>
      <c r="CB18" s="692"/>
      <c r="CC18" s="692"/>
      <c r="CD18" s="692"/>
      <c r="CE18" s="692"/>
      <c r="CF18" s="692"/>
      <c r="CG18" s="693"/>
      <c r="CH18" s="703"/>
      <c r="CI18" s="698"/>
      <c r="CJ18" s="698"/>
      <c r="CK18" s="698"/>
      <c r="CL18" s="704"/>
      <c r="CM18" s="703"/>
      <c r="CN18" s="698"/>
      <c r="CO18" s="698"/>
      <c r="CP18" s="698"/>
      <c r="CQ18" s="704"/>
      <c r="CR18" s="703"/>
      <c r="CS18" s="698"/>
      <c r="CT18" s="698"/>
      <c r="CU18" s="698"/>
      <c r="CV18" s="704"/>
      <c r="CW18" s="703"/>
      <c r="CX18" s="698"/>
      <c r="CY18" s="698"/>
      <c r="CZ18" s="698"/>
      <c r="DA18" s="704"/>
      <c r="DB18" s="703"/>
      <c r="DC18" s="698"/>
      <c r="DD18" s="698"/>
      <c r="DE18" s="698"/>
      <c r="DF18" s="704"/>
      <c r="DG18" s="703"/>
      <c r="DH18" s="698"/>
      <c r="DI18" s="698"/>
      <c r="DJ18" s="698"/>
      <c r="DK18" s="704"/>
      <c r="DL18" s="703"/>
      <c r="DM18" s="698"/>
      <c r="DN18" s="698"/>
      <c r="DO18" s="698"/>
      <c r="DP18" s="704"/>
      <c r="DQ18" s="703"/>
      <c r="DR18" s="698"/>
      <c r="DS18" s="698"/>
      <c r="DT18" s="698"/>
      <c r="DU18" s="704"/>
      <c r="DV18" s="691"/>
      <c r="DW18" s="692"/>
      <c r="DX18" s="692"/>
      <c r="DY18" s="692"/>
      <c r="DZ18" s="705"/>
      <c r="EA18" s="67"/>
    </row>
    <row r="19" spans="1:131" s="47" customFormat="1" ht="26.25" customHeight="1" x14ac:dyDescent="0.2">
      <c r="A19" s="52">
        <v>13</v>
      </c>
      <c r="B19" s="691"/>
      <c r="C19" s="692"/>
      <c r="D19" s="692"/>
      <c r="E19" s="692"/>
      <c r="F19" s="692"/>
      <c r="G19" s="692"/>
      <c r="H19" s="692"/>
      <c r="I19" s="692"/>
      <c r="J19" s="692"/>
      <c r="K19" s="692"/>
      <c r="L19" s="692"/>
      <c r="M19" s="692"/>
      <c r="N19" s="692"/>
      <c r="O19" s="692"/>
      <c r="P19" s="693"/>
      <c r="Q19" s="694"/>
      <c r="R19" s="695"/>
      <c r="S19" s="695"/>
      <c r="T19" s="695"/>
      <c r="U19" s="695"/>
      <c r="V19" s="695"/>
      <c r="W19" s="695"/>
      <c r="X19" s="695"/>
      <c r="Y19" s="695"/>
      <c r="Z19" s="695"/>
      <c r="AA19" s="695"/>
      <c r="AB19" s="695"/>
      <c r="AC19" s="695"/>
      <c r="AD19" s="695"/>
      <c r="AE19" s="696"/>
      <c r="AF19" s="697"/>
      <c r="AG19" s="698"/>
      <c r="AH19" s="698"/>
      <c r="AI19" s="698"/>
      <c r="AJ19" s="699"/>
      <c r="AK19" s="700"/>
      <c r="AL19" s="695"/>
      <c r="AM19" s="695"/>
      <c r="AN19" s="695"/>
      <c r="AO19" s="695"/>
      <c r="AP19" s="695"/>
      <c r="AQ19" s="695"/>
      <c r="AR19" s="695"/>
      <c r="AS19" s="695"/>
      <c r="AT19" s="695"/>
      <c r="AU19" s="701"/>
      <c r="AV19" s="701"/>
      <c r="AW19" s="701"/>
      <c r="AX19" s="701"/>
      <c r="AY19" s="702"/>
      <c r="AZ19" s="56"/>
      <c r="BA19" s="56"/>
      <c r="BB19" s="56"/>
      <c r="BC19" s="56"/>
      <c r="BD19" s="56"/>
      <c r="BE19" s="67"/>
      <c r="BF19" s="67"/>
      <c r="BG19" s="67"/>
      <c r="BH19" s="67"/>
      <c r="BI19" s="67"/>
      <c r="BJ19" s="67"/>
      <c r="BK19" s="67"/>
      <c r="BL19" s="67"/>
      <c r="BM19" s="67"/>
      <c r="BN19" s="67"/>
      <c r="BO19" s="67"/>
      <c r="BP19" s="67"/>
      <c r="BQ19" s="52">
        <v>13</v>
      </c>
      <c r="BR19" s="72"/>
      <c r="BS19" s="691"/>
      <c r="BT19" s="692"/>
      <c r="BU19" s="692"/>
      <c r="BV19" s="692"/>
      <c r="BW19" s="692"/>
      <c r="BX19" s="692"/>
      <c r="BY19" s="692"/>
      <c r="BZ19" s="692"/>
      <c r="CA19" s="692"/>
      <c r="CB19" s="692"/>
      <c r="CC19" s="692"/>
      <c r="CD19" s="692"/>
      <c r="CE19" s="692"/>
      <c r="CF19" s="692"/>
      <c r="CG19" s="693"/>
      <c r="CH19" s="703"/>
      <c r="CI19" s="698"/>
      <c r="CJ19" s="698"/>
      <c r="CK19" s="698"/>
      <c r="CL19" s="704"/>
      <c r="CM19" s="703"/>
      <c r="CN19" s="698"/>
      <c r="CO19" s="698"/>
      <c r="CP19" s="698"/>
      <c r="CQ19" s="704"/>
      <c r="CR19" s="703"/>
      <c r="CS19" s="698"/>
      <c r="CT19" s="698"/>
      <c r="CU19" s="698"/>
      <c r="CV19" s="704"/>
      <c r="CW19" s="703"/>
      <c r="CX19" s="698"/>
      <c r="CY19" s="698"/>
      <c r="CZ19" s="698"/>
      <c r="DA19" s="704"/>
      <c r="DB19" s="703"/>
      <c r="DC19" s="698"/>
      <c r="DD19" s="698"/>
      <c r="DE19" s="698"/>
      <c r="DF19" s="704"/>
      <c r="DG19" s="703"/>
      <c r="DH19" s="698"/>
      <c r="DI19" s="698"/>
      <c r="DJ19" s="698"/>
      <c r="DK19" s="704"/>
      <c r="DL19" s="703"/>
      <c r="DM19" s="698"/>
      <c r="DN19" s="698"/>
      <c r="DO19" s="698"/>
      <c r="DP19" s="704"/>
      <c r="DQ19" s="703"/>
      <c r="DR19" s="698"/>
      <c r="DS19" s="698"/>
      <c r="DT19" s="698"/>
      <c r="DU19" s="704"/>
      <c r="DV19" s="691"/>
      <c r="DW19" s="692"/>
      <c r="DX19" s="692"/>
      <c r="DY19" s="692"/>
      <c r="DZ19" s="705"/>
      <c r="EA19" s="67"/>
    </row>
    <row r="20" spans="1:131" s="47" customFormat="1" ht="26.25" customHeight="1" x14ac:dyDescent="0.2">
      <c r="A20" s="52">
        <v>14</v>
      </c>
      <c r="B20" s="691"/>
      <c r="C20" s="692"/>
      <c r="D20" s="692"/>
      <c r="E20" s="692"/>
      <c r="F20" s="692"/>
      <c r="G20" s="692"/>
      <c r="H20" s="692"/>
      <c r="I20" s="692"/>
      <c r="J20" s="692"/>
      <c r="K20" s="692"/>
      <c r="L20" s="692"/>
      <c r="M20" s="692"/>
      <c r="N20" s="692"/>
      <c r="O20" s="692"/>
      <c r="P20" s="693"/>
      <c r="Q20" s="694"/>
      <c r="R20" s="695"/>
      <c r="S20" s="695"/>
      <c r="T20" s="695"/>
      <c r="U20" s="695"/>
      <c r="V20" s="695"/>
      <c r="W20" s="695"/>
      <c r="X20" s="695"/>
      <c r="Y20" s="695"/>
      <c r="Z20" s="695"/>
      <c r="AA20" s="695"/>
      <c r="AB20" s="695"/>
      <c r="AC20" s="695"/>
      <c r="AD20" s="695"/>
      <c r="AE20" s="696"/>
      <c r="AF20" s="697"/>
      <c r="AG20" s="698"/>
      <c r="AH20" s="698"/>
      <c r="AI20" s="698"/>
      <c r="AJ20" s="699"/>
      <c r="AK20" s="700"/>
      <c r="AL20" s="695"/>
      <c r="AM20" s="695"/>
      <c r="AN20" s="695"/>
      <c r="AO20" s="695"/>
      <c r="AP20" s="695"/>
      <c r="AQ20" s="695"/>
      <c r="AR20" s="695"/>
      <c r="AS20" s="695"/>
      <c r="AT20" s="695"/>
      <c r="AU20" s="701"/>
      <c r="AV20" s="701"/>
      <c r="AW20" s="701"/>
      <c r="AX20" s="701"/>
      <c r="AY20" s="702"/>
      <c r="AZ20" s="56"/>
      <c r="BA20" s="56"/>
      <c r="BB20" s="56"/>
      <c r="BC20" s="56"/>
      <c r="BD20" s="56"/>
      <c r="BE20" s="67"/>
      <c r="BF20" s="67"/>
      <c r="BG20" s="67"/>
      <c r="BH20" s="67"/>
      <c r="BI20" s="67"/>
      <c r="BJ20" s="67"/>
      <c r="BK20" s="67"/>
      <c r="BL20" s="67"/>
      <c r="BM20" s="67"/>
      <c r="BN20" s="67"/>
      <c r="BO20" s="67"/>
      <c r="BP20" s="67"/>
      <c r="BQ20" s="52">
        <v>14</v>
      </c>
      <c r="BR20" s="72"/>
      <c r="BS20" s="691"/>
      <c r="BT20" s="692"/>
      <c r="BU20" s="692"/>
      <c r="BV20" s="692"/>
      <c r="BW20" s="692"/>
      <c r="BX20" s="692"/>
      <c r="BY20" s="692"/>
      <c r="BZ20" s="692"/>
      <c r="CA20" s="692"/>
      <c r="CB20" s="692"/>
      <c r="CC20" s="692"/>
      <c r="CD20" s="692"/>
      <c r="CE20" s="692"/>
      <c r="CF20" s="692"/>
      <c r="CG20" s="693"/>
      <c r="CH20" s="703"/>
      <c r="CI20" s="698"/>
      <c r="CJ20" s="698"/>
      <c r="CK20" s="698"/>
      <c r="CL20" s="704"/>
      <c r="CM20" s="703"/>
      <c r="CN20" s="698"/>
      <c r="CO20" s="698"/>
      <c r="CP20" s="698"/>
      <c r="CQ20" s="704"/>
      <c r="CR20" s="703"/>
      <c r="CS20" s="698"/>
      <c r="CT20" s="698"/>
      <c r="CU20" s="698"/>
      <c r="CV20" s="704"/>
      <c r="CW20" s="703"/>
      <c r="CX20" s="698"/>
      <c r="CY20" s="698"/>
      <c r="CZ20" s="698"/>
      <c r="DA20" s="704"/>
      <c r="DB20" s="703"/>
      <c r="DC20" s="698"/>
      <c r="DD20" s="698"/>
      <c r="DE20" s="698"/>
      <c r="DF20" s="704"/>
      <c r="DG20" s="703"/>
      <c r="DH20" s="698"/>
      <c r="DI20" s="698"/>
      <c r="DJ20" s="698"/>
      <c r="DK20" s="704"/>
      <c r="DL20" s="703"/>
      <c r="DM20" s="698"/>
      <c r="DN20" s="698"/>
      <c r="DO20" s="698"/>
      <c r="DP20" s="704"/>
      <c r="DQ20" s="703"/>
      <c r="DR20" s="698"/>
      <c r="DS20" s="698"/>
      <c r="DT20" s="698"/>
      <c r="DU20" s="704"/>
      <c r="DV20" s="691"/>
      <c r="DW20" s="692"/>
      <c r="DX20" s="692"/>
      <c r="DY20" s="692"/>
      <c r="DZ20" s="705"/>
      <c r="EA20" s="67"/>
    </row>
    <row r="21" spans="1:131" s="47" customFormat="1" ht="26.25" customHeight="1" x14ac:dyDescent="0.2">
      <c r="A21" s="52">
        <v>15</v>
      </c>
      <c r="B21" s="691"/>
      <c r="C21" s="692"/>
      <c r="D21" s="692"/>
      <c r="E21" s="692"/>
      <c r="F21" s="692"/>
      <c r="G21" s="692"/>
      <c r="H21" s="692"/>
      <c r="I21" s="692"/>
      <c r="J21" s="692"/>
      <c r="K21" s="692"/>
      <c r="L21" s="692"/>
      <c r="M21" s="692"/>
      <c r="N21" s="692"/>
      <c r="O21" s="692"/>
      <c r="P21" s="693"/>
      <c r="Q21" s="694"/>
      <c r="R21" s="695"/>
      <c r="S21" s="695"/>
      <c r="T21" s="695"/>
      <c r="U21" s="695"/>
      <c r="V21" s="695"/>
      <c r="W21" s="695"/>
      <c r="X21" s="695"/>
      <c r="Y21" s="695"/>
      <c r="Z21" s="695"/>
      <c r="AA21" s="695"/>
      <c r="AB21" s="695"/>
      <c r="AC21" s="695"/>
      <c r="AD21" s="695"/>
      <c r="AE21" s="696"/>
      <c r="AF21" s="697"/>
      <c r="AG21" s="698"/>
      <c r="AH21" s="698"/>
      <c r="AI21" s="698"/>
      <c r="AJ21" s="699"/>
      <c r="AK21" s="700"/>
      <c r="AL21" s="695"/>
      <c r="AM21" s="695"/>
      <c r="AN21" s="695"/>
      <c r="AO21" s="695"/>
      <c r="AP21" s="695"/>
      <c r="AQ21" s="695"/>
      <c r="AR21" s="695"/>
      <c r="AS21" s="695"/>
      <c r="AT21" s="695"/>
      <c r="AU21" s="701"/>
      <c r="AV21" s="701"/>
      <c r="AW21" s="701"/>
      <c r="AX21" s="701"/>
      <c r="AY21" s="702"/>
      <c r="AZ21" s="56"/>
      <c r="BA21" s="56"/>
      <c r="BB21" s="56"/>
      <c r="BC21" s="56"/>
      <c r="BD21" s="56"/>
      <c r="BE21" s="67"/>
      <c r="BF21" s="67"/>
      <c r="BG21" s="67"/>
      <c r="BH21" s="67"/>
      <c r="BI21" s="67"/>
      <c r="BJ21" s="67"/>
      <c r="BK21" s="67"/>
      <c r="BL21" s="67"/>
      <c r="BM21" s="67"/>
      <c r="BN21" s="67"/>
      <c r="BO21" s="67"/>
      <c r="BP21" s="67"/>
      <c r="BQ21" s="52">
        <v>15</v>
      </c>
      <c r="BR21" s="72"/>
      <c r="BS21" s="691"/>
      <c r="BT21" s="692"/>
      <c r="BU21" s="692"/>
      <c r="BV21" s="692"/>
      <c r="BW21" s="692"/>
      <c r="BX21" s="692"/>
      <c r="BY21" s="692"/>
      <c r="BZ21" s="692"/>
      <c r="CA21" s="692"/>
      <c r="CB21" s="692"/>
      <c r="CC21" s="692"/>
      <c r="CD21" s="692"/>
      <c r="CE21" s="692"/>
      <c r="CF21" s="692"/>
      <c r="CG21" s="693"/>
      <c r="CH21" s="703"/>
      <c r="CI21" s="698"/>
      <c r="CJ21" s="698"/>
      <c r="CK21" s="698"/>
      <c r="CL21" s="704"/>
      <c r="CM21" s="703"/>
      <c r="CN21" s="698"/>
      <c r="CO21" s="698"/>
      <c r="CP21" s="698"/>
      <c r="CQ21" s="704"/>
      <c r="CR21" s="703"/>
      <c r="CS21" s="698"/>
      <c r="CT21" s="698"/>
      <c r="CU21" s="698"/>
      <c r="CV21" s="704"/>
      <c r="CW21" s="703"/>
      <c r="CX21" s="698"/>
      <c r="CY21" s="698"/>
      <c r="CZ21" s="698"/>
      <c r="DA21" s="704"/>
      <c r="DB21" s="703"/>
      <c r="DC21" s="698"/>
      <c r="DD21" s="698"/>
      <c r="DE21" s="698"/>
      <c r="DF21" s="704"/>
      <c r="DG21" s="703"/>
      <c r="DH21" s="698"/>
      <c r="DI21" s="698"/>
      <c r="DJ21" s="698"/>
      <c r="DK21" s="704"/>
      <c r="DL21" s="703"/>
      <c r="DM21" s="698"/>
      <c r="DN21" s="698"/>
      <c r="DO21" s="698"/>
      <c r="DP21" s="704"/>
      <c r="DQ21" s="703"/>
      <c r="DR21" s="698"/>
      <c r="DS21" s="698"/>
      <c r="DT21" s="698"/>
      <c r="DU21" s="704"/>
      <c r="DV21" s="691"/>
      <c r="DW21" s="692"/>
      <c r="DX21" s="692"/>
      <c r="DY21" s="692"/>
      <c r="DZ21" s="705"/>
      <c r="EA21" s="67"/>
    </row>
    <row r="22" spans="1:131" s="47" customFormat="1" ht="26.25" customHeight="1" x14ac:dyDescent="0.2">
      <c r="A22" s="52">
        <v>16</v>
      </c>
      <c r="B22" s="691"/>
      <c r="C22" s="692"/>
      <c r="D22" s="692"/>
      <c r="E22" s="692"/>
      <c r="F22" s="692"/>
      <c r="G22" s="692"/>
      <c r="H22" s="692"/>
      <c r="I22" s="692"/>
      <c r="J22" s="692"/>
      <c r="K22" s="692"/>
      <c r="L22" s="692"/>
      <c r="M22" s="692"/>
      <c r="N22" s="692"/>
      <c r="O22" s="692"/>
      <c r="P22" s="693"/>
      <c r="Q22" s="723"/>
      <c r="R22" s="724"/>
      <c r="S22" s="724"/>
      <c r="T22" s="724"/>
      <c r="U22" s="724"/>
      <c r="V22" s="724"/>
      <c r="W22" s="724"/>
      <c r="X22" s="724"/>
      <c r="Y22" s="724"/>
      <c r="Z22" s="724"/>
      <c r="AA22" s="724"/>
      <c r="AB22" s="724"/>
      <c r="AC22" s="724"/>
      <c r="AD22" s="724"/>
      <c r="AE22" s="725"/>
      <c r="AF22" s="697"/>
      <c r="AG22" s="698"/>
      <c r="AH22" s="698"/>
      <c r="AI22" s="698"/>
      <c r="AJ22" s="699"/>
      <c r="AK22" s="726"/>
      <c r="AL22" s="724"/>
      <c r="AM22" s="724"/>
      <c r="AN22" s="724"/>
      <c r="AO22" s="724"/>
      <c r="AP22" s="724"/>
      <c r="AQ22" s="724"/>
      <c r="AR22" s="724"/>
      <c r="AS22" s="724"/>
      <c r="AT22" s="724"/>
      <c r="AU22" s="727"/>
      <c r="AV22" s="727"/>
      <c r="AW22" s="727"/>
      <c r="AX22" s="727"/>
      <c r="AY22" s="728"/>
      <c r="AZ22" s="706" t="s">
        <v>450</v>
      </c>
      <c r="BA22" s="706"/>
      <c r="BB22" s="706"/>
      <c r="BC22" s="706"/>
      <c r="BD22" s="707"/>
      <c r="BE22" s="67"/>
      <c r="BF22" s="67"/>
      <c r="BG22" s="67"/>
      <c r="BH22" s="67"/>
      <c r="BI22" s="67"/>
      <c r="BJ22" s="67"/>
      <c r="BK22" s="67"/>
      <c r="BL22" s="67"/>
      <c r="BM22" s="67"/>
      <c r="BN22" s="67"/>
      <c r="BO22" s="67"/>
      <c r="BP22" s="67"/>
      <c r="BQ22" s="52">
        <v>16</v>
      </c>
      <c r="BR22" s="72"/>
      <c r="BS22" s="691"/>
      <c r="BT22" s="692"/>
      <c r="BU22" s="692"/>
      <c r="BV22" s="692"/>
      <c r="BW22" s="692"/>
      <c r="BX22" s="692"/>
      <c r="BY22" s="692"/>
      <c r="BZ22" s="692"/>
      <c r="CA22" s="692"/>
      <c r="CB22" s="692"/>
      <c r="CC22" s="692"/>
      <c r="CD22" s="692"/>
      <c r="CE22" s="692"/>
      <c r="CF22" s="692"/>
      <c r="CG22" s="693"/>
      <c r="CH22" s="703"/>
      <c r="CI22" s="698"/>
      <c r="CJ22" s="698"/>
      <c r="CK22" s="698"/>
      <c r="CL22" s="704"/>
      <c r="CM22" s="703"/>
      <c r="CN22" s="698"/>
      <c r="CO22" s="698"/>
      <c r="CP22" s="698"/>
      <c r="CQ22" s="704"/>
      <c r="CR22" s="703"/>
      <c r="CS22" s="698"/>
      <c r="CT22" s="698"/>
      <c r="CU22" s="698"/>
      <c r="CV22" s="704"/>
      <c r="CW22" s="703"/>
      <c r="CX22" s="698"/>
      <c r="CY22" s="698"/>
      <c r="CZ22" s="698"/>
      <c r="DA22" s="704"/>
      <c r="DB22" s="703"/>
      <c r="DC22" s="698"/>
      <c r="DD22" s="698"/>
      <c r="DE22" s="698"/>
      <c r="DF22" s="704"/>
      <c r="DG22" s="703"/>
      <c r="DH22" s="698"/>
      <c r="DI22" s="698"/>
      <c r="DJ22" s="698"/>
      <c r="DK22" s="704"/>
      <c r="DL22" s="703"/>
      <c r="DM22" s="698"/>
      <c r="DN22" s="698"/>
      <c r="DO22" s="698"/>
      <c r="DP22" s="704"/>
      <c r="DQ22" s="703"/>
      <c r="DR22" s="698"/>
      <c r="DS22" s="698"/>
      <c r="DT22" s="698"/>
      <c r="DU22" s="704"/>
      <c r="DV22" s="691"/>
      <c r="DW22" s="692"/>
      <c r="DX22" s="692"/>
      <c r="DY22" s="692"/>
      <c r="DZ22" s="705"/>
      <c r="EA22" s="67"/>
    </row>
    <row r="23" spans="1:131" s="47" customFormat="1" ht="26.25" customHeight="1" x14ac:dyDescent="0.2">
      <c r="A23" s="53" t="s">
        <v>249</v>
      </c>
      <c r="B23" s="708" t="s">
        <v>304</v>
      </c>
      <c r="C23" s="709"/>
      <c r="D23" s="709"/>
      <c r="E23" s="709"/>
      <c r="F23" s="709"/>
      <c r="G23" s="709"/>
      <c r="H23" s="709"/>
      <c r="I23" s="709"/>
      <c r="J23" s="709"/>
      <c r="K23" s="709"/>
      <c r="L23" s="709"/>
      <c r="M23" s="709"/>
      <c r="N23" s="709"/>
      <c r="O23" s="709"/>
      <c r="P23" s="710"/>
      <c r="Q23" s="711">
        <v>8303</v>
      </c>
      <c r="R23" s="712"/>
      <c r="S23" s="712"/>
      <c r="T23" s="712"/>
      <c r="U23" s="712"/>
      <c r="V23" s="712">
        <v>8214</v>
      </c>
      <c r="W23" s="712"/>
      <c r="X23" s="712"/>
      <c r="Y23" s="712"/>
      <c r="Z23" s="712"/>
      <c r="AA23" s="712">
        <v>89</v>
      </c>
      <c r="AB23" s="712"/>
      <c r="AC23" s="712"/>
      <c r="AD23" s="712"/>
      <c r="AE23" s="713"/>
      <c r="AF23" s="714">
        <v>84</v>
      </c>
      <c r="AG23" s="712"/>
      <c r="AH23" s="712"/>
      <c r="AI23" s="712"/>
      <c r="AJ23" s="715"/>
      <c r="AK23" s="716"/>
      <c r="AL23" s="717"/>
      <c r="AM23" s="717"/>
      <c r="AN23" s="717"/>
      <c r="AO23" s="717"/>
      <c r="AP23" s="712">
        <v>6878</v>
      </c>
      <c r="AQ23" s="712"/>
      <c r="AR23" s="712"/>
      <c r="AS23" s="712"/>
      <c r="AT23" s="712"/>
      <c r="AU23" s="718"/>
      <c r="AV23" s="718"/>
      <c r="AW23" s="718"/>
      <c r="AX23" s="718"/>
      <c r="AY23" s="719"/>
      <c r="AZ23" s="720" t="s">
        <v>196</v>
      </c>
      <c r="BA23" s="721"/>
      <c r="BB23" s="721"/>
      <c r="BC23" s="721"/>
      <c r="BD23" s="722"/>
      <c r="BE23" s="67"/>
      <c r="BF23" s="67"/>
      <c r="BG23" s="67"/>
      <c r="BH23" s="67"/>
      <c r="BI23" s="67"/>
      <c r="BJ23" s="67"/>
      <c r="BK23" s="67"/>
      <c r="BL23" s="67"/>
      <c r="BM23" s="67"/>
      <c r="BN23" s="67"/>
      <c r="BO23" s="67"/>
      <c r="BP23" s="67"/>
      <c r="BQ23" s="52">
        <v>17</v>
      </c>
      <c r="BR23" s="72"/>
      <c r="BS23" s="691"/>
      <c r="BT23" s="692"/>
      <c r="BU23" s="692"/>
      <c r="BV23" s="692"/>
      <c r="BW23" s="692"/>
      <c r="BX23" s="692"/>
      <c r="BY23" s="692"/>
      <c r="BZ23" s="692"/>
      <c r="CA23" s="692"/>
      <c r="CB23" s="692"/>
      <c r="CC23" s="692"/>
      <c r="CD23" s="692"/>
      <c r="CE23" s="692"/>
      <c r="CF23" s="692"/>
      <c r="CG23" s="693"/>
      <c r="CH23" s="703"/>
      <c r="CI23" s="698"/>
      <c r="CJ23" s="698"/>
      <c r="CK23" s="698"/>
      <c r="CL23" s="704"/>
      <c r="CM23" s="703"/>
      <c r="CN23" s="698"/>
      <c r="CO23" s="698"/>
      <c r="CP23" s="698"/>
      <c r="CQ23" s="704"/>
      <c r="CR23" s="703"/>
      <c r="CS23" s="698"/>
      <c r="CT23" s="698"/>
      <c r="CU23" s="698"/>
      <c r="CV23" s="704"/>
      <c r="CW23" s="703"/>
      <c r="CX23" s="698"/>
      <c r="CY23" s="698"/>
      <c r="CZ23" s="698"/>
      <c r="DA23" s="704"/>
      <c r="DB23" s="703"/>
      <c r="DC23" s="698"/>
      <c r="DD23" s="698"/>
      <c r="DE23" s="698"/>
      <c r="DF23" s="704"/>
      <c r="DG23" s="703"/>
      <c r="DH23" s="698"/>
      <c r="DI23" s="698"/>
      <c r="DJ23" s="698"/>
      <c r="DK23" s="704"/>
      <c r="DL23" s="703"/>
      <c r="DM23" s="698"/>
      <c r="DN23" s="698"/>
      <c r="DO23" s="698"/>
      <c r="DP23" s="704"/>
      <c r="DQ23" s="703"/>
      <c r="DR23" s="698"/>
      <c r="DS23" s="698"/>
      <c r="DT23" s="698"/>
      <c r="DU23" s="704"/>
      <c r="DV23" s="691"/>
      <c r="DW23" s="692"/>
      <c r="DX23" s="692"/>
      <c r="DY23" s="692"/>
      <c r="DZ23" s="705"/>
      <c r="EA23" s="67"/>
    </row>
    <row r="24" spans="1:131" s="47" customFormat="1" ht="26.25" customHeight="1" x14ac:dyDescent="0.2">
      <c r="A24" s="729" t="s">
        <v>383</v>
      </c>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729"/>
      <c r="AQ24" s="729"/>
      <c r="AR24" s="729"/>
      <c r="AS24" s="729"/>
      <c r="AT24" s="729"/>
      <c r="AU24" s="729"/>
      <c r="AV24" s="729"/>
      <c r="AW24" s="729"/>
      <c r="AX24" s="729"/>
      <c r="AY24" s="729"/>
      <c r="AZ24" s="56"/>
      <c r="BA24" s="56"/>
      <c r="BB24" s="56"/>
      <c r="BC24" s="56"/>
      <c r="BD24" s="56"/>
      <c r="BE24" s="67"/>
      <c r="BF24" s="67"/>
      <c r="BG24" s="67"/>
      <c r="BH24" s="67"/>
      <c r="BI24" s="67"/>
      <c r="BJ24" s="67"/>
      <c r="BK24" s="67"/>
      <c r="BL24" s="67"/>
      <c r="BM24" s="67"/>
      <c r="BN24" s="67"/>
      <c r="BO24" s="67"/>
      <c r="BP24" s="67"/>
      <c r="BQ24" s="52">
        <v>18</v>
      </c>
      <c r="BR24" s="72"/>
      <c r="BS24" s="691"/>
      <c r="BT24" s="692"/>
      <c r="BU24" s="692"/>
      <c r="BV24" s="692"/>
      <c r="BW24" s="692"/>
      <c r="BX24" s="692"/>
      <c r="BY24" s="692"/>
      <c r="BZ24" s="692"/>
      <c r="CA24" s="692"/>
      <c r="CB24" s="692"/>
      <c r="CC24" s="692"/>
      <c r="CD24" s="692"/>
      <c r="CE24" s="692"/>
      <c r="CF24" s="692"/>
      <c r="CG24" s="693"/>
      <c r="CH24" s="703"/>
      <c r="CI24" s="698"/>
      <c r="CJ24" s="698"/>
      <c r="CK24" s="698"/>
      <c r="CL24" s="704"/>
      <c r="CM24" s="703"/>
      <c r="CN24" s="698"/>
      <c r="CO24" s="698"/>
      <c r="CP24" s="698"/>
      <c r="CQ24" s="704"/>
      <c r="CR24" s="703"/>
      <c r="CS24" s="698"/>
      <c r="CT24" s="698"/>
      <c r="CU24" s="698"/>
      <c r="CV24" s="704"/>
      <c r="CW24" s="703"/>
      <c r="CX24" s="698"/>
      <c r="CY24" s="698"/>
      <c r="CZ24" s="698"/>
      <c r="DA24" s="704"/>
      <c r="DB24" s="703"/>
      <c r="DC24" s="698"/>
      <c r="DD24" s="698"/>
      <c r="DE24" s="698"/>
      <c r="DF24" s="704"/>
      <c r="DG24" s="703"/>
      <c r="DH24" s="698"/>
      <c r="DI24" s="698"/>
      <c r="DJ24" s="698"/>
      <c r="DK24" s="704"/>
      <c r="DL24" s="703"/>
      <c r="DM24" s="698"/>
      <c r="DN24" s="698"/>
      <c r="DO24" s="698"/>
      <c r="DP24" s="704"/>
      <c r="DQ24" s="703"/>
      <c r="DR24" s="698"/>
      <c r="DS24" s="698"/>
      <c r="DT24" s="698"/>
      <c r="DU24" s="704"/>
      <c r="DV24" s="691"/>
      <c r="DW24" s="692"/>
      <c r="DX24" s="692"/>
      <c r="DY24" s="692"/>
      <c r="DZ24" s="705"/>
      <c r="EA24" s="67"/>
    </row>
    <row r="25" spans="1:131" ht="26.25" customHeight="1" x14ac:dyDescent="0.2">
      <c r="A25" s="653" t="s">
        <v>415</v>
      </c>
      <c r="B25" s="653"/>
      <c r="C25" s="653"/>
      <c r="D25" s="653"/>
      <c r="E25" s="653"/>
      <c r="F25" s="653"/>
      <c r="G25" s="653"/>
      <c r="H25" s="653"/>
      <c r="I25" s="653"/>
      <c r="J25" s="653"/>
      <c r="K25" s="653"/>
      <c r="L25" s="653"/>
      <c r="M25" s="653"/>
      <c r="N25" s="653"/>
      <c r="O25" s="653"/>
      <c r="P25" s="653"/>
      <c r="Q25" s="653"/>
      <c r="R25" s="653"/>
      <c r="S25" s="653"/>
      <c r="T25" s="653"/>
      <c r="U25" s="653"/>
      <c r="V25" s="653"/>
      <c r="W25" s="653"/>
      <c r="X25" s="653"/>
      <c r="Y25" s="653"/>
      <c r="Z25" s="653"/>
      <c r="AA25" s="653"/>
      <c r="AB25" s="653"/>
      <c r="AC25" s="653"/>
      <c r="AD25" s="653"/>
      <c r="AE25" s="653"/>
      <c r="AF25" s="653"/>
      <c r="AG25" s="653"/>
      <c r="AH25" s="653"/>
      <c r="AI25" s="653"/>
      <c r="AJ25" s="653"/>
      <c r="AK25" s="653"/>
      <c r="AL25" s="653"/>
      <c r="AM25" s="653"/>
      <c r="AN25" s="653"/>
      <c r="AO25" s="653"/>
      <c r="AP25" s="653"/>
      <c r="AQ25" s="653"/>
      <c r="AR25" s="653"/>
      <c r="AS25" s="653"/>
      <c r="AT25" s="653"/>
      <c r="AU25" s="653"/>
      <c r="AV25" s="653"/>
      <c r="AW25" s="653"/>
      <c r="AX25" s="653"/>
      <c r="AY25" s="653"/>
      <c r="AZ25" s="653"/>
      <c r="BA25" s="653"/>
      <c r="BB25" s="653"/>
      <c r="BC25" s="653"/>
      <c r="BD25" s="653"/>
      <c r="BE25" s="653"/>
      <c r="BF25" s="653"/>
      <c r="BG25" s="653"/>
      <c r="BH25" s="653"/>
      <c r="BI25" s="653"/>
      <c r="BJ25" s="56"/>
      <c r="BK25" s="56"/>
      <c r="BL25" s="56"/>
      <c r="BM25" s="56"/>
      <c r="BN25" s="56"/>
      <c r="BO25" s="55"/>
      <c r="BP25" s="55"/>
      <c r="BQ25" s="52">
        <v>19</v>
      </c>
      <c r="BR25" s="72"/>
      <c r="BS25" s="691"/>
      <c r="BT25" s="692"/>
      <c r="BU25" s="692"/>
      <c r="BV25" s="692"/>
      <c r="BW25" s="692"/>
      <c r="BX25" s="692"/>
      <c r="BY25" s="692"/>
      <c r="BZ25" s="692"/>
      <c r="CA25" s="692"/>
      <c r="CB25" s="692"/>
      <c r="CC25" s="692"/>
      <c r="CD25" s="692"/>
      <c r="CE25" s="692"/>
      <c r="CF25" s="692"/>
      <c r="CG25" s="693"/>
      <c r="CH25" s="703"/>
      <c r="CI25" s="698"/>
      <c r="CJ25" s="698"/>
      <c r="CK25" s="698"/>
      <c r="CL25" s="704"/>
      <c r="CM25" s="703"/>
      <c r="CN25" s="698"/>
      <c r="CO25" s="698"/>
      <c r="CP25" s="698"/>
      <c r="CQ25" s="704"/>
      <c r="CR25" s="703"/>
      <c r="CS25" s="698"/>
      <c r="CT25" s="698"/>
      <c r="CU25" s="698"/>
      <c r="CV25" s="704"/>
      <c r="CW25" s="703"/>
      <c r="CX25" s="698"/>
      <c r="CY25" s="698"/>
      <c r="CZ25" s="698"/>
      <c r="DA25" s="704"/>
      <c r="DB25" s="703"/>
      <c r="DC25" s="698"/>
      <c r="DD25" s="698"/>
      <c r="DE25" s="698"/>
      <c r="DF25" s="704"/>
      <c r="DG25" s="703"/>
      <c r="DH25" s="698"/>
      <c r="DI25" s="698"/>
      <c r="DJ25" s="698"/>
      <c r="DK25" s="704"/>
      <c r="DL25" s="703"/>
      <c r="DM25" s="698"/>
      <c r="DN25" s="698"/>
      <c r="DO25" s="698"/>
      <c r="DP25" s="704"/>
      <c r="DQ25" s="703"/>
      <c r="DR25" s="698"/>
      <c r="DS25" s="698"/>
      <c r="DT25" s="698"/>
      <c r="DU25" s="704"/>
      <c r="DV25" s="691"/>
      <c r="DW25" s="692"/>
      <c r="DX25" s="692"/>
      <c r="DY25" s="692"/>
      <c r="DZ25" s="705"/>
      <c r="EA25" s="48"/>
    </row>
    <row r="26" spans="1:131" ht="26.25" customHeight="1" x14ac:dyDescent="0.2">
      <c r="A26" s="677" t="s">
        <v>434</v>
      </c>
      <c r="B26" s="678"/>
      <c r="C26" s="678"/>
      <c r="D26" s="678"/>
      <c r="E26" s="678"/>
      <c r="F26" s="678"/>
      <c r="G26" s="678"/>
      <c r="H26" s="678"/>
      <c r="I26" s="678"/>
      <c r="J26" s="678"/>
      <c r="K26" s="678"/>
      <c r="L26" s="678"/>
      <c r="M26" s="678"/>
      <c r="N26" s="678"/>
      <c r="O26" s="678"/>
      <c r="P26" s="679"/>
      <c r="Q26" s="671" t="s">
        <v>452</v>
      </c>
      <c r="R26" s="672"/>
      <c r="S26" s="672"/>
      <c r="T26" s="672"/>
      <c r="U26" s="683"/>
      <c r="V26" s="671" t="s">
        <v>453</v>
      </c>
      <c r="W26" s="672"/>
      <c r="X26" s="672"/>
      <c r="Y26" s="672"/>
      <c r="Z26" s="683"/>
      <c r="AA26" s="671" t="s">
        <v>454</v>
      </c>
      <c r="AB26" s="672"/>
      <c r="AC26" s="672"/>
      <c r="AD26" s="672"/>
      <c r="AE26" s="672"/>
      <c r="AF26" s="976" t="s">
        <v>246</v>
      </c>
      <c r="AG26" s="977"/>
      <c r="AH26" s="977"/>
      <c r="AI26" s="977"/>
      <c r="AJ26" s="978"/>
      <c r="AK26" s="672" t="s">
        <v>387</v>
      </c>
      <c r="AL26" s="672"/>
      <c r="AM26" s="672"/>
      <c r="AN26" s="672"/>
      <c r="AO26" s="683"/>
      <c r="AP26" s="671" t="s">
        <v>357</v>
      </c>
      <c r="AQ26" s="672"/>
      <c r="AR26" s="672"/>
      <c r="AS26" s="672"/>
      <c r="AT26" s="683"/>
      <c r="AU26" s="671" t="s">
        <v>455</v>
      </c>
      <c r="AV26" s="672"/>
      <c r="AW26" s="672"/>
      <c r="AX26" s="672"/>
      <c r="AY26" s="683"/>
      <c r="AZ26" s="671" t="s">
        <v>227</v>
      </c>
      <c r="BA26" s="672"/>
      <c r="BB26" s="672"/>
      <c r="BC26" s="672"/>
      <c r="BD26" s="683"/>
      <c r="BE26" s="671" t="s">
        <v>440</v>
      </c>
      <c r="BF26" s="672"/>
      <c r="BG26" s="672"/>
      <c r="BH26" s="672"/>
      <c r="BI26" s="673"/>
      <c r="BJ26" s="56"/>
      <c r="BK26" s="56"/>
      <c r="BL26" s="56"/>
      <c r="BM26" s="56"/>
      <c r="BN26" s="56"/>
      <c r="BO26" s="55"/>
      <c r="BP26" s="55"/>
      <c r="BQ26" s="52">
        <v>20</v>
      </c>
      <c r="BR26" s="72"/>
      <c r="BS26" s="691"/>
      <c r="BT26" s="692"/>
      <c r="BU26" s="692"/>
      <c r="BV26" s="692"/>
      <c r="BW26" s="692"/>
      <c r="BX26" s="692"/>
      <c r="BY26" s="692"/>
      <c r="BZ26" s="692"/>
      <c r="CA26" s="692"/>
      <c r="CB26" s="692"/>
      <c r="CC26" s="692"/>
      <c r="CD26" s="692"/>
      <c r="CE26" s="692"/>
      <c r="CF26" s="692"/>
      <c r="CG26" s="693"/>
      <c r="CH26" s="703"/>
      <c r="CI26" s="698"/>
      <c r="CJ26" s="698"/>
      <c r="CK26" s="698"/>
      <c r="CL26" s="704"/>
      <c r="CM26" s="703"/>
      <c r="CN26" s="698"/>
      <c r="CO26" s="698"/>
      <c r="CP26" s="698"/>
      <c r="CQ26" s="704"/>
      <c r="CR26" s="703"/>
      <c r="CS26" s="698"/>
      <c r="CT26" s="698"/>
      <c r="CU26" s="698"/>
      <c r="CV26" s="704"/>
      <c r="CW26" s="703"/>
      <c r="CX26" s="698"/>
      <c r="CY26" s="698"/>
      <c r="CZ26" s="698"/>
      <c r="DA26" s="704"/>
      <c r="DB26" s="703"/>
      <c r="DC26" s="698"/>
      <c r="DD26" s="698"/>
      <c r="DE26" s="698"/>
      <c r="DF26" s="704"/>
      <c r="DG26" s="703"/>
      <c r="DH26" s="698"/>
      <c r="DI26" s="698"/>
      <c r="DJ26" s="698"/>
      <c r="DK26" s="704"/>
      <c r="DL26" s="703"/>
      <c r="DM26" s="698"/>
      <c r="DN26" s="698"/>
      <c r="DO26" s="698"/>
      <c r="DP26" s="704"/>
      <c r="DQ26" s="703"/>
      <c r="DR26" s="698"/>
      <c r="DS26" s="698"/>
      <c r="DT26" s="698"/>
      <c r="DU26" s="704"/>
      <c r="DV26" s="691"/>
      <c r="DW26" s="692"/>
      <c r="DX26" s="692"/>
      <c r="DY26" s="692"/>
      <c r="DZ26" s="705"/>
      <c r="EA26" s="48"/>
    </row>
    <row r="27" spans="1:131" ht="26.25" customHeight="1" x14ac:dyDescent="0.2">
      <c r="A27" s="680"/>
      <c r="B27" s="681"/>
      <c r="C27" s="681"/>
      <c r="D27" s="681"/>
      <c r="E27" s="681"/>
      <c r="F27" s="681"/>
      <c r="G27" s="681"/>
      <c r="H27" s="681"/>
      <c r="I27" s="681"/>
      <c r="J27" s="681"/>
      <c r="K27" s="681"/>
      <c r="L27" s="681"/>
      <c r="M27" s="681"/>
      <c r="N27" s="681"/>
      <c r="O27" s="681"/>
      <c r="P27" s="682"/>
      <c r="Q27" s="674"/>
      <c r="R27" s="675"/>
      <c r="S27" s="675"/>
      <c r="T27" s="675"/>
      <c r="U27" s="684"/>
      <c r="V27" s="674"/>
      <c r="W27" s="675"/>
      <c r="X27" s="675"/>
      <c r="Y27" s="675"/>
      <c r="Z27" s="684"/>
      <c r="AA27" s="674"/>
      <c r="AB27" s="675"/>
      <c r="AC27" s="675"/>
      <c r="AD27" s="675"/>
      <c r="AE27" s="675"/>
      <c r="AF27" s="979"/>
      <c r="AG27" s="980"/>
      <c r="AH27" s="980"/>
      <c r="AI27" s="980"/>
      <c r="AJ27" s="981"/>
      <c r="AK27" s="675"/>
      <c r="AL27" s="675"/>
      <c r="AM27" s="675"/>
      <c r="AN27" s="675"/>
      <c r="AO27" s="684"/>
      <c r="AP27" s="674"/>
      <c r="AQ27" s="675"/>
      <c r="AR27" s="675"/>
      <c r="AS27" s="675"/>
      <c r="AT27" s="684"/>
      <c r="AU27" s="674"/>
      <c r="AV27" s="675"/>
      <c r="AW27" s="675"/>
      <c r="AX27" s="675"/>
      <c r="AY27" s="684"/>
      <c r="AZ27" s="674"/>
      <c r="BA27" s="675"/>
      <c r="BB27" s="675"/>
      <c r="BC27" s="675"/>
      <c r="BD27" s="684"/>
      <c r="BE27" s="674"/>
      <c r="BF27" s="675"/>
      <c r="BG27" s="675"/>
      <c r="BH27" s="675"/>
      <c r="BI27" s="676"/>
      <c r="BJ27" s="56"/>
      <c r="BK27" s="56"/>
      <c r="BL27" s="56"/>
      <c r="BM27" s="56"/>
      <c r="BN27" s="56"/>
      <c r="BO27" s="55"/>
      <c r="BP27" s="55"/>
      <c r="BQ27" s="52">
        <v>21</v>
      </c>
      <c r="BR27" s="72"/>
      <c r="BS27" s="691"/>
      <c r="BT27" s="692"/>
      <c r="BU27" s="692"/>
      <c r="BV27" s="692"/>
      <c r="BW27" s="692"/>
      <c r="BX27" s="692"/>
      <c r="BY27" s="692"/>
      <c r="BZ27" s="692"/>
      <c r="CA27" s="692"/>
      <c r="CB27" s="692"/>
      <c r="CC27" s="692"/>
      <c r="CD27" s="692"/>
      <c r="CE27" s="692"/>
      <c r="CF27" s="692"/>
      <c r="CG27" s="693"/>
      <c r="CH27" s="703"/>
      <c r="CI27" s="698"/>
      <c r="CJ27" s="698"/>
      <c r="CK27" s="698"/>
      <c r="CL27" s="704"/>
      <c r="CM27" s="703"/>
      <c r="CN27" s="698"/>
      <c r="CO27" s="698"/>
      <c r="CP27" s="698"/>
      <c r="CQ27" s="704"/>
      <c r="CR27" s="703"/>
      <c r="CS27" s="698"/>
      <c r="CT27" s="698"/>
      <c r="CU27" s="698"/>
      <c r="CV27" s="704"/>
      <c r="CW27" s="703"/>
      <c r="CX27" s="698"/>
      <c r="CY27" s="698"/>
      <c r="CZ27" s="698"/>
      <c r="DA27" s="704"/>
      <c r="DB27" s="703"/>
      <c r="DC27" s="698"/>
      <c r="DD27" s="698"/>
      <c r="DE27" s="698"/>
      <c r="DF27" s="704"/>
      <c r="DG27" s="703"/>
      <c r="DH27" s="698"/>
      <c r="DI27" s="698"/>
      <c r="DJ27" s="698"/>
      <c r="DK27" s="704"/>
      <c r="DL27" s="703"/>
      <c r="DM27" s="698"/>
      <c r="DN27" s="698"/>
      <c r="DO27" s="698"/>
      <c r="DP27" s="704"/>
      <c r="DQ27" s="703"/>
      <c r="DR27" s="698"/>
      <c r="DS27" s="698"/>
      <c r="DT27" s="698"/>
      <c r="DU27" s="704"/>
      <c r="DV27" s="691"/>
      <c r="DW27" s="692"/>
      <c r="DX27" s="692"/>
      <c r="DY27" s="692"/>
      <c r="DZ27" s="705"/>
      <c r="EA27" s="48"/>
    </row>
    <row r="28" spans="1:131" ht="26.25" customHeight="1" x14ac:dyDescent="0.2">
      <c r="A28" s="54">
        <v>1</v>
      </c>
      <c r="B28" s="655" t="s">
        <v>456</v>
      </c>
      <c r="C28" s="656"/>
      <c r="D28" s="656"/>
      <c r="E28" s="656"/>
      <c r="F28" s="656"/>
      <c r="G28" s="656"/>
      <c r="H28" s="656"/>
      <c r="I28" s="656"/>
      <c r="J28" s="656"/>
      <c r="K28" s="656"/>
      <c r="L28" s="656"/>
      <c r="M28" s="656"/>
      <c r="N28" s="656"/>
      <c r="O28" s="656"/>
      <c r="P28" s="657"/>
      <c r="Q28" s="730">
        <v>2166</v>
      </c>
      <c r="R28" s="731"/>
      <c r="S28" s="731"/>
      <c r="T28" s="731"/>
      <c r="U28" s="731"/>
      <c r="V28" s="731">
        <v>2190</v>
      </c>
      <c r="W28" s="731"/>
      <c r="X28" s="731"/>
      <c r="Y28" s="731"/>
      <c r="Z28" s="731"/>
      <c r="AA28" s="731">
        <v>-24</v>
      </c>
      <c r="AB28" s="731"/>
      <c r="AC28" s="731"/>
      <c r="AD28" s="731"/>
      <c r="AE28" s="732"/>
      <c r="AF28" s="733">
        <v>-24</v>
      </c>
      <c r="AG28" s="731"/>
      <c r="AH28" s="731"/>
      <c r="AI28" s="731"/>
      <c r="AJ28" s="734"/>
      <c r="AK28" s="735">
        <v>221</v>
      </c>
      <c r="AL28" s="731"/>
      <c r="AM28" s="731"/>
      <c r="AN28" s="731"/>
      <c r="AO28" s="731"/>
      <c r="AP28" s="731" t="s">
        <v>196</v>
      </c>
      <c r="AQ28" s="731"/>
      <c r="AR28" s="731"/>
      <c r="AS28" s="731"/>
      <c r="AT28" s="731"/>
      <c r="AU28" s="731" t="s">
        <v>196</v>
      </c>
      <c r="AV28" s="731"/>
      <c r="AW28" s="731"/>
      <c r="AX28" s="731"/>
      <c r="AY28" s="731"/>
      <c r="AZ28" s="736" t="s">
        <v>196</v>
      </c>
      <c r="BA28" s="736"/>
      <c r="BB28" s="736"/>
      <c r="BC28" s="736"/>
      <c r="BD28" s="736"/>
      <c r="BE28" s="737"/>
      <c r="BF28" s="737"/>
      <c r="BG28" s="737"/>
      <c r="BH28" s="737"/>
      <c r="BI28" s="738"/>
      <c r="BJ28" s="56"/>
      <c r="BK28" s="56"/>
      <c r="BL28" s="56"/>
      <c r="BM28" s="56"/>
      <c r="BN28" s="56"/>
      <c r="BO28" s="55"/>
      <c r="BP28" s="55"/>
      <c r="BQ28" s="52">
        <v>22</v>
      </c>
      <c r="BR28" s="72"/>
      <c r="BS28" s="691"/>
      <c r="BT28" s="692"/>
      <c r="BU28" s="692"/>
      <c r="BV28" s="692"/>
      <c r="BW28" s="692"/>
      <c r="BX28" s="692"/>
      <c r="BY28" s="692"/>
      <c r="BZ28" s="692"/>
      <c r="CA28" s="692"/>
      <c r="CB28" s="692"/>
      <c r="CC28" s="692"/>
      <c r="CD28" s="692"/>
      <c r="CE28" s="692"/>
      <c r="CF28" s="692"/>
      <c r="CG28" s="693"/>
      <c r="CH28" s="703"/>
      <c r="CI28" s="698"/>
      <c r="CJ28" s="698"/>
      <c r="CK28" s="698"/>
      <c r="CL28" s="704"/>
      <c r="CM28" s="703"/>
      <c r="CN28" s="698"/>
      <c r="CO28" s="698"/>
      <c r="CP28" s="698"/>
      <c r="CQ28" s="704"/>
      <c r="CR28" s="703"/>
      <c r="CS28" s="698"/>
      <c r="CT28" s="698"/>
      <c r="CU28" s="698"/>
      <c r="CV28" s="704"/>
      <c r="CW28" s="703"/>
      <c r="CX28" s="698"/>
      <c r="CY28" s="698"/>
      <c r="CZ28" s="698"/>
      <c r="DA28" s="704"/>
      <c r="DB28" s="703"/>
      <c r="DC28" s="698"/>
      <c r="DD28" s="698"/>
      <c r="DE28" s="698"/>
      <c r="DF28" s="704"/>
      <c r="DG28" s="703"/>
      <c r="DH28" s="698"/>
      <c r="DI28" s="698"/>
      <c r="DJ28" s="698"/>
      <c r="DK28" s="704"/>
      <c r="DL28" s="703"/>
      <c r="DM28" s="698"/>
      <c r="DN28" s="698"/>
      <c r="DO28" s="698"/>
      <c r="DP28" s="704"/>
      <c r="DQ28" s="703"/>
      <c r="DR28" s="698"/>
      <c r="DS28" s="698"/>
      <c r="DT28" s="698"/>
      <c r="DU28" s="704"/>
      <c r="DV28" s="691"/>
      <c r="DW28" s="692"/>
      <c r="DX28" s="692"/>
      <c r="DY28" s="692"/>
      <c r="DZ28" s="705"/>
      <c r="EA28" s="48"/>
    </row>
    <row r="29" spans="1:131" ht="26.25" customHeight="1" x14ac:dyDescent="0.2">
      <c r="A29" s="54">
        <v>2</v>
      </c>
      <c r="B29" s="691" t="s">
        <v>23</v>
      </c>
      <c r="C29" s="692"/>
      <c r="D29" s="692"/>
      <c r="E29" s="692"/>
      <c r="F29" s="692"/>
      <c r="G29" s="692"/>
      <c r="H29" s="692"/>
      <c r="I29" s="692"/>
      <c r="J29" s="692"/>
      <c r="K29" s="692"/>
      <c r="L29" s="692"/>
      <c r="M29" s="692"/>
      <c r="N29" s="692"/>
      <c r="O29" s="692"/>
      <c r="P29" s="693"/>
      <c r="Q29" s="694">
        <v>2209</v>
      </c>
      <c r="R29" s="695"/>
      <c r="S29" s="695"/>
      <c r="T29" s="695"/>
      <c r="U29" s="695"/>
      <c r="V29" s="695">
        <v>2136</v>
      </c>
      <c r="W29" s="695"/>
      <c r="X29" s="695"/>
      <c r="Y29" s="695"/>
      <c r="Z29" s="695"/>
      <c r="AA29" s="695">
        <v>73</v>
      </c>
      <c r="AB29" s="695"/>
      <c r="AC29" s="695"/>
      <c r="AD29" s="695"/>
      <c r="AE29" s="696"/>
      <c r="AF29" s="697">
        <v>73</v>
      </c>
      <c r="AG29" s="698"/>
      <c r="AH29" s="698"/>
      <c r="AI29" s="698"/>
      <c r="AJ29" s="699"/>
      <c r="AK29" s="700">
        <v>394</v>
      </c>
      <c r="AL29" s="695"/>
      <c r="AM29" s="695"/>
      <c r="AN29" s="695"/>
      <c r="AO29" s="695"/>
      <c r="AP29" s="695" t="s">
        <v>196</v>
      </c>
      <c r="AQ29" s="695"/>
      <c r="AR29" s="695"/>
      <c r="AS29" s="695"/>
      <c r="AT29" s="695"/>
      <c r="AU29" s="695" t="s">
        <v>196</v>
      </c>
      <c r="AV29" s="695"/>
      <c r="AW29" s="695"/>
      <c r="AX29" s="695"/>
      <c r="AY29" s="695"/>
      <c r="AZ29" s="739" t="s">
        <v>196</v>
      </c>
      <c r="BA29" s="739"/>
      <c r="BB29" s="739"/>
      <c r="BC29" s="739"/>
      <c r="BD29" s="739"/>
      <c r="BE29" s="701"/>
      <c r="BF29" s="701"/>
      <c r="BG29" s="701"/>
      <c r="BH29" s="701"/>
      <c r="BI29" s="702"/>
      <c r="BJ29" s="56"/>
      <c r="BK29" s="56"/>
      <c r="BL29" s="56"/>
      <c r="BM29" s="56"/>
      <c r="BN29" s="56"/>
      <c r="BO29" s="55"/>
      <c r="BP29" s="55"/>
      <c r="BQ29" s="52">
        <v>23</v>
      </c>
      <c r="BR29" s="72"/>
      <c r="BS29" s="691"/>
      <c r="BT29" s="692"/>
      <c r="BU29" s="692"/>
      <c r="BV29" s="692"/>
      <c r="BW29" s="692"/>
      <c r="BX29" s="692"/>
      <c r="BY29" s="692"/>
      <c r="BZ29" s="692"/>
      <c r="CA29" s="692"/>
      <c r="CB29" s="692"/>
      <c r="CC29" s="692"/>
      <c r="CD29" s="692"/>
      <c r="CE29" s="692"/>
      <c r="CF29" s="692"/>
      <c r="CG29" s="693"/>
      <c r="CH29" s="703"/>
      <c r="CI29" s="698"/>
      <c r="CJ29" s="698"/>
      <c r="CK29" s="698"/>
      <c r="CL29" s="704"/>
      <c r="CM29" s="703"/>
      <c r="CN29" s="698"/>
      <c r="CO29" s="698"/>
      <c r="CP29" s="698"/>
      <c r="CQ29" s="704"/>
      <c r="CR29" s="703"/>
      <c r="CS29" s="698"/>
      <c r="CT29" s="698"/>
      <c r="CU29" s="698"/>
      <c r="CV29" s="704"/>
      <c r="CW29" s="703"/>
      <c r="CX29" s="698"/>
      <c r="CY29" s="698"/>
      <c r="CZ29" s="698"/>
      <c r="DA29" s="704"/>
      <c r="DB29" s="703"/>
      <c r="DC29" s="698"/>
      <c r="DD29" s="698"/>
      <c r="DE29" s="698"/>
      <c r="DF29" s="704"/>
      <c r="DG29" s="703"/>
      <c r="DH29" s="698"/>
      <c r="DI29" s="698"/>
      <c r="DJ29" s="698"/>
      <c r="DK29" s="704"/>
      <c r="DL29" s="703"/>
      <c r="DM29" s="698"/>
      <c r="DN29" s="698"/>
      <c r="DO29" s="698"/>
      <c r="DP29" s="704"/>
      <c r="DQ29" s="703"/>
      <c r="DR29" s="698"/>
      <c r="DS29" s="698"/>
      <c r="DT29" s="698"/>
      <c r="DU29" s="704"/>
      <c r="DV29" s="691"/>
      <c r="DW29" s="692"/>
      <c r="DX29" s="692"/>
      <c r="DY29" s="692"/>
      <c r="DZ29" s="705"/>
      <c r="EA29" s="48"/>
    </row>
    <row r="30" spans="1:131" ht="26.25" customHeight="1" x14ac:dyDescent="0.2">
      <c r="A30" s="54">
        <v>3</v>
      </c>
      <c r="B30" s="691" t="s">
        <v>222</v>
      </c>
      <c r="C30" s="692"/>
      <c r="D30" s="692"/>
      <c r="E30" s="692"/>
      <c r="F30" s="692"/>
      <c r="G30" s="692"/>
      <c r="H30" s="692"/>
      <c r="I30" s="692"/>
      <c r="J30" s="692"/>
      <c r="K30" s="692"/>
      <c r="L30" s="692"/>
      <c r="M30" s="692"/>
      <c r="N30" s="692"/>
      <c r="O30" s="692"/>
      <c r="P30" s="693"/>
      <c r="Q30" s="694">
        <v>386</v>
      </c>
      <c r="R30" s="695"/>
      <c r="S30" s="695"/>
      <c r="T30" s="695"/>
      <c r="U30" s="695"/>
      <c r="V30" s="695">
        <v>380</v>
      </c>
      <c r="W30" s="695"/>
      <c r="X30" s="695"/>
      <c r="Y30" s="695"/>
      <c r="Z30" s="695"/>
      <c r="AA30" s="695">
        <v>6</v>
      </c>
      <c r="AB30" s="695"/>
      <c r="AC30" s="695"/>
      <c r="AD30" s="695"/>
      <c r="AE30" s="696"/>
      <c r="AF30" s="697">
        <v>6</v>
      </c>
      <c r="AG30" s="698"/>
      <c r="AH30" s="698"/>
      <c r="AI30" s="698"/>
      <c r="AJ30" s="699"/>
      <c r="AK30" s="700">
        <v>86</v>
      </c>
      <c r="AL30" s="695"/>
      <c r="AM30" s="695"/>
      <c r="AN30" s="695"/>
      <c r="AO30" s="695"/>
      <c r="AP30" s="695" t="s">
        <v>196</v>
      </c>
      <c r="AQ30" s="695"/>
      <c r="AR30" s="695"/>
      <c r="AS30" s="695"/>
      <c r="AT30" s="695"/>
      <c r="AU30" s="695" t="s">
        <v>196</v>
      </c>
      <c r="AV30" s="695"/>
      <c r="AW30" s="695"/>
      <c r="AX30" s="695"/>
      <c r="AY30" s="695"/>
      <c r="AZ30" s="739" t="s">
        <v>196</v>
      </c>
      <c r="BA30" s="739"/>
      <c r="BB30" s="739"/>
      <c r="BC30" s="739"/>
      <c r="BD30" s="739"/>
      <c r="BE30" s="701"/>
      <c r="BF30" s="701"/>
      <c r="BG30" s="701"/>
      <c r="BH30" s="701"/>
      <c r="BI30" s="702"/>
      <c r="BJ30" s="56"/>
      <c r="BK30" s="56"/>
      <c r="BL30" s="56"/>
      <c r="BM30" s="56"/>
      <c r="BN30" s="56"/>
      <c r="BO30" s="55"/>
      <c r="BP30" s="55"/>
      <c r="BQ30" s="52">
        <v>24</v>
      </c>
      <c r="BR30" s="72"/>
      <c r="BS30" s="691"/>
      <c r="BT30" s="692"/>
      <c r="BU30" s="692"/>
      <c r="BV30" s="692"/>
      <c r="BW30" s="692"/>
      <c r="BX30" s="692"/>
      <c r="BY30" s="692"/>
      <c r="BZ30" s="692"/>
      <c r="CA30" s="692"/>
      <c r="CB30" s="692"/>
      <c r="CC30" s="692"/>
      <c r="CD30" s="692"/>
      <c r="CE30" s="692"/>
      <c r="CF30" s="692"/>
      <c r="CG30" s="693"/>
      <c r="CH30" s="703"/>
      <c r="CI30" s="698"/>
      <c r="CJ30" s="698"/>
      <c r="CK30" s="698"/>
      <c r="CL30" s="704"/>
      <c r="CM30" s="703"/>
      <c r="CN30" s="698"/>
      <c r="CO30" s="698"/>
      <c r="CP30" s="698"/>
      <c r="CQ30" s="704"/>
      <c r="CR30" s="703"/>
      <c r="CS30" s="698"/>
      <c r="CT30" s="698"/>
      <c r="CU30" s="698"/>
      <c r="CV30" s="704"/>
      <c r="CW30" s="703"/>
      <c r="CX30" s="698"/>
      <c r="CY30" s="698"/>
      <c r="CZ30" s="698"/>
      <c r="DA30" s="704"/>
      <c r="DB30" s="703"/>
      <c r="DC30" s="698"/>
      <c r="DD30" s="698"/>
      <c r="DE30" s="698"/>
      <c r="DF30" s="704"/>
      <c r="DG30" s="703"/>
      <c r="DH30" s="698"/>
      <c r="DI30" s="698"/>
      <c r="DJ30" s="698"/>
      <c r="DK30" s="704"/>
      <c r="DL30" s="703"/>
      <c r="DM30" s="698"/>
      <c r="DN30" s="698"/>
      <c r="DO30" s="698"/>
      <c r="DP30" s="704"/>
      <c r="DQ30" s="703"/>
      <c r="DR30" s="698"/>
      <c r="DS30" s="698"/>
      <c r="DT30" s="698"/>
      <c r="DU30" s="704"/>
      <c r="DV30" s="691"/>
      <c r="DW30" s="692"/>
      <c r="DX30" s="692"/>
      <c r="DY30" s="692"/>
      <c r="DZ30" s="705"/>
      <c r="EA30" s="48"/>
    </row>
    <row r="31" spans="1:131" ht="26.25" customHeight="1" x14ac:dyDescent="0.2">
      <c r="A31" s="54">
        <v>4</v>
      </c>
      <c r="B31" s="691" t="s">
        <v>350</v>
      </c>
      <c r="C31" s="692"/>
      <c r="D31" s="692"/>
      <c r="E31" s="692"/>
      <c r="F31" s="692"/>
      <c r="G31" s="692"/>
      <c r="H31" s="692"/>
      <c r="I31" s="692"/>
      <c r="J31" s="692"/>
      <c r="K31" s="692"/>
      <c r="L31" s="692"/>
      <c r="M31" s="692"/>
      <c r="N31" s="692"/>
      <c r="O31" s="692"/>
      <c r="P31" s="693"/>
      <c r="Q31" s="694">
        <v>420</v>
      </c>
      <c r="R31" s="695"/>
      <c r="S31" s="695"/>
      <c r="T31" s="695"/>
      <c r="U31" s="695"/>
      <c r="V31" s="695">
        <v>481</v>
      </c>
      <c r="W31" s="695"/>
      <c r="X31" s="695"/>
      <c r="Y31" s="695"/>
      <c r="Z31" s="695"/>
      <c r="AA31" s="695">
        <v>-61</v>
      </c>
      <c r="AB31" s="695"/>
      <c r="AC31" s="695"/>
      <c r="AD31" s="695"/>
      <c r="AE31" s="696"/>
      <c r="AF31" s="697">
        <v>14</v>
      </c>
      <c r="AG31" s="698"/>
      <c r="AH31" s="698"/>
      <c r="AI31" s="698"/>
      <c r="AJ31" s="699"/>
      <c r="AK31" s="700">
        <v>189</v>
      </c>
      <c r="AL31" s="695"/>
      <c r="AM31" s="695"/>
      <c r="AN31" s="695"/>
      <c r="AO31" s="695"/>
      <c r="AP31" s="695">
        <v>2939</v>
      </c>
      <c r="AQ31" s="695"/>
      <c r="AR31" s="695"/>
      <c r="AS31" s="695"/>
      <c r="AT31" s="695"/>
      <c r="AU31" s="695">
        <v>2783</v>
      </c>
      <c r="AV31" s="695"/>
      <c r="AW31" s="695"/>
      <c r="AX31" s="695"/>
      <c r="AY31" s="695"/>
      <c r="AZ31" s="739" t="s">
        <v>196</v>
      </c>
      <c r="BA31" s="739"/>
      <c r="BB31" s="739"/>
      <c r="BC31" s="739"/>
      <c r="BD31" s="739"/>
      <c r="BE31" s="701" t="s">
        <v>457</v>
      </c>
      <c r="BF31" s="701"/>
      <c r="BG31" s="701"/>
      <c r="BH31" s="701"/>
      <c r="BI31" s="702"/>
      <c r="BJ31" s="56"/>
      <c r="BK31" s="56"/>
      <c r="BL31" s="56"/>
      <c r="BM31" s="56"/>
      <c r="BN31" s="56"/>
      <c r="BO31" s="55"/>
      <c r="BP31" s="55"/>
      <c r="BQ31" s="52">
        <v>25</v>
      </c>
      <c r="BR31" s="72"/>
      <c r="BS31" s="691"/>
      <c r="BT31" s="692"/>
      <c r="BU31" s="692"/>
      <c r="BV31" s="692"/>
      <c r="BW31" s="692"/>
      <c r="BX31" s="692"/>
      <c r="BY31" s="692"/>
      <c r="BZ31" s="692"/>
      <c r="CA31" s="692"/>
      <c r="CB31" s="692"/>
      <c r="CC31" s="692"/>
      <c r="CD31" s="692"/>
      <c r="CE31" s="692"/>
      <c r="CF31" s="692"/>
      <c r="CG31" s="693"/>
      <c r="CH31" s="703"/>
      <c r="CI31" s="698"/>
      <c r="CJ31" s="698"/>
      <c r="CK31" s="698"/>
      <c r="CL31" s="704"/>
      <c r="CM31" s="703"/>
      <c r="CN31" s="698"/>
      <c r="CO31" s="698"/>
      <c r="CP31" s="698"/>
      <c r="CQ31" s="704"/>
      <c r="CR31" s="703"/>
      <c r="CS31" s="698"/>
      <c r="CT31" s="698"/>
      <c r="CU31" s="698"/>
      <c r="CV31" s="704"/>
      <c r="CW31" s="703"/>
      <c r="CX31" s="698"/>
      <c r="CY31" s="698"/>
      <c r="CZ31" s="698"/>
      <c r="DA31" s="704"/>
      <c r="DB31" s="703"/>
      <c r="DC31" s="698"/>
      <c r="DD31" s="698"/>
      <c r="DE31" s="698"/>
      <c r="DF31" s="704"/>
      <c r="DG31" s="703"/>
      <c r="DH31" s="698"/>
      <c r="DI31" s="698"/>
      <c r="DJ31" s="698"/>
      <c r="DK31" s="704"/>
      <c r="DL31" s="703"/>
      <c r="DM31" s="698"/>
      <c r="DN31" s="698"/>
      <c r="DO31" s="698"/>
      <c r="DP31" s="704"/>
      <c r="DQ31" s="703"/>
      <c r="DR31" s="698"/>
      <c r="DS31" s="698"/>
      <c r="DT31" s="698"/>
      <c r="DU31" s="704"/>
      <c r="DV31" s="691"/>
      <c r="DW31" s="692"/>
      <c r="DX31" s="692"/>
      <c r="DY31" s="692"/>
      <c r="DZ31" s="705"/>
      <c r="EA31" s="48"/>
    </row>
    <row r="32" spans="1:131" ht="26.25" customHeight="1" x14ac:dyDescent="0.2">
      <c r="A32" s="54">
        <v>5</v>
      </c>
      <c r="B32" s="691"/>
      <c r="C32" s="692"/>
      <c r="D32" s="692"/>
      <c r="E32" s="692"/>
      <c r="F32" s="692"/>
      <c r="G32" s="692"/>
      <c r="H32" s="692"/>
      <c r="I32" s="692"/>
      <c r="J32" s="692"/>
      <c r="K32" s="692"/>
      <c r="L32" s="692"/>
      <c r="M32" s="692"/>
      <c r="N32" s="692"/>
      <c r="O32" s="692"/>
      <c r="P32" s="693"/>
      <c r="Q32" s="694"/>
      <c r="R32" s="695"/>
      <c r="S32" s="695"/>
      <c r="T32" s="695"/>
      <c r="U32" s="695"/>
      <c r="V32" s="695"/>
      <c r="W32" s="695"/>
      <c r="X32" s="695"/>
      <c r="Y32" s="695"/>
      <c r="Z32" s="695"/>
      <c r="AA32" s="695"/>
      <c r="AB32" s="695"/>
      <c r="AC32" s="695"/>
      <c r="AD32" s="695"/>
      <c r="AE32" s="696"/>
      <c r="AF32" s="697"/>
      <c r="AG32" s="698"/>
      <c r="AH32" s="698"/>
      <c r="AI32" s="698"/>
      <c r="AJ32" s="699"/>
      <c r="AK32" s="700"/>
      <c r="AL32" s="695"/>
      <c r="AM32" s="695"/>
      <c r="AN32" s="695"/>
      <c r="AO32" s="695"/>
      <c r="AP32" s="695"/>
      <c r="AQ32" s="695"/>
      <c r="AR32" s="695"/>
      <c r="AS32" s="695"/>
      <c r="AT32" s="695"/>
      <c r="AU32" s="695"/>
      <c r="AV32" s="695"/>
      <c r="AW32" s="695"/>
      <c r="AX32" s="695"/>
      <c r="AY32" s="695"/>
      <c r="AZ32" s="739"/>
      <c r="BA32" s="739"/>
      <c r="BB32" s="739"/>
      <c r="BC32" s="739"/>
      <c r="BD32" s="739"/>
      <c r="BE32" s="701"/>
      <c r="BF32" s="701"/>
      <c r="BG32" s="701"/>
      <c r="BH32" s="701"/>
      <c r="BI32" s="702"/>
      <c r="BJ32" s="56"/>
      <c r="BK32" s="56"/>
      <c r="BL32" s="56"/>
      <c r="BM32" s="56"/>
      <c r="BN32" s="56"/>
      <c r="BO32" s="55"/>
      <c r="BP32" s="55"/>
      <c r="BQ32" s="52">
        <v>26</v>
      </c>
      <c r="BR32" s="72"/>
      <c r="BS32" s="691"/>
      <c r="BT32" s="692"/>
      <c r="BU32" s="692"/>
      <c r="BV32" s="692"/>
      <c r="BW32" s="692"/>
      <c r="BX32" s="692"/>
      <c r="BY32" s="692"/>
      <c r="BZ32" s="692"/>
      <c r="CA32" s="692"/>
      <c r="CB32" s="692"/>
      <c r="CC32" s="692"/>
      <c r="CD32" s="692"/>
      <c r="CE32" s="692"/>
      <c r="CF32" s="692"/>
      <c r="CG32" s="693"/>
      <c r="CH32" s="703"/>
      <c r="CI32" s="698"/>
      <c r="CJ32" s="698"/>
      <c r="CK32" s="698"/>
      <c r="CL32" s="704"/>
      <c r="CM32" s="703"/>
      <c r="CN32" s="698"/>
      <c r="CO32" s="698"/>
      <c r="CP32" s="698"/>
      <c r="CQ32" s="704"/>
      <c r="CR32" s="703"/>
      <c r="CS32" s="698"/>
      <c r="CT32" s="698"/>
      <c r="CU32" s="698"/>
      <c r="CV32" s="704"/>
      <c r="CW32" s="703"/>
      <c r="CX32" s="698"/>
      <c r="CY32" s="698"/>
      <c r="CZ32" s="698"/>
      <c r="DA32" s="704"/>
      <c r="DB32" s="703"/>
      <c r="DC32" s="698"/>
      <c r="DD32" s="698"/>
      <c r="DE32" s="698"/>
      <c r="DF32" s="704"/>
      <c r="DG32" s="703"/>
      <c r="DH32" s="698"/>
      <c r="DI32" s="698"/>
      <c r="DJ32" s="698"/>
      <c r="DK32" s="704"/>
      <c r="DL32" s="703"/>
      <c r="DM32" s="698"/>
      <c r="DN32" s="698"/>
      <c r="DO32" s="698"/>
      <c r="DP32" s="704"/>
      <c r="DQ32" s="703"/>
      <c r="DR32" s="698"/>
      <c r="DS32" s="698"/>
      <c r="DT32" s="698"/>
      <c r="DU32" s="704"/>
      <c r="DV32" s="691"/>
      <c r="DW32" s="692"/>
      <c r="DX32" s="692"/>
      <c r="DY32" s="692"/>
      <c r="DZ32" s="705"/>
      <c r="EA32" s="48"/>
    </row>
    <row r="33" spans="1:131" ht="26.25" customHeight="1" x14ac:dyDescent="0.2">
      <c r="A33" s="54">
        <v>6</v>
      </c>
      <c r="B33" s="691"/>
      <c r="C33" s="692"/>
      <c r="D33" s="692"/>
      <c r="E33" s="692"/>
      <c r="F33" s="692"/>
      <c r="G33" s="692"/>
      <c r="H33" s="692"/>
      <c r="I33" s="692"/>
      <c r="J33" s="692"/>
      <c r="K33" s="692"/>
      <c r="L33" s="692"/>
      <c r="M33" s="692"/>
      <c r="N33" s="692"/>
      <c r="O33" s="692"/>
      <c r="P33" s="693"/>
      <c r="Q33" s="694"/>
      <c r="R33" s="695"/>
      <c r="S33" s="695"/>
      <c r="T33" s="695"/>
      <c r="U33" s="695"/>
      <c r="V33" s="695"/>
      <c r="W33" s="695"/>
      <c r="X33" s="695"/>
      <c r="Y33" s="695"/>
      <c r="Z33" s="695"/>
      <c r="AA33" s="695"/>
      <c r="AB33" s="695"/>
      <c r="AC33" s="695"/>
      <c r="AD33" s="695"/>
      <c r="AE33" s="696"/>
      <c r="AF33" s="697"/>
      <c r="AG33" s="698"/>
      <c r="AH33" s="698"/>
      <c r="AI33" s="698"/>
      <c r="AJ33" s="699"/>
      <c r="AK33" s="700"/>
      <c r="AL33" s="695"/>
      <c r="AM33" s="695"/>
      <c r="AN33" s="695"/>
      <c r="AO33" s="695"/>
      <c r="AP33" s="695"/>
      <c r="AQ33" s="695"/>
      <c r="AR33" s="695"/>
      <c r="AS33" s="695"/>
      <c r="AT33" s="695"/>
      <c r="AU33" s="695"/>
      <c r="AV33" s="695"/>
      <c r="AW33" s="695"/>
      <c r="AX33" s="695"/>
      <c r="AY33" s="695"/>
      <c r="AZ33" s="739"/>
      <c r="BA33" s="739"/>
      <c r="BB33" s="739"/>
      <c r="BC33" s="739"/>
      <c r="BD33" s="739"/>
      <c r="BE33" s="701"/>
      <c r="BF33" s="701"/>
      <c r="BG33" s="701"/>
      <c r="BH33" s="701"/>
      <c r="BI33" s="702"/>
      <c r="BJ33" s="56"/>
      <c r="BK33" s="56"/>
      <c r="BL33" s="56"/>
      <c r="BM33" s="56"/>
      <c r="BN33" s="56"/>
      <c r="BO33" s="55"/>
      <c r="BP33" s="55"/>
      <c r="BQ33" s="52">
        <v>27</v>
      </c>
      <c r="BR33" s="72"/>
      <c r="BS33" s="691"/>
      <c r="BT33" s="692"/>
      <c r="BU33" s="692"/>
      <c r="BV33" s="692"/>
      <c r="BW33" s="692"/>
      <c r="BX33" s="692"/>
      <c r="BY33" s="692"/>
      <c r="BZ33" s="692"/>
      <c r="CA33" s="692"/>
      <c r="CB33" s="692"/>
      <c r="CC33" s="692"/>
      <c r="CD33" s="692"/>
      <c r="CE33" s="692"/>
      <c r="CF33" s="692"/>
      <c r="CG33" s="693"/>
      <c r="CH33" s="703"/>
      <c r="CI33" s="698"/>
      <c r="CJ33" s="698"/>
      <c r="CK33" s="698"/>
      <c r="CL33" s="704"/>
      <c r="CM33" s="703"/>
      <c r="CN33" s="698"/>
      <c r="CO33" s="698"/>
      <c r="CP33" s="698"/>
      <c r="CQ33" s="704"/>
      <c r="CR33" s="703"/>
      <c r="CS33" s="698"/>
      <c r="CT33" s="698"/>
      <c r="CU33" s="698"/>
      <c r="CV33" s="704"/>
      <c r="CW33" s="703"/>
      <c r="CX33" s="698"/>
      <c r="CY33" s="698"/>
      <c r="CZ33" s="698"/>
      <c r="DA33" s="704"/>
      <c r="DB33" s="703"/>
      <c r="DC33" s="698"/>
      <c r="DD33" s="698"/>
      <c r="DE33" s="698"/>
      <c r="DF33" s="704"/>
      <c r="DG33" s="703"/>
      <c r="DH33" s="698"/>
      <c r="DI33" s="698"/>
      <c r="DJ33" s="698"/>
      <c r="DK33" s="704"/>
      <c r="DL33" s="703"/>
      <c r="DM33" s="698"/>
      <c r="DN33" s="698"/>
      <c r="DO33" s="698"/>
      <c r="DP33" s="704"/>
      <c r="DQ33" s="703"/>
      <c r="DR33" s="698"/>
      <c r="DS33" s="698"/>
      <c r="DT33" s="698"/>
      <c r="DU33" s="704"/>
      <c r="DV33" s="691"/>
      <c r="DW33" s="692"/>
      <c r="DX33" s="692"/>
      <c r="DY33" s="692"/>
      <c r="DZ33" s="705"/>
      <c r="EA33" s="48"/>
    </row>
    <row r="34" spans="1:131" ht="26.25" customHeight="1" x14ac:dyDescent="0.2">
      <c r="A34" s="54">
        <v>7</v>
      </c>
      <c r="B34" s="691"/>
      <c r="C34" s="692"/>
      <c r="D34" s="692"/>
      <c r="E34" s="692"/>
      <c r="F34" s="692"/>
      <c r="G34" s="692"/>
      <c r="H34" s="692"/>
      <c r="I34" s="692"/>
      <c r="J34" s="692"/>
      <c r="K34" s="692"/>
      <c r="L34" s="692"/>
      <c r="M34" s="692"/>
      <c r="N34" s="692"/>
      <c r="O34" s="692"/>
      <c r="P34" s="693"/>
      <c r="Q34" s="694"/>
      <c r="R34" s="695"/>
      <c r="S34" s="695"/>
      <c r="T34" s="695"/>
      <c r="U34" s="695"/>
      <c r="V34" s="695"/>
      <c r="W34" s="695"/>
      <c r="X34" s="695"/>
      <c r="Y34" s="695"/>
      <c r="Z34" s="695"/>
      <c r="AA34" s="695"/>
      <c r="AB34" s="695"/>
      <c r="AC34" s="695"/>
      <c r="AD34" s="695"/>
      <c r="AE34" s="696"/>
      <c r="AF34" s="697"/>
      <c r="AG34" s="698"/>
      <c r="AH34" s="698"/>
      <c r="AI34" s="698"/>
      <c r="AJ34" s="699"/>
      <c r="AK34" s="700"/>
      <c r="AL34" s="695"/>
      <c r="AM34" s="695"/>
      <c r="AN34" s="695"/>
      <c r="AO34" s="695"/>
      <c r="AP34" s="695"/>
      <c r="AQ34" s="695"/>
      <c r="AR34" s="695"/>
      <c r="AS34" s="695"/>
      <c r="AT34" s="695"/>
      <c r="AU34" s="695"/>
      <c r="AV34" s="695"/>
      <c r="AW34" s="695"/>
      <c r="AX34" s="695"/>
      <c r="AY34" s="695"/>
      <c r="AZ34" s="739"/>
      <c r="BA34" s="739"/>
      <c r="BB34" s="739"/>
      <c r="BC34" s="739"/>
      <c r="BD34" s="739"/>
      <c r="BE34" s="701"/>
      <c r="BF34" s="701"/>
      <c r="BG34" s="701"/>
      <c r="BH34" s="701"/>
      <c r="BI34" s="702"/>
      <c r="BJ34" s="56"/>
      <c r="BK34" s="56"/>
      <c r="BL34" s="56"/>
      <c r="BM34" s="56"/>
      <c r="BN34" s="56"/>
      <c r="BO34" s="55"/>
      <c r="BP34" s="55"/>
      <c r="BQ34" s="52">
        <v>28</v>
      </c>
      <c r="BR34" s="72"/>
      <c r="BS34" s="691"/>
      <c r="BT34" s="692"/>
      <c r="BU34" s="692"/>
      <c r="BV34" s="692"/>
      <c r="BW34" s="692"/>
      <c r="BX34" s="692"/>
      <c r="BY34" s="692"/>
      <c r="BZ34" s="692"/>
      <c r="CA34" s="692"/>
      <c r="CB34" s="692"/>
      <c r="CC34" s="692"/>
      <c r="CD34" s="692"/>
      <c r="CE34" s="692"/>
      <c r="CF34" s="692"/>
      <c r="CG34" s="693"/>
      <c r="CH34" s="703"/>
      <c r="CI34" s="698"/>
      <c r="CJ34" s="698"/>
      <c r="CK34" s="698"/>
      <c r="CL34" s="704"/>
      <c r="CM34" s="703"/>
      <c r="CN34" s="698"/>
      <c r="CO34" s="698"/>
      <c r="CP34" s="698"/>
      <c r="CQ34" s="704"/>
      <c r="CR34" s="703"/>
      <c r="CS34" s="698"/>
      <c r="CT34" s="698"/>
      <c r="CU34" s="698"/>
      <c r="CV34" s="704"/>
      <c r="CW34" s="703"/>
      <c r="CX34" s="698"/>
      <c r="CY34" s="698"/>
      <c r="CZ34" s="698"/>
      <c r="DA34" s="704"/>
      <c r="DB34" s="703"/>
      <c r="DC34" s="698"/>
      <c r="DD34" s="698"/>
      <c r="DE34" s="698"/>
      <c r="DF34" s="704"/>
      <c r="DG34" s="703"/>
      <c r="DH34" s="698"/>
      <c r="DI34" s="698"/>
      <c r="DJ34" s="698"/>
      <c r="DK34" s="704"/>
      <c r="DL34" s="703"/>
      <c r="DM34" s="698"/>
      <c r="DN34" s="698"/>
      <c r="DO34" s="698"/>
      <c r="DP34" s="704"/>
      <c r="DQ34" s="703"/>
      <c r="DR34" s="698"/>
      <c r="DS34" s="698"/>
      <c r="DT34" s="698"/>
      <c r="DU34" s="704"/>
      <c r="DV34" s="691"/>
      <c r="DW34" s="692"/>
      <c r="DX34" s="692"/>
      <c r="DY34" s="692"/>
      <c r="DZ34" s="705"/>
      <c r="EA34" s="48"/>
    </row>
    <row r="35" spans="1:131" ht="26.25" customHeight="1" x14ac:dyDescent="0.2">
      <c r="A35" s="54">
        <v>8</v>
      </c>
      <c r="B35" s="691"/>
      <c r="C35" s="692"/>
      <c r="D35" s="692"/>
      <c r="E35" s="692"/>
      <c r="F35" s="692"/>
      <c r="G35" s="692"/>
      <c r="H35" s="692"/>
      <c r="I35" s="692"/>
      <c r="J35" s="692"/>
      <c r="K35" s="692"/>
      <c r="L35" s="692"/>
      <c r="M35" s="692"/>
      <c r="N35" s="692"/>
      <c r="O35" s="692"/>
      <c r="P35" s="693"/>
      <c r="Q35" s="694"/>
      <c r="R35" s="695"/>
      <c r="S35" s="695"/>
      <c r="T35" s="695"/>
      <c r="U35" s="695"/>
      <c r="V35" s="695"/>
      <c r="W35" s="695"/>
      <c r="X35" s="695"/>
      <c r="Y35" s="695"/>
      <c r="Z35" s="695"/>
      <c r="AA35" s="695"/>
      <c r="AB35" s="695"/>
      <c r="AC35" s="695"/>
      <c r="AD35" s="695"/>
      <c r="AE35" s="696"/>
      <c r="AF35" s="697"/>
      <c r="AG35" s="698"/>
      <c r="AH35" s="698"/>
      <c r="AI35" s="698"/>
      <c r="AJ35" s="699"/>
      <c r="AK35" s="700"/>
      <c r="AL35" s="695"/>
      <c r="AM35" s="695"/>
      <c r="AN35" s="695"/>
      <c r="AO35" s="695"/>
      <c r="AP35" s="695"/>
      <c r="AQ35" s="695"/>
      <c r="AR35" s="695"/>
      <c r="AS35" s="695"/>
      <c r="AT35" s="695"/>
      <c r="AU35" s="695"/>
      <c r="AV35" s="695"/>
      <c r="AW35" s="695"/>
      <c r="AX35" s="695"/>
      <c r="AY35" s="695"/>
      <c r="AZ35" s="739"/>
      <c r="BA35" s="739"/>
      <c r="BB35" s="739"/>
      <c r="BC35" s="739"/>
      <c r="BD35" s="739"/>
      <c r="BE35" s="701"/>
      <c r="BF35" s="701"/>
      <c r="BG35" s="701"/>
      <c r="BH35" s="701"/>
      <c r="BI35" s="702"/>
      <c r="BJ35" s="56"/>
      <c r="BK35" s="56"/>
      <c r="BL35" s="56"/>
      <c r="BM35" s="56"/>
      <c r="BN35" s="56"/>
      <c r="BO35" s="55"/>
      <c r="BP35" s="55"/>
      <c r="BQ35" s="52">
        <v>29</v>
      </c>
      <c r="BR35" s="72"/>
      <c r="BS35" s="691"/>
      <c r="BT35" s="692"/>
      <c r="BU35" s="692"/>
      <c r="BV35" s="692"/>
      <c r="BW35" s="692"/>
      <c r="BX35" s="692"/>
      <c r="BY35" s="692"/>
      <c r="BZ35" s="692"/>
      <c r="CA35" s="692"/>
      <c r="CB35" s="692"/>
      <c r="CC35" s="692"/>
      <c r="CD35" s="692"/>
      <c r="CE35" s="692"/>
      <c r="CF35" s="692"/>
      <c r="CG35" s="693"/>
      <c r="CH35" s="703"/>
      <c r="CI35" s="698"/>
      <c r="CJ35" s="698"/>
      <c r="CK35" s="698"/>
      <c r="CL35" s="704"/>
      <c r="CM35" s="703"/>
      <c r="CN35" s="698"/>
      <c r="CO35" s="698"/>
      <c r="CP35" s="698"/>
      <c r="CQ35" s="704"/>
      <c r="CR35" s="703"/>
      <c r="CS35" s="698"/>
      <c r="CT35" s="698"/>
      <c r="CU35" s="698"/>
      <c r="CV35" s="704"/>
      <c r="CW35" s="703"/>
      <c r="CX35" s="698"/>
      <c r="CY35" s="698"/>
      <c r="CZ35" s="698"/>
      <c r="DA35" s="704"/>
      <c r="DB35" s="703"/>
      <c r="DC35" s="698"/>
      <c r="DD35" s="698"/>
      <c r="DE35" s="698"/>
      <c r="DF35" s="704"/>
      <c r="DG35" s="703"/>
      <c r="DH35" s="698"/>
      <c r="DI35" s="698"/>
      <c r="DJ35" s="698"/>
      <c r="DK35" s="704"/>
      <c r="DL35" s="703"/>
      <c r="DM35" s="698"/>
      <c r="DN35" s="698"/>
      <c r="DO35" s="698"/>
      <c r="DP35" s="704"/>
      <c r="DQ35" s="703"/>
      <c r="DR35" s="698"/>
      <c r="DS35" s="698"/>
      <c r="DT35" s="698"/>
      <c r="DU35" s="704"/>
      <c r="DV35" s="691"/>
      <c r="DW35" s="692"/>
      <c r="DX35" s="692"/>
      <c r="DY35" s="692"/>
      <c r="DZ35" s="705"/>
      <c r="EA35" s="48"/>
    </row>
    <row r="36" spans="1:131" ht="26.25" customHeight="1" x14ac:dyDescent="0.2">
      <c r="A36" s="54">
        <v>9</v>
      </c>
      <c r="B36" s="691"/>
      <c r="C36" s="692"/>
      <c r="D36" s="692"/>
      <c r="E36" s="692"/>
      <c r="F36" s="692"/>
      <c r="G36" s="692"/>
      <c r="H36" s="692"/>
      <c r="I36" s="692"/>
      <c r="J36" s="692"/>
      <c r="K36" s="692"/>
      <c r="L36" s="692"/>
      <c r="M36" s="692"/>
      <c r="N36" s="692"/>
      <c r="O36" s="692"/>
      <c r="P36" s="693"/>
      <c r="Q36" s="694"/>
      <c r="R36" s="695"/>
      <c r="S36" s="695"/>
      <c r="T36" s="695"/>
      <c r="U36" s="695"/>
      <c r="V36" s="695"/>
      <c r="W36" s="695"/>
      <c r="X36" s="695"/>
      <c r="Y36" s="695"/>
      <c r="Z36" s="695"/>
      <c r="AA36" s="695"/>
      <c r="AB36" s="695"/>
      <c r="AC36" s="695"/>
      <c r="AD36" s="695"/>
      <c r="AE36" s="696"/>
      <c r="AF36" s="697"/>
      <c r="AG36" s="698"/>
      <c r="AH36" s="698"/>
      <c r="AI36" s="698"/>
      <c r="AJ36" s="699"/>
      <c r="AK36" s="700"/>
      <c r="AL36" s="695"/>
      <c r="AM36" s="695"/>
      <c r="AN36" s="695"/>
      <c r="AO36" s="695"/>
      <c r="AP36" s="695"/>
      <c r="AQ36" s="695"/>
      <c r="AR36" s="695"/>
      <c r="AS36" s="695"/>
      <c r="AT36" s="695"/>
      <c r="AU36" s="695"/>
      <c r="AV36" s="695"/>
      <c r="AW36" s="695"/>
      <c r="AX36" s="695"/>
      <c r="AY36" s="695"/>
      <c r="AZ36" s="739"/>
      <c r="BA36" s="739"/>
      <c r="BB36" s="739"/>
      <c r="BC36" s="739"/>
      <c r="BD36" s="739"/>
      <c r="BE36" s="701"/>
      <c r="BF36" s="701"/>
      <c r="BG36" s="701"/>
      <c r="BH36" s="701"/>
      <c r="BI36" s="702"/>
      <c r="BJ36" s="56"/>
      <c r="BK36" s="56"/>
      <c r="BL36" s="56"/>
      <c r="BM36" s="56"/>
      <c r="BN36" s="56"/>
      <c r="BO36" s="55"/>
      <c r="BP36" s="55"/>
      <c r="BQ36" s="52">
        <v>30</v>
      </c>
      <c r="BR36" s="72"/>
      <c r="BS36" s="691"/>
      <c r="BT36" s="692"/>
      <c r="BU36" s="692"/>
      <c r="BV36" s="692"/>
      <c r="BW36" s="692"/>
      <c r="BX36" s="692"/>
      <c r="BY36" s="692"/>
      <c r="BZ36" s="692"/>
      <c r="CA36" s="692"/>
      <c r="CB36" s="692"/>
      <c r="CC36" s="692"/>
      <c r="CD36" s="692"/>
      <c r="CE36" s="692"/>
      <c r="CF36" s="692"/>
      <c r="CG36" s="693"/>
      <c r="CH36" s="703"/>
      <c r="CI36" s="698"/>
      <c r="CJ36" s="698"/>
      <c r="CK36" s="698"/>
      <c r="CL36" s="704"/>
      <c r="CM36" s="703"/>
      <c r="CN36" s="698"/>
      <c r="CO36" s="698"/>
      <c r="CP36" s="698"/>
      <c r="CQ36" s="704"/>
      <c r="CR36" s="703"/>
      <c r="CS36" s="698"/>
      <c r="CT36" s="698"/>
      <c r="CU36" s="698"/>
      <c r="CV36" s="704"/>
      <c r="CW36" s="703"/>
      <c r="CX36" s="698"/>
      <c r="CY36" s="698"/>
      <c r="CZ36" s="698"/>
      <c r="DA36" s="704"/>
      <c r="DB36" s="703"/>
      <c r="DC36" s="698"/>
      <c r="DD36" s="698"/>
      <c r="DE36" s="698"/>
      <c r="DF36" s="704"/>
      <c r="DG36" s="703"/>
      <c r="DH36" s="698"/>
      <c r="DI36" s="698"/>
      <c r="DJ36" s="698"/>
      <c r="DK36" s="704"/>
      <c r="DL36" s="703"/>
      <c r="DM36" s="698"/>
      <c r="DN36" s="698"/>
      <c r="DO36" s="698"/>
      <c r="DP36" s="704"/>
      <c r="DQ36" s="703"/>
      <c r="DR36" s="698"/>
      <c r="DS36" s="698"/>
      <c r="DT36" s="698"/>
      <c r="DU36" s="704"/>
      <c r="DV36" s="691"/>
      <c r="DW36" s="692"/>
      <c r="DX36" s="692"/>
      <c r="DY36" s="692"/>
      <c r="DZ36" s="705"/>
      <c r="EA36" s="48"/>
    </row>
    <row r="37" spans="1:131" ht="26.25" customHeight="1" x14ac:dyDescent="0.2">
      <c r="A37" s="54">
        <v>10</v>
      </c>
      <c r="B37" s="691"/>
      <c r="C37" s="692"/>
      <c r="D37" s="692"/>
      <c r="E37" s="692"/>
      <c r="F37" s="692"/>
      <c r="G37" s="692"/>
      <c r="H37" s="692"/>
      <c r="I37" s="692"/>
      <c r="J37" s="692"/>
      <c r="K37" s="692"/>
      <c r="L37" s="692"/>
      <c r="M37" s="692"/>
      <c r="N37" s="692"/>
      <c r="O37" s="692"/>
      <c r="P37" s="693"/>
      <c r="Q37" s="694"/>
      <c r="R37" s="695"/>
      <c r="S37" s="695"/>
      <c r="T37" s="695"/>
      <c r="U37" s="695"/>
      <c r="V37" s="695"/>
      <c r="W37" s="695"/>
      <c r="X37" s="695"/>
      <c r="Y37" s="695"/>
      <c r="Z37" s="695"/>
      <c r="AA37" s="695"/>
      <c r="AB37" s="695"/>
      <c r="AC37" s="695"/>
      <c r="AD37" s="695"/>
      <c r="AE37" s="696"/>
      <c r="AF37" s="697"/>
      <c r="AG37" s="698"/>
      <c r="AH37" s="698"/>
      <c r="AI37" s="698"/>
      <c r="AJ37" s="699"/>
      <c r="AK37" s="700"/>
      <c r="AL37" s="695"/>
      <c r="AM37" s="695"/>
      <c r="AN37" s="695"/>
      <c r="AO37" s="695"/>
      <c r="AP37" s="695"/>
      <c r="AQ37" s="695"/>
      <c r="AR37" s="695"/>
      <c r="AS37" s="695"/>
      <c r="AT37" s="695"/>
      <c r="AU37" s="695"/>
      <c r="AV37" s="695"/>
      <c r="AW37" s="695"/>
      <c r="AX37" s="695"/>
      <c r="AY37" s="695"/>
      <c r="AZ37" s="739"/>
      <c r="BA37" s="739"/>
      <c r="BB37" s="739"/>
      <c r="BC37" s="739"/>
      <c r="BD37" s="739"/>
      <c r="BE37" s="701"/>
      <c r="BF37" s="701"/>
      <c r="BG37" s="701"/>
      <c r="BH37" s="701"/>
      <c r="BI37" s="702"/>
      <c r="BJ37" s="56"/>
      <c r="BK37" s="56"/>
      <c r="BL37" s="56"/>
      <c r="BM37" s="56"/>
      <c r="BN37" s="56"/>
      <c r="BO37" s="55"/>
      <c r="BP37" s="55"/>
      <c r="BQ37" s="52">
        <v>31</v>
      </c>
      <c r="BR37" s="72"/>
      <c r="BS37" s="691"/>
      <c r="BT37" s="692"/>
      <c r="BU37" s="692"/>
      <c r="BV37" s="692"/>
      <c r="BW37" s="692"/>
      <c r="BX37" s="692"/>
      <c r="BY37" s="692"/>
      <c r="BZ37" s="692"/>
      <c r="CA37" s="692"/>
      <c r="CB37" s="692"/>
      <c r="CC37" s="692"/>
      <c r="CD37" s="692"/>
      <c r="CE37" s="692"/>
      <c r="CF37" s="692"/>
      <c r="CG37" s="693"/>
      <c r="CH37" s="703"/>
      <c r="CI37" s="698"/>
      <c r="CJ37" s="698"/>
      <c r="CK37" s="698"/>
      <c r="CL37" s="704"/>
      <c r="CM37" s="703"/>
      <c r="CN37" s="698"/>
      <c r="CO37" s="698"/>
      <c r="CP37" s="698"/>
      <c r="CQ37" s="704"/>
      <c r="CR37" s="703"/>
      <c r="CS37" s="698"/>
      <c r="CT37" s="698"/>
      <c r="CU37" s="698"/>
      <c r="CV37" s="704"/>
      <c r="CW37" s="703"/>
      <c r="CX37" s="698"/>
      <c r="CY37" s="698"/>
      <c r="CZ37" s="698"/>
      <c r="DA37" s="704"/>
      <c r="DB37" s="703"/>
      <c r="DC37" s="698"/>
      <c r="DD37" s="698"/>
      <c r="DE37" s="698"/>
      <c r="DF37" s="704"/>
      <c r="DG37" s="703"/>
      <c r="DH37" s="698"/>
      <c r="DI37" s="698"/>
      <c r="DJ37" s="698"/>
      <c r="DK37" s="704"/>
      <c r="DL37" s="703"/>
      <c r="DM37" s="698"/>
      <c r="DN37" s="698"/>
      <c r="DO37" s="698"/>
      <c r="DP37" s="704"/>
      <c r="DQ37" s="703"/>
      <c r="DR37" s="698"/>
      <c r="DS37" s="698"/>
      <c r="DT37" s="698"/>
      <c r="DU37" s="704"/>
      <c r="DV37" s="691"/>
      <c r="DW37" s="692"/>
      <c r="DX37" s="692"/>
      <c r="DY37" s="692"/>
      <c r="DZ37" s="705"/>
      <c r="EA37" s="48"/>
    </row>
    <row r="38" spans="1:131" ht="26.25" customHeight="1" x14ac:dyDescent="0.2">
      <c r="A38" s="54">
        <v>11</v>
      </c>
      <c r="B38" s="691"/>
      <c r="C38" s="692"/>
      <c r="D38" s="692"/>
      <c r="E38" s="692"/>
      <c r="F38" s="692"/>
      <c r="G38" s="692"/>
      <c r="H38" s="692"/>
      <c r="I38" s="692"/>
      <c r="J38" s="692"/>
      <c r="K38" s="692"/>
      <c r="L38" s="692"/>
      <c r="M38" s="692"/>
      <c r="N38" s="692"/>
      <c r="O38" s="692"/>
      <c r="P38" s="693"/>
      <c r="Q38" s="694"/>
      <c r="R38" s="695"/>
      <c r="S38" s="695"/>
      <c r="T38" s="695"/>
      <c r="U38" s="695"/>
      <c r="V38" s="695"/>
      <c r="W38" s="695"/>
      <c r="X38" s="695"/>
      <c r="Y38" s="695"/>
      <c r="Z38" s="695"/>
      <c r="AA38" s="695"/>
      <c r="AB38" s="695"/>
      <c r="AC38" s="695"/>
      <c r="AD38" s="695"/>
      <c r="AE38" s="696"/>
      <c r="AF38" s="697"/>
      <c r="AG38" s="698"/>
      <c r="AH38" s="698"/>
      <c r="AI38" s="698"/>
      <c r="AJ38" s="699"/>
      <c r="AK38" s="700"/>
      <c r="AL38" s="695"/>
      <c r="AM38" s="695"/>
      <c r="AN38" s="695"/>
      <c r="AO38" s="695"/>
      <c r="AP38" s="695"/>
      <c r="AQ38" s="695"/>
      <c r="AR38" s="695"/>
      <c r="AS38" s="695"/>
      <c r="AT38" s="695"/>
      <c r="AU38" s="695"/>
      <c r="AV38" s="695"/>
      <c r="AW38" s="695"/>
      <c r="AX38" s="695"/>
      <c r="AY38" s="695"/>
      <c r="AZ38" s="739"/>
      <c r="BA38" s="739"/>
      <c r="BB38" s="739"/>
      <c r="BC38" s="739"/>
      <c r="BD38" s="739"/>
      <c r="BE38" s="701"/>
      <c r="BF38" s="701"/>
      <c r="BG38" s="701"/>
      <c r="BH38" s="701"/>
      <c r="BI38" s="702"/>
      <c r="BJ38" s="56"/>
      <c r="BK38" s="56"/>
      <c r="BL38" s="56"/>
      <c r="BM38" s="56"/>
      <c r="BN38" s="56"/>
      <c r="BO38" s="55"/>
      <c r="BP38" s="55"/>
      <c r="BQ38" s="52">
        <v>32</v>
      </c>
      <c r="BR38" s="72"/>
      <c r="BS38" s="691"/>
      <c r="BT38" s="692"/>
      <c r="BU38" s="692"/>
      <c r="BV38" s="692"/>
      <c r="BW38" s="692"/>
      <c r="BX38" s="692"/>
      <c r="BY38" s="692"/>
      <c r="BZ38" s="692"/>
      <c r="CA38" s="692"/>
      <c r="CB38" s="692"/>
      <c r="CC38" s="692"/>
      <c r="CD38" s="692"/>
      <c r="CE38" s="692"/>
      <c r="CF38" s="692"/>
      <c r="CG38" s="693"/>
      <c r="CH38" s="703"/>
      <c r="CI38" s="698"/>
      <c r="CJ38" s="698"/>
      <c r="CK38" s="698"/>
      <c r="CL38" s="704"/>
      <c r="CM38" s="703"/>
      <c r="CN38" s="698"/>
      <c r="CO38" s="698"/>
      <c r="CP38" s="698"/>
      <c r="CQ38" s="704"/>
      <c r="CR38" s="703"/>
      <c r="CS38" s="698"/>
      <c r="CT38" s="698"/>
      <c r="CU38" s="698"/>
      <c r="CV38" s="704"/>
      <c r="CW38" s="703"/>
      <c r="CX38" s="698"/>
      <c r="CY38" s="698"/>
      <c r="CZ38" s="698"/>
      <c r="DA38" s="704"/>
      <c r="DB38" s="703"/>
      <c r="DC38" s="698"/>
      <c r="DD38" s="698"/>
      <c r="DE38" s="698"/>
      <c r="DF38" s="704"/>
      <c r="DG38" s="703"/>
      <c r="DH38" s="698"/>
      <c r="DI38" s="698"/>
      <c r="DJ38" s="698"/>
      <c r="DK38" s="704"/>
      <c r="DL38" s="703"/>
      <c r="DM38" s="698"/>
      <c r="DN38" s="698"/>
      <c r="DO38" s="698"/>
      <c r="DP38" s="704"/>
      <c r="DQ38" s="703"/>
      <c r="DR38" s="698"/>
      <c r="DS38" s="698"/>
      <c r="DT38" s="698"/>
      <c r="DU38" s="704"/>
      <c r="DV38" s="691"/>
      <c r="DW38" s="692"/>
      <c r="DX38" s="692"/>
      <c r="DY38" s="692"/>
      <c r="DZ38" s="705"/>
      <c r="EA38" s="48"/>
    </row>
    <row r="39" spans="1:131" ht="26.25" customHeight="1" x14ac:dyDescent="0.2">
      <c r="A39" s="54">
        <v>12</v>
      </c>
      <c r="B39" s="691"/>
      <c r="C39" s="692"/>
      <c r="D39" s="692"/>
      <c r="E39" s="692"/>
      <c r="F39" s="692"/>
      <c r="G39" s="692"/>
      <c r="H39" s="692"/>
      <c r="I39" s="692"/>
      <c r="J39" s="692"/>
      <c r="K39" s="692"/>
      <c r="L39" s="692"/>
      <c r="M39" s="692"/>
      <c r="N39" s="692"/>
      <c r="O39" s="692"/>
      <c r="P39" s="693"/>
      <c r="Q39" s="694"/>
      <c r="R39" s="695"/>
      <c r="S39" s="695"/>
      <c r="T39" s="695"/>
      <c r="U39" s="695"/>
      <c r="V39" s="695"/>
      <c r="W39" s="695"/>
      <c r="X39" s="695"/>
      <c r="Y39" s="695"/>
      <c r="Z39" s="695"/>
      <c r="AA39" s="695"/>
      <c r="AB39" s="695"/>
      <c r="AC39" s="695"/>
      <c r="AD39" s="695"/>
      <c r="AE39" s="696"/>
      <c r="AF39" s="697"/>
      <c r="AG39" s="698"/>
      <c r="AH39" s="698"/>
      <c r="AI39" s="698"/>
      <c r="AJ39" s="699"/>
      <c r="AK39" s="700"/>
      <c r="AL39" s="695"/>
      <c r="AM39" s="695"/>
      <c r="AN39" s="695"/>
      <c r="AO39" s="695"/>
      <c r="AP39" s="695"/>
      <c r="AQ39" s="695"/>
      <c r="AR39" s="695"/>
      <c r="AS39" s="695"/>
      <c r="AT39" s="695"/>
      <c r="AU39" s="695"/>
      <c r="AV39" s="695"/>
      <c r="AW39" s="695"/>
      <c r="AX39" s="695"/>
      <c r="AY39" s="695"/>
      <c r="AZ39" s="739"/>
      <c r="BA39" s="739"/>
      <c r="BB39" s="739"/>
      <c r="BC39" s="739"/>
      <c r="BD39" s="739"/>
      <c r="BE39" s="701"/>
      <c r="BF39" s="701"/>
      <c r="BG39" s="701"/>
      <c r="BH39" s="701"/>
      <c r="BI39" s="702"/>
      <c r="BJ39" s="56"/>
      <c r="BK39" s="56"/>
      <c r="BL39" s="56"/>
      <c r="BM39" s="56"/>
      <c r="BN39" s="56"/>
      <c r="BO39" s="55"/>
      <c r="BP39" s="55"/>
      <c r="BQ39" s="52">
        <v>33</v>
      </c>
      <c r="BR39" s="72"/>
      <c r="BS39" s="691"/>
      <c r="BT39" s="692"/>
      <c r="BU39" s="692"/>
      <c r="BV39" s="692"/>
      <c r="BW39" s="692"/>
      <c r="BX39" s="692"/>
      <c r="BY39" s="692"/>
      <c r="BZ39" s="692"/>
      <c r="CA39" s="692"/>
      <c r="CB39" s="692"/>
      <c r="CC39" s="692"/>
      <c r="CD39" s="692"/>
      <c r="CE39" s="692"/>
      <c r="CF39" s="692"/>
      <c r="CG39" s="693"/>
      <c r="CH39" s="703"/>
      <c r="CI39" s="698"/>
      <c r="CJ39" s="698"/>
      <c r="CK39" s="698"/>
      <c r="CL39" s="704"/>
      <c r="CM39" s="703"/>
      <c r="CN39" s="698"/>
      <c r="CO39" s="698"/>
      <c r="CP39" s="698"/>
      <c r="CQ39" s="704"/>
      <c r="CR39" s="703"/>
      <c r="CS39" s="698"/>
      <c r="CT39" s="698"/>
      <c r="CU39" s="698"/>
      <c r="CV39" s="704"/>
      <c r="CW39" s="703"/>
      <c r="CX39" s="698"/>
      <c r="CY39" s="698"/>
      <c r="CZ39" s="698"/>
      <c r="DA39" s="704"/>
      <c r="DB39" s="703"/>
      <c r="DC39" s="698"/>
      <c r="DD39" s="698"/>
      <c r="DE39" s="698"/>
      <c r="DF39" s="704"/>
      <c r="DG39" s="703"/>
      <c r="DH39" s="698"/>
      <c r="DI39" s="698"/>
      <c r="DJ39" s="698"/>
      <c r="DK39" s="704"/>
      <c r="DL39" s="703"/>
      <c r="DM39" s="698"/>
      <c r="DN39" s="698"/>
      <c r="DO39" s="698"/>
      <c r="DP39" s="704"/>
      <c r="DQ39" s="703"/>
      <c r="DR39" s="698"/>
      <c r="DS39" s="698"/>
      <c r="DT39" s="698"/>
      <c r="DU39" s="704"/>
      <c r="DV39" s="691"/>
      <c r="DW39" s="692"/>
      <c r="DX39" s="692"/>
      <c r="DY39" s="692"/>
      <c r="DZ39" s="705"/>
      <c r="EA39" s="48"/>
    </row>
    <row r="40" spans="1:131" ht="26.25" customHeight="1" x14ac:dyDescent="0.2">
      <c r="A40" s="52">
        <v>13</v>
      </c>
      <c r="B40" s="691"/>
      <c r="C40" s="692"/>
      <c r="D40" s="692"/>
      <c r="E40" s="692"/>
      <c r="F40" s="692"/>
      <c r="G40" s="692"/>
      <c r="H40" s="692"/>
      <c r="I40" s="692"/>
      <c r="J40" s="692"/>
      <c r="K40" s="692"/>
      <c r="L40" s="692"/>
      <c r="M40" s="692"/>
      <c r="N40" s="692"/>
      <c r="O40" s="692"/>
      <c r="P40" s="693"/>
      <c r="Q40" s="694"/>
      <c r="R40" s="695"/>
      <c r="S40" s="695"/>
      <c r="T40" s="695"/>
      <c r="U40" s="695"/>
      <c r="V40" s="695"/>
      <c r="W40" s="695"/>
      <c r="X40" s="695"/>
      <c r="Y40" s="695"/>
      <c r="Z40" s="695"/>
      <c r="AA40" s="695"/>
      <c r="AB40" s="695"/>
      <c r="AC40" s="695"/>
      <c r="AD40" s="695"/>
      <c r="AE40" s="696"/>
      <c r="AF40" s="697"/>
      <c r="AG40" s="698"/>
      <c r="AH40" s="698"/>
      <c r="AI40" s="698"/>
      <c r="AJ40" s="699"/>
      <c r="AK40" s="700"/>
      <c r="AL40" s="695"/>
      <c r="AM40" s="695"/>
      <c r="AN40" s="695"/>
      <c r="AO40" s="695"/>
      <c r="AP40" s="695"/>
      <c r="AQ40" s="695"/>
      <c r="AR40" s="695"/>
      <c r="AS40" s="695"/>
      <c r="AT40" s="695"/>
      <c r="AU40" s="695"/>
      <c r="AV40" s="695"/>
      <c r="AW40" s="695"/>
      <c r="AX40" s="695"/>
      <c r="AY40" s="695"/>
      <c r="AZ40" s="739"/>
      <c r="BA40" s="739"/>
      <c r="BB40" s="739"/>
      <c r="BC40" s="739"/>
      <c r="BD40" s="739"/>
      <c r="BE40" s="701"/>
      <c r="BF40" s="701"/>
      <c r="BG40" s="701"/>
      <c r="BH40" s="701"/>
      <c r="BI40" s="702"/>
      <c r="BJ40" s="56"/>
      <c r="BK40" s="56"/>
      <c r="BL40" s="56"/>
      <c r="BM40" s="56"/>
      <c r="BN40" s="56"/>
      <c r="BO40" s="55"/>
      <c r="BP40" s="55"/>
      <c r="BQ40" s="52">
        <v>34</v>
      </c>
      <c r="BR40" s="72"/>
      <c r="BS40" s="691"/>
      <c r="BT40" s="692"/>
      <c r="BU40" s="692"/>
      <c r="BV40" s="692"/>
      <c r="BW40" s="692"/>
      <c r="BX40" s="692"/>
      <c r="BY40" s="692"/>
      <c r="BZ40" s="692"/>
      <c r="CA40" s="692"/>
      <c r="CB40" s="692"/>
      <c r="CC40" s="692"/>
      <c r="CD40" s="692"/>
      <c r="CE40" s="692"/>
      <c r="CF40" s="692"/>
      <c r="CG40" s="693"/>
      <c r="CH40" s="703"/>
      <c r="CI40" s="698"/>
      <c r="CJ40" s="698"/>
      <c r="CK40" s="698"/>
      <c r="CL40" s="704"/>
      <c r="CM40" s="703"/>
      <c r="CN40" s="698"/>
      <c r="CO40" s="698"/>
      <c r="CP40" s="698"/>
      <c r="CQ40" s="704"/>
      <c r="CR40" s="703"/>
      <c r="CS40" s="698"/>
      <c r="CT40" s="698"/>
      <c r="CU40" s="698"/>
      <c r="CV40" s="704"/>
      <c r="CW40" s="703"/>
      <c r="CX40" s="698"/>
      <c r="CY40" s="698"/>
      <c r="CZ40" s="698"/>
      <c r="DA40" s="704"/>
      <c r="DB40" s="703"/>
      <c r="DC40" s="698"/>
      <c r="DD40" s="698"/>
      <c r="DE40" s="698"/>
      <c r="DF40" s="704"/>
      <c r="DG40" s="703"/>
      <c r="DH40" s="698"/>
      <c r="DI40" s="698"/>
      <c r="DJ40" s="698"/>
      <c r="DK40" s="704"/>
      <c r="DL40" s="703"/>
      <c r="DM40" s="698"/>
      <c r="DN40" s="698"/>
      <c r="DO40" s="698"/>
      <c r="DP40" s="704"/>
      <c r="DQ40" s="703"/>
      <c r="DR40" s="698"/>
      <c r="DS40" s="698"/>
      <c r="DT40" s="698"/>
      <c r="DU40" s="704"/>
      <c r="DV40" s="691"/>
      <c r="DW40" s="692"/>
      <c r="DX40" s="692"/>
      <c r="DY40" s="692"/>
      <c r="DZ40" s="705"/>
      <c r="EA40" s="48"/>
    </row>
    <row r="41" spans="1:131" ht="26.25" customHeight="1" x14ac:dyDescent="0.2">
      <c r="A41" s="52">
        <v>14</v>
      </c>
      <c r="B41" s="691"/>
      <c r="C41" s="692"/>
      <c r="D41" s="692"/>
      <c r="E41" s="692"/>
      <c r="F41" s="692"/>
      <c r="G41" s="692"/>
      <c r="H41" s="692"/>
      <c r="I41" s="692"/>
      <c r="J41" s="692"/>
      <c r="K41" s="692"/>
      <c r="L41" s="692"/>
      <c r="M41" s="692"/>
      <c r="N41" s="692"/>
      <c r="O41" s="692"/>
      <c r="P41" s="693"/>
      <c r="Q41" s="694"/>
      <c r="R41" s="695"/>
      <c r="S41" s="695"/>
      <c r="T41" s="695"/>
      <c r="U41" s="695"/>
      <c r="V41" s="695"/>
      <c r="W41" s="695"/>
      <c r="X41" s="695"/>
      <c r="Y41" s="695"/>
      <c r="Z41" s="695"/>
      <c r="AA41" s="695"/>
      <c r="AB41" s="695"/>
      <c r="AC41" s="695"/>
      <c r="AD41" s="695"/>
      <c r="AE41" s="696"/>
      <c r="AF41" s="697"/>
      <c r="AG41" s="698"/>
      <c r="AH41" s="698"/>
      <c r="AI41" s="698"/>
      <c r="AJ41" s="699"/>
      <c r="AK41" s="700"/>
      <c r="AL41" s="695"/>
      <c r="AM41" s="695"/>
      <c r="AN41" s="695"/>
      <c r="AO41" s="695"/>
      <c r="AP41" s="695"/>
      <c r="AQ41" s="695"/>
      <c r="AR41" s="695"/>
      <c r="AS41" s="695"/>
      <c r="AT41" s="695"/>
      <c r="AU41" s="695"/>
      <c r="AV41" s="695"/>
      <c r="AW41" s="695"/>
      <c r="AX41" s="695"/>
      <c r="AY41" s="695"/>
      <c r="AZ41" s="739"/>
      <c r="BA41" s="739"/>
      <c r="BB41" s="739"/>
      <c r="BC41" s="739"/>
      <c r="BD41" s="739"/>
      <c r="BE41" s="701"/>
      <c r="BF41" s="701"/>
      <c r="BG41" s="701"/>
      <c r="BH41" s="701"/>
      <c r="BI41" s="702"/>
      <c r="BJ41" s="56"/>
      <c r="BK41" s="56"/>
      <c r="BL41" s="56"/>
      <c r="BM41" s="56"/>
      <c r="BN41" s="56"/>
      <c r="BO41" s="55"/>
      <c r="BP41" s="55"/>
      <c r="BQ41" s="52">
        <v>35</v>
      </c>
      <c r="BR41" s="72"/>
      <c r="BS41" s="691"/>
      <c r="BT41" s="692"/>
      <c r="BU41" s="692"/>
      <c r="BV41" s="692"/>
      <c r="BW41" s="692"/>
      <c r="BX41" s="692"/>
      <c r="BY41" s="692"/>
      <c r="BZ41" s="692"/>
      <c r="CA41" s="692"/>
      <c r="CB41" s="692"/>
      <c r="CC41" s="692"/>
      <c r="CD41" s="692"/>
      <c r="CE41" s="692"/>
      <c r="CF41" s="692"/>
      <c r="CG41" s="693"/>
      <c r="CH41" s="703"/>
      <c r="CI41" s="698"/>
      <c r="CJ41" s="698"/>
      <c r="CK41" s="698"/>
      <c r="CL41" s="704"/>
      <c r="CM41" s="703"/>
      <c r="CN41" s="698"/>
      <c r="CO41" s="698"/>
      <c r="CP41" s="698"/>
      <c r="CQ41" s="704"/>
      <c r="CR41" s="703"/>
      <c r="CS41" s="698"/>
      <c r="CT41" s="698"/>
      <c r="CU41" s="698"/>
      <c r="CV41" s="704"/>
      <c r="CW41" s="703"/>
      <c r="CX41" s="698"/>
      <c r="CY41" s="698"/>
      <c r="CZ41" s="698"/>
      <c r="DA41" s="704"/>
      <c r="DB41" s="703"/>
      <c r="DC41" s="698"/>
      <c r="DD41" s="698"/>
      <c r="DE41" s="698"/>
      <c r="DF41" s="704"/>
      <c r="DG41" s="703"/>
      <c r="DH41" s="698"/>
      <c r="DI41" s="698"/>
      <c r="DJ41" s="698"/>
      <c r="DK41" s="704"/>
      <c r="DL41" s="703"/>
      <c r="DM41" s="698"/>
      <c r="DN41" s="698"/>
      <c r="DO41" s="698"/>
      <c r="DP41" s="704"/>
      <c r="DQ41" s="703"/>
      <c r="DR41" s="698"/>
      <c r="DS41" s="698"/>
      <c r="DT41" s="698"/>
      <c r="DU41" s="704"/>
      <c r="DV41" s="691"/>
      <c r="DW41" s="692"/>
      <c r="DX41" s="692"/>
      <c r="DY41" s="692"/>
      <c r="DZ41" s="705"/>
      <c r="EA41" s="48"/>
    </row>
    <row r="42" spans="1:131" ht="26.25" customHeight="1" x14ac:dyDescent="0.2">
      <c r="A42" s="52">
        <v>15</v>
      </c>
      <c r="B42" s="691"/>
      <c r="C42" s="692"/>
      <c r="D42" s="692"/>
      <c r="E42" s="692"/>
      <c r="F42" s="692"/>
      <c r="G42" s="692"/>
      <c r="H42" s="692"/>
      <c r="I42" s="692"/>
      <c r="J42" s="692"/>
      <c r="K42" s="692"/>
      <c r="L42" s="692"/>
      <c r="M42" s="692"/>
      <c r="N42" s="692"/>
      <c r="O42" s="692"/>
      <c r="P42" s="693"/>
      <c r="Q42" s="694"/>
      <c r="R42" s="695"/>
      <c r="S42" s="695"/>
      <c r="T42" s="695"/>
      <c r="U42" s="695"/>
      <c r="V42" s="695"/>
      <c r="W42" s="695"/>
      <c r="X42" s="695"/>
      <c r="Y42" s="695"/>
      <c r="Z42" s="695"/>
      <c r="AA42" s="695"/>
      <c r="AB42" s="695"/>
      <c r="AC42" s="695"/>
      <c r="AD42" s="695"/>
      <c r="AE42" s="696"/>
      <c r="AF42" s="697"/>
      <c r="AG42" s="698"/>
      <c r="AH42" s="698"/>
      <c r="AI42" s="698"/>
      <c r="AJ42" s="699"/>
      <c r="AK42" s="700"/>
      <c r="AL42" s="695"/>
      <c r="AM42" s="695"/>
      <c r="AN42" s="695"/>
      <c r="AO42" s="695"/>
      <c r="AP42" s="695"/>
      <c r="AQ42" s="695"/>
      <c r="AR42" s="695"/>
      <c r="AS42" s="695"/>
      <c r="AT42" s="695"/>
      <c r="AU42" s="695"/>
      <c r="AV42" s="695"/>
      <c r="AW42" s="695"/>
      <c r="AX42" s="695"/>
      <c r="AY42" s="695"/>
      <c r="AZ42" s="739"/>
      <c r="BA42" s="739"/>
      <c r="BB42" s="739"/>
      <c r="BC42" s="739"/>
      <c r="BD42" s="739"/>
      <c r="BE42" s="701"/>
      <c r="BF42" s="701"/>
      <c r="BG42" s="701"/>
      <c r="BH42" s="701"/>
      <c r="BI42" s="702"/>
      <c r="BJ42" s="56"/>
      <c r="BK42" s="56"/>
      <c r="BL42" s="56"/>
      <c r="BM42" s="56"/>
      <c r="BN42" s="56"/>
      <c r="BO42" s="55"/>
      <c r="BP42" s="55"/>
      <c r="BQ42" s="52">
        <v>36</v>
      </c>
      <c r="BR42" s="72"/>
      <c r="BS42" s="691"/>
      <c r="BT42" s="692"/>
      <c r="BU42" s="692"/>
      <c r="BV42" s="692"/>
      <c r="BW42" s="692"/>
      <c r="BX42" s="692"/>
      <c r="BY42" s="692"/>
      <c r="BZ42" s="692"/>
      <c r="CA42" s="692"/>
      <c r="CB42" s="692"/>
      <c r="CC42" s="692"/>
      <c r="CD42" s="692"/>
      <c r="CE42" s="692"/>
      <c r="CF42" s="692"/>
      <c r="CG42" s="693"/>
      <c r="CH42" s="703"/>
      <c r="CI42" s="698"/>
      <c r="CJ42" s="698"/>
      <c r="CK42" s="698"/>
      <c r="CL42" s="704"/>
      <c r="CM42" s="703"/>
      <c r="CN42" s="698"/>
      <c r="CO42" s="698"/>
      <c r="CP42" s="698"/>
      <c r="CQ42" s="704"/>
      <c r="CR42" s="703"/>
      <c r="CS42" s="698"/>
      <c r="CT42" s="698"/>
      <c r="CU42" s="698"/>
      <c r="CV42" s="704"/>
      <c r="CW42" s="703"/>
      <c r="CX42" s="698"/>
      <c r="CY42" s="698"/>
      <c r="CZ42" s="698"/>
      <c r="DA42" s="704"/>
      <c r="DB42" s="703"/>
      <c r="DC42" s="698"/>
      <c r="DD42" s="698"/>
      <c r="DE42" s="698"/>
      <c r="DF42" s="704"/>
      <c r="DG42" s="703"/>
      <c r="DH42" s="698"/>
      <c r="DI42" s="698"/>
      <c r="DJ42" s="698"/>
      <c r="DK42" s="704"/>
      <c r="DL42" s="703"/>
      <c r="DM42" s="698"/>
      <c r="DN42" s="698"/>
      <c r="DO42" s="698"/>
      <c r="DP42" s="704"/>
      <c r="DQ42" s="703"/>
      <c r="DR42" s="698"/>
      <c r="DS42" s="698"/>
      <c r="DT42" s="698"/>
      <c r="DU42" s="704"/>
      <c r="DV42" s="691"/>
      <c r="DW42" s="692"/>
      <c r="DX42" s="692"/>
      <c r="DY42" s="692"/>
      <c r="DZ42" s="705"/>
      <c r="EA42" s="48"/>
    </row>
    <row r="43" spans="1:131" ht="26.25" customHeight="1" x14ac:dyDescent="0.2">
      <c r="A43" s="52">
        <v>16</v>
      </c>
      <c r="B43" s="691"/>
      <c r="C43" s="692"/>
      <c r="D43" s="692"/>
      <c r="E43" s="692"/>
      <c r="F43" s="692"/>
      <c r="G43" s="692"/>
      <c r="H43" s="692"/>
      <c r="I43" s="692"/>
      <c r="J43" s="692"/>
      <c r="K43" s="692"/>
      <c r="L43" s="692"/>
      <c r="M43" s="692"/>
      <c r="N43" s="692"/>
      <c r="O43" s="692"/>
      <c r="P43" s="693"/>
      <c r="Q43" s="694"/>
      <c r="R43" s="695"/>
      <c r="S43" s="695"/>
      <c r="T43" s="695"/>
      <c r="U43" s="695"/>
      <c r="V43" s="695"/>
      <c r="W43" s="695"/>
      <c r="X43" s="695"/>
      <c r="Y43" s="695"/>
      <c r="Z43" s="695"/>
      <c r="AA43" s="695"/>
      <c r="AB43" s="695"/>
      <c r="AC43" s="695"/>
      <c r="AD43" s="695"/>
      <c r="AE43" s="696"/>
      <c r="AF43" s="697"/>
      <c r="AG43" s="698"/>
      <c r="AH43" s="698"/>
      <c r="AI43" s="698"/>
      <c r="AJ43" s="699"/>
      <c r="AK43" s="700"/>
      <c r="AL43" s="695"/>
      <c r="AM43" s="695"/>
      <c r="AN43" s="695"/>
      <c r="AO43" s="695"/>
      <c r="AP43" s="695"/>
      <c r="AQ43" s="695"/>
      <c r="AR43" s="695"/>
      <c r="AS43" s="695"/>
      <c r="AT43" s="695"/>
      <c r="AU43" s="695"/>
      <c r="AV43" s="695"/>
      <c r="AW43" s="695"/>
      <c r="AX43" s="695"/>
      <c r="AY43" s="695"/>
      <c r="AZ43" s="739"/>
      <c r="BA43" s="739"/>
      <c r="BB43" s="739"/>
      <c r="BC43" s="739"/>
      <c r="BD43" s="739"/>
      <c r="BE43" s="701"/>
      <c r="BF43" s="701"/>
      <c r="BG43" s="701"/>
      <c r="BH43" s="701"/>
      <c r="BI43" s="702"/>
      <c r="BJ43" s="56"/>
      <c r="BK43" s="56"/>
      <c r="BL43" s="56"/>
      <c r="BM43" s="56"/>
      <c r="BN43" s="56"/>
      <c r="BO43" s="55"/>
      <c r="BP43" s="55"/>
      <c r="BQ43" s="52">
        <v>37</v>
      </c>
      <c r="BR43" s="72"/>
      <c r="BS43" s="691"/>
      <c r="BT43" s="692"/>
      <c r="BU43" s="692"/>
      <c r="BV43" s="692"/>
      <c r="BW43" s="692"/>
      <c r="BX43" s="692"/>
      <c r="BY43" s="692"/>
      <c r="BZ43" s="692"/>
      <c r="CA43" s="692"/>
      <c r="CB43" s="692"/>
      <c r="CC43" s="692"/>
      <c r="CD43" s="692"/>
      <c r="CE43" s="692"/>
      <c r="CF43" s="692"/>
      <c r="CG43" s="693"/>
      <c r="CH43" s="703"/>
      <c r="CI43" s="698"/>
      <c r="CJ43" s="698"/>
      <c r="CK43" s="698"/>
      <c r="CL43" s="704"/>
      <c r="CM43" s="703"/>
      <c r="CN43" s="698"/>
      <c r="CO43" s="698"/>
      <c r="CP43" s="698"/>
      <c r="CQ43" s="704"/>
      <c r="CR43" s="703"/>
      <c r="CS43" s="698"/>
      <c r="CT43" s="698"/>
      <c r="CU43" s="698"/>
      <c r="CV43" s="704"/>
      <c r="CW43" s="703"/>
      <c r="CX43" s="698"/>
      <c r="CY43" s="698"/>
      <c r="CZ43" s="698"/>
      <c r="DA43" s="704"/>
      <c r="DB43" s="703"/>
      <c r="DC43" s="698"/>
      <c r="DD43" s="698"/>
      <c r="DE43" s="698"/>
      <c r="DF43" s="704"/>
      <c r="DG43" s="703"/>
      <c r="DH43" s="698"/>
      <c r="DI43" s="698"/>
      <c r="DJ43" s="698"/>
      <c r="DK43" s="704"/>
      <c r="DL43" s="703"/>
      <c r="DM43" s="698"/>
      <c r="DN43" s="698"/>
      <c r="DO43" s="698"/>
      <c r="DP43" s="704"/>
      <c r="DQ43" s="703"/>
      <c r="DR43" s="698"/>
      <c r="DS43" s="698"/>
      <c r="DT43" s="698"/>
      <c r="DU43" s="704"/>
      <c r="DV43" s="691"/>
      <c r="DW43" s="692"/>
      <c r="DX43" s="692"/>
      <c r="DY43" s="692"/>
      <c r="DZ43" s="705"/>
      <c r="EA43" s="48"/>
    </row>
    <row r="44" spans="1:131" ht="26.25" customHeight="1" x14ac:dyDescent="0.2">
      <c r="A44" s="52">
        <v>17</v>
      </c>
      <c r="B44" s="691"/>
      <c r="C44" s="692"/>
      <c r="D44" s="692"/>
      <c r="E44" s="692"/>
      <c r="F44" s="692"/>
      <c r="G44" s="692"/>
      <c r="H44" s="692"/>
      <c r="I44" s="692"/>
      <c r="J44" s="692"/>
      <c r="K44" s="692"/>
      <c r="L44" s="692"/>
      <c r="M44" s="692"/>
      <c r="N44" s="692"/>
      <c r="O44" s="692"/>
      <c r="P44" s="693"/>
      <c r="Q44" s="694"/>
      <c r="R44" s="695"/>
      <c r="S44" s="695"/>
      <c r="T44" s="695"/>
      <c r="U44" s="695"/>
      <c r="V44" s="695"/>
      <c r="W44" s="695"/>
      <c r="X44" s="695"/>
      <c r="Y44" s="695"/>
      <c r="Z44" s="695"/>
      <c r="AA44" s="695"/>
      <c r="AB44" s="695"/>
      <c r="AC44" s="695"/>
      <c r="AD44" s="695"/>
      <c r="AE44" s="696"/>
      <c r="AF44" s="697"/>
      <c r="AG44" s="698"/>
      <c r="AH44" s="698"/>
      <c r="AI44" s="698"/>
      <c r="AJ44" s="699"/>
      <c r="AK44" s="700"/>
      <c r="AL44" s="695"/>
      <c r="AM44" s="695"/>
      <c r="AN44" s="695"/>
      <c r="AO44" s="695"/>
      <c r="AP44" s="695"/>
      <c r="AQ44" s="695"/>
      <c r="AR44" s="695"/>
      <c r="AS44" s="695"/>
      <c r="AT44" s="695"/>
      <c r="AU44" s="695"/>
      <c r="AV44" s="695"/>
      <c r="AW44" s="695"/>
      <c r="AX44" s="695"/>
      <c r="AY44" s="695"/>
      <c r="AZ44" s="739"/>
      <c r="BA44" s="739"/>
      <c r="BB44" s="739"/>
      <c r="BC44" s="739"/>
      <c r="BD44" s="739"/>
      <c r="BE44" s="701"/>
      <c r="BF44" s="701"/>
      <c r="BG44" s="701"/>
      <c r="BH44" s="701"/>
      <c r="BI44" s="702"/>
      <c r="BJ44" s="56"/>
      <c r="BK44" s="56"/>
      <c r="BL44" s="56"/>
      <c r="BM44" s="56"/>
      <c r="BN44" s="56"/>
      <c r="BO44" s="55"/>
      <c r="BP44" s="55"/>
      <c r="BQ44" s="52">
        <v>38</v>
      </c>
      <c r="BR44" s="72"/>
      <c r="BS44" s="691"/>
      <c r="BT44" s="692"/>
      <c r="BU44" s="692"/>
      <c r="BV44" s="692"/>
      <c r="BW44" s="692"/>
      <c r="BX44" s="692"/>
      <c r="BY44" s="692"/>
      <c r="BZ44" s="692"/>
      <c r="CA44" s="692"/>
      <c r="CB44" s="692"/>
      <c r="CC44" s="692"/>
      <c r="CD44" s="692"/>
      <c r="CE44" s="692"/>
      <c r="CF44" s="692"/>
      <c r="CG44" s="693"/>
      <c r="CH44" s="703"/>
      <c r="CI44" s="698"/>
      <c r="CJ44" s="698"/>
      <c r="CK44" s="698"/>
      <c r="CL44" s="704"/>
      <c r="CM44" s="703"/>
      <c r="CN44" s="698"/>
      <c r="CO44" s="698"/>
      <c r="CP44" s="698"/>
      <c r="CQ44" s="704"/>
      <c r="CR44" s="703"/>
      <c r="CS44" s="698"/>
      <c r="CT44" s="698"/>
      <c r="CU44" s="698"/>
      <c r="CV44" s="704"/>
      <c r="CW44" s="703"/>
      <c r="CX44" s="698"/>
      <c r="CY44" s="698"/>
      <c r="CZ44" s="698"/>
      <c r="DA44" s="704"/>
      <c r="DB44" s="703"/>
      <c r="DC44" s="698"/>
      <c r="DD44" s="698"/>
      <c r="DE44" s="698"/>
      <c r="DF44" s="704"/>
      <c r="DG44" s="703"/>
      <c r="DH44" s="698"/>
      <c r="DI44" s="698"/>
      <c r="DJ44" s="698"/>
      <c r="DK44" s="704"/>
      <c r="DL44" s="703"/>
      <c r="DM44" s="698"/>
      <c r="DN44" s="698"/>
      <c r="DO44" s="698"/>
      <c r="DP44" s="704"/>
      <c r="DQ44" s="703"/>
      <c r="DR44" s="698"/>
      <c r="DS44" s="698"/>
      <c r="DT44" s="698"/>
      <c r="DU44" s="704"/>
      <c r="DV44" s="691"/>
      <c r="DW44" s="692"/>
      <c r="DX44" s="692"/>
      <c r="DY44" s="692"/>
      <c r="DZ44" s="705"/>
      <c r="EA44" s="48"/>
    </row>
    <row r="45" spans="1:131" ht="26.25" customHeight="1" x14ac:dyDescent="0.2">
      <c r="A45" s="52">
        <v>18</v>
      </c>
      <c r="B45" s="691"/>
      <c r="C45" s="692"/>
      <c r="D45" s="692"/>
      <c r="E45" s="692"/>
      <c r="F45" s="692"/>
      <c r="G45" s="692"/>
      <c r="H45" s="692"/>
      <c r="I45" s="692"/>
      <c r="J45" s="692"/>
      <c r="K45" s="692"/>
      <c r="L45" s="692"/>
      <c r="M45" s="692"/>
      <c r="N45" s="692"/>
      <c r="O45" s="692"/>
      <c r="P45" s="693"/>
      <c r="Q45" s="694"/>
      <c r="R45" s="695"/>
      <c r="S45" s="695"/>
      <c r="T45" s="695"/>
      <c r="U45" s="695"/>
      <c r="V45" s="695"/>
      <c r="W45" s="695"/>
      <c r="X45" s="695"/>
      <c r="Y45" s="695"/>
      <c r="Z45" s="695"/>
      <c r="AA45" s="695"/>
      <c r="AB45" s="695"/>
      <c r="AC45" s="695"/>
      <c r="AD45" s="695"/>
      <c r="AE45" s="696"/>
      <c r="AF45" s="697"/>
      <c r="AG45" s="698"/>
      <c r="AH45" s="698"/>
      <c r="AI45" s="698"/>
      <c r="AJ45" s="699"/>
      <c r="AK45" s="700"/>
      <c r="AL45" s="695"/>
      <c r="AM45" s="695"/>
      <c r="AN45" s="695"/>
      <c r="AO45" s="695"/>
      <c r="AP45" s="695"/>
      <c r="AQ45" s="695"/>
      <c r="AR45" s="695"/>
      <c r="AS45" s="695"/>
      <c r="AT45" s="695"/>
      <c r="AU45" s="695"/>
      <c r="AV45" s="695"/>
      <c r="AW45" s="695"/>
      <c r="AX45" s="695"/>
      <c r="AY45" s="695"/>
      <c r="AZ45" s="739"/>
      <c r="BA45" s="739"/>
      <c r="BB45" s="739"/>
      <c r="BC45" s="739"/>
      <c r="BD45" s="739"/>
      <c r="BE45" s="701"/>
      <c r="BF45" s="701"/>
      <c r="BG45" s="701"/>
      <c r="BH45" s="701"/>
      <c r="BI45" s="702"/>
      <c r="BJ45" s="56"/>
      <c r="BK45" s="56"/>
      <c r="BL45" s="56"/>
      <c r="BM45" s="56"/>
      <c r="BN45" s="56"/>
      <c r="BO45" s="55"/>
      <c r="BP45" s="55"/>
      <c r="BQ45" s="52">
        <v>39</v>
      </c>
      <c r="BR45" s="72"/>
      <c r="BS45" s="691"/>
      <c r="BT45" s="692"/>
      <c r="BU45" s="692"/>
      <c r="BV45" s="692"/>
      <c r="BW45" s="692"/>
      <c r="BX45" s="692"/>
      <c r="BY45" s="692"/>
      <c r="BZ45" s="692"/>
      <c r="CA45" s="692"/>
      <c r="CB45" s="692"/>
      <c r="CC45" s="692"/>
      <c r="CD45" s="692"/>
      <c r="CE45" s="692"/>
      <c r="CF45" s="692"/>
      <c r="CG45" s="693"/>
      <c r="CH45" s="703"/>
      <c r="CI45" s="698"/>
      <c r="CJ45" s="698"/>
      <c r="CK45" s="698"/>
      <c r="CL45" s="704"/>
      <c r="CM45" s="703"/>
      <c r="CN45" s="698"/>
      <c r="CO45" s="698"/>
      <c r="CP45" s="698"/>
      <c r="CQ45" s="704"/>
      <c r="CR45" s="703"/>
      <c r="CS45" s="698"/>
      <c r="CT45" s="698"/>
      <c r="CU45" s="698"/>
      <c r="CV45" s="704"/>
      <c r="CW45" s="703"/>
      <c r="CX45" s="698"/>
      <c r="CY45" s="698"/>
      <c r="CZ45" s="698"/>
      <c r="DA45" s="704"/>
      <c r="DB45" s="703"/>
      <c r="DC45" s="698"/>
      <c r="DD45" s="698"/>
      <c r="DE45" s="698"/>
      <c r="DF45" s="704"/>
      <c r="DG45" s="703"/>
      <c r="DH45" s="698"/>
      <c r="DI45" s="698"/>
      <c r="DJ45" s="698"/>
      <c r="DK45" s="704"/>
      <c r="DL45" s="703"/>
      <c r="DM45" s="698"/>
      <c r="DN45" s="698"/>
      <c r="DO45" s="698"/>
      <c r="DP45" s="704"/>
      <c r="DQ45" s="703"/>
      <c r="DR45" s="698"/>
      <c r="DS45" s="698"/>
      <c r="DT45" s="698"/>
      <c r="DU45" s="704"/>
      <c r="DV45" s="691"/>
      <c r="DW45" s="692"/>
      <c r="DX45" s="692"/>
      <c r="DY45" s="692"/>
      <c r="DZ45" s="705"/>
      <c r="EA45" s="48"/>
    </row>
    <row r="46" spans="1:131" ht="26.25" customHeight="1" x14ac:dyDescent="0.2">
      <c r="A46" s="52">
        <v>19</v>
      </c>
      <c r="B46" s="691"/>
      <c r="C46" s="692"/>
      <c r="D46" s="692"/>
      <c r="E46" s="692"/>
      <c r="F46" s="692"/>
      <c r="G46" s="692"/>
      <c r="H46" s="692"/>
      <c r="I46" s="692"/>
      <c r="J46" s="692"/>
      <c r="K46" s="692"/>
      <c r="L46" s="692"/>
      <c r="M46" s="692"/>
      <c r="N46" s="692"/>
      <c r="O46" s="692"/>
      <c r="P46" s="693"/>
      <c r="Q46" s="694"/>
      <c r="R46" s="695"/>
      <c r="S46" s="695"/>
      <c r="T46" s="695"/>
      <c r="U46" s="695"/>
      <c r="V46" s="695"/>
      <c r="W46" s="695"/>
      <c r="X46" s="695"/>
      <c r="Y46" s="695"/>
      <c r="Z46" s="695"/>
      <c r="AA46" s="695"/>
      <c r="AB46" s="695"/>
      <c r="AC46" s="695"/>
      <c r="AD46" s="695"/>
      <c r="AE46" s="696"/>
      <c r="AF46" s="697"/>
      <c r="AG46" s="698"/>
      <c r="AH46" s="698"/>
      <c r="AI46" s="698"/>
      <c r="AJ46" s="699"/>
      <c r="AK46" s="700"/>
      <c r="AL46" s="695"/>
      <c r="AM46" s="695"/>
      <c r="AN46" s="695"/>
      <c r="AO46" s="695"/>
      <c r="AP46" s="695"/>
      <c r="AQ46" s="695"/>
      <c r="AR46" s="695"/>
      <c r="AS46" s="695"/>
      <c r="AT46" s="695"/>
      <c r="AU46" s="695"/>
      <c r="AV46" s="695"/>
      <c r="AW46" s="695"/>
      <c r="AX46" s="695"/>
      <c r="AY46" s="695"/>
      <c r="AZ46" s="739"/>
      <c r="BA46" s="739"/>
      <c r="BB46" s="739"/>
      <c r="BC46" s="739"/>
      <c r="BD46" s="739"/>
      <c r="BE46" s="701"/>
      <c r="BF46" s="701"/>
      <c r="BG46" s="701"/>
      <c r="BH46" s="701"/>
      <c r="BI46" s="702"/>
      <c r="BJ46" s="56"/>
      <c r="BK46" s="56"/>
      <c r="BL46" s="56"/>
      <c r="BM46" s="56"/>
      <c r="BN46" s="56"/>
      <c r="BO46" s="55"/>
      <c r="BP46" s="55"/>
      <c r="BQ46" s="52">
        <v>40</v>
      </c>
      <c r="BR46" s="72"/>
      <c r="BS46" s="691"/>
      <c r="BT46" s="692"/>
      <c r="BU46" s="692"/>
      <c r="BV46" s="692"/>
      <c r="BW46" s="692"/>
      <c r="BX46" s="692"/>
      <c r="BY46" s="692"/>
      <c r="BZ46" s="692"/>
      <c r="CA46" s="692"/>
      <c r="CB46" s="692"/>
      <c r="CC46" s="692"/>
      <c r="CD46" s="692"/>
      <c r="CE46" s="692"/>
      <c r="CF46" s="692"/>
      <c r="CG46" s="693"/>
      <c r="CH46" s="703"/>
      <c r="CI46" s="698"/>
      <c r="CJ46" s="698"/>
      <c r="CK46" s="698"/>
      <c r="CL46" s="704"/>
      <c r="CM46" s="703"/>
      <c r="CN46" s="698"/>
      <c r="CO46" s="698"/>
      <c r="CP46" s="698"/>
      <c r="CQ46" s="704"/>
      <c r="CR46" s="703"/>
      <c r="CS46" s="698"/>
      <c r="CT46" s="698"/>
      <c r="CU46" s="698"/>
      <c r="CV46" s="704"/>
      <c r="CW46" s="703"/>
      <c r="CX46" s="698"/>
      <c r="CY46" s="698"/>
      <c r="CZ46" s="698"/>
      <c r="DA46" s="704"/>
      <c r="DB46" s="703"/>
      <c r="DC46" s="698"/>
      <c r="DD46" s="698"/>
      <c r="DE46" s="698"/>
      <c r="DF46" s="704"/>
      <c r="DG46" s="703"/>
      <c r="DH46" s="698"/>
      <c r="DI46" s="698"/>
      <c r="DJ46" s="698"/>
      <c r="DK46" s="704"/>
      <c r="DL46" s="703"/>
      <c r="DM46" s="698"/>
      <c r="DN46" s="698"/>
      <c r="DO46" s="698"/>
      <c r="DP46" s="704"/>
      <c r="DQ46" s="703"/>
      <c r="DR46" s="698"/>
      <c r="DS46" s="698"/>
      <c r="DT46" s="698"/>
      <c r="DU46" s="704"/>
      <c r="DV46" s="691"/>
      <c r="DW46" s="692"/>
      <c r="DX46" s="692"/>
      <c r="DY46" s="692"/>
      <c r="DZ46" s="705"/>
      <c r="EA46" s="48"/>
    </row>
    <row r="47" spans="1:131" ht="26.25" customHeight="1" x14ac:dyDescent="0.2">
      <c r="A47" s="52">
        <v>20</v>
      </c>
      <c r="B47" s="691"/>
      <c r="C47" s="692"/>
      <c r="D47" s="692"/>
      <c r="E47" s="692"/>
      <c r="F47" s="692"/>
      <c r="G47" s="692"/>
      <c r="H47" s="692"/>
      <c r="I47" s="692"/>
      <c r="J47" s="692"/>
      <c r="K47" s="692"/>
      <c r="L47" s="692"/>
      <c r="M47" s="692"/>
      <c r="N47" s="692"/>
      <c r="O47" s="692"/>
      <c r="P47" s="693"/>
      <c r="Q47" s="694"/>
      <c r="R47" s="695"/>
      <c r="S47" s="695"/>
      <c r="T47" s="695"/>
      <c r="U47" s="695"/>
      <c r="V47" s="695"/>
      <c r="W47" s="695"/>
      <c r="X47" s="695"/>
      <c r="Y47" s="695"/>
      <c r="Z47" s="695"/>
      <c r="AA47" s="695"/>
      <c r="AB47" s="695"/>
      <c r="AC47" s="695"/>
      <c r="AD47" s="695"/>
      <c r="AE47" s="696"/>
      <c r="AF47" s="697"/>
      <c r="AG47" s="698"/>
      <c r="AH47" s="698"/>
      <c r="AI47" s="698"/>
      <c r="AJ47" s="699"/>
      <c r="AK47" s="700"/>
      <c r="AL47" s="695"/>
      <c r="AM47" s="695"/>
      <c r="AN47" s="695"/>
      <c r="AO47" s="695"/>
      <c r="AP47" s="695"/>
      <c r="AQ47" s="695"/>
      <c r="AR47" s="695"/>
      <c r="AS47" s="695"/>
      <c r="AT47" s="695"/>
      <c r="AU47" s="695"/>
      <c r="AV47" s="695"/>
      <c r="AW47" s="695"/>
      <c r="AX47" s="695"/>
      <c r="AY47" s="695"/>
      <c r="AZ47" s="739"/>
      <c r="BA47" s="739"/>
      <c r="BB47" s="739"/>
      <c r="BC47" s="739"/>
      <c r="BD47" s="739"/>
      <c r="BE47" s="701"/>
      <c r="BF47" s="701"/>
      <c r="BG47" s="701"/>
      <c r="BH47" s="701"/>
      <c r="BI47" s="702"/>
      <c r="BJ47" s="56"/>
      <c r="BK47" s="56"/>
      <c r="BL47" s="56"/>
      <c r="BM47" s="56"/>
      <c r="BN47" s="56"/>
      <c r="BO47" s="55"/>
      <c r="BP47" s="55"/>
      <c r="BQ47" s="52">
        <v>41</v>
      </c>
      <c r="BR47" s="72"/>
      <c r="BS47" s="691"/>
      <c r="BT47" s="692"/>
      <c r="BU47" s="692"/>
      <c r="BV47" s="692"/>
      <c r="BW47" s="692"/>
      <c r="BX47" s="692"/>
      <c r="BY47" s="692"/>
      <c r="BZ47" s="692"/>
      <c r="CA47" s="692"/>
      <c r="CB47" s="692"/>
      <c r="CC47" s="692"/>
      <c r="CD47" s="692"/>
      <c r="CE47" s="692"/>
      <c r="CF47" s="692"/>
      <c r="CG47" s="693"/>
      <c r="CH47" s="703"/>
      <c r="CI47" s="698"/>
      <c r="CJ47" s="698"/>
      <c r="CK47" s="698"/>
      <c r="CL47" s="704"/>
      <c r="CM47" s="703"/>
      <c r="CN47" s="698"/>
      <c r="CO47" s="698"/>
      <c r="CP47" s="698"/>
      <c r="CQ47" s="704"/>
      <c r="CR47" s="703"/>
      <c r="CS47" s="698"/>
      <c r="CT47" s="698"/>
      <c r="CU47" s="698"/>
      <c r="CV47" s="704"/>
      <c r="CW47" s="703"/>
      <c r="CX47" s="698"/>
      <c r="CY47" s="698"/>
      <c r="CZ47" s="698"/>
      <c r="DA47" s="704"/>
      <c r="DB47" s="703"/>
      <c r="DC47" s="698"/>
      <c r="DD47" s="698"/>
      <c r="DE47" s="698"/>
      <c r="DF47" s="704"/>
      <c r="DG47" s="703"/>
      <c r="DH47" s="698"/>
      <c r="DI47" s="698"/>
      <c r="DJ47" s="698"/>
      <c r="DK47" s="704"/>
      <c r="DL47" s="703"/>
      <c r="DM47" s="698"/>
      <c r="DN47" s="698"/>
      <c r="DO47" s="698"/>
      <c r="DP47" s="704"/>
      <c r="DQ47" s="703"/>
      <c r="DR47" s="698"/>
      <c r="DS47" s="698"/>
      <c r="DT47" s="698"/>
      <c r="DU47" s="704"/>
      <c r="DV47" s="691"/>
      <c r="DW47" s="692"/>
      <c r="DX47" s="692"/>
      <c r="DY47" s="692"/>
      <c r="DZ47" s="705"/>
      <c r="EA47" s="48"/>
    </row>
    <row r="48" spans="1:131" ht="26.25" customHeight="1" x14ac:dyDescent="0.2">
      <c r="A48" s="52">
        <v>21</v>
      </c>
      <c r="B48" s="691"/>
      <c r="C48" s="692"/>
      <c r="D48" s="692"/>
      <c r="E48" s="692"/>
      <c r="F48" s="692"/>
      <c r="G48" s="692"/>
      <c r="H48" s="692"/>
      <c r="I48" s="692"/>
      <c r="J48" s="692"/>
      <c r="K48" s="692"/>
      <c r="L48" s="692"/>
      <c r="M48" s="692"/>
      <c r="N48" s="692"/>
      <c r="O48" s="692"/>
      <c r="P48" s="693"/>
      <c r="Q48" s="694"/>
      <c r="R48" s="695"/>
      <c r="S48" s="695"/>
      <c r="T48" s="695"/>
      <c r="U48" s="695"/>
      <c r="V48" s="695"/>
      <c r="W48" s="695"/>
      <c r="X48" s="695"/>
      <c r="Y48" s="695"/>
      <c r="Z48" s="695"/>
      <c r="AA48" s="695"/>
      <c r="AB48" s="695"/>
      <c r="AC48" s="695"/>
      <c r="AD48" s="695"/>
      <c r="AE48" s="696"/>
      <c r="AF48" s="697"/>
      <c r="AG48" s="698"/>
      <c r="AH48" s="698"/>
      <c r="AI48" s="698"/>
      <c r="AJ48" s="699"/>
      <c r="AK48" s="700"/>
      <c r="AL48" s="695"/>
      <c r="AM48" s="695"/>
      <c r="AN48" s="695"/>
      <c r="AO48" s="695"/>
      <c r="AP48" s="695"/>
      <c r="AQ48" s="695"/>
      <c r="AR48" s="695"/>
      <c r="AS48" s="695"/>
      <c r="AT48" s="695"/>
      <c r="AU48" s="695"/>
      <c r="AV48" s="695"/>
      <c r="AW48" s="695"/>
      <c r="AX48" s="695"/>
      <c r="AY48" s="695"/>
      <c r="AZ48" s="739"/>
      <c r="BA48" s="739"/>
      <c r="BB48" s="739"/>
      <c r="BC48" s="739"/>
      <c r="BD48" s="739"/>
      <c r="BE48" s="701"/>
      <c r="BF48" s="701"/>
      <c r="BG48" s="701"/>
      <c r="BH48" s="701"/>
      <c r="BI48" s="702"/>
      <c r="BJ48" s="56"/>
      <c r="BK48" s="56"/>
      <c r="BL48" s="56"/>
      <c r="BM48" s="56"/>
      <c r="BN48" s="56"/>
      <c r="BO48" s="55"/>
      <c r="BP48" s="55"/>
      <c r="BQ48" s="52">
        <v>42</v>
      </c>
      <c r="BR48" s="72"/>
      <c r="BS48" s="691"/>
      <c r="BT48" s="692"/>
      <c r="BU48" s="692"/>
      <c r="BV48" s="692"/>
      <c r="BW48" s="692"/>
      <c r="BX48" s="692"/>
      <c r="BY48" s="692"/>
      <c r="BZ48" s="692"/>
      <c r="CA48" s="692"/>
      <c r="CB48" s="692"/>
      <c r="CC48" s="692"/>
      <c r="CD48" s="692"/>
      <c r="CE48" s="692"/>
      <c r="CF48" s="692"/>
      <c r="CG48" s="693"/>
      <c r="CH48" s="703"/>
      <c r="CI48" s="698"/>
      <c r="CJ48" s="698"/>
      <c r="CK48" s="698"/>
      <c r="CL48" s="704"/>
      <c r="CM48" s="703"/>
      <c r="CN48" s="698"/>
      <c r="CO48" s="698"/>
      <c r="CP48" s="698"/>
      <c r="CQ48" s="704"/>
      <c r="CR48" s="703"/>
      <c r="CS48" s="698"/>
      <c r="CT48" s="698"/>
      <c r="CU48" s="698"/>
      <c r="CV48" s="704"/>
      <c r="CW48" s="703"/>
      <c r="CX48" s="698"/>
      <c r="CY48" s="698"/>
      <c r="CZ48" s="698"/>
      <c r="DA48" s="704"/>
      <c r="DB48" s="703"/>
      <c r="DC48" s="698"/>
      <c r="DD48" s="698"/>
      <c r="DE48" s="698"/>
      <c r="DF48" s="704"/>
      <c r="DG48" s="703"/>
      <c r="DH48" s="698"/>
      <c r="DI48" s="698"/>
      <c r="DJ48" s="698"/>
      <c r="DK48" s="704"/>
      <c r="DL48" s="703"/>
      <c r="DM48" s="698"/>
      <c r="DN48" s="698"/>
      <c r="DO48" s="698"/>
      <c r="DP48" s="704"/>
      <c r="DQ48" s="703"/>
      <c r="DR48" s="698"/>
      <c r="DS48" s="698"/>
      <c r="DT48" s="698"/>
      <c r="DU48" s="704"/>
      <c r="DV48" s="691"/>
      <c r="DW48" s="692"/>
      <c r="DX48" s="692"/>
      <c r="DY48" s="692"/>
      <c r="DZ48" s="705"/>
      <c r="EA48" s="48"/>
    </row>
    <row r="49" spans="1:131" ht="26.25" customHeight="1" x14ac:dyDescent="0.2">
      <c r="A49" s="52">
        <v>22</v>
      </c>
      <c r="B49" s="691"/>
      <c r="C49" s="692"/>
      <c r="D49" s="692"/>
      <c r="E49" s="692"/>
      <c r="F49" s="692"/>
      <c r="G49" s="692"/>
      <c r="H49" s="692"/>
      <c r="I49" s="692"/>
      <c r="J49" s="692"/>
      <c r="K49" s="692"/>
      <c r="L49" s="692"/>
      <c r="M49" s="692"/>
      <c r="N49" s="692"/>
      <c r="O49" s="692"/>
      <c r="P49" s="693"/>
      <c r="Q49" s="694"/>
      <c r="R49" s="695"/>
      <c r="S49" s="695"/>
      <c r="T49" s="695"/>
      <c r="U49" s="695"/>
      <c r="V49" s="695"/>
      <c r="W49" s="695"/>
      <c r="X49" s="695"/>
      <c r="Y49" s="695"/>
      <c r="Z49" s="695"/>
      <c r="AA49" s="695"/>
      <c r="AB49" s="695"/>
      <c r="AC49" s="695"/>
      <c r="AD49" s="695"/>
      <c r="AE49" s="696"/>
      <c r="AF49" s="697"/>
      <c r="AG49" s="698"/>
      <c r="AH49" s="698"/>
      <c r="AI49" s="698"/>
      <c r="AJ49" s="699"/>
      <c r="AK49" s="700"/>
      <c r="AL49" s="695"/>
      <c r="AM49" s="695"/>
      <c r="AN49" s="695"/>
      <c r="AO49" s="695"/>
      <c r="AP49" s="695"/>
      <c r="AQ49" s="695"/>
      <c r="AR49" s="695"/>
      <c r="AS49" s="695"/>
      <c r="AT49" s="695"/>
      <c r="AU49" s="695"/>
      <c r="AV49" s="695"/>
      <c r="AW49" s="695"/>
      <c r="AX49" s="695"/>
      <c r="AY49" s="695"/>
      <c r="AZ49" s="739"/>
      <c r="BA49" s="739"/>
      <c r="BB49" s="739"/>
      <c r="BC49" s="739"/>
      <c r="BD49" s="739"/>
      <c r="BE49" s="701"/>
      <c r="BF49" s="701"/>
      <c r="BG49" s="701"/>
      <c r="BH49" s="701"/>
      <c r="BI49" s="702"/>
      <c r="BJ49" s="56"/>
      <c r="BK49" s="56"/>
      <c r="BL49" s="56"/>
      <c r="BM49" s="56"/>
      <c r="BN49" s="56"/>
      <c r="BO49" s="55"/>
      <c r="BP49" s="55"/>
      <c r="BQ49" s="52">
        <v>43</v>
      </c>
      <c r="BR49" s="72"/>
      <c r="BS49" s="691"/>
      <c r="BT49" s="692"/>
      <c r="BU49" s="692"/>
      <c r="BV49" s="692"/>
      <c r="BW49" s="692"/>
      <c r="BX49" s="692"/>
      <c r="BY49" s="692"/>
      <c r="BZ49" s="692"/>
      <c r="CA49" s="692"/>
      <c r="CB49" s="692"/>
      <c r="CC49" s="692"/>
      <c r="CD49" s="692"/>
      <c r="CE49" s="692"/>
      <c r="CF49" s="692"/>
      <c r="CG49" s="693"/>
      <c r="CH49" s="703"/>
      <c r="CI49" s="698"/>
      <c r="CJ49" s="698"/>
      <c r="CK49" s="698"/>
      <c r="CL49" s="704"/>
      <c r="CM49" s="703"/>
      <c r="CN49" s="698"/>
      <c r="CO49" s="698"/>
      <c r="CP49" s="698"/>
      <c r="CQ49" s="704"/>
      <c r="CR49" s="703"/>
      <c r="CS49" s="698"/>
      <c r="CT49" s="698"/>
      <c r="CU49" s="698"/>
      <c r="CV49" s="704"/>
      <c r="CW49" s="703"/>
      <c r="CX49" s="698"/>
      <c r="CY49" s="698"/>
      <c r="CZ49" s="698"/>
      <c r="DA49" s="704"/>
      <c r="DB49" s="703"/>
      <c r="DC49" s="698"/>
      <c r="DD49" s="698"/>
      <c r="DE49" s="698"/>
      <c r="DF49" s="704"/>
      <c r="DG49" s="703"/>
      <c r="DH49" s="698"/>
      <c r="DI49" s="698"/>
      <c r="DJ49" s="698"/>
      <c r="DK49" s="704"/>
      <c r="DL49" s="703"/>
      <c r="DM49" s="698"/>
      <c r="DN49" s="698"/>
      <c r="DO49" s="698"/>
      <c r="DP49" s="704"/>
      <c r="DQ49" s="703"/>
      <c r="DR49" s="698"/>
      <c r="DS49" s="698"/>
      <c r="DT49" s="698"/>
      <c r="DU49" s="704"/>
      <c r="DV49" s="691"/>
      <c r="DW49" s="692"/>
      <c r="DX49" s="692"/>
      <c r="DY49" s="692"/>
      <c r="DZ49" s="705"/>
      <c r="EA49" s="48"/>
    </row>
    <row r="50" spans="1:131" ht="26.25" customHeight="1" x14ac:dyDescent="0.2">
      <c r="A50" s="52">
        <v>23</v>
      </c>
      <c r="B50" s="691"/>
      <c r="C50" s="692"/>
      <c r="D50" s="692"/>
      <c r="E50" s="692"/>
      <c r="F50" s="692"/>
      <c r="G50" s="692"/>
      <c r="H50" s="692"/>
      <c r="I50" s="692"/>
      <c r="J50" s="692"/>
      <c r="K50" s="692"/>
      <c r="L50" s="692"/>
      <c r="M50" s="692"/>
      <c r="N50" s="692"/>
      <c r="O50" s="692"/>
      <c r="P50" s="693"/>
      <c r="Q50" s="740"/>
      <c r="R50" s="741"/>
      <c r="S50" s="741"/>
      <c r="T50" s="741"/>
      <c r="U50" s="741"/>
      <c r="V50" s="741"/>
      <c r="W50" s="741"/>
      <c r="X50" s="741"/>
      <c r="Y50" s="741"/>
      <c r="Z50" s="741"/>
      <c r="AA50" s="741"/>
      <c r="AB50" s="741"/>
      <c r="AC50" s="741"/>
      <c r="AD50" s="741"/>
      <c r="AE50" s="742"/>
      <c r="AF50" s="697"/>
      <c r="AG50" s="698"/>
      <c r="AH50" s="698"/>
      <c r="AI50" s="698"/>
      <c r="AJ50" s="699"/>
      <c r="AK50" s="743"/>
      <c r="AL50" s="741"/>
      <c r="AM50" s="741"/>
      <c r="AN50" s="741"/>
      <c r="AO50" s="741"/>
      <c r="AP50" s="741"/>
      <c r="AQ50" s="741"/>
      <c r="AR50" s="741"/>
      <c r="AS50" s="741"/>
      <c r="AT50" s="741"/>
      <c r="AU50" s="741"/>
      <c r="AV50" s="741"/>
      <c r="AW50" s="741"/>
      <c r="AX50" s="741"/>
      <c r="AY50" s="741"/>
      <c r="AZ50" s="744"/>
      <c r="BA50" s="744"/>
      <c r="BB50" s="744"/>
      <c r="BC50" s="744"/>
      <c r="BD50" s="744"/>
      <c r="BE50" s="701"/>
      <c r="BF50" s="701"/>
      <c r="BG50" s="701"/>
      <c r="BH50" s="701"/>
      <c r="BI50" s="702"/>
      <c r="BJ50" s="56"/>
      <c r="BK50" s="56"/>
      <c r="BL50" s="56"/>
      <c r="BM50" s="56"/>
      <c r="BN50" s="56"/>
      <c r="BO50" s="55"/>
      <c r="BP50" s="55"/>
      <c r="BQ50" s="52">
        <v>44</v>
      </c>
      <c r="BR50" s="72"/>
      <c r="BS50" s="691"/>
      <c r="BT50" s="692"/>
      <c r="BU50" s="692"/>
      <c r="BV50" s="692"/>
      <c r="BW50" s="692"/>
      <c r="BX50" s="692"/>
      <c r="BY50" s="692"/>
      <c r="BZ50" s="692"/>
      <c r="CA50" s="692"/>
      <c r="CB50" s="692"/>
      <c r="CC50" s="692"/>
      <c r="CD50" s="692"/>
      <c r="CE50" s="692"/>
      <c r="CF50" s="692"/>
      <c r="CG50" s="693"/>
      <c r="CH50" s="703"/>
      <c r="CI50" s="698"/>
      <c r="CJ50" s="698"/>
      <c r="CK50" s="698"/>
      <c r="CL50" s="704"/>
      <c r="CM50" s="703"/>
      <c r="CN50" s="698"/>
      <c r="CO50" s="698"/>
      <c r="CP50" s="698"/>
      <c r="CQ50" s="704"/>
      <c r="CR50" s="703"/>
      <c r="CS50" s="698"/>
      <c r="CT50" s="698"/>
      <c r="CU50" s="698"/>
      <c r="CV50" s="704"/>
      <c r="CW50" s="703"/>
      <c r="CX50" s="698"/>
      <c r="CY50" s="698"/>
      <c r="CZ50" s="698"/>
      <c r="DA50" s="704"/>
      <c r="DB50" s="703"/>
      <c r="DC50" s="698"/>
      <c r="DD50" s="698"/>
      <c r="DE50" s="698"/>
      <c r="DF50" s="704"/>
      <c r="DG50" s="703"/>
      <c r="DH50" s="698"/>
      <c r="DI50" s="698"/>
      <c r="DJ50" s="698"/>
      <c r="DK50" s="704"/>
      <c r="DL50" s="703"/>
      <c r="DM50" s="698"/>
      <c r="DN50" s="698"/>
      <c r="DO50" s="698"/>
      <c r="DP50" s="704"/>
      <c r="DQ50" s="703"/>
      <c r="DR50" s="698"/>
      <c r="DS50" s="698"/>
      <c r="DT50" s="698"/>
      <c r="DU50" s="704"/>
      <c r="DV50" s="691"/>
      <c r="DW50" s="692"/>
      <c r="DX50" s="692"/>
      <c r="DY50" s="692"/>
      <c r="DZ50" s="705"/>
      <c r="EA50" s="48"/>
    </row>
    <row r="51" spans="1:131" ht="26.25" customHeight="1" x14ac:dyDescent="0.2">
      <c r="A51" s="52">
        <v>24</v>
      </c>
      <c r="B51" s="691"/>
      <c r="C51" s="692"/>
      <c r="D51" s="692"/>
      <c r="E51" s="692"/>
      <c r="F51" s="692"/>
      <c r="G51" s="692"/>
      <c r="H51" s="692"/>
      <c r="I51" s="692"/>
      <c r="J51" s="692"/>
      <c r="K51" s="692"/>
      <c r="L51" s="692"/>
      <c r="M51" s="692"/>
      <c r="N51" s="692"/>
      <c r="O51" s="692"/>
      <c r="P51" s="693"/>
      <c r="Q51" s="740"/>
      <c r="R51" s="741"/>
      <c r="S51" s="741"/>
      <c r="T51" s="741"/>
      <c r="U51" s="741"/>
      <c r="V51" s="741"/>
      <c r="W51" s="741"/>
      <c r="X51" s="741"/>
      <c r="Y51" s="741"/>
      <c r="Z51" s="741"/>
      <c r="AA51" s="741"/>
      <c r="AB51" s="741"/>
      <c r="AC51" s="741"/>
      <c r="AD51" s="741"/>
      <c r="AE51" s="742"/>
      <c r="AF51" s="697"/>
      <c r="AG51" s="698"/>
      <c r="AH51" s="698"/>
      <c r="AI51" s="698"/>
      <c r="AJ51" s="699"/>
      <c r="AK51" s="743"/>
      <c r="AL51" s="741"/>
      <c r="AM51" s="741"/>
      <c r="AN51" s="741"/>
      <c r="AO51" s="741"/>
      <c r="AP51" s="741"/>
      <c r="AQ51" s="741"/>
      <c r="AR51" s="741"/>
      <c r="AS51" s="741"/>
      <c r="AT51" s="741"/>
      <c r="AU51" s="741"/>
      <c r="AV51" s="741"/>
      <c r="AW51" s="741"/>
      <c r="AX51" s="741"/>
      <c r="AY51" s="741"/>
      <c r="AZ51" s="744"/>
      <c r="BA51" s="744"/>
      <c r="BB51" s="744"/>
      <c r="BC51" s="744"/>
      <c r="BD51" s="744"/>
      <c r="BE51" s="701"/>
      <c r="BF51" s="701"/>
      <c r="BG51" s="701"/>
      <c r="BH51" s="701"/>
      <c r="BI51" s="702"/>
      <c r="BJ51" s="56"/>
      <c r="BK51" s="56"/>
      <c r="BL51" s="56"/>
      <c r="BM51" s="56"/>
      <c r="BN51" s="56"/>
      <c r="BO51" s="55"/>
      <c r="BP51" s="55"/>
      <c r="BQ51" s="52">
        <v>45</v>
      </c>
      <c r="BR51" s="72"/>
      <c r="BS51" s="691"/>
      <c r="BT51" s="692"/>
      <c r="BU51" s="692"/>
      <c r="BV51" s="692"/>
      <c r="BW51" s="692"/>
      <c r="BX51" s="692"/>
      <c r="BY51" s="692"/>
      <c r="BZ51" s="692"/>
      <c r="CA51" s="692"/>
      <c r="CB51" s="692"/>
      <c r="CC51" s="692"/>
      <c r="CD51" s="692"/>
      <c r="CE51" s="692"/>
      <c r="CF51" s="692"/>
      <c r="CG51" s="693"/>
      <c r="CH51" s="703"/>
      <c r="CI51" s="698"/>
      <c r="CJ51" s="698"/>
      <c r="CK51" s="698"/>
      <c r="CL51" s="704"/>
      <c r="CM51" s="703"/>
      <c r="CN51" s="698"/>
      <c r="CO51" s="698"/>
      <c r="CP51" s="698"/>
      <c r="CQ51" s="704"/>
      <c r="CR51" s="703"/>
      <c r="CS51" s="698"/>
      <c r="CT51" s="698"/>
      <c r="CU51" s="698"/>
      <c r="CV51" s="704"/>
      <c r="CW51" s="703"/>
      <c r="CX51" s="698"/>
      <c r="CY51" s="698"/>
      <c r="CZ51" s="698"/>
      <c r="DA51" s="704"/>
      <c r="DB51" s="703"/>
      <c r="DC51" s="698"/>
      <c r="DD51" s="698"/>
      <c r="DE51" s="698"/>
      <c r="DF51" s="704"/>
      <c r="DG51" s="703"/>
      <c r="DH51" s="698"/>
      <c r="DI51" s="698"/>
      <c r="DJ51" s="698"/>
      <c r="DK51" s="704"/>
      <c r="DL51" s="703"/>
      <c r="DM51" s="698"/>
      <c r="DN51" s="698"/>
      <c r="DO51" s="698"/>
      <c r="DP51" s="704"/>
      <c r="DQ51" s="703"/>
      <c r="DR51" s="698"/>
      <c r="DS51" s="698"/>
      <c r="DT51" s="698"/>
      <c r="DU51" s="704"/>
      <c r="DV51" s="691"/>
      <c r="DW51" s="692"/>
      <c r="DX51" s="692"/>
      <c r="DY51" s="692"/>
      <c r="DZ51" s="705"/>
      <c r="EA51" s="48"/>
    </row>
    <row r="52" spans="1:131" ht="26.25" customHeight="1" x14ac:dyDescent="0.2">
      <c r="A52" s="52">
        <v>25</v>
      </c>
      <c r="B52" s="691"/>
      <c r="C52" s="692"/>
      <c r="D52" s="692"/>
      <c r="E52" s="692"/>
      <c r="F52" s="692"/>
      <c r="G52" s="692"/>
      <c r="H52" s="692"/>
      <c r="I52" s="692"/>
      <c r="J52" s="692"/>
      <c r="K52" s="692"/>
      <c r="L52" s="692"/>
      <c r="M52" s="692"/>
      <c r="N52" s="692"/>
      <c r="O52" s="692"/>
      <c r="P52" s="693"/>
      <c r="Q52" s="740"/>
      <c r="R52" s="741"/>
      <c r="S52" s="741"/>
      <c r="T52" s="741"/>
      <c r="U52" s="741"/>
      <c r="V52" s="741"/>
      <c r="W52" s="741"/>
      <c r="X52" s="741"/>
      <c r="Y52" s="741"/>
      <c r="Z52" s="741"/>
      <c r="AA52" s="741"/>
      <c r="AB52" s="741"/>
      <c r="AC52" s="741"/>
      <c r="AD52" s="741"/>
      <c r="AE52" s="742"/>
      <c r="AF52" s="697"/>
      <c r="AG52" s="698"/>
      <c r="AH52" s="698"/>
      <c r="AI52" s="698"/>
      <c r="AJ52" s="699"/>
      <c r="AK52" s="743"/>
      <c r="AL52" s="741"/>
      <c r="AM52" s="741"/>
      <c r="AN52" s="741"/>
      <c r="AO52" s="741"/>
      <c r="AP52" s="741"/>
      <c r="AQ52" s="741"/>
      <c r="AR52" s="741"/>
      <c r="AS52" s="741"/>
      <c r="AT52" s="741"/>
      <c r="AU52" s="741"/>
      <c r="AV52" s="741"/>
      <c r="AW52" s="741"/>
      <c r="AX52" s="741"/>
      <c r="AY52" s="741"/>
      <c r="AZ52" s="744"/>
      <c r="BA52" s="744"/>
      <c r="BB52" s="744"/>
      <c r="BC52" s="744"/>
      <c r="BD52" s="744"/>
      <c r="BE52" s="701"/>
      <c r="BF52" s="701"/>
      <c r="BG52" s="701"/>
      <c r="BH52" s="701"/>
      <c r="BI52" s="702"/>
      <c r="BJ52" s="56"/>
      <c r="BK52" s="56"/>
      <c r="BL52" s="56"/>
      <c r="BM52" s="56"/>
      <c r="BN52" s="56"/>
      <c r="BO52" s="55"/>
      <c r="BP52" s="55"/>
      <c r="BQ52" s="52">
        <v>46</v>
      </c>
      <c r="BR52" s="72"/>
      <c r="BS52" s="691"/>
      <c r="BT52" s="692"/>
      <c r="BU52" s="692"/>
      <c r="BV52" s="692"/>
      <c r="BW52" s="692"/>
      <c r="BX52" s="692"/>
      <c r="BY52" s="692"/>
      <c r="BZ52" s="692"/>
      <c r="CA52" s="692"/>
      <c r="CB52" s="692"/>
      <c r="CC52" s="692"/>
      <c r="CD52" s="692"/>
      <c r="CE52" s="692"/>
      <c r="CF52" s="692"/>
      <c r="CG52" s="693"/>
      <c r="CH52" s="703"/>
      <c r="CI52" s="698"/>
      <c r="CJ52" s="698"/>
      <c r="CK52" s="698"/>
      <c r="CL52" s="704"/>
      <c r="CM52" s="703"/>
      <c r="CN52" s="698"/>
      <c r="CO52" s="698"/>
      <c r="CP52" s="698"/>
      <c r="CQ52" s="704"/>
      <c r="CR52" s="703"/>
      <c r="CS52" s="698"/>
      <c r="CT52" s="698"/>
      <c r="CU52" s="698"/>
      <c r="CV52" s="704"/>
      <c r="CW52" s="703"/>
      <c r="CX52" s="698"/>
      <c r="CY52" s="698"/>
      <c r="CZ52" s="698"/>
      <c r="DA52" s="704"/>
      <c r="DB52" s="703"/>
      <c r="DC52" s="698"/>
      <c r="DD52" s="698"/>
      <c r="DE52" s="698"/>
      <c r="DF52" s="704"/>
      <c r="DG52" s="703"/>
      <c r="DH52" s="698"/>
      <c r="DI52" s="698"/>
      <c r="DJ52" s="698"/>
      <c r="DK52" s="704"/>
      <c r="DL52" s="703"/>
      <c r="DM52" s="698"/>
      <c r="DN52" s="698"/>
      <c r="DO52" s="698"/>
      <c r="DP52" s="704"/>
      <c r="DQ52" s="703"/>
      <c r="DR52" s="698"/>
      <c r="DS52" s="698"/>
      <c r="DT52" s="698"/>
      <c r="DU52" s="704"/>
      <c r="DV52" s="691"/>
      <c r="DW52" s="692"/>
      <c r="DX52" s="692"/>
      <c r="DY52" s="692"/>
      <c r="DZ52" s="705"/>
      <c r="EA52" s="48"/>
    </row>
    <row r="53" spans="1:131" ht="26.25" customHeight="1" x14ac:dyDescent="0.2">
      <c r="A53" s="52">
        <v>26</v>
      </c>
      <c r="B53" s="691"/>
      <c r="C53" s="692"/>
      <c r="D53" s="692"/>
      <c r="E53" s="692"/>
      <c r="F53" s="692"/>
      <c r="G53" s="692"/>
      <c r="H53" s="692"/>
      <c r="I53" s="692"/>
      <c r="J53" s="692"/>
      <c r="K53" s="692"/>
      <c r="L53" s="692"/>
      <c r="M53" s="692"/>
      <c r="N53" s="692"/>
      <c r="O53" s="692"/>
      <c r="P53" s="693"/>
      <c r="Q53" s="740"/>
      <c r="R53" s="741"/>
      <c r="S53" s="741"/>
      <c r="T53" s="741"/>
      <c r="U53" s="741"/>
      <c r="V53" s="741"/>
      <c r="W53" s="741"/>
      <c r="X53" s="741"/>
      <c r="Y53" s="741"/>
      <c r="Z53" s="741"/>
      <c r="AA53" s="741"/>
      <c r="AB53" s="741"/>
      <c r="AC53" s="741"/>
      <c r="AD53" s="741"/>
      <c r="AE53" s="742"/>
      <c r="AF53" s="697"/>
      <c r="AG53" s="698"/>
      <c r="AH53" s="698"/>
      <c r="AI53" s="698"/>
      <c r="AJ53" s="699"/>
      <c r="AK53" s="743"/>
      <c r="AL53" s="741"/>
      <c r="AM53" s="741"/>
      <c r="AN53" s="741"/>
      <c r="AO53" s="741"/>
      <c r="AP53" s="741"/>
      <c r="AQ53" s="741"/>
      <c r="AR53" s="741"/>
      <c r="AS53" s="741"/>
      <c r="AT53" s="741"/>
      <c r="AU53" s="741"/>
      <c r="AV53" s="741"/>
      <c r="AW53" s="741"/>
      <c r="AX53" s="741"/>
      <c r="AY53" s="741"/>
      <c r="AZ53" s="744"/>
      <c r="BA53" s="744"/>
      <c r="BB53" s="744"/>
      <c r="BC53" s="744"/>
      <c r="BD53" s="744"/>
      <c r="BE53" s="701"/>
      <c r="BF53" s="701"/>
      <c r="BG53" s="701"/>
      <c r="BH53" s="701"/>
      <c r="BI53" s="702"/>
      <c r="BJ53" s="56"/>
      <c r="BK53" s="56"/>
      <c r="BL53" s="56"/>
      <c r="BM53" s="56"/>
      <c r="BN53" s="56"/>
      <c r="BO53" s="55"/>
      <c r="BP53" s="55"/>
      <c r="BQ53" s="52">
        <v>47</v>
      </c>
      <c r="BR53" s="72"/>
      <c r="BS53" s="691"/>
      <c r="BT53" s="692"/>
      <c r="BU53" s="692"/>
      <c r="BV53" s="692"/>
      <c r="BW53" s="692"/>
      <c r="BX53" s="692"/>
      <c r="BY53" s="692"/>
      <c r="BZ53" s="692"/>
      <c r="CA53" s="692"/>
      <c r="CB53" s="692"/>
      <c r="CC53" s="692"/>
      <c r="CD53" s="692"/>
      <c r="CE53" s="692"/>
      <c r="CF53" s="692"/>
      <c r="CG53" s="693"/>
      <c r="CH53" s="703"/>
      <c r="CI53" s="698"/>
      <c r="CJ53" s="698"/>
      <c r="CK53" s="698"/>
      <c r="CL53" s="704"/>
      <c r="CM53" s="703"/>
      <c r="CN53" s="698"/>
      <c r="CO53" s="698"/>
      <c r="CP53" s="698"/>
      <c r="CQ53" s="704"/>
      <c r="CR53" s="703"/>
      <c r="CS53" s="698"/>
      <c r="CT53" s="698"/>
      <c r="CU53" s="698"/>
      <c r="CV53" s="704"/>
      <c r="CW53" s="703"/>
      <c r="CX53" s="698"/>
      <c r="CY53" s="698"/>
      <c r="CZ53" s="698"/>
      <c r="DA53" s="704"/>
      <c r="DB53" s="703"/>
      <c r="DC53" s="698"/>
      <c r="DD53" s="698"/>
      <c r="DE53" s="698"/>
      <c r="DF53" s="704"/>
      <c r="DG53" s="703"/>
      <c r="DH53" s="698"/>
      <c r="DI53" s="698"/>
      <c r="DJ53" s="698"/>
      <c r="DK53" s="704"/>
      <c r="DL53" s="703"/>
      <c r="DM53" s="698"/>
      <c r="DN53" s="698"/>
      <c r="DO53" s="698"/>
      <c r="DP53" s="704"/>
      <c r="DQ53" s="703"/>
      <c r="DR53" s="698"/>
      <c r="DS53" s="698"/>
      <c r="DT53" s="698"/>
      <c r="DU53" s="704"/>
      <c r="DV53" s="691"/>
      <c r="DW53" s="692"/>
      <c r="DX53" s="692"/>
      <c r="DY53" s="692"/>
      <c r="DZ53" s="705"/>
      <c r="EA53" s="48"/>
    </row>
    <row r="54" spans="1:131" ht="26.25" customHeight="1" x14ac:dyDescent="0.2">
      <c r="A54" s="52">
        <v>27</v>
      </c>
      <c r="B54" s="691"/>
      <c r="C54" s="692"/>
      <c r="D54" s="692"/>
      <c r="E54" s="692"/>
      <c r="F54" s="692"/>
      <c r="G54" s="692"/>
      <c r="H54" s="692"/>
      <c r="I54" s="692"/>
      <c r="J54" s="692"/>
      <c r="K54" s="692"/>
      <c r="L54" s="692"/>
      <c r="M54" s="692"/>
      <c r="N54" s="692"/>
      <c r="O54" s="692"/>
      <c r="P54" s="693"/>
      <c r="Q54" s="740"/>
      <c r="R54" s="741"/>
      <c r="S54" s="741"/>
      <c r="T54" s="741"/>
      <c r="U54" s="741"/>
      <c r="V54" s="741"/>
      <c r="W54" s="741"/>
      <c r="X54" s="741"/>
      <c r="Y54" s="741"/>
      <c r="Z54" s="741"/>
      <c r="AA54" s="741"/>
      <c r="AB54" s="741"/>
      <c r="AC54" s="741"/>
      <c r="AD54" s="741"/>
      <c r="AE54" s="742"/>
      <c r="AF54" s="697"/>
      <c r="AG54" s="698"/>
      <c r="AH54" s="698"/>
      <c r="AI54" s="698"/>
      <c r="AJ54" s="699"/>
      <c r="AK54" s="743"/>
      <c r="AL54" s="741"/>
      <c r="AM54" s="741"/>
      <c r="AN54" s="741"/>
      <c r="AO54" s="741"/>
      <c r="AP54" s="741"/>
      <c r="AQ54" s="741"/>
      <c r="AR54" s="741"/>
      <c r="AS54" s="741"/>
      <c r="AT54" s="741"/>
      <c r="AU54" s="741"/>
      <c r="AV54" s="741"/>
      <c r="AW54" s="741"/>
      <c r="AX54" s="741"/>
      <c r="AY54" s="741"/>
      <c r="AZ54" s="744"/>
      <c r="BA54" s="744"/>
      <c r="BB54" s="744"/>
      <c r="BC54" s="744"/>
      <c r="BD54" s="744"/>
      <c r="BE54" s="701"/>
      <c r="BF54" s="701"/>
      <c r="BG54" s="701"/>
      <c r="BH54" s="701"/>
      <c r="BI54" s="702"/>
      <c r="BJ54" s="56"/>
      <c r="BK54" s="56"/>
      <c r="BL54" s="56"/>
      <c r="BM54" s="56"/>
      <c r="BN54" s="56"/>
      <c r="BO54" s="55"/>
      <c r="BP54" s="55"/>
      <c r="BQ54" s="52">
        <v>48</v>
      </c>
      <c r="BR54" s="72"/>
      <c r="BS54" s="691"/>
      <c r="BT54" s="692"/>
      <c r="BU54" s="692"/>
      <c r="BV54" s="692"/>
      <c r="BW54" s="692"/>
      <c r="BX54" s="692"/>
      <c r="BY54" s="692"/>
      <c r="BZ54" s="692"/>
      <c r="CA54" s="692"/>
      <c r="CB54" s="692"/>
      <c r="CC54" s="692"/>
      <c r="CD54" s="692"/>
      <c r="CE54" s="692"/>
      <c r="CF54" s="692"/>
      <c r="CG54" s="693"/>
      <c r="CH54" s="703"/>
      <c r="CI54" s="698"/>
      <c r="CJ54" s="698"/>
      <c r="CK54" s="698"/>
      <c r="CL54" s="704"/>
      <c r="CM54" s="703"/>
      <c r="CN54" s="698"/>
      <c r="CO54" s="698"/>
      <c r="CP54" s="698"/>
      <c r="CQ54" s="704"/>
      <c r="CR54" s="703"/>
      <c r="CS54" s="698"/>
      <c r="CT54" s="698"/>
      <c r="CU54" s="698"/>
      <c r="CV54" s="704"/>
      <c r="CW54" s="703"/>
      <c r="CX54" s="698"/>
      <c r="CY54" s="698"/>
      <c r="CZ54" s="698"/>
      <c r="DA54" s="704"/>
      <c r="DB54" s="703"/>
      <c r="DC54" s="698"/>
      <c r="DD54" s="698"/>
      <c r="DE54" s="698"/>
      <c r="DF54" s="704"/>
      <c r="DG54" s="703"/>
      <c r="DH54" s="698"/>
      <c r="DI54" s="698"/>
      <c r="DJ54" s="698"/>
      <c r="DK54" s="704"/>
      <c r="DL54" s="703"/>
      <c r="DM54" s="698"/>
      <c r="DN54" s="698"/>
      <c r="DO54" s="698"/>
      <c r="DP54" s="704"/>
      <c r="DQ54" s="703"/>
      <c r="DR54" s="698"/>
      <c r="DS54" s="698"/>
      <c r="DT54" s="698"/>
      <c r="DU54" s="704"/>
      <c r="DV54" s="691"/>
      <c r="DW54" s="692"/>
      <c r="DX54" s="692"/>
      <c r="DY54" s="692"/>
      <c r="DZ54" s="705"/>
      <c r="EA54" s="48"/>
    </row>
    <row r="55" spans="1:131" ht="26.25" customHeight="1" x14ac:dyDescent="0.2">
      <c r="A55" s="52">
        <v>28</v>
      </c>
      <c r="B55" s="691"/>
      <c r="C55" s="692"/>
      <c r="D55" s="692"/>
      <c r="E55" s="692"/>
      <c r="F55" s="692"/>
      <c r="G55" s="692"/>
      <c r="H55" s="692"/>
      <c r="I55" s="692"/>
      <c r="J55" s="692"/>
      <c r="K55" s="692"/>
      <c r="L55" s="692"/>
      <c r="M55" s="692"/>
      <c r="N55" s="692"/>
      <c r="O55" s="692"/>
      <c r="P55" s="693"/>
      <c r="Q55" s="740"/>
      <c r="R55" s="741"/>
      <c r="S55" s="741"/>
      <c r="T55" s="741"/>
      <c r="U55" s="741"/>
      <c r="V55" s="741"/>
      <c r="W55" s="741"/>
      <c r="X55" s="741"/>
      <c r="Y55" s="741"/>
      <c r="Z55" s="741"/>
      <c r="AA55" s="741"/>
      <c r="AB55" s="741"/>
      <c r="AC55" s="741"/>
      <c r="AD55" s="741"/>
      <c r="AE55" s="742"/>
      <c r="AF55" s="697"/>
      <c r="AG55" s="698"/>
      <c r="AH55" s="698"/>
      <c r="AI55" s="698"/>
      <c r="AJ55" s="699"/>
      <c r="AK55" s="743"/>
      <c r="AL55" s="741"/>
      <c r="AM55" s="741"/>
      <c r="AN55" s="741"/>
      <c r="AO55" s="741"/>
      <c r="AP55" s="741"/>
      <c r="AQ55" s="741"/>
      <c r="AR55" s="741"/>
      <c r="AS55" s="741"/>
      <c r="AT55" s="741"/>
      <c r="AU55" s="741"/>
      <c r="AV55" s="741"/>
      <c r="AW55" s="741"/>
      <c r="AX55" s="741"/>
      <c r="AY55" s="741"/>
      <c r="AZ55" s="744"/>
      <c r="BA55" s="744"/>
      <c r="BB55" s="744"/>
      <c r="BC55" s="744"/>
      <c r="BD55" s="744"/>
      <c r="BE55" s="701"/>
      <c r="BF55" s="701"/>
      <c r="BG55" s="701"/>
      <c r="BH55" s="701"/>
      <c r="BI55" s="702"/>
      <c r="BJ55" s="56"/>
      <c r="BK55" s="56"/>
      <c r="BL55" s="56"/>
      <c r="BM55" s="56"/>
      <c r="BN55" s="56"/>
      <c r="BO55" s="55"/>
      <c r="BP55" s="55"/>
      <c r="BQ55" s="52">
        <v>49</v>
      </c>
      <c r="BR55" s="72"/>
      <c r="BS55" s="691"/>
      <c r="BT55" s="692"/>
      <c r="BU55" s="692"/>
      <c r="BV55" s="692"/>
      <c r="BW55" s="692"/>
      <c r="BX55" s="692"/>
      <c r="BY55" s="692"/>
      <c r="BZ55" s="692"/>
      <c r="CA55" s="692"/>
      <c r="CB55" s="692"/>
      <c r="CC55" s="692"/>
      <c r="CD55" s="692"/>
      <c r="CE55" s="692"/>
      <c r="CF55" s="692"/>
      <c r="CG55" s="693"/>
      <c r="CH55" s="703"/>
      <c r="CI55" s="698"/>
      <c r="CJ55" s="698"/>
      <c r="CK55" s="698"/>
      <c r="CL55" s="704"/>
      <c r="CM55" s="703"/>
      <c r="CN55" s="698"/>
      <c r="CO55" s="698"/>
      <c r="CP55" s="698"/>
      <c r="CQ55" s="704"/>
      <c r="CR55" s="703"/>
      <c r="CS55" s="698"/>
      <c r="CT55" s="698"/>
      <c r="CU55" s="698"/>
      <c r="CV55" s="704"/>
      <c r="CW55" s="703"/>
      <c r="CX55" s="698"/>
      <c r="CY55" s="698"/>
      <c r="CZ55" s="698"/>
      <c r="DA55" s="704"/>
      <c r="DB55" s="703"/>
      <c r="DC55" s="698"/>
      <c r="DD55" s="698"/>
      <c r="DE55" s="698"/>
      <c r="DF55" s="704"/>
      <c r="DG55" s="703"/>
      <c r="DH55" s="698"/>
      <c r="DI55" s="698"/>
      <c r="DJ55" s="698"/>
      <c r="DK55" s="704"/>
      <c r="DL55" s="703"/>
      <c r="DM55" s="698"/>
      <c r="DN55" s="698"/>
      <c r="DO55" s="698"/>
      <c r="DP55" s="704"/>
      <c r="DQ55" s="703"/>
      <c r="DR55" s="698"/>
      <c r="DS55" s="698"/>
      <c r="DT55" s="698"/>
      <c r="DU55" s="704"/>
      <c r="DV55" s="691"/>
      <c r="DW55" s="692"/>
      <c r="DX55" s="692"/>
      <c r="DY55" s="692"/>
      <c r="DZ55" s="705"/>
      <c r="EA55" s="48"/>
    </row>
    <row r="56" spans="1:131" ht="26.25" customHeight="1" x14ac:dyDescent="0.2">
      <c r="A56" s="52">
        <v>29</v>
      </c>
      <c r="B56" s="691"/>
      <c r="C56" s="692"/>
      <c r="D56" s="692"/>
      <c r="E56" s="692"/>
      <c r="F56" s="692"/>
      <c r="G56" s="692"/>
      <c r="H56" s="692"/>
      <c r="I56" s="692"/>
      <c r="J56" s="692"/>
      <c r="K56" s="692"/>
      <c r="L56" s="692"/>
      <c r="M56" s="692"/>
      <c r="N56" s="692"/>
      <c r="O56" s="692"/>
      <c r="P56" s="693"/>
      <c r="Q56" s="740"/>
      <c r="R56" s="741"/>
      <c r="S56" s="741"/>
      <c r="T56" s="741"/>
      <c r="U56" s="741"/>
      <c r="V56" s="741"/>
      <c r="W56" s="741"/>
      <c r="X56" s="741"/>
      <c r="Y56" s="741"/>
      <c r="Z56" s="741"/>
      <c r="AA56" s="741"/>
      <c r="AB56" s="741"/>
      <c r="AC56" s="741"/>
      <c r="AD56" s="741"/>
      <c r="AE56" s="742"/>
      <c r="AF56" s="697"/>
      <c r="AG56" s="698"/>
      <c r="AH56" s="698"/>
      <c r="AI56" s="698"/>
      <c r="AJ56" s="699"/>
      <c r="AK56" s="743"/>
      <c r="AL56" s="741"/>
      <c r="AM56" s="741"/>
      <c r="AN56" s="741"/>
      <c r="AO56" s="741"/>
      <c r="AP56" s="741"/>
      <c r="AQ56" s="741"/>
      <c r="AR56" s="741"/>
      <c r="AS56" s="741"/>
      <c r="AT56" s="741"/>
      <c r="AU56" s="741"/>
      <c r="AV56" s="741"/>
      <c r="AW56" s="741"/>
      <c r="AX56" s="741"/>
      <c r="AY56" s="741"/>
      <c r="AZ56" s="744"/>
      <c r="BA56" s="744"/>
      <c r="BB56" s="744"/>
      <c r="BC56" s="744"/>
      <c r="BD56" s="744"/>
      <c r="BE56" s="701"/>
      <c r="BF56" s="701"/>
      <c r="BG56" s="701"/>
      <c r="BH56" s="701"/>
      <c r="BI56" s="702"/>
      <c r="BJ56" s="56"/>
      <c r="BK56" s="56"/>
      <c r="BL56" s="56"/>
      <c r="BM56" s="56"/>
      <c r="BN56" s="56"/>
      <c r="BO56" s="55"/>
      <c r="BP56" s="55"/>
      <c r="BQ56" s="52">
        <v>50</v>
      </c>
      <c r="BR56" s="72"/>
      <c r="BS56" s="691"/>
      <c r="BT56" s="692"/>
      <c r="BU56" s="692"/>
      <c r="BV56" s="692"/>
      <c r="BW56" s="692"/>
      <c r="BX56" s="692"/>
      <c r="BY56" s="692"/>
      <c r="BZ56" s="692"/>
      <c r="CA56" s="692"/>
      <c r="CB56" s="692"/>
      <c r="CC56" s="692"/>
      <c r="CD56" s="692"/>
      <c r="CE56" s="692"/>
      <c r="CF56" s="692"/>
      <c r="CG56" s="693"/>
      <c r="CH56" s="703"/>
      <c r="CI56" s="698"/>
      <c r="CJ56" s="698"/>
      <c r="CK56" s="698"/>
      <c r="CL56" s="704"/>
      <c r="CM56" s="703"/>
      <c r="CN56" s="698"/>
      <c r="CO56" s="698"/>
      <c r="CP56" s="698"/>
      <c r="CQ56" s="704"/>
      <c r="CR56" s="703"/>
      <c r="CS56" s="698"/>
      <c r="CT56" s="698"/>
      <c r="CU56" s="698"/>
      <c r="CV56" s="704"/>
      <c r="CW56" s="703"/>
      <c r="CX56" s="698"/>
      <c r="CY56" s="698"/>
      <c r="CZ56" s="698"/>
      <c r="DA56" s="704"/>
      <c r="DB56" s="703"/>
      <c r="DC56" s="698"/>
      <c r="DD56" s="698"/>
      <c r="DE56" s="698"/>
      <c r="DF56" s="704"/>
      <c r="DG56" s="703"/>
      <c r="DH56" s="698"/>
      <c r="DI56" s="698"/>
      <c r="DJ56" s="698"/>
      <c r="DK56" s="704"/>
      <c r="DL56" s="703"/>
      <c r="DM56" s="698"/>
      <c r="DN56" s="698"/>
      <c r="DO56" s="698"/>
      <c r="DP56" s="704"/>
      <c r="DQ56" s="703"/>
      <c r="DR56" s="698"/>
      <c r="DS56" s="698"/>
      <c r="DT56" s="698"/>
      <c r="DU56" s="704"/>
      <c r="DV56" s="691"/>
      <c r="DW56" s="692"/>
      <c r="DX56" s="692"/>
      <c r="DY56" s="692"/>
      <c r="DZ56" s="705"/>
      <c r="EA56" s="48"/>
    </row>
    <row r="57" spans="1:131" ht="26.25" customHeight="1" x14ac:dyDescent="0.2">
      <c r="A57" s="52">
        <v>30</v>
      </c>
      <c r="B57" s="691"/>
      <c r="C57" s="692"/>
      <c r="D57" s="692"/>
      <c r="E57" s="692"/>
      <c r="F57" s="692"/>
      <c r="G57" s="692"/>
      <c r="H57" s="692"/>
      <c r="I57" s="692"/>
      <c r="J57" s="692"/>
      <c r="K57" s="692"/>
      <c r="L57" s="692"/>
      <c r="M57" s="692"/>
      <c r="N57" s="692"/>
      <c r="O57" s="692"/>
      <c r="P57" s="693"/>
      <c r="Q57" s="740"/>
      <c r="R57" s="741"/>
      <c r="S57" s="741"/>
      <c r="T57" s="741"/>
      <c r="U57" s="741"/>
      <c r="V57" s="741"/>
      <c r="W57" s="741"/>
      <c r="X57" s="741"/>
      <c r="Y57" s="741"/>
      <c r="Z57" s="741"/>
      <c r="AA57" s="741"/>
      <c r="AB57" s="741"/>
      <c r="AC57" s="741"/>
      <c r="AD57" s="741"/>
      <c r="AE57" s="742"/>
      <c r="AF57" s="697"/>
      <c r="AG57" s="698"/>
      <c r="AH57" s="698"/>
      <c r="AI57" s="698"/>
      <c r="AJ57" s="699"/>
      <c r="AK57" s="743"/>
      <c r="AL57" s="741"/>
      <c r="AM57" s="741"/>
      <c r="AN57" s="741"/>
      <c r="AO57" s="741"/>
      <c r="AP57" s="741"/>
      <c r="AQ57" s="741"/>
      <c r="AR57" s="741"/>
      <c r="AS57" s="741"/>
      <c r="AT57" s="741"/>
      <c r="AU57" s="741"/>
      <c r="AV57" s="741"/>
      <c r="AW57" s="741"/>
      <c r="AX57" s="741"/>
      <c r="AY57" s="741"/>
      <c r="AZ57" s="744"/>
      <c r="BA57" s="744"/>
      <c r="BB57" s="744"/>
      <c r="BC57" s="744"/>
      <c r="BD57" s="744"/>
      <c r="BE57" s="701"/>
      <c r="BF57" s="701"/>
      <c r="BG57" s="701"/>
      <c r="BH57" s="701"/>
      <c r="BI57" s="702"/>
      <c r="BJ57" s="56"/>
      <c r="BK57" s="56"/>
      <c r="BL57" s="56"/>
      <c r="BM57" s="56"/>
      <c r="BN57" s="56"/>
      <c r="BO57" s="55"/>
      <c r="BP57" s="55"/>
      <c r="BQ57" s="52">
        <v>51</v>
      </c>
      <c r="BR57" s="72"/>
      <c r="BS57" s="691"/>
      <c r="BT57" s="692"/>
      <c r="BU57" s="692"/>
      <c r="BV57" s="692"/>
      <c r="BW57" s="692"/>
      <c r="BX57" s="692"/>
      <c r="BY57" s="692"/>
      <c r="BZ57" s="692"/>
      <c r="CA57" s="692"/>
      <c r="CB57" s="692"/>
      <c r="CC57" s="692"/>
      <c r="CD57" s="692"/>
      <c r="CE57" s="692"/>
      <c r="CF57" s="692"/>
      <c r="CG57" s="693"/>
      <c r="CH57" s="703"/>
      <c r="CI57" s="698"/>
      <c r="CJ57" s="698"/>
      <c r="CK57" s="698"/>
      <c r="CL57" s="704"/>
      <c r="CM57" s="703"/>
      <c r="CN57" s="698"/>
      <c r="CO57" s="698"/>
      <c r="CP57" s="698"/>
      <c r="CQ57" s="704"/>
      <c r="CR57" s="703"/>
      <c r="CS57" s="698"/>
      <c r="CT57" s="698"/>
      <c r="CU57" s="698"/>
      <c r="CV57" s="704"/>
      <c r="CW57" s="703"/>
      <c r="CX57" s="698"/>
      <c r="CY57" s="698"/>
      <c r="CZ57" s="698"/>
      <c r="DA57" s="704"/>
      <c r="DB57" s="703"/>
      <c r="DC57" s="698"/>
      <c r="DD57" s="698"/>
      <c r="DE57" s="698"/>
      <c r="DF57" s="704"/>
      <c r="DG57" s="703"/>
      <c r="DH57" s="698"/>
      <c r="DI57" s="698"/>
      <c r="DJ57" s="698"/>
      <c r="DK57" s="704"/>
      <c r="DL57" s="703"/>
      <c r="DM57" s="698"/>
      <c r="DN57" s="698"/>
      <c r="DO57" s="698"/>
      <c r="DP57" s="704"/>
      <c r="DQ57" s="703"/>
      <c r="DR57" s="698"/>
      <c r="DS57" s="698"/>
      <c r="DT57" s="698"/>
      <c r="DU57" s="704"/>
      <c r="DV57" s="691"/>
      <c r="DW57" s="692"/>
      <c r="DX57" s="692"/>
      <c r="DY57" s="692"/>
      <c r="DZ57" s="705"/>
      <c r="EA57" s="48"/>
    </row>
    <row r="58" spans="1:131" ht="26.25" customHeight="1" x14ac:dyDescent="0.2">
      <c r="A58" s="52">
        <v>31</v>
      </c>
      <c r="B58" s="691"/>
      <c r="C58" s="692"/>
      <c r="D58" s="692"/>
      <c r="E58" s="692"/>
      <c r="F58" s="692"/>
      <c r="G58" s="692"/>
      <c r="H58" s="692"/>
      <c r="I58" s="692"/>
      <c r="J58" s="692"/>
      <c r="K58" s="692"/>
      <c r="L58" s="692"/>
      <c r="M58" s="692"/>
      <c r="N58" s="692"/>
      <c r="O58" s="692"/>
      <c r="P58" s="693"/>
      <c r="Q58" s="740"/>
      <c r="R58" s="741"/>
      <c r="S58" s="741"/>
      <c r="T58" s="741"/>
      <c r="U58" s="741"/>
      <c r="V58" s="741"/>
      <c r="W58" s="741"/>
      <c r="X58" s="741"/>
      <c r="Y58" s="741"/>
      <c r="Z58" s="741"/>
      <c r="AA58" s="741"/>
      <c r="AB58" s="741"/>
      <c r="AC58" s="741"/>
      <c r="AD58" s="741"/>
      <c r="AE58" s="742"/>
      <c r="AF58" s="697"/>
      <c r="AG58" s="698"/>
      <c r="AH58" s="698"/>
      <c r="AI58" s="698"/>
      <c r="AJ58" s="699"/>
      <c r="AK58" s="743"/>
      <c r="AL58" s="741"/>
      <c r="AM58" s="741"/>
      <c r="AN58" s="741"/>
      <c r="AO58" s="741"/>
      <c r="AP58" s="741"/>
      <c r="AQ58" s="741"/>
      <c r="AR58" s="741"/>
      <c r="AS58" s="741"/>
      <c r="AT58" s="741"/>
      <c r="AU58" s="741"/>
      <c r="AV58" s="741"/>
      <c r="AW58" s="741"/>
      <c r="AX58" s="741"/>
      <c r="AY58" s="741"/>
      <c r="AZ58" s="744"/>
      <c r="BA58" s="744"/>
      <c r="BB58" s="744"/>
      <c r="BC58" s="744"/>
      <c r="BD58" s="744"/>
      <c r="BE58" s="701"/>
      <c r="BF58" s="701"/>
      <c r="BG58" s="701"/>
      <c r="BH58" s="701"/>
      <c r="BI58" s="702"/>
      <c r="BJ58" s="56"/>
      <c r="BK58" s="56"/>
      <c r="BL58" s="56"/>
      <c r="BM58" s="56"/>
      <c r="BN58" s="56"/>
      <c r="BO58" s="55"/>
      <c r="BP58" s="55"/>
      <c r="BQ58" s="52">
        <v>52</v>
      </c>
      <c r="BR58" s="72"/>
      <c r="BS58" s="691"/>
      <c r="BT58" s="692"/>
      <c r="BU58" s="692"/>
      <c r="BV58" s="692"/>
      <c r="BW58" s="692"/>
      <c r="BX58" s="692"/>
      <c r="BY58" s="692"/>
      <c r="BZ58" s="692"/>
      <c r="CA58" s="692"/>
      <c r="CB58" s="692"/>
      <c r="CC58" s="692"/>
      <c r="CD58" s="692"/>
      <c r="CE58" s="692"/>
      <c r="CF58" s="692"/>
      <c r="CG58" s="693"/>
      <c r="CH58" s="703"/>
      <c r="CI58" s="698"/>
      <c r="CJ58" s="698"/>
      <c r="CK58" s="698"/>
      <c r="CL58" s="704"/>
      <c r="CM58" s="703"/>
      <c r="CN58" s="698"/>
      <c r="CO58" s="698"/>
      <c r="CP58" s="698"/>
      <c r="CQ58" s="704"/>
      <c r="CR58" s="703"/>
      <c r="CS58" s="698"/>
      <c r="CT58" s="698"/>
      <c r="CU58" s="698"/>
      <c r="CV58" s="704"/>
      <c r="CW58" s="703"/>
      <c r="CX58" s="698"/>
      <c r="CY58" s="698"/>
      <c r="CZ58" s="698"/>
      <c r="DA58" s="704"/>
      <c r="DB58" s="703"/>
      <c r="DC58" s="698"/>
      <c r="DD58" s="698"/>
      <c r="DE58" s="698"/>
      <c r="DF58" s="704"/>
      <c r="DG58" s="703"/>
      <c r="DH58" s="698"/>
      <c r="DI58" s="698"/>
      <c r="DJ58" s="698"/>
      <c r="DK58" s="704"/>
      <c r="DL58" s="703"/>
      <c r="DM58" s="698"/>
      <c r="DN58" s="698"/>
      <c r="DO58" s="698"/>
      <c r="DP58" s="704"/>
      <c r="DQ58" s="703"/>
      <c r="DR58" s="698"/>
      <c r="DS58" s="698"/>
      <c r="DT58" s="698"/>
      <c r="DU58" s="704"/>
      <c r="DV58" s="691"/>
      <c r="DW58" s="692"/>
      <c r="DX58" s="692"/>
      <c r="DY58" s="692"/>
      <c r="DZ58" s="705"/>
      <c r="EA58" s="48"/>
    </row>
    <row r="59" spans="1:131" ht="26.25" customHeight="1" x14ac:dyDescent="0.2">
      <c r="A59" s="52">
        <v>32</v>
      </c>
      <c r="B59" s="691"/>
      <c r="C59" s="692"/>
      <c r="D59" s="692"/>
      <c r="E59" s="692"/>
      <c r="F59" s="692"/>
      <c r="G59" s="692"/>
      <c r="H59" s="692"/>
      <c r="I59" s="692"/>
      <c r="J59" s="692"/>
      <c r="K59" s="692"/>
      <c r="L59" s="692"/>
      <c r="M59" s="692"/>
      <c r="N59" s="692"/>
      <c r="O59" s="692"/>
      <c r="P59" s="693"/>
      <c r="Q59" s="740"/>
      <c r="R59" s="741"/>
      <c r="S59" s="741"/>
      <c r="T59" s="741"/>
      <c r="U59" s="741"/>
      <c r="V59" s="741"/>
      <c r="W59" s="741"/>
      <c r="X59" s="741"/>
      <c r="Y59" s="741"/>
      <c r="Z59" s="741"/>
      <c r="AA59" s="741"/>
      <c r="AB59" s="741"/>
      <c r="AC59" s="741"/>
      <c r="AD59" s="741"/>
      <c r="AE59" s="742"/>
      <c r="AF59" s="697"/>
      <c r="AG59" s="698"/>
      <c r="AH59" s="698"/>
      <c r="AI59" s="698"/>
      <c r="AJ59" s="699"/>
      <c r="AK59" s="743"/>
      <c r="AL59" s="741"/>
      <c r="AM59" s="741"/>
      <c r="AN59" s="741"/>
      <c r="AO59" s="741"/>
      <c r="AP59" s="741"/>
      <c r="AQ59" s="741"/>
      <c r="AR59" s="741"/>
      <c r="AS59" s="741"/>
      <c r="AT59" s="741"/>
      <c r="AU59" s="741"/>
      <c r="AV59" s="741"/>
      <c r="AW59" s="741"/>
      <c r="AX59" s="741"/>
      <c r="AY59" s="741"/>
      <c r="AZ59" s="744"/>
      <c r="BA59" s="744"/>
      <c r="BB59" s="744"/>
      <c r="BC59" s="744"/>
      <c r="BD59" s="744"/>
      <c r="BE59" s="701"/>
      <c r="BF59" s="701"/>
      <c r="BG59" s="701"/>
      <c r="BH59" s="701"/>
      <c r="BI59" s="702"/>
      <c r="BJ59" s="56"/>
      <c r="BK59" s="56"/>
      <c r="BL59" s="56"/>
      <c r="BM59" s="56"/>
      <c r="BN59" s="56"/>
      <c r="BO59" s="55"/>
      <c r="BP59" s="55"/>
      <c r="BQ59" s="52">
        <v>53</v>
      </c>
      <c r="BR59" s="72"/>
      <c r="BS59" s="691"/>
      <c r="BT59" s="692"/>
      <c r="BU59" s="692"/>
      <c r="BV59" s="692"/>
      <c r="BW59" s="692"/>
      <c r="BX59" s="692"/>
      <c r="BY59" s="692"/>
      <c r="BZ59" s="692"/>
      <c r="CA59" s="692"/>
      <c r="CB59" s="692"/>
      <c r="CC59" s="692"/>
      <c r="CD59" s="692"/>
      <c r="CE59" s="692"/>
      <c r="CF59" s="692"/>
      <c r="CG59" s="693"/>
      <c r="CH59" s="703"/>
      <c r="CI59" s="698"/>
      <c r="CJ59" s="698"/>
      <c r="CK59" s="698"/>
      <c r="CL59" s="704"/>
      <c r="CM59" s="703"/>
      <c r="CN59" s="698"/>
      <c r="CO59" s="698"/>
      <c r="CP59" s="698"/>
      <c r="CQ59" s="704"/>
      <c r="CR59" s="703"/>
      <c r="CS59" s="698"/>
      <c r="CT59" s="698"/>
      <c r="CU59" s="698"/>
      <c r="CV59" s="704"/>
      <c r="CW59" s="703"/>
      <c r="CX59" s="698"/>
      <c r="CY59" s="698"/>
      <c r="CZ59" s="698"/>
      <c r="DA59" s="704"/>
      <c r="DB59" s="703"/>
      <c r="DC59" s="698"/>
      <c r="DD59" s="698"/>
      <c r="DE59" s="698"/>
      <c r="DF59" s="704"/>
      <c r="DG59" s="703"/>
      <c r="DH59" s="698"/>
      <c r="DI59" s="698"/>
      <c r="DJ59" s="698"/>
      <c r="DK59" s="704"/>
      <c r="DL59" s="703"/>
      <c r="DM59" s="698"/>
      <c r="DN59" s="698"/>
      <c r="DO59" s="698"/>
      <c r="DP59" s="704"/>
      <c r="DQ59" s="703"/>
      <c r="DR59" s="698"/>
      <c r="DS59" s="698"/>
      <c r="DT59" s="698"/>
      <c r="DU59" s="704"/>
      <c r="DV59" s="691"/>
      <c r="DW59" s="692"/>
      <c r="DX59" s="692"/>
      <c r="DY59" s="692"/>
      <c r="DZ59" s="705"/>
      <c r="EA59" s="48"/>
    </row>
    <row r="60" spans="1:131" ht="26.25" customHeight="1" x14ac:dyDescent="0.2">
      <c r="A60" s="52">
        <v>33</v>
      </c>
      <c r="B60" s="691"/>
      <c r="C60" s="692"/>
      <c r="D60" s="692"/>
      <c r="E60" s="692"/>
      <c r="F60" s="692"/>
      <c r="G60" s="692"/>
      <c r="H60" s="692"/>
      <c r="I60" s="692"/>
      <c r="J60" s="692"/>
      <c r="K60" s="692"/>
      <c r="L60" s="692"/>
      <c r="M60" s="692"/>
      <c r="N60" s="692"/>
      <c r="O60" s="692"/>
      <c r="P60" s="693"/>
      <c r="Q60" s="740"/>
      <c r="R60" s="741"/>
      <c r="S60" s="741"/>
      <c r="T60" s="741"/>
      <c r="U60" s="741"/>
      <c r="V60" s="741"/>
      <c r="W60" s="741"/>
      <c r="X60" s="741"/>
      <c r="Y60" s="741"/>
      <c r="Z60" s="741"/>
      <c r="AA60" s="741"/>
      <c r="AB60" s="741"/>
      <c r="AC60" s="741"/>
      <c r="AD60" s="741"/>
      <c r="AE60" s="742"/>
      <c r="AF60" s="697"/>
      <c r="AG60" s="698"/>
      <c r="AH60" s="698"/>
      <c r="AI60" s="698"/>
      <c r="AJ60" s="699"/>
      <c r="AK60" s="743"/>
      <c r="AL60" s="741"/>
      <c r="AM60" s="741"/>
      <c r="AN60" s="741"/>
      <c r="AO60" s="741"/>
      <c r="AP60" s="741"/>
      <c r="AQ60" s="741"/>
      <c r="AR60" s="741"/>
      <c r="AS60" s="741"/>
      <c r="AT60" s="741"/>
      <c r="AU60" s="741"/>
      <c r="AV60" s="741"/>
      <c r="AW60" s="741"/>
      <c r="AX60" s="741"/>
      <c r="AY60" s="741"/>
      <c r="AZ60" s="744"/>
      <c r="BA60" s="744"/>
      <c r="BB60" s="744"/>
      <c r="BC60" s="744"/>
      <c r="BD60" s="744"/>
      <c r="BE60" s="701"/>
      <c r="BF60" s="701"/>
      <c r="BG60" s="701"/>
      <c r="BH60" s="701"/>
      <c r="BI60" s="702"/>
      <c r="BJ60" s="56"/>
      <c r="BK60" s="56"/>
      <c r="BL60" s="56"/>
      <c r="BM60" s="56"/>
      <c r="BN60" s="56"/>
      <c r="BO60" s="55"/>
      <c r="BP60" s="55"/>
      <c r="BQ60" s="52">
        <v>54</v>
      </c>
      <c r="BR60" s="72"/>
      <c r="BS60" s="691"/>
      <c r="BT60" s="692"/>
      <c r="BU60" s="692"/>
      <c r="BV60" s="692"/>
      <c r="BW60" s="692"/>
      <c r="BX60" s="692"/>
      <c r="BY60" s="692"/>
      <c r="BZ60" s="692"/>
      <c r="CA60" s="692"/>
      <c r="CB60" s="692"/>
      <c r="CC60" s="692"/>
      <c r="CD60" s="692"/>
      <c r="CE60" s="692"/>
      <c r="CF60" s="692"/>
      <c r="CG60" s="693"/>
      <c r="CH60" s="703"/>
      <c r="CI60" s="698"/>
      <c r="CJ60" s="698"/>
      <c r="CK60" s="698"/>
      <c r="CL60" s="704"/>
      <c r="CM60" s="703"/>
      <c r="CN60" s="698"/>
      <c r="CO60" s="698"/>
      <c r="CP60" s="698"/>
      <c r="CQ60" s="704"/>
      <c r="CR60" s="703"/>
      <c r="CS60" s="698"/>
      <c r="CT60" s="698"/>
      <c r="CU60" s="698"/>
      <c r="CV60" s="704"/>
      <c r="CW60" s="703"/>
      <c r="CX60" s="698"/>
      <c r="CY60" s="698"/>
      <c r="CZ60" s="698"/>
      <c r="DA60" s="704"/>
      <c r="DB60" s="703"/>
      <c r="DC60" s="698"/>
      <c r="DD60" s="698"/>
      <c r="DE60" s="698"/>
      <c r="DF60" s="704"/>
      <c r="DG60" s="703"/>
      <c r="DH60" s="698"/>
      <c r="DI60" s="698"/>
      <c r="DJ60" s="698"/>
      <c r="DK60" s="704"/>
      <c r="DL60" s="703"/>
      <c r="DM60" s="698"/>
      <c r="DN60" s="698"/>
      <c r="DO60" s="698"/>
      <c r="DP60" s="704"/>
      <c r="DQ60" s="703"/>
      <c r="DR60" s="698"/>
      <c r="DS60" s="698"/>
      <c r="DT60" s="698"/>
      <c r="DU60" s="704"/>
      <c r="DV60" s="691"/>
      <c r="DW60" s="692"/>
      <c r="DX60" s="692"/>
      <c r="DY60" s="692"/>
      <c r="DZ60" s="705"/>
      <c r="EA60" s="48"/>
    </row>
    <row r="61" spans="1:131" ht="26.25" customHeight="1" x14ac:dyDescent="0.2">
      <c r="A61" s="52">
        <v>34</v>
      </c>
      <c r="B61" s="691"/>
      <c r="C61" s="692"/>
      <c r="D61" s="692"/>
      <c r="E61" s="692"/>
      <c r="F61" s="692"/>
      <c r="G61" s="692"/>
      <c r="H61" s="692"/>
      <c r="I61" s="692"/>
      <c r="J61" s="692"/>
      <c r="K61" s="692"/>
      <c r="L61" s="692"/>
      <c r="M61" s="692"/>
      <c r="N61" s="692"/>
      <c r="O61" s="692"/>
      <c r="P61" s="693"/>
      <c r="Q61" s="740"/>
      <c r="R61" s="741"/>
      <c r="S61" s="741"/>
      <c r="T61" s="741"/>
      <c r="U61" s="741"/>
      <c r="V61" s="741"/>
      <c r="W61" s="741"/>
      <c r="X61" s="741"/>
      <c r="Y61" s="741"/>
      <c r="Z61" s="741"/>
      <c r="AA61" s="741"/>
      <c r="AB61" s="741"/>
      <c r="AC61" s="741"/>
      <c r="AD61" s="741"/>
      <c r="AE61" s="742"/>
      <c r="AF61" s="697"/>
      <c r="AG61" s="698"/>
      <c r="AH61" s="698"/>
      <c r="AI61" s="698"/>
      <c r="AJ61" s="699"/>
      <c r="AK61" s="743"/>
      <c r="AL61" s="741"/>
      <c r="AM61" s="741"/>
      <c r="AN61" s="741"/>
      <c r="AO61" s="741"/>
      <c r="AP61" s="741"/>
      <c r="AQ61" s="741"/>
      <c r="AR61" s="741"/>
      <c r="AS61" s="741"/>
      <c r="AT61" s="741"/>
      <c r="AU61" s="741"/>
      <c r="AV61" s="741"/>
      <c r="AW61" s="741"/>
      <c r="AX61" s="741"/>
      <c r="AY61" s="741"/>
      <c r="AZ61" s="744"/>
      <c r="BA61" s="744"/>
      <c r="BB61" s="744"/>
      <c r="BC61" s="744"/>
      <c r="BD61" s="744"/>
      <c r="BE61" s="701"/>
      <c r="BF61" s="701"/>
      <c r="BG61" s="701"/>
      <c r="BH61" s="701"/>
      <c r="BI61" s="702"/>
      <c r="BJ61" s="56"/>
      <c r="BK61" s="56"/>
      <c r="BL61" s="56"/>
      <c r="BM61" s="56"/>
      <c r="BN61" s="56"/>
      <c r="BO61" s="55"/>
      <c r="BP61" s="55"/>
      <c r="BQ61" s="52">
        <v>55</v>
      </c>
      <c r="BR61" s="72"/>
      <c r="BS61" s="691"/>
      <c r="BT61" s="692"/>
      <c r="BU61" s="692"/>
      <c r="BV61" s="692"/>
      <c r="BW61" s="692"/>
      <c r="BX61" s="692"/>
      <c r="BY61" s="692"/>
      <c r="BZ61" s="692"/>
      <c r="CA61" s="692"/>
      <c r="CB61" s="692"/>
      <c r="CC61" s="692"/>
      <c r="CD61" s="692"/>
      <c r="CE61" s="692"/>
      <c r="CF61" s="692"/>
      <c r="CG61" s="693"/>
      <c r="CH61" s="703"/>
      <c r="CI61" s="698"/>
      <c r="CJ61" s="698"/>
      <c r="CK61" s="698"/>
      <c r="CL61" s="704"/>
      <c r="CM61" s="703"/>
      <c r="CN61" s="698"/>
      <c r="CO61" s="698"/>
      <c r="CP61" s="698"/>
      <c r="CQ61" s="704"/>
      <c r="CR61" s="703"/>
      <c r="CS61" s="698"/>
      <c r="CT61" s="698"/>
      <c r="CU61" s="698"/>
      <c r="CV61" s="704"/>
      <c r="CW61" s="703"/>
      <c r="CX61" s="698"/>
      <c r="CY61" s="698"/>
      <c r="CZ61" s="698"/>
      <c r="DA61" s="704"/>
      <c r="DB61" s="703"/>
      <c r="DC61" s="698"/>
      <c r="DD61" s="698"/>
      <c r="DE61" s="698"/>
      <c r="DF61" s="704"/>
      <c r="DG61" s="703"/>
      <c r="DH61" s="698"/>
      <c r="DI61" s="698"/>
      <c r="DJ61" s="698"/>
      <c r="DK61" s="704"/>
      <c r="DL61" s="703"/>
      <c r="DM61" s="698"/>
      <c r="DN61" s="698"/>
      <c r="DO61" s="698"/>
      <c r="DP61" s="704"/>
      <c r="DQ61" s="703"/>
      <c r="DR61" s="698"/>
      <c r="DS61" s="698"/>
      <c r="DT61" s="698"/>
      <c r="DU61" s="704"/>
      <c r="DV61" s="691"/>
      <c r="DW61" s="692"/>
      <c r="DX61" s="692"/>
      <c r="DY61" s="692"/>
      <c r="DZ61" s="705"/>
      <c r="EA61" s="48"/>
    </row>
    <row r="62" spans="1:131" ht="26.25" customHeight="1" x14ac:dyDescent="0.2">
      <c r="A62" s="52">
        <v>35</v>
      </c>
      <c r="B62" s="691"/>
      <c r="C62" s="692"/>
      <c r="D62" s="692"/>
      <c r="E62" s="692"/>
      <c r="F62" s="692"/>
      <c r="G62" s="692"/>
      <c r="H62" s="692"/>
      <c r="I62" s="692"/>
      <c r="J62" s="692"/>
      <c r="K62" s="692"/>
      <c r="L62" s="692"/>
      <c r="M62" s="692"/>
      <c r="N62" s="692"/>
      <c r="O62" s="692"/>
      <c r="P62" s="693"/>
      <c r="Q62" s="740"/>
      <c r="R62" s="741"/>
      <c r="S62" s="741"/>
      <c r="T62" s="741"/>
      <c r="U62" s="741"/>
      <c r="V62" s="741"/>
      <c r="W62" s="741"/>
      <c r="X62" s="741"/>
      <c r="Y62" s="741"/>
      <c r="Z62" s="741"/>
      <c r="AA62" s="741"/>
      <c r="AB62" s="741"/>
      <c r="AC62" s="741"/>
      <c r="AD62" s="741"/>
      <c r="AE62" s="742"/>
      <c r="AF62" s="697"/>
      <c r="AG62" s="698"/>
      <c r="AH62" s="698"/>
      <c r="AI62" s="698"/>
      <c r="AJ62" s="699"/>
      <c r="AK62" s="743"/>
      <c r="AL62" s="741"/>
      <c r="AM62" s="741"/>
      <c r="AN62" s="741"/>
      <c r="AO62" s="741"/>
      <c r="AP62" s="741"/>
      <c r="AQ62" s="741"/>
      <c r="AR62" s="741"/>
      <c r="AS62" s="741"/>
      <c r="AT62" s="741"/>
      <c r="AU62" s="741"/>
      <c r="AV62" s="741"/>
      <c r="AW62" s="741"/>
      <c r="AX62" s="741"/>
      <c r="AY62" s="741"/>
      <c r="AZ62" s="744"/>
      <c r="BA62" s="744"/>
      <c r="BB62" s="744"/>
      <c r="BC62" s="744"/>
      <c r="BD62" s="744"/>
      <c r="BE62" s="701"/>
      <c r="BF62" s="701"/>
      <c r="BG62" s="701"/>
      <c r="BH62" s="701"/>
      <c r="BI62" s="702"/>
      <c r="BJ62" s="745" t="s">
        <v>458</v>
      </c>
      <c r="BK62" s="706"/>
      <c r="BL62" s="706"/>
      <c r="BM62" s="706"/>
      <c r="BN62" s="707"/>
      <c r="BO62" s="55"/>
      <c r="BP62" s="55"/>
      <c r="BQ62" s="52">
        <v>56</v>
      </c>
      <c r="BR62" s="72"/>
      <c r="BS62" s="691"/>
      <c r="BT62" s="692"/>
      <c r="BU62" s="692"/>
      <c r="BV62" s="692"/>
      <c r="BW62" s="692"/>
      <c r="BX62" s="692"/>
      <c r="BY62" s="692"/>
      <c r="BZ62" s="692"/>
      <c r="CA62" s="692"/>
      <c r="CB62" s="692"/>
      <c r="CC62" s="692"/>
      <c r="CD62" s="692"/>
      <c r="CE62" s="692"/>
      <c r="CF62" s="692"/>
      <c r="CG62" s="693"/>
      <c r="CH62" s="703"/>
      <c r="CI62" s="698"/>
      <c r="CJ62" s="698"/>
      <c r="CK62" s="698"/>
      <c r="CL62" s="704"/>
      <c r="CM62" s="703"/>
      <c r="CN62" s="698"/>
      <c r="CO62" s="698"/>
      <c r="CP62" s="698"/>
      <c r="CQ62" s="704"/>
      <c r="CR62" s="703"/>
      <c r="CS62" s="698"/>
      <c r="CT62" s="698"/>
      <c r="CU62" s="698"/>
      <c r="CV62" s="704"/>
      <c r="CW62" s="703"/>
      <c r="CX62" s="698"/>
      <c r="CY62" s="698"/>
      <c r="CZ62" s="698"/>
      <c r="DA62" s="704"/>
      <c r="DB62" s="703"/>
      <c r="DC62" s="698"/>
      <c r="DD62" s="698"/>
      <c r="DE62" s="698"/>
      <c r="DF62" s="704"/>
      <c r="DG62" s="703"/>
      <c r="DH62" s="698"/>
      <c r="DI62" s="698"/>
      <c r="DJ62" s="698"/>
      <c r="DK62" s="704"/>
      <c r="DL62" s="703"/>
      <c r="DM62" s="698"/>
      <c r="DN62" s="698"/>
      <c r="DO62" s="698"/>
      <c r="DP62" s="704"/>
      <c r="DQ62" s="703"/>
      <c r="DR62" s="698"/>
      <c r="DS62" s="698"/>
      <c r="DT62" s="698"/>
      <c r="DU62" s="704"/>
      <c r="DV62" s="691"/>
      <c r="DW62" s="692"/>
      <c r="DX62" s="692"/>
      <c r="DY62" s="692"/>
      <c r="DZ62" s="705"/>
      <c r="EA62" s="48"/>
    </row>
    <row r="63" spans="1:131" ht="26.25" customHeight="1" x14ac:dyDescent="0.2">
      <c r="A63" s="53" t="s">
        <v>249</v>
      </c>
      <c r="B63" s="708" t="s">
        <v>373</v>
      </c>
      <c r="C63" s="709"/>
      <c r="D63" s="709"/>
      <c r="E63" s="709"/>
      <c r="F63" s="709"/>
      <c r="G63" s="709"/>
      <c r="H63" s="709"/>
      <c r="I63" s="709"/>
      <c r="J63" s="709"/>
      <c r="K63" s="709"/>
      <c r="L63" s="709"/>
      <c r="M63" s="709"/>
      <c r="N63" s="709"/>
      <c r="O63" s="709"/>
      <c r="P63" s="710"/>
      <c r="Q63" s="746"/>
      <c r="R63" s="717"/>
      <c r="S63" s="717"/>
      <c r="T63" s="717"/>
      <c r="U63" s="717"/>
      <c r="V63" s="717"/>
      <c r="W63" s="717"/>
      <c r="X63" s="717"/>
      <c r="Y63" s="717"/>
      <c r="Z63" s="717"/>
      <c r="AA63" s="717"/>
      <c r="AB63" s="717"/>
      <c r="AC63" s="717"/>
      <c r="AD63" s="717"/>
      <c r="AE63" s="747"/>
      <c r="AF63" s="714">
        <v>70</v>
      </c>
      <c r="AG63" s="712"/>
      <c r="AH63" s="712"/>
      <c r="AI63" s="712"/>
      <c r="AJ63" s="715"/>
      <c r="AK63" s="716"/>
      <c r="AL63" s="717"/>
      <c r="AM63" s="717"/>
      <c r="AN63" s="717"/>
      <c r="AO63" s="717"/>
      <c r="AP63" s="712">
        <v>2939</v>
      </c>
      <c r="AQ63" s="712"/>
      <c r="AR63" s="712"/>
      <c r="AS63" s="712"/>
      <c r="AT63" s="712"/>
      <c r="AU63" s="712">
        <v>2783</v>
      </c>
      <c r="AV63" s="712"/>
      <c r="AW63" s="712"/>
      <c r="AX63" s="712"/>
      <c r="AY63" s="712"/>
      <c r="AZ63" s="748"/>
      <c r="BA63" s="748"/>
      <c r="BB63" s="748"/>
      <c r="BC63" s="748"/>
      <c r="BD63" s="748"/>
      <c r="BE63" s="718"/>
      <c r="BF63" s="718"/>
      <c r="BG63" s="718"/>
      <c r="BH63" s="718"/>
      <c r="BI63" s="719"/>
      <c r="BJ63" s="720" t="s">
        <v>196</v>
      </c>
      <c r="BK63" s="721"/>
      <c r="BL63" s="721"/>
      <c r="BM63" s="721"/>
      <c r="BN63" s="722"/>
      <c r="BO63" s="55"/>
      <c r="BP63" s="55"/>
      <c r="BQ63" s="52">
        <v>57</v>
      </c>
      <c r="BR63" s="72"/>
      <c r="BS63" s="691"/>
      <c r="BT63" s="692"/>
      <c r="BU63" s="692"/>
      <c r="BV63" s="692"/>
      <c r="BW63" s="692"/>
      <c r="BX63" s="692"/>
      <c r="BY63" s="692"/>
      <c r="BZ63" s="692"/>
      <c r="CA63" s="692"/>
      <c r="CB63" s="692"/>
      <c r="CC63" s="692"/>
      <c r="CD63" s="692"/>
      <c r="CE63" s="692"/>
      <c r="CF63" s="692"/>
      <c r="CG63" s="693"/>
      <c r="CH63" s="703"/>
      <c r="CI63" s="698"/>
      <c r="CJ63" s="698"/>
      <c r="CK63" s="698"/>
      <c r="CL63" s="704"/>
      <c r="CM63" s="703"/>
      <c r="CN63" s="698"/>
      <c r="CO63" s="698"/>
      <c r="CP63" s="698"/>
      <c r="CQ63" s="704"/>
      <c r="CR63" s="703"/>
      <c r="CS63" s="698"/>
      <c r="CT63" s="698"/>
      <c r="CU63" s="698"/>
      <c r="CV63" s="704"/>
      <c r="CW63" s="703"/>
      <c r="CX63" s="698"/>
      <c r="CY63" s="698"/>
      <c r="CZ63" s="698"/>
      <c r="DA63" s="704"/>
      <c r="DB63" s="703"/>
      <c r="DC63" s="698"/>
      <c r="DD63" s="698"/>
      <c r="DE63" s="698"/>
      <c r="DF63" s="704"/>
      <c r="DG63" s="703"/>
      <c r="DH63" s="698"/>
      <c r="DI63" s="698"/>
      <c r="DJ63" s="698"/>
      <c r="DK63" s="704"/>
      <c r="DL63" s="703"/>
      <c r="DM63" s="698"/>
      <c r="DN63" s="698"/>
      <c r="DO63" s="698"/>
      <c r="DP63" s="704"/>
      <c r="DQ63" s="703"/>
      <c r="DR63" s="698"/>
      <c r="DS63" s="698"/>
      <c r="DT63" s="698"/>
      <c r="DU63" s="704"/>
      <c r="DV63" s="691"/>
      <c r="DW63" s="692"/>
      <c r="DX63" s="692"/>
      <c r="DY63" s="692"/>
      <c r="DZ63" s="705"/>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91"/>
      <c r="BT64" s="692"/>
      <c r="BU64" s="692"/>
      <c r="BV64" s="692"/>
      <c r="BW64" s="692"/>
      <c r="BX64" s="692"/>
      <c r="BY64" s="692"/>
      <c r="BZ64" s="692"/>
      <c r="CA64" s="692"/>
      <c r="CB64" s="692"/>
      <c r="CC64" s="692"/>
      <c r="CD64" s="692"/>
      <c r="CE64" s="692"/>
      <c r="CF64" s="692"/>
      <c r="CG64" s="693"/>
      <c r="CH64" s="703"/>
      <c r="CI64" s="698"/>
      <c r="CJ64" s="698"/>
      <c r="CK64" s="698"/>
      <c r="CL64" s="704"/>
      <c r="CM64" s="703"/>
      <c r="CN64" s="698"/>
      <c r="CO64" s="698"/>
      <c r="CP64" s="698"/>
      <c r="CQ64" s="704"/>
      <c r="CR64" s="703"/>
      <c r="CS64" s="698"/>
      <c r="CT64" s="698"/>
      <c r="CU64" s="698"/>
      <c r="CV64" s="704"/>
      <c r="CW64" s="703"/>
      <c r="CX64" s="698"/>
      <c r="CY64" s="698"/>
      <c r="CZ64" s="698"/>
      <c r="DA64" s="704"/>
      <c r="DB64" s="703"/>
      <c r="DC64" s="698"/>
      <c r="DD64" s="698"/>
      <c r="DE64" s="698"/>
      <c r="DF64" s="704"/>
      <c r="DG64" s="703"/>
      <c r="DH64" s="698"/>
      <c r="DI64" s="698"/>
      <c r="DJ64" s="698"/>
      <c r="DK64" s="704"/>
      <c r="DL64" s="703"/>
      <c r="DM64" s="698"/>
      <c r="DN64" s="698"/>
      <c r="DO64" s="698"/>
      <c r="DP64" s="704"/>
      <c r="DQ64" s="703"/>
      <c r="DR64" s="698"/>
      <c r="DS64" s="698"/>
      <c r="DT64" s="698"/>
      <c r="DU64" s="704"/>
      <c r="DV64" s="691"/>
      <c r="DW64" s="692"/>
      <c r="DX64" s="692"/>
      <c r="DY64" s="692"/>
      <c r="DZ64" s="705"/>
      <c r="EA64" s="48"/>
    </row>
    <row r="65" spans="1:131" ht="26.25" customHeight="1" x14ac:dyDescent="0.2">
      <c r="A65" s="56" t="s">
        <v>449</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91"/>
      <c r="BT65" s="692"/>
      <c r="BU65" s="692"/>
      <c r="BV65" s="692"/>
      <c r="BW65" s="692"/>
      <c r="BX65" s="692"/>
      <c r="BY65" s="692"/>
      <c r="BZ65" s="692"/>
      <c r="CA65" s="692"/>
      <c r="CB65" s="692"/>
      <c r="CC65" s="692"/>
      <c r="CD65" s="692"/>
      <c r="CE65" s="692"/>
      <c r="CF65" s="692"/>
      <c r="CG65" s="693"/>
      <c r="CH65" s="703"/>
      <c r="CI65" s="698"/>
      <c r="CJ65" s="698"/>
      <c r="CK65" s="698"/>
      <c r="CL65" s="704"/>
      <c r="CM65" s="703"/>
      <c r="CN65" s="698"/>
      <c r="CO65" s="698"/>
      <c r="CP65" s="698"/>
      <c r="CQ65" s="704"/>
      <c r="CR65" s="703"/>
      <c r="CS65" s="698"/>
      <c r="CT65" s="698"/>
      <c r="CU65" s="698"/>
      <c r="CV65" s="704"/>
      <c r="CW65" s="703"/>
      <c r="CX65" s="698"/>
      <c r="CY65" s="698"/>
      <c r="CZ65" s="698"/>
      <c r="DA65" s="704"/>
      <c r="DB65" s="703"/>
      <c r="DC65" s="698"/>
      <c r="DD65" s="698"/>
      <c r="DE65" s="698"/>
      <c r="DF65" s="704"/>
      <c r="DG65" s="703"/>
      <c r="DH65" s="698"/>
      <c r="DI65" s="698"/>
      <c r="DJ65" s="698"/>
      <c r="DK65" s="704"/>
      <c r="DL65" s="703"/>
      <c r="DM65" s="698"/>
      <c r="DN65" s="698"/>
      <c r="DO65" s="698"/>
      <c r="DP65" s="704"/>
      <c r="DQ65" s="703"/>
      <c r="DR65" s="698"/>
      <c r="DS65" s="698"/>
      <c r="DT65" s="698"/>
      <c r="DU65" s="704"/>
      <c r="DV65" s="691"/>
      <c r="DW65" s="692"/>
      <c r="DX65" s="692"/>
      <c r="DY65" s="692"/>
      <c r="DZ65" s="705"/>
      <c r="EA65" s="48"/>
    </row>
    <row r="66" spans="1:131" ht="26.25" customHeight="1" x14ac:dyDescent="0.2">
      <c r="A66" s="677" t="s">
        <v>443</v>
      </c>
      <c r="B66" s="678"/>
      <c r="C66" s="678"/>
      <c r="D66" s="678"/>
      <c r="E66" s="678"/>
      <c r="F66" s="678"/>
      <c r="G66" s="678"/>
      <c r="H66" s="678"/>
      <c r="I66" s="678"/>
      <c r="J66" s="678"/>
      <c r="K66" s="678"/>
      <c r="L66" s="678"/>
      <c r="M66" s="678"/>
      <c r="N66" s="678"/>
      <c r="O66" s="678"/>
      <c r="P66" s="679"/>
      <c r="Q66" s="671" t="s">
        <v>452</v>
      </c>
      <c r="R66" s="672"/>
      <c r="S66" s="672"/>
      <c r="T66" s="672"/>
      <c r="U66" s="683"/>
      <c r="V66" s="671" t="s">
        <v>453</v>
      </c>
      <c r="W66" s="672"/>
      <c r="X66" s="672"/>
      <c r="Y66" s="672"/>
      <c r="Z66" s="683"/>
      <c r="AA66" s="671" t="s">
        <v>454</v>
      </c>
      <c r="AB66" s="672"/>
      <c r="AC66" s="672"/>
      <c r="AD66" s="672"/>
      <c r="AE66" s="683"/>
      <c r="AF66" s="982" t="s">
        <v>246</v>
      </c>
      <c r="AG66" s="977"/>
      <c r="AH66" s="977"/>
      <c r="AI66" s="977"/>
      <c r="AJ66" s="983"/>
      <c r="AK66" s="671" t="s">
        <v>387</v>
      </c>
      <c r="AL66" s="678"/>
      <c r="AM66" s="678"/>
      <c r="AN66" s="678"/>
      <c r="AO66" s="679"/>
      <c r="AP66" s="671" t="s">
        <v>357</v>
      </c>
      <c r="AQ66" s="672"/>
      <c r="AR66" s="672"/>
      <c r="AS66" s="672"/>
      <c r="AT66" s="683"/>
      <c r="AU66" s="671" t="s">
        <v>459</v>
      </c>
      <c r="AV66" s="672"/>
      <c r="AW66" s="672"/>
      <c r="AX66" s="672"/>
      <c r="AY66" s="683"/>
      <c r="AZ66" s="671" t="s">
        <v>440</v>
      </c>
      <c r="BA66" s="672"/>
      <c r="BB66" s="672"/>
      <c r="BC66" s="672"/>
      <c r="BD66" s="673"/>
      <c r="BE66" s="55"/>
      <c r="BF66" s="55"/>
      <c r="BG66" s="55"/>
      <c r="BH66" s="55"/>
      <c r="BI66" s="55"/>
      <c r="BJ66" s="55"/>
      <c r="BK66" s="55"/>
      <c r="BL66" s="55"/>
      <c r="BM66" s="55"/>
      <c r="BN66" s="55"/>
      <c r="BO66" s="55"/>
      <c r="BP66" s="55"/>
      <c r="BQ66" s="52">
        <v>60</v>
      </c>
      <c r="BR66" s="73"/>
      <c r="BS66" s="752"/>
      <c r="BT66" s="753"/>
      <c r="BU66" s="753"/>
      <c r="BV66" s="753"/>
      <c r="BW66" s="753"/>
      <c r="BX66" s="753"/>
      <c r="BY66" s="753"/>
      <c r="BZ66" s="753"/>
      <c r="CA66" s="753"/>
      <c r="CB66" s="753"/>
      <c r="CC66" s="753"/>
      <c r="CD66" s="753"/>
      <c r="CE66" s="753"/>
      <c r="CF66" s="753"/>
      <c r="CG66" s="754"/>
      <c r="CH66" s="749"/>
      <c r="CI66" s="750"/>
      <c r="CJ66" s="750"/>
      <c r="CK66" s="750"/>
      <c r="CL66" s="751"/>
      <c r="CM66" s="749"/>
      <c r="CN66" s="750"/>
      <c r="CO66" s="750"/>
      <c r="CP66" s="750"/>
      <c r="CQ66" s="751"/>
      <c r="CR66" s="749"/>
      <c r="CS66" s="750"/>
      <c r="CT66" s="750"/>
      <c r="CU66" s="750"/>
      <c r="CV66" s="751"/>
      <c r="CW66" s="749"/>
      <c r="CX66" s="750"/>
      <c r="CY66" s="750"/>
      <c r="CZ66" s="750"/>
      <c r="DA66" s="751"/>
      <c r="DB66" s="749"/>
      <c r="DC66" s="750"/>
      <c r="DD66" s="750"/>
      <c r="DE66" s="750"/>
      <c r="DF66" s="751"/>
      <c r="DG66" s="749"/>
      <c r="DH66" s="750"/>
      <c r="DI66" s="750"/>
      <c r="DJ66" s="750"/>
      <c r="DK66" s="751"/>
      <c r="DL66" s="749"/>
      <c r="DM66" s="750"/>
      <c r="DN66" s="750"/>
      <c r="DO66" s="750"/>
      <c r="DP66" s="751"/>
      <c r="DQ66" s="749"/>
      <c r="DR66" s="750"/>
      <c r="DS66" s="750"/>
      <c r="DT66" s="750"/>
      <c r="DU66" s="751"/>
      <c r="DV66" s="752"/>
      <c r="DW66" s="753"/>
      <c r="DX66" s="753"/>
      <c r="DY66" s="753"/>
      <c r="DZ66" s="755"/>
      <c r="EA66" s="48"/>
    </row>
    <row r="67" spans="1:131" ht="26.25" customHeight="1" x14ac:dyDescent="0.2">
      <c r="A67" s="680"/>
      <c r="B67" s="681"/>
      <c r="C67" s="681"/>
      <c r="D67" s="681"/>
      <c r="E67" s="681"/>
      <c r="F67" s="681"/>
      <c r="G67" s="681"/>
      <c r="H67" s="681"/>
      <c r="I67" s="681"/>
      <c r="J67" s="681"/>
      <c r="K67" s="681"/>
      <c r="L67" s="681"/>
      <c r="M67" s="681"/>
      <c r="N67" s="681"/>
      <c r="O67" s="681"/>
      <c r="P67" s="682"/>
      <c r="Q67" s="674"/>
      <c r="R67" s="675"/>
      <c r="S67" s="675"/>
      <c r="T67" s="675"/>
      <c r="U67" s="684"/>
      <c r="V67" s="674"/>
      <c r="W67" s="675"/>
      <c r="X67" s="675"/>
      <c r="Y67" s="675"/>
      <c r="Z67" s="684"/>
      <c r="AA67" s="674"/>
      <c r="AB67" s="675"/>
      <c r="AC67" s="675"/>
      <c r="AD67" s="675"/>
      <c r="AE67" s="684"/>
      <c r="AF67" s="984"/>
      <c r="AG67" s="980"/>
      <c r="AH67" s="980"/>
      <c r="AI67" s="980"/>
      <c r="AJ67" s="985"/>
      <c r="AK67" s="986"/>
      <c r="AL67" s="681"/>
      <c r="AM67" s="681"/>
      <c r="AN67" s="681"/>
      <c r="AO67" s="682"/>
      <c r="AP67" s="674"/>
      <c r="AQ67" s="675"/>
      <c r="AR67" s="675"/>
      <c r="AS67" s="675"/>
      <c r="AT67" s="684"/>
      <c r="AU67" s="674"/>
      <c r="AV67" s="675"/>
      <c r="AW67" s="675"/>
      <c r="AX67" s="675"/>
      <c r="AY67" s="684"/>
      <c r="AZ67" s="674"/>
      <c r="BA67" s="675"/>
      <c r="BB67" s="675"/>
      <c r="BC67" s="675"/>
      <c r="BD67" s="676"/>
      <c r="BE67" s="55"/>
      <c r="BF67" s="55"/>
      <c r="BG67" s="55"/>
      <c r="BH67" s="55"/>
      <c r="BI67" s="55"/>
      <c r="BJ67" s="55"/>
      <c r="BK67" s="55"/>
      <c r="BL67" s="55"/>
      <c r="BM67" s="55"/>
      <c r="BN67" s="55"/>
      <c r="BO67" s="55"/>
      <c r="BP67" s="55"/>
      <c r="BQ67" s="52">
        <v>61</v>
      </c>
      <c r="BR67" s="73"/>
      <c r="BS67" s="752"/>
      <c r="BT67" s="753"/>
      <c r="BU67" s="753"/>
      <c r="BV67" s="753"/>
      <c r="BW67" s="753"/>
      <c r="BX67" s="753"/>
      <c r="BY67" s="753"/>
      <c r="BZ67" s="753"/>
      <c r="CA67" s="753"/>
      <c r="CB67" s="753"/>
      <c r="CC67" s="753"/>
      <c r="CD67" s="753"/>
      <c r="CE67" s="753"/>
      <c r="CF67" s="753"/>
      <c r="CG67" s="754"/>
      <c r="CH67" s="749"/>
      <c r="CI67" s="750"/>
      <c r="CJ67" s="750"/>
      <c r="CK67" s="750"/>
      <c r="CL67" s="751"/>
      <c r="CM67" s="749"/>
      <c r="CN67" s="750"/>
      <c r="CO67" s="750"/>
      <c r="CP67" s="750"/>
      <c r="CQ67" s="751"/>
      <c r="CR67" s="749"/>
      <c r="CS67" s="750"/>
      <c r="CT67" s="750"/>
      <c r="CU67" s="750"/>
      <c r="CV67" s="751"/>
      <c r="CW67" s="749"/>
      <c r="CX67" s="750"/>
      <c r="CY67" s="750"/>
      <c r="CZ67" s="750"/>
      <c r="DA67" s="751"/>
      <c r="DB67" s="749"/>
      <c r="DC67" s="750"/>
      <c r="DD67" s="750"/>
      <c r="DE67" s="750"/>
      <c r="DF67" s="751"/>
      <c r="DG67" s="749"/>
      <c r="DH67" s="750"/>
      <c r="DI67" s="750"/>
      <c r="DJ67" s="750"/>
      <c r="DK67" s="751"/>
      <c r="DL67" s="749"/>
      <c r="DM67" s="750"/>
      <c r="DN67" s="750"/>
      <c r="DO67" s="750"/>
      <c r="DP67" s="751"/>
      <c r="DQ67" s="749"/>
      <c r="DR67" s="750"/>
      <c r="DS67" s="750"/>
      <c r="DT67" s="750"/>
      <c r="DU67" s="751"/>
      <c r="DV67" s="752"/>
      <c r="DW67" s="753"/>
      <c r="DX67" s="753"/>
      <c r="DY67" s="753"/>
      <c r="DZ67" s="755"/>
      <c r="EA67" s="48"/>
    </row>
    <row r="68" spans="1:131" ht="26.25" customHeight="1" x14ac:dyDescent="0.2">
      <c r="A68" s="51">
        <v>1</v>
      </c>
      <c r="B68" s="655" t="s">
        <v>527</v>
      </c>
      <c r="C68" s="656"/>
      <c r="D68" s="656"/>
      <c r="E68" s="656"/>
      <c r="F68" s="656"/>
      <c r="G68" s="656"/>
      <c r="H68" s="656"/>
      <c r="I68" s="656"/>
      <c r="J68" s="656"/>
      <c r="K68" s="656"/>
      <c r="L68" s="656"/>
      <c r="M68" s="656"/>
      <c r="N68" s="656"/>
      <c r="O68" s="656"/>
      <c r="P68" s="657"/>
      <c r="Q68" s="658">
        <v>4318</v>
      </c>
      <c r="R68" s="659"/>
      <c r="S68" s="659"/>
      <c r="T68" s="659"/>
      <c r="U68" s="659"/>
      <c r="V68" s="659">
        <v>4301</v>
      </c>
      <c r="W68" s="659"/>
      <c r="X68" s="659"/>
      <c r="Y68" s="659"/>
      <c r="Z68" s="659"/>
      <c r="AA68" s="659">
        <v>17</v>
      </c>
      <c r="AB68" s="659"/>
      <c r="AC68" s="659"/>
      <c r="AD68" s="659"/>
      <c r="AE68" s="659"/>
      <c r="AF68" s="659" t="s">
        <v>196</v>
      </c>
      <c r="AG68" s="659"/>
      <c r="AH68" s="659"/>
      <c r="AI68" s="659"/>
      <c r="AJ68" s="659"/>
      <c r="AK68" s="659" t="s">
        <v>196</v>
      </c>
      <c r="AL68" s="659"/>
      <c r="AM68" s="659"/>
      <c r="AN68" s="659"/>
      <c r="AO68" s="659"/>
      <c r="AP68" s="659">
        <v>1177</v>
      </c>
      <c r="AQ68" s="659"/>
      <c r="AR68" s="659"/>
      <c r="AS68" s="659"/>
      <c r="AT68" s="659"/>
      <c r="AU68" s="659">
        <v>91</v>
      </c>
      <c r="AV68" s="659"/>
      <c r="AW68" s="659"/>
      <c r="AX68" s="659"/>
      <c r="AY68" s="659"/>
      <c r="AZ68" s="665"/>
      <c r="BA68" s="665"/>
      <c r="BB68" s="665"/>
      <c r="BC68" s="665"/>
      <c r="BD68" s="666"/>
      <c r="BE68" s="55"/>
      <c r="BF68" s="55"/>
      <c r="BG68" s="55"/>
      <c r="BH68" s="55"/>
      <c r="BI68" s="55"/>
      <c r="BJ68" s="55"/>
      <c r="BK68" s="55"/>
      <c r="BL68" s="55"/>
      <c r="BM68" s="55"/>
      <c r="BN68" s="55"/>
      <c r="BO68" s="55"/>
      <c r="BP68" s="55"/>
      <c r="BQ68" s="52">
        <v>62</v>
      </c>
      <c r="BR68" s="73"/>
      <c r="BS68" s="752"/>
      <c r="BT68" s="753"/>
      <c r="BU68" s="753"/>
      <c r="BV68" s="753"/>
      <c r="BW68" s="753"/>
      <c r="BX68" s="753"/>
      <c r="BY68" s="753"/>
      <c r="BZ68" s="753"/>
      <c r="CA68" s="753"/>
      <c r="CB68" s="753"/>
      <c r="CC68" s="753"/>
      <c r="CD68" s="753"/>
      <c r="CE68" s="753"/>
      <c r="CF68" s="753"/>
      <c r="CG68" s="754"/>
      <c r="CH68" s="749"/>
      <c r="CI68" s="750"/>
      <c r="CJ68" s="750"/>
      <c r="CK68" s="750"/>
      <c r="CL68" s="751"/>
      <c r="CM68" s="749"/>
      <c r="CN68" s="750"/>
      <c r="CO68" s="750"/>
      <c r="CP68" s="750"/>
      <c r="CQ68" s="751"/>
      <c r="CR68" s="749"/>
      <c r="CS68" s="750"/>
      <c r="CT68" s="750"/>
      <c r="CU68" s="750"/>
      <c r="CV68" s="751"/>
      <c r="CW68" s="749"/>
      <c r="CX68" s="750"/>
      <c r="CY68" s="750"/>
      <c r="CZ68" s="750"/>
      <c r="DA68" s="751"/>
      <c r="DB68" s="749"/>
      <c r="DC68" s="750"/>
      <c r="DD68" s="750"/>
      <c r="DE68" s="750"/>
      <c r="DF68" s="751"/>
      <c r="DG68" s="749"/>
      <c r="DH68" s="750"/>
      <c r="DI68" s="750"/>
      <c r="DJ68" s="750"/>
      <c r="DK68" s="751"/>
      <c r="DL68" s="749"/>
      <c r="DM68" s="750"/>
      <c r="DN68" s="750"/>
      <c r="DO68" s="750"/>
      <c r="DP68" s="751"/>
      <c r="DQ68" s="749"/>
      <c r="DR68" s="750"/>
      <c r="DS68" s="750"/>
      <c r="DT68" s="750"/>
      <c r="DU68" s="751"/>
      <c r="DV68" s="752"/>
      <c r="DW68" s="753"/>
      <c r="DX68" s="753"/>
      <c r="DY68" s="753"/>
      <c r="DZ68" s="755"/>
      <c r="EA68" s="48"/>
    </row>
    <row r="69" spans="1:131" ht="26.25" customHeight="1" x14ac:dyDescent="0.2">
      <c r="A69" s="52">
        <v>2</v>
      </c>
      <c r="B69" s="691" t="s">
        <v>407</v>
      </c>
      <c r="C69" s="692"/>
      <c r="D69" s="692"/>
      <c r="E69" s="692"/>
      <c r="F69" s="692"/>
      <c r="G69" s="692"/>
      <c r="H69" s="692"/>
      <c r="I69" s="692"/>
      <c r="J69" s="692"/>
      <c r="K69" s="692"/>
      <c r="L69" s="692"/>
      <c r="M69" s="692"/>
      <c r="N69" s="692"/>
      <c r="O69" s="692"/>
      <c r="P69" s="693"/>
      <c r="Q69" s="694">
        <v>290</v>
      </c>
      <c r="R69" s="695"/>
      <c r="S69" s="695"/>
      <c r="T69" s="695"/>
      <c r="U69" s="695"/>
      <c r="V69" s="695">
        <v>250</v>
      </c>
      <c r="W69" s="695"/>
      <c r="X69" s="695"/>
      <c r="Y69" s="695"/>
      <c r="Z69" s="695"/>
      <c r="AA69" s="695">
        <v>40</v>
      </c>
      <c r="AB69" s="695"/>
      <c r="AC69" s="695"/>
      <c r="AD69" s="695"/>
      <c r="AE69" s="695"/>
      <c r="AF69" s="695">
        <v>40</v>
      </c>
      <c r="AG69" s="695"/>
      <c r="AH69" s="695"/>
      <c r="AI69" s="695"/>
      <c r="AJ69" s="695"/>
      <c r="AK69" s="695" t="s">
        <v>196</v>
      </c>
      <c r="AL69" s="695"/>
      <c r="AM69" s="695"/>
      <c r="AN69" s="695"/>
      <c r="AO69" s="695"/>
      <c r="AP69" s="695" t="s">
        <v>196</v>
      </c>
      <c r="AQ69" s="695"/>
      <c r="AR69" s="695"/>
      <c r="AS69" s="695"/>
      <c r="AT69" s="695"/>
      <c r="AU69" s="695" t="s">
        <v>196</v>
      </c>
      <c r="AV69" s="695"/>
      <c r="AW69" s="695"/>
      <c r="AX69" s="695"/>
      <c r="AY69" s="695"/>
      <c r="AZ69" s="701"/>
      <c r="BA69" s="701"/>
      <c r="BB69" s="701"/>
      <c r="BC69" s="701"/>
      <c r="BD69" s="702"/>
      <c r="BE69" s="55"/>
      <c r="BF69" s="55"/>
      <c r="BG69" s="55"/>
      <c r="BH69" s="55"/>
      <c r="BI69" s="55"/>
      <c r="BJ69" s="55"/>
      <c r="BK69" s="55"/>
      <c r="BL69" s="55"/>
      <c r="BM69" s="55"/>
      <c r="BN69" s="55"/>
      <c r="BO69" s="55"/>
      <c r="BP69" s="55"/>
      <c r="BQ69" s="52">
        <v>63</v>
      </c>
      <c r="BR69" s="73"/>
      <c r="BS69" s="752"/>
      <c r="BT69" s="753"/>
      <c r="BU69" s="753"/>
      <c r="BV69" s="753"/>
      <c r="BW69" s="753"/>
      <c r="BX69" s="753"/>
      <c r="BY69" s="753"/>
      <c r="BZ69" s="753"/>
      <c r="CA69" s="753"/>
      <c r="CB69" s="753"/>
      <c r="CC69" s="753"/>
      <c r="CD69" s="753"/>
      <c r="CE69" s="753"/>
      <c r="CF69" s="753"/>
      <c r="CG69" s="754"/>
      <c r="CH69" s="749"/>
      <c r="CI69" s="750"/>
      <c r="CJ69" s="750"/>
      <c r="CK69" s="750"/>
      <c r="CL69" s="751"/>
      <c r="CM69" s="749"/>
      <c r="CN69" s="750"/>
      <c r="CO69" s="750"/>
      <c r="CP69" s="750"/>
      <c r="CQ69" s="751"/>
      <c r="CR69" s="749"/>
      <c r="CS69" s="750"/>
      <c r="CT69" s="750"/>
      <c r="CU69" s="750"/>
      <c r="CV69" s="751"/>
      <c r="CW69" s="749"/>
      <c r="CX69" s="750"/>
      <c r="CY69" s="750"/>
      <c r="CZ69" s="750"/>
      <c r="DA69" s="751"/>
      <c r="DB69" s="749"/>
      <c r="DC69" s="750"/>
      <c r="DD69" s="750"/>
      <c r="DE69" s="750"/>
      <c r="DF69" s="751"/>
      <c r="DG69" s="749"/>
      <c r="DH69" s="750"/>
      <c r="DI69" s="750"/>
      <c r="DJ69" s="750"/>
      <c r="DK69" s="751"/>
      <c r="DL69" s="749"/>
      <c r="DM69" s="750"/>
      <c r="DN69" s="750"/>
      <c r="DO69" s="750"/>
      <c r="DP69" s="751"/>
      <c r="DQ69" s="749"/>
      <c r="DR69" s="750"/>
      <c r="DS69" s="750"/>
      <c r="DT69" s="750"/>
      <c r="DU69" s="751"/>
      <c r="DV69" s="752"/>
      <c r="DW69" s="753"/>
      <c r="DX69" s="753"/>
      <c r="DY69" s="753"/>
      <c r="DZ69" s="755"/>
      <c r="EA69" s="48"/>
    </row>
    <row r="70" spans="1:131" ht="26.25" customHeight="1" x14ac:dyDescent="0.2">
      <c r="A70" s="52">
        <v>3</v>
      </c>
      <c r="B70" s="691" t="s">
        <v>207</v>
      </c>
      <c r="C70" s="692"/>
      <c r="D70" s="692"/>
      <c r="E70" s="692"/>
      <c r="F70" s="692"/>
      <c r="G70" s="692"/>
      <c r="H70" s="692"/>
      <c r="I70" s="692"/>
      <c r="J70" s="692"/>
      <c r="K70" s="692"/>
      <c r="L70" s="692"/>
      <c r="M70" s="692"/>
      <c r="N70" s="692"/>
      <c r="O70" s="692"/>
      <c r="P70" s="693"/>
      <c r="Q70" s="694">
        <v>1428744</v>
      </c>
      <c r="R70" s="695"/>
      <c r="S70" s="695"/>
      <c r="T70" s="695"/>
      <c r="U70" s="695"/>
      <c r="V70" s="695">
        <v>1401874</v>
      </c>
      <c r="W70" s="695"/>
      <c r="X70" s="695"/>
      <c r="Y70" s="695"/>
      <c r="Z70" s="695"/>
      <c r="AA70" s="695">
        <v>26871</v>
      </c>
      <c r="AB70" s="695"/>
      <c r="AC70" s="695"/>
      <c r="AD70" s="695"/>
      <c r="AE70" s="695"/>
      <c r="AF70" s="695">
        <v>26871</v>
      </c>
      <c r="AG70" s="695"/>
      <c r="AH70" s="695"/>
      <c r="AI70" s="695"/>
      <c r="AJ70" s="695"/>
      <c r="AK70" s="695">
        <v>12578</v>
      </c>
      <c r="AL70" s="695"/>
      <c r="AM70" s="695"/>
      <c r="AN70" s="695"/>
      <c r="AO70" s="695"/>
      <c r="AP70" s="695" t="s">
        <v>196</v>
      </c>
      <c r="AQ70" s="695"/>
      <c r="AR70" s="695"/>
      <c r="AS70" s="695"/>
      <c r="AT70" s="695"/>
      <c r="AU70" s="695" t="s">
        <v>196</v>
      </c>
      <c r="AV70" s="695"/>
      <c r="AW70" s="695"/>
      <c r="AX70" s="695"/>
      <c r="AY70" s="695"/>
      <c r="AZ70" s="701"/>
      <c r="BA70" s="701"/>
      <c r="BB70" s="701"/>
      <c r="BC70" s="701"/>
      <c r="BD70" s="702"/>
      <c r="BE70" s="55"/>
      <c r="BF70" s="55"/>
      <c r="BG70" s="55"/>
      <c r="BH70" s="55"/>
      <c r="BI70" s="55"/>
      <c r="BJ70" s="55"/>
      <c r="BK70" s="55"/>
      <c r="BL70" s="55"/>
      <c r="BM70" s="55"/>
      <c r="BN70" s="55"/>
      <c r="BO70" s="55"/>
      <c r="BP70" s="55"/>
      <c r="BQ70" s="52">
        <v>64</v>
      </c>
      <c r="BR70" s="73"/>
      <c r="BS70" s="752"/>
      <c r="BT70" s="753"/>
      <c r="BU70" s="753"/>
      <c r="BV70" s="753"/>
      <c r="BW70" s="753"/>
      <c r="BX70" s="753"/>
      <c r="BY70" s="753"/>
      <c r="BZ70" s="753"/>
      <c r="CA70" s="753"/>
      <c r="CB70" s="753"/>
      <c r="CC70" s="753"/>
      <c r="CD70" s="753"/>
      <c r="CE70" s="753"/>
      <c r="CF70" s="753"/>
      <c r="CG70" s="754"/>
      <c r="CH70" s="749"/>
      <c r="CI70" s="750"/>
      <c r="CJ70" s="750"/>
      <c r="CK70" s="750"/>
      <c r="CL70" s="751"/>
      <c r="CM70" s="749"/>
      <c r="CN70" s="750"/>
      <c r="CO70" s="750"/>
      <c r="CP70" s="750"/>
      <c r="CQ70" s="751"/>
      <c r="CR70" s="749"/>
      <c r="CS70" s="750"/>
      <c r="CT70" s="750"/>
      <c r="CU70" s="750"/>
      <c r="CV70" s="751"/>
      <c r="CW70" s="749"/>
      <c r="CX70" s="750"/>
      <c r="CY70" s="750"/>
      <c r="CZ70" s="750"/>
      <c r="DA70" s="751"/>
      <c r="DB70" s="749"/>
      <c r="DC70" s="750"/>
      <c r="DD70" s="750"/>
      <c r="DE70" s="750"/>
      <c r="DF70" s="751"/>
      <c r="DG70" s="749"/>
      <c r="DH70" s="750"/>
      <c r="DI70" s="750"/>
      <c r="DJ70" s="750"/>
      <c r="DK70" s="751"/>
      <c r="DL70" s="749"/>
      <c r="DM70" s="750"/>
      <c r="DN70" s="750"/>
      <c r="DO70" s="750"/>
      <c r="DP70" s="751"/>
      <c r="DQ70" s="749"/>
      <c r="DR70" s="750"/>
      <c r="DS70" s="750"/>
      <c r="DT70" s="750"/>
      <c r="DU70" s="751"/>
      <c r="DV70" s="752"/>
      <c r="DW70" s="753"/>
      <c r="DX70" s="753"/>
      <c r="DY70" s="753"/>
      <c r="DZ70" s="755"/>
      <c r="EA70" s="48"/>
    </row>
    <row r="71" spans="1:131" ht="26.25" customHeight="1" x14ac:dyDescent="0.2">
      <c r="A71" s="52">
        <v>4</v>
      </c>
      <c r="B71" s="691" t="s">
        <v>528</v>
      </c>
      <c r="C71" s="692"/>
      <c r="D71" s="692"/>
      <c r="E71" s="692"/>
      <c r="F71" s="692"/>
      <c r="G71" s="692"/>
      <c r="H71" s="692"/>
      <c r="I71" s="692"/>
      <c r="J71" s="692"/>
      <c r="K71" s="692"/>
      <c r="L71" s="692"/>
      <c r="M71" s="692"/>
      <c r="N71" s="692"/>
      <c r="O71" s="692"/>
      <c r="P71" s="693"/>
      <c r="Q71" s="694">
        <v>38877</v>
      </c>
      <c r="R71" s="695"/>
      <c r="S71" s="695"/>
      <c r="T71" s="695"/>
      <c r="U71" s="695"/>
      <c r="V71" s="695">
        <v>35991</v>
      </c>
      <c r="W71" s="695"/>
      <c r="X71" s="695"/>
      <c r="Y71" s="695"/>
      <c r="Z71" s="695"/>
      <c r="AA71" s="695">
        <v>2886</v>
      </c>
      <c r="AB71" s="695"/>
      <c r="AC71" s="695"/>
      <c r="AD71" s="695"/>
      <c r="AE71" s="695"/>
      <c r="AF71" s="695">
        <v>27482</v>
      </c>
      <c r="AG71" s="695"/>
      <c r="AH71" s="695"/>
      <c r="AI71" s="695"/>
      <c r="AJ71" s="695"/>
      <c r="AK71" s="695" t="s">
        <v>196</v>
      </c>
      <c r="AL71" s="695"/>
      <c r="AM71" s="695"/>
      <c r="AN71" s="695"/>
      <c r="AO71" s="695"/>
      <c r="AP71" s="695">
        <v>96454</v>
      </c>
      <c r="AQ71" s="695"/>
      <c r="AR71" s="695"/>
      <c r="AS71" s="695"/>
      <c r="AT71" s="695"/>
      <c r="AU71" s="695" t="s">
        <v>196</v>
      </c>
      <c r="AV71" s="695"/>
      <c r="AW71" s="695"/>
      <c r="AX71" s="695"/>
      <c r="AY71" s="695"/>
      <c r="AZ71" s="701"/>
      <c r="BA71" s="701"/>
      <c r="BB71" s="701"/>
      <c r="BC71" s="701"/>
      <c r="BD71" s="702"/>
      <c r="BE71" s="55"/>
      <c r="BF71" s="55"/>
      <c r="BG71" s="55"/>
      <c r="BH71" s="55"/>
      <c r="BI71" s="55"/>
      <c r="BJ71" s="55"/>
      <c r="BK71" s="55"/>
      <c r="BL71" s="55"/>
      <c r="BM71" s="55"/>
      <c r="BN71" s="55"/>
      <c r="BO71" s="55"/>
      <c r="BP71" s="55"/>
      <c r="BQ71" s="52">
        <v>65</v>
      </c>
      <c r="BR71" s="73"/>
      <c r="BS71" s="752"/>
      <c r="BT71" s="753"/>
      <c r="BU71" s="753"/>
      <c r="BV71" s="753"/>
      <c r="BW71" s="753"/>
      <c r="BX71" s="753"/>
      <c r="BY71" s="753"/>
      <c r="BZ71" s="753"/>
      <c r="CA71" s="753"/>
      <c r="CB71" s="753"/>
      <c r="CC71" s="753"/>
      <c r="CD71" s="753"/>
      <c r="CE71" s="753"/>
      <c r="CF71" s="753"/>
      <c r="CG71" s="754"/>
      <c r="CH71" s="749"/>
      <c r="CI71" s="750"/>
      <c r="CJ71" s="750"/>
      <c r="CK71" s="750"/>
      <c r="CL71" s="751"/>
      <c r="CM71" s="749"/>
      <c r="CN71" s="750"/>
      <c r="CO71" s="750"/>
      <c r="CP71" s="750"/>
      <c r="CQ71" s="751"/>
      <c r="CR71" s="749"/>
      <c r="CS71" s="750"/>
      <c r="CT71" s="750"/>
      <c r="CU71" s="750"/>
      <c r="CV71" s="751"/>
      <c r="CW71" s="749"/>
      <c r="CX71" s="750"/>
      <c r="CY71" s="750"/>
      <c r="CZ71" s="750"/>
      <c r="DA71" s="751"/>
      <c r="DB71" s="749"/>
      <c r="DC71" s="750"/>
      <c r="DD71" s="750"/>
      <c r="DE71" s="750"/>
      <c r="DF71" s="751"/>
      <c r="DG71" s="749"/>
      <c r="DH71" s="750"/>
      <c r="DI71" s="750"/>
      <c r="DJ71" s="750"/>
      <c r="DK71" s="751"/>
      <c r="DL71" s="749"/>
      <c r="DM71" s="750"/>
      <c r="DN71" s="750"/>
      <c r="DO71" s="750"/>
      <c r="DP71" s="751"/>
      <c r="DQ71" s="749"/>
      <c r="DR71" s="750"/>
      <c r="DS71" s="750"/>
      <c r="DT71" s="750"/>
      <c r="DU71" s="751"/>
      <c r="DV71" s="752"/>
      <c r="DW71" s="753"/>
      <c r="DX71" s="753"/>
      <c r="DY71" s="753"/>
      <c r="DZ71" s="755"/>
      <c r="EA71" s="48"/>
    </row>
    <row r="72" spans="1:131" ht="26.25" customHeight="1" x14ac:dyDescent="0.2">
      <c r="A72" s="52">
        <v>5</v>
      </c>
      <c r="B72" s="691" t="s">
        <v>529</v>
      </c>
      <c r="C72" s="692"/>
      <c r="D72" s="692"/>
      <c r="E72" s="692"/>
      <c r="F72" s="692"/>
      <c r="G72" s="692"/>
      <c r="H72" s="692"/>
      <c r="I72" s="692"/>
      <c r="J72" s="692"/>
      <c r="K72" s="692"/>
      <c r="L72" s="692"/>
      <c r="M72" s="692"/>
      <c r="N72" s="692"/>
      <c r="O72" s="692"/>
      <c r="P72" s="693"/>
      <c r="Q72" s="694">
        <v>445</v>
      </c>
      <c r="R72" s="695"/>
      <c r="S72" s="695"/>
      <c r="T72" s="695"/>
      <c r="U72" s="695"/>
      <c r="V72" s="695">
        <v>496</v>
      </c>
      <c r="W72" s="695"/>
      <c r="X72" s="695"/>
      <c r="Y72" s="695"/>
      <c r="Z72" s="695"/>
      <c r="AA72" s="695">
        <v>51</v>
      </c>
      <c r="AB72" s="695"/>
      <c r="AC72" s="695"/>
      <c r="AD72" s="695"/>
      <c r="AE72" s="695"/>
      <c r="AF72" s="695">
        <v>24</v>
      </c>
      <c r="AG72" s="695"/>
      <c r="AH72" s="695"/>
      <c r="AI72" s="695"/>
      <c r="AJ72" s="695"/>
      <c r="AK72" s="695">
        <v>1</v>
      </c>
      <c r="AL72" s="695"/>
      <c r="AM72" s="695"/>
      <c r="AN72" s="695"/>
      <c r="AO72" s="695"/>
      <c r="AP72" s="695">
        <v>669</v>
      </c>
      <c r="AQ72" s="695"/>
      <c r="AR72" s="695"/>
      <c r="AS72" s="695"/>
      <c r="AT72" s="695"/>
      <c r="AU72" s="695" t="s">
        <v>196</v>
      </c>
      <c r="AV72" s="695"/>
      <c r="AW72" s="695"/>
      <c r="AX72" s="695"/>
      <c r="AY72" s="695"/>
      <c r="AZ72" s="701"/>
      <c r="BA72" s="701"/>
      <c r="BB72" s="701"/>
      <c r="BC72" s="701"/>
      <c r="BD72" s="702"/>
      <c r="BE72" s="55"/>
      <c r="BF72" s="55"/>
      <c r="BG72" s="55"/>
      <c r="BH72" s="55"/>
      <c r="BI72" s="55"/>
      <c r="BJ72" s="55"/>
      <c r="BK72" s="55"/>
      <c r="BL72" s="55"/>
      <c r="BM72" s="55"/>
      <c r="BN72" s="55"/>
      <c r="BO72" s="55"/>
      <c r="BP72" s="55"/>
      <c r="BQ72" s="52">
        <v>66</v>
      </c>
      <c r="BR72" s="73"/>
      <c r="BS72" s="752"/>
      <c r="BT72" s="753"/>
      <c r="BU72" s="753"/>
      <c r="BV72" s="753"/>
      <c r="BW72" s="753"/>
      <c r="BX72" s="753"/>
      <c r="BY72" s="753"/>
      <c r="BZ72" s="753"/>
      <c r="CA72" s="753"/>
      <c r="CB72" s="753"/>
      <c r="CC72" s="753"/>
      <c r="CD72" s="753"/>
      <c r="CE72" s="753"/>
      <c r="CF72" s="753"/>
      <c r="CG72" s="754"/>
      <c r="CH72" s="749"/>
      <c r="CI72" s="750"/>
      <c r="CJ72" s="750"/>
      <c r="CK72" s="750"/>
      <c r="CL72" s="751"/>
      <c r="CM72" s="749"/>
      <c r="CN72" s="750"/>
      <c r="CO72" s="750"/>
      <c r="CP72" s="750"/>
      <c r="CQ72" s="751"/>
      <c r="CR72" s="749"/>
      <c r="CS72" s="750"/>
      <c r="CT72" s="750"/>
      <c r="CU72" s="750"/>
      <c r="CV72" s="751"/>
      <c r="CW72" s="749"/>
      <c r="CX72" s="750"/>
      <c r="CY72" s="750"/>
      <c r="CZ72" s="750"/>
      <c r="DA72" s="751"/>
      <c r="DB72" s="749"/>
      <c r="DC72" s="750"/>
      <c r="DD72" s="750"/>
      <c r="DE72" s="750"/>
      <c r="DF72" s="751"/>
      <c r="DG72" s="749"/>
      <c r="DH72" s="750"/>
      <c r="DI72" s="750"/>
      <c r="DJ72" s="750"/>
      <c r="DK72" s="751"/>
      <c r="DL72" s="749"/>
      <c r="DM72" s="750"/>
      <c r="DN72" s="750"/>
      <c r="DO72" s="750"/>
      <c r="DP72" s="751"/>
      <c r="DQ72" s="749"/>
      <c r="DR72" s="750"/>
      <c r="DS72" s="750"/>
      <c r="DT72" s="750"/>
      <c r="DU72" s="751"/>
      <c r="DV72" s="752"/>
      <c r="DW72" s="753"/>
      <c r="DX72" s="753"/>
      <c r="DY72" s="753"/>
      <c r="DZ72" s="755"/>
      <c r="EA72" s="48"/>
    </row>
    <row r="73" spans="1:131" ht="26.25" customHeight="1" x14ac:dyDescent="0.2">
      <c r="A73" s="52">
        <v>6</v>
      </c>
      <c r="B73" s="691" t="s">
        <v>299</v>
      </c>
      <c r="C73" s="692"/>
      <c r="D73" s="692"/>
      <c r="E73" s="692"/>
      <c r="F73" s="692"/>
      <c r="G73" s="692"/>
      <c r="H73" s="692"/>
      <c r="I73" s="692"/>
      <c r="J73" s="692"/>
      <c r="K73" s="692"/>
      <c r="L73" s="692"/>
      <c r="M73" s="692"/>
      <c r="N73" s="692"/>
      <c r="O73" s="692"/>
      <c r="P73" s="693"/>
      <c r="Q73" s="694">
        <v>6104</v>
      </c>
      <c r="R73" s="695"/>
      <c r="S73" s="695"/>
      <c r="T73" s="695"/>
      <c r="U73" s="695"/>
      <c r="V73" s="695">
        <v>5983</v>
      </c>
      <c r="W73" s="695"/>
      <c r="X73" s="695"/>
      <c r="Y73" s="695"/>
      <c r="Z73" s="695"/>
      <c r="AA73" s="695">
        <v>121</v>
      </c>
      <c r="AB73" s="695"/>
      <c r="AC73" s="695"/>
      <c r="AD73" s="695"/>
      <c r="AE73" s="695"/>
      <c r="AF73" s="695">
        <v>17694</v>
      </c>
      <c r="AG73" s="695"/>
      <c r="AH73" s="695"/>
      <c r="AI73" s="695"/>
      <c r="AJ73" s="695"/>
      <c r="AK73" s="695" t="s">
        <v>196</v>
      </c>
      <c r="AL73" s="695"/>
      <c r="AM73" s="695"/>
      <c r="AN73" s="695"/>
      <c r="AO73" s="695"/>
      <c r="AP73" s="695">
        <v>24010</v>
      </c>
      <c r="AQ73" s="695"/>
      <c r="AR73" s="695"/>
      <c r="AS73" s="695"/>
      <c r="AT73" s="695"/>
      <c r="AU73" s="695" t="s">
        <v>196</v>
      </c>
      <c r="AV73" s="695"/>
      <c r="AW73" s="695"/>
      <c r="AX73" s="695"/>
      <c r="AY73" s="695"/>
      <c r="AZ73" s="701"/>
      <c r="BA73" s="701"/>
      <c r="BB73" s="701"/>
      <c r="BC73" s="701"/>
      <c r="BD73" s="702"/>
      <c r="BE73" s="55"/>
      <c r="BF73" s="55"/>
      <c r="BG73" s="55"/>
      <c r="BH73" s="55"/>
      <c r="BI73" s="55"/>
      <c r="BJ73" s="55"/>
      <c r="BK73" s="55"/>
      <c r="BL73" s="55"/>
      <c r="BM73" s="55"/>
      <c r="BN73" s="55"/>
      <c r="BO73" s="55"/>
      <c r="BP73" s="55"/>
      <c r="BQ73" s="52">
        <v>67</v>
      </c>
      <c r="BR73" s="73"/>
      <c r="BS73" s="752"/>
      <c r="BT73" s="753"/>
      <c r="BU73" s="753"/>
      <c r="BV73" s="753"/>
      <c r="BW73" s="753"/>
      <c r="BX73" s="753"/>
      <c r="BY73" s="753"/>
      <c r="BZ73" s="753"/>
      <c r="CA73" s="753"/>
      <c r="CB73" s="753"/>
      <c r="CC73" s="753"/>
      <c r="CD73" s="753"/>
      <c r="CE73" s="753"/>
      <c r="CF73" s="753"/>
      <c r="CG73" s="754"/>
      <c r="CH73" s="749"/>
      <c r="CI73" s="750"/>
      <c r="CJ73" s="750"/>
      <c r="CK73" s="750"/>
      <c r="CL73" s="751"/>
      <c r="CM73" s="749"/>
      <c r="CN73" s="750"/>
      <c r="CO73" s="750"/>
      <c r="CP73" s="750"/>
      <c r="CQ73" s="751"/>
      <c r="CR73" s="749"/>
      <c r="CS73" s="750"/>
      <c r="CT73" s="750"/>
      <c r="CU73" s="750"/>
      <c r="CV73" s="751"/>
      <c r="CW73" s="749"/>
      <c r="CX73" s="750"/>
      <c r="CY73" s="750"/>
      <c r="CZ73" s="750"/>
      <c r="DA73" s="751"/>
      <c r="DB73" s="749"/>
      <c r="DC73" s="750"/>
      <c r="DD73" s="750"/>
      <c r="DE73" s="750"/>
      <c r="DF73" s="751"/>
      <c r="DG73" s="749"/>
      <c r="DH73" s="750"/>
      <c r="DI73" s="750"/>
      <c r="DJ73" s="750"/>
      <c r="DK73" s="751"/>
      <c r="DL73" s="749"/>
      <c r="DM73" s="750"/>
      <c r="DN73" s="750"/>
      <c r="DO73" s="750"/>
      <c r="DP73" s="751"/>
      <c r="DQ73" s="749"/>
      <c r="DR73" s="750"/>
      <c r="DS73" s="750"/>
      <c r="DT73" s="750"/>
      <c r="DU73" s="751"/>
      <c r="DV73" s="752"/>
      <c r="DW73" s="753"/>
      <c r="DX73" s="753"/>
      <c r="DY73" s="753"/>
      <c r="DZ73" s="755"/>
      <c r="EA73" s="48"/>
    </row>
    <row r="74" spans="1:131" ht="26.25" customHeight="1" x14ac:dyDescent="0.2">
      <c r="A74" s="52">
        <v>7</v>
      </c>
      <c r="B74" s="691"/>
      <c r="C74" s="692"/>
      <c r="D74" s="692"/>
      <c r="E74" s="692"/>
      <c r="F74" s="692"/>
      <c r="G74" s="692"/>
      <c r="H74" s="692"/>
      <c r="I74" s="692"/>
      <c r="J74" s="692"/>
      <c r="K74" s="692"/>
      <c r="L74" s="692"/>
      <c r="M74" s="692"/>
      <c r="N74" s="692"/>
      <c r="O74" s="692"/>
      <c r="P74" s="693"/>
      <c r="Q74" s="694"/>
      <c r="R74" s="695"/>
      <c r="S74" s="695"/>
      <c r="T74" s="695"/>
      <c r="U74" s="695"/>
      <c r="V74" s="695"/>
      <c r="W74" s="695"/>
      <c r="X74" s="695"/>
      <c r="Y74" s="695"/>
      <c r="Z74" s="695"/>
      <c r="AA74" s="695"/>
      <c r="AB74" s="695"/>
      <c r="AC74" s="695"/>
      <c r="AD74" s="695"/>
      <c r="AE74" s="695"/>
      <c r="AF74" s="695"/>
      <c r="AG74" s="695"/>
      <c r="AH74" s="695"/>
      <c r="AI74" s="695"/>
      <c r="AJ74" s="695"/>
      <c r="AK74" s="695"/>
      <c r="AL74" s="695"/>
      <c r="AM74" s="695"/>
      <c r="AN74" s="695"/>
      <c r="AO74" s="695"/>
      <c r="AP74" s="695"/>
      <c r="AQ74" s="695"/>
      <c r="AR74" s="695"/>
      <c r="AS74" s="695"/>
      <c r="AT74" s="695"/>
      <c r="AU74" s="695"/>
      <c r="AV74" s="695"/>
      <c r="AW74" s="695"/>
      <c r="AX74" s="695"/>
      <c r="AY74" s="695"/>
      <c r="AZ74" s="701"/>
      <c r="BA74" s="701"/>
      <c r="BB74" s="701"/>
      <c r="BC74" s="701"/>
      <c r="BD74" s="702"/>
      <c r="BE74" s="55"/>
      <c r="BF74" s="55"/>
      <c r="BG74" s="55"/>
      <c r="BH74" s="55"/>
      <c r="BI74" s="55"/>
      <c r="BJ74" s="55"/>
      <c r="BK74" s="55"/>
      <c r="BL74" s="55"/>
      <c r="BM74" s="55"/>
      <c r="BN74" s="55"/>
      <c r="BO74" s="55"/>
      <c r="BP74" s="55"/>
      <c r="BQ74" s="52">
        <v>68</v>
      </c>
      <c r="BR74" s="73"/>
      <c r="BS74" s="752"/>
      <c r="BT74" s="753"/>
      <c r="BU74" s="753"/>
      <c r="BV74" s="753"/>
      <c r="BW74" s="753"/>
      <c r="BX74" s="753"/>
      <c r="BY74" s="753"/>
      <c r="BZ74" s="753"/>
      <c r="CA74" s="753"/>
      <c r="CB74" s="753"/>
      <c r="CC74" s="753"/>
      <c r="CD74" s="753"/>
      <c r="CE74" s="753"/>
      <c r="CF74" s="753"/>
      <c r="CG74" s="754"/>
      <c r="CH74" s="749"/>
      <c r="CI74" s="750"/>
      <c r="CJ74" s="750"/>
      <c r="CK74" s="750"/>
      <c r="CL74" s="751"/>
      <c r="CM74" s="749"/>
      <c r="CN74" s="750"/>
      <c r="CO74" s="750"/>
      <c r="CP74" s="750"/>
      <c r="CQ74" s="751"/>
      <c r="CR74" s="749"/>
      <c r="CS74" s="750"/>
      <c r="CT74" s="750"/>
      <c r="CU74" s="750"/>
      <c r="CV74" s="751"/>
      <c r="CW74" s="749"/>
      <c r="CX74" s="750"/>
      <c r="CY74" s="750"/>
      <c r="CZ74" s="750"/>
      <c r="DA74" s="751"/>
      <c r="DB74" s="749"/>
      <c r="DC74" s="750"/>
      <c r="DD74" s="750"/>
      <c r="DE74" s="750"/>
      <c r="DF74" s="751"/>
      <c r="DG74" s="749"/>
      <c r="DH74" s="750"/>
      <c r="DI74" s="750"/>
      <c r="DJ74" s="750"/>
      <c r="DK74" s="751"/>
      <c r="DL74" s="749"/>
      <c r="DM74" s="750"/>
      <c r="DN74" s="750"/>
      <c r="DO74" s="750"/>
      <c r="DP74" s="751"/>
      <c r="DQ74" s="749"/>
      <c r="DR74" s="750"/>
      <c r="DS74" s="750"/>
      <c r="DT74" s="750"/>
      <c r="DU74" s="751"/>
      <c r="DV74" s="752"/>
      <c r="DW74" s="753"/>
      <c r="DX74" s="753"/>
      <c r="DY74" s="753"/>
      <c r="DZ74" s="755"/>
      <c r="EA74" s="48"/>
    </row>
    <row r="75" spans="1:131" ht="26.25" customHeight="1" x14ac:dyDescent="0.2">
      <c r="A75" s="52">
        <v>8</v>
      </c>
      <c r="B75" s="691"/>
      <c r="C75" s="692"/>
      <c r="D75" s="692"/>
      <c r="E75" s="692"/>
      <c r="F75" s="692"/>
      <c r="G75" s="692"/>
      <c r="H75" s="692"/>
      <c r="I75" s="692"/>
      <c r="J75" s="692"/>
      <c r="K75" s="692"/>
      <c r="L75" s="692"/>
      <c r="M75" s="692"/>
      <c r="N75" s="692"/>
      <c r="O75" s="692"/>
      <c r="P75" s="693"/>
      <c r="Q75" s="703"/>
      <c r="R75" s="698"/>
      <c r="S75" s="698"/>
      <c r="T75" s="698"/>
      <c r="U75" s="700"/>
      <c r="V75" s="696"/>
      <c r="W75" s="698"/>
      <c r="X75" s="698"/>
      <c r="Y75" s="698"/>
      <c r="Z75" s="700"/>
      <c r="AA75" s="696"/>
      <c r="AB75" s="698"/>
      <c r="AC75" s="698"/>
      <c r="AD75" s="698"/>
      <c r="AE75" s="700"/>
      <c r="AF75" s="696"/>
      <c r="AG75" s="698"/>
      <c r="AH75" s="698"/>
      <c r="AI75" s="698"/>
      <c r="AJ75" s="700"/>
      <c r="AK75" s="696"/>
      <c r="AL75" s="698"/>
      <c r="AM75" s="698"/>
      <c r="AN75" s="698"/>
      <c r="AO75" s="700"/>
      <c r="AP75" s="696"/>
      <c r="AQ75" s="698"/>
      <c r="AR75" s="698"/>
      <c r="AS75" s="698"/>
      <c r="AT75" s="700"/>
      <c r="AU75" s="696"/>
      <c r="AV75" s="698"/>
      <c r="AW75" s="698"/>
      <c r="AX75" s="698"/>
      <c r="AY75" s="700"/>
      <c r="AZ75" s="701"/>
      <c r="BA75" s="701"/>
      <c r="BB75" s="701"/>
      <c r="BC75" s="701"/>
      <c r="BD75" s="702"/>
      <c r="BE75" s="55"/>
      <c r="BF75" s="55"/>
      <c r="BG75" s="55"/>
      <c r="BH75" s="55"/>
      <c r="BI75" s="55"/>
      <c r="BJ75" s="55"/>
      <c r="BK75" s="55"/>
      <c r="BL75" s="55"/>
      <c r="BM75" s="55"/>
      <c r="BN75" s="55"/>
      <c r="BO75" s="55"/>
      <c r="BP75" s="55"/>
      <c r="BQ75" s="52">
        <v>69</v>
      </c>
      <c r="BR75" s="73"/>
      <c r="BS75" s="752"/>
      <c r="BT75" s="753"/>
      <c r="BU75" s="753"/>
      <c r="BV75" s="753"/>
      <c r="BW75" s="753"/>
      <c r="BX75" s="753"/>
      <c r="BY75" s="753"/>
      <c r="BZ75" s="753"/>
      <c r="CA75" s="753"/>
      <c r="CB75" s="753"/>
      <c r="CC75" s="753"/>
      <c r="CD75" s="753"/>
      <c r="CE75" s="753"/>
      <c r="CF75" s="753"/>
      <c r="CG75" s="754"/>
      <c r="CH75" s="749"/>
      <c r="CI75" s="750"/>
      <c r="CJ75" s="750"/>
      <c r="CK75" s="750"/>
      <c r="CL75" s="751"/>
      <c r="CM75" s="749"/>
      <c r="CN75" s="750"/>
      <c r="CO75" s="750"/>
      <c r="CP75" s="750"/>
      <c r="CQ75" s="751"/>
      <c r="CR75" s="749"/>
      <c r="CS75" s="750"/>
      <c r="CT75" s="750"/>
      <c r="CU75" s="750"/>
      <c r="CV75" s="751"/>
      <c r="CW75" s="749"/>
      <c r="CX75" s="750"/>
      <c r="CY75" s="750"/>
      <c r="CZ75" s="750"/>
      <c r="DA75" s="751"/>
      <c r="DB75" s="749"/>
      <c r="DC75" s="750"/>
      <c r="DD75" s="750"/>
      <c r="DE75" s="750"/>
      <c r="DF75" s="751"/>
      <c r="DG75" s="749"/>
      <c r="DH75" s="750"/>
      <c r="DI75" s="750"/>
      <c r="DJ75" s="750"/>
      <c r="DK75" s="751"/>
      <c r="DL75" s="749"/>
      <c r="DM75" s="750"/>
      <c r="DN75" s="750"/>
      <c r="DO75" s="750"/>
      <c r="DP75" s="751"/>
      <c r="DQ75" s="749"/>
      <c r="DR75" s="750"/>
      <c r="DS75" s="750"/>
      <c r="DT75" s="750"/>
      <c r="DU75" s="751"/>
      <c r="DV75" s="752"/>
      <c r="DW75" s="753"/>
      <c r="DX75" s="753"/>
      <c r="DY75" s="753"/>
      <c r="DZ75" s="755"/>
      <c r="EA75" s="48"/>
    </row>
    <row r="76" spans="1:131" ht="26.25" customHeight="1" x14ac:dyDescent="0.2">
      <c r="A76" s="52">
        <v>9</v>
      </c>
      <c r="B76" s="691"/>
      <c r="C76" s="692"/>
      <c r="D76" s="692"/>
      <c r="E76" s="692"/>
      <c r="F76" s="692"/>
      <c r="G76" s="692"/>
      <c r="H76" s="692"/>
      <c r="I76" s="692"/>
      <c r="J76" s="692"/>
      <c r="K76" s="692"/>
      <c r="L76" s="692"/>
      <c r="M76" s="692"/>
      <c r="N76" s="692"/>
      <c r="O76" s="692"/>
      <c r="P76" s="693"/>
      <c r="Q76" s="703"/>
      <c r="R76" s="698"/>
      <c r="S76" s="698"/>
      <c r="T76" s="698"/>
      <c r="U76" s="700"/>
      <c r="V76" s="696"/>
      <c r="W76" s="698"/>
      <c r="X76" s="698"/>
      <c r="Y76" s="698"/>
      <c r="Z76" s="700"/>
      <c r="AA76" s="696"/>
      <c r="AB76" s="698"/>
      <c r="AC76" s="698"/>
      <c r="AD76" s="698"/>
      <c r="AE76" s="700"/>
      <c r="AF76" s="696"/>
      <c r="AG76" s="698"/>
      <c r="AH76" s="698"/>
      <c r="AI76" s="698"/>
      <c r="AJ76" s="700"/>
      <c r="AK76" s="696"/>
      <c r="AL76" s="698"/>
      <c r="AM76" s="698"/>
      <c r="AN76" s="698"/>
      <c r="AO76" s="700"/>
      <c r="AP76" s="696"/>
      <c r="AQ76" s="698"/>
      <c r="AR76" s="698"/>
      <c r="AS76" s="698"/>
      <c r="AT76" s="700"/>
      <c r="AU76" s="696"/>
      <c r="AV76" s="698"/>
      <c r="AW76" s="698"/>
      <c r="AX76" s="698"/>
      <c r="AY76" s="700"/>
      <c r="AZ76" s="701"/>
      <c r="BA76" s="701"/>
      <c r="BB76" s="701"/>
      <c r="BC76" s="701"/>
      <c r="BD76" s="702"/>
      <c r="BE76" s="55"/>
      <c r="BF76" s="55"/>
      <c r="BG76" s="55"/>
      <c r="BH76" s="55"/>
      <c r="BI76" s="55"/>
      <c r="BJ76" s="55"/>
      <c r="BK76" s="55"/>
      <c r="BL76" s="55"/>
      <c r="BM76" s="55"/>
      <c r="BN76" s="55"/>
      <c r="BO76" s="55"/>
      <c r="BP76" s="55"/>
      <c r="BQ76" s="52">
        <v>70</v>
      </c>
      <c r="BR76" s="73"/>
      <c r="BS76" s="752"/>
      <c r="BT76" s="753"/>
      <c r="BU76" s="753"/>
      <c r="BV76" s="753"/>
      <c r="BW76" s="753"/>
      <c r="BX76" s="753"/>
      <c r="BY76" s="753"/>
      <c r="BZ76" s="753"/>
      <c r="CA76" s="753"/>
      <c r="CB76" s="753"/>
      <c r="CC76" s="753"/>
      <c r="CD76" s="753"/>
      <c r="CE76" s="753"/>
      <c r="CF76" s="753"/>
      <c r="CG76" s="754"/>
      <c r="CH76" s="749"/>
      <c r="CI76" s="750"/>
      <c r="CJ76" s="750"/>
      <c r="CK76" s="750"/>
      <c r="CL76" s="751"/>
      <c r="CM76" s="749"/>
      <c r="CN76" s="750"/>
      <c r="CO76" s="750"/>
      <c r="CP76" s="750"/>
      <c r="CQ76" s="751"/>
      <c r="CR76" s="749"/>
      <c r="CS76" s="750"/>
      <c r="CT76" s="750"/>
      <c r="CU76" s="750"/>
      <c r="CV76" s="751"/>
      <c r="CW76" s="749"/>
      <c r="CX76" s="750"/>
      <c r="CY76" s="750"/>
      <c r="CZ76" s="750"/>
      <c r="DA76" s="751"/>
      <c r="DB76" s="749"/>
      <c r="DC76" s="750"/>
      <c r="DD76" s="750"/>
      <c r="DE76" s="750"/>
      <c r="DF76" s="751"/>
      <c r="DG76" s="749"/>
      <c r="DH76" s="750"/>
      <c r="DI76" s="750"/>
      <c r="DJ76" s="750"/>
      <c r="DK76" s="751"/>
      <c r="DL76" s="749"/>
      <c r="DM76" s="750"/>
      <c r="DN76" s="750"/>
      <c r="DO76" s="750"/>
      <c r="DP76" s="751"/>
      <c r="DQ76" s="749"/>
      <c r="DR76" s="750"/>
      <c r="DS76" s="750"/>
      <c r="DT76" s="750"/>
      <c r="DU76" s="751"/>
      <c r="DV76" s="752"/>
      <c r="DW76" s="753"/>
      <c r="DX76" s="753"/>
      <c r="DY76" s="753"/>
      <c r="DZ76" s="755"/>
      <c r="EA76" s="48"/>
    </row>
    <row r="77" spans="1:131" ht="26.25" customHeight="1" x14ac:dyDescent="0.2">
      <c r="A77" s="52">
        <v>10</v>
      </c>
      <c r="B77" s="691"/>
      <c r="C77" s="692"/>
      <c r="D77" s="692"/>
      <c r="E77" s="692"/>
      <c r="F77" s="692"/>
      <c r="G77" s="692"/>
      <c r="H77" s="692"/>
      <c r="I77" s="692"/>
      <c r="J77" s="692"/>
      <c r="K77" s="692"/>
      <c r="L77" s="692"/>
      <c r="M77" s="692"/>
      <c r="N77" s="692"/>
      <c r="O77" s="692"/>
      <c r="P77" s="693"/>
      <c r="Q77" s="703"/>
      <c r="R77" s="698"/>
      <c r="S77" s="698"/>
      <c r="T77" s="698"/>
      <c r="U77" s="700"/>
      <c r="V77" s="696"/>
      <c r="W77" s="698"/>
      <c r="X77" s="698"/>
      <c r="Y77" s="698"/>
      <c r="Z77" s="700"/>
      <c r="AA77" s="696"/>
      <c r="AB77" s="698"/>
      <c r="AC77" s="698"/>
      <c r="AD77" s="698"/>
      <c r="AE77" s="700"/>
      <c r="AF77" s="696"/>
      <c r="AG77" s="698"/>
      <c r="AH77" s="698"/>
      <c r="AI77" s="698"/>
      <c r="AJ77" s="700"/>
      <c r="AK77" s="696"/>
      <c r="AL77" s="698"/>
      <c r="AM77" s="698"/>
      <c r="AN77" s="698"/>
      <c r="AO77" s="700"/>
      <c r="AP77" s="696"/>
      <c r="AQ77" s="698"/>
      <c r="AR77" s="698"/>
      <c r="AS77" s="698"/>
      <c r="AT77" s="700"/>
      <c r="AU77" s="696"/>
      <c r="AV77" s="698"/>
      <c r="AW77" s="698"/>
      <c r="AX77" s="698"/>
      <c r="AY77" s="700"/>
      <c r="AZ77" s="701"/>
      <c r="BA77" s="701"/>
      <c r="BB77" s="701"/>
      <c r="BC77" s="701"/>
      <c r="BD77" s="702"/>
      <c r="BE77" s="55"/>
      <c r="BF77" s="55"/>
      <c r="BG77" s="55"/>
      <c r="BH77" s="55"/>
      <c r="BI77" s="55"/>
      <c r="BJ77" s="55"/>
      <c r="BK77" s="55"/>
      <c r="BL77" s="55"/>
      <c r="BM77" s="55"/>
      <c r="BN77" s="55"/>
      <c r="BO77" s="55"/>
      <c r="BP77" s="55"/>
      <c r="BQ77" s="52">
        <v>71</v>
      </c>
      <c r="BR77" s="73"/>
      <c r="BS77" s="752"/>
      <c r="BT77" s="753"/>
      <c r="BU77" s="753"/>
      <c r="BV77" s="753"/>
      <c r="BW77" s="753"/>
      <c r="BX77" s="753"/>
      <c r="BY77" s="753"/>
      <c r="BZ77" s="753"/>
      <c r="CA77" s="753"/>
      <c r="CB77" s="753"/>
      <c r="CC77" s="753"/>
      <c r="CD77" s="753"/>
      <c r="CE77" s="753"/>
      <c r="CF77" s="753"/>
      <c r="CG77" s="754"/>
      <c r="CH77" s="749"/>
      <c r="CI77" s="750"/>
      <c r="CJ77" s="750"/>
      <c r="CK77" s="750"/>
      <c r="CL77" s="751"/>
      <c r="CM77" s="749"/>
      <c r="CN77" s="750"/>
      <c r="CO77" s="750"/>
      <c r="CP77" s="750"/>
      <c r="CQ77" s="751"/>
      <c r="CR77" s="749"/>
      <c r="CS77" s="750"/>
      <c r="CT77" s="750"/>
      <c r="CU77" s="750"/>
      <c r="CV77" s="751"/>
      <c r="CW77" s="749"/>
      <c r="CX77" s="750"/>
      <c r="CY77" s="750"/>
      <c r="CZ77" s="750"/>
      <c r="DA77" s="751"/>
      <c r="DB77" s="749"/>
      <c r="DC77" s="750"/>
      <c r="DD77" s="750"/>
      <c r="DE77" s="750"/>
      <c r="DF77" s="751"/>
      <c r="DG77" s="749"/>
      <c r="DH77" s="750"/>
      <c r="DI77" s="750"/>
      <c r="DJ77" s="750"/>
      <c r="DK77" s="751"/>
      <c r="DL77" s="749"/>
      <c r="DM77" s="750"/>
      <c r="DN77" s="750"/>
      <c r="DO77" s="750"/>
      <c r="DP77" s="751"/>
      <c r="DQ77" s="749"/>
      <c r="DR77" s="750"/>
      <c r="DS77" s="750"/>
      <c r="DT77" s="750"/>
      <c r="DU77" s="751"/>
      <c r="DV77" s="752"/>
      <c r="DW77" s="753"/>
      <c r="DX77" s="753"/>
      <c r="DY77" s="753"/>
      <c r="DZ77" s="755"/>
      <c r="EA77" s="48"/>
    </row>
    <row r="78" spans="1:131" ht="26.25" customHeight="1" x14ac:dyDescent="0.2">
      <c r="A78" s="52">
        <v>11</v>
      </c>
      <c r="B78" s="691"/>
      <c r="C78" s="692"/>
      <c r="D78" s="692"/>
      <c r="E78" s="692"/>
      <c r="F78" s="692"/>
      <c r="G78" s="692"/>
      <c r="H78" s="692"/>
      <c r="I78" s="692"/>
      <c r="J78" s="692"/>
      <c r="K78" s="692"/>
      <c r="L78" s="692"/>
      <c r="M78" s="692"/>
      <c r="N78" s="692"/>
      <c r="O78" s="692"/>
      <c r="P78" s="693"/>
      <c r="Q78" s="694"/>
      <c r="R78" s="695"/>
      <c r="S78" s="695"/>
      <c r="T78" s="695"/>
      <c r="U78" s="695"/>
      <c r="V78" s="695"/>
      <c r="W78" s="695"/>
      <c r="X78" s="695"/>
      <c r="Y78" s="695"/>
      <c r="Z78" s="695"/>
      <c r="AA78" s="695"/>
      <c r="AB78" s="695"/>
      <c r="AC78" s="695"/>
      <c r="AD78" s="695"/>
      <c r="AE78" s="695"/>
      <c r="AF78" s="695"/>
      <c r="AG78" s="695"/>
      <c r="AH78" s="695"/>
      <c r="AI78" s="695"/>
      <c r="AJ78" s="695"/>
      <c r="AK78" s="695"/>
      <c r="AL78" s="695"/>
      <c r="AM78" s="695"/>
      <c r="AN78" s="695"/>
      <c r="AO78" s="695"/>
      <c r="AP78" s="695"/>
      <c r="AQ78" s="695"/>
      <c r="AR78" s="695"/>
      <c r="AS78" s="695"/>
      <c r="AT78" s="695"/>
      <c r="AU78" s="695"/>
      <c r="AV78" s="695"/>
      <c r="AW78" s="695"/>
      <c r="AX78" s="695"/>
      <c r="AY78" s="695"/>
      <c r="AZ78" s="701"/>
      <c r="BA78" s="701"/>
      <c r="BB78" s="701"/>
      <c r="BC78" s="701"/>
      <c r="BD78" s="702"/>
      <c r="BE78" s="55"/>
      <c r="BF78" s="55"/>
      <c r="BG78" s="55"/>
      <c r="BH78" s="55"/>
      <c r="BI78" s="55"/>
      <c r="BJ78" s="48"/>
      <c r="BK78" s="48"/>
      <c r="BL78" s="48"/>
      <c r="BM78" s="48"/>
      <c r="BN78" s="48"/>
      <c r="BO78" s="55"/>
      <c r="BP78" s="55"/>
      <c r="BQ78" s="52">
        <v>72</v>
      </c>
      <c r="BR78" s="73"/>
      <c r="BS78" s="752"/>
      <c r="BT78" s="753"/>
      <c r="BU78" s="753"/>
      <c r="BV78" s="753"/>
      <c r="BW78" s="753"/>
      <c r="BX78" s="753"/>
      <c r="BY78" s="753"/>
      <c r="BZ78" s="753"/>
      <c r="CA78" s="753"/>
      <c r="CB78" s="753"/>
      <c r="CC78" s="753"/>
      <c r="CD78" s="753"/>
      <c r="CE78" s="753"/>
      <c r="CF78" s="753"/>
      <c r="CG78" s="754"/>
      <c r="CH78" s="749"/>
      <c r="CI78" s="750"/>
      <c r="CJ78" s="750"/>
      <c r="CK78" s="750"/>
      <c r="CL78" s="751"/>
      <c r="CM78" s="749"/>
      <c r="CN78" s="750"/>
      <c r="CO78" s="750"/>
      <c r="CP78" s="750"/>
      <c r="CQ78" s="751"/>
      <c r="CR78" s="749"/>
      <c r="CS78" s="750"/>
      <c r="CT78" s="750"/>
      <c r="CU78" s="750"/>
      <c r="CV78" s="751"/>
      <c r="CW78" s="749"/>
      <c r="CX78" s="750"/>
      <c r="CY78" s="750"/>
      <c r="CZ78" s="750"/>
      <c r="DA78" s="751"/>
      <c r="DB78" s="749"/>
      <c r="DC78" s="750"/>
      <c r="DD78" s="750"/>
      <c r="DE78" s="750"/>
      <c r="DF78" s="751"/>
      <c r="DG78" s="749"/>
      <c r="DH78" s="750"/>
      <c r="DI78" s="750"/>
      <c r="DJ78" s="750"/>
      <c r="DK78" s="751"/>
      <c r="DL78" s="749"/>
      <c r="DM78" s="750"/>
      <c r="DN78" s="750"/>
      <c r="DO78" s="750"/>
      <c r="DP78" s="751"/>
      <c r="DQ78" s="749"/>
      <c r="DR78" s="750"/>
      <c r="DS78" s="750"/>
      <c r="DT78" s="750"/>
      <c r="DU78" s="751"/>
      <c r="DV78" s="752"/>
      <c r="DW78" s="753"/>
      <c r="DX78" s="753"/>
      <c r="DY78" s="753"/>
      <c r="DZ78" s="755"/>
      <c r="EA78" s="48"/>
    </row>
    <row r="79" spans="1:131" ht="26.25" customHeight="1" x14ac:dyDescent="0.2">
      <c r="A79" s="52">
        <v>12</v>
      </c>
      <c r="B79" s="691"/>
      <c r="C79" s="692"/>
      <c r="D79" s="692"/>
      <c r="E79" s="692"/>
      <c r="F79" s="692"/>
      <c r="G79" s="692"/>
      <c r="H79" s="692"/>
      <c r="I79" s="692"/>
      <c r="J79" s="692"/>
      <c r="K79" s="692"/>
      <c r="L79" s="692"/>
      <c r="M79" s="692"/>
      <c r="N79" s="692"/>
      <c r="O79" s="692"/>
      <c r="P79" s="693"/>
      <c r="Q79" s="694"/>
      <c r="R79" s="695"/>
      <c r="S79" s="695"/>
      <c r="T79" s="695"/>
      <c r="U79" s="695"/>
      <c r="V79" s="695"/>
      <c r="W79" s="695"/>
      <c r="X79" s="695"/>
      <c r="Y79" s="695"/>
      <c r="Z79" s="695"/>
      <c r="AA79" s="695"/>
      <c r="AB79" s="695"/>
      <c r="AC79" s="695"/>
      <c r="AD79" s="695"/>
      <c r="AE79" s="695"/>
      <c r="AF79" s="695"/>
      <c r="AG79" s="695"/>
      <c r="AH79" s="695"/>
      <c r="AI79" s="695"/>
      <c r="AJ79" s="695"/>
      <c r="AK79" s="695"/>
      <c r="AL79" s="695"/>
      <c r="AM79" s="695"/>
      <c r="AN79" s="695"/>
      <c r="AO79" s="695"/>
      <c r="AP79" s="695"/>
      <c r="AQ79" s="695"/>
      <c r="AR79" s="695"/>
      <c r="AS79" s="695"/>
      <c r="AT79" s="695"/>
      <c r="AU79" s="695"/>
      <c r="AV79" s="695"/>
      <c r="AW79" s="695"/>
      <c r="AX79" s="695"/>
      <c r="AY79" s="695"/>
      <c r="AZ79" s="701"/>
      <c r="BA79" s="701"/>
      <c r="BB79" s="701"/>
      <c r="BC79" s="701"/>
      <c r="BD79" s="702"/>
      <c r="BE79" s="55"/>
      <c r="BF79" s="55"/>
      <c r="BG79" s="55"/>
      <c r="BH79" s="55"/>
      <c r="BI79" s="55"/>
      <c r="BJ79" s="48"/>
      <c r="BK79" s="48"/>
      <c r="BL79" s="48"/>
      <c r="BM79" s="48"/>
      <c r="BN79" s="48"/>
      <c r="BO79" s="55"/>
      <c r="BP79" s="55"/>
      <c r="BQ79" s="52">
        <v>73</v>
      </c>
      <c r="BR79" s="73"/>
      <c r="BS79" s="752"/>
      <c r="BT79" s="753"/>
      <c r="BU79" s="753"/>
      <c r="BV79" s="753"/>
      <c r="BW79" s="753"/>
      <c r="BX79" s="753"/>
      <c r="BY79" s="753"/>
      <c r="BZ79" s="753"/>
      <c r="CA79" s="753"/>
      <c r="CB79" s="753"/>
      <c r="CC79" s="753"/>
      <c r="CD79" s="753"/>
      <c r="CE79" s="753"/>
      <c r="CF79" s="753"/>
      <c r="CG79" s="754"/>
      <c r="CH79" s="749"/>
      <c r="CI79" s="750"/>
      <c r="CJ79" s="750"/>
      <c r="CK79" s="750"/>
      <c r="CL79" s="751"/>
      <c r="CM79" s="749"/>
      <c r="CN79" s="750"/>
      <c r="CO79" s="750"/>
      <c r="CP79" s="750"/>
      <c r="CQ79" s="751"/>
      <c r="CR79" s="749"/>
      <c r="CS79" s="750"/>
      <c r="CT79" s="750"/>
      <c r="CU79" s="750"/>
      <c r="CV79" s="751"/>
      <c r="CW79" s="749"/>
      <c r="CX79" s="750"/>
      <c r="CY79" s="750"/>
      <c r="CZ79" s="750"/>
      <c r="DA79" s="751"/>
      <c r="DB79" s="749"/>
      <c r="DC79" s="750"/>
      <c r="DD79" s="750"/>
      <c r="DE79" s="750"/>
      <c r="DF79" s="751"/>
      <c r="DG79" s="749"/>
      <c r="DH79" s="750"/>
      <c r="DI79" s="750"/>
      <c r="DJ79" s="750"/>
      <c r="DK79" s="751"/>
      <c r="DL79" s="749"/>
      <c r="DM79" s="750"/>
      <c r="DN79" s="750"/>
      <c r="DO79" s="750"/>
      <c r="DP79" s="751"/>
      <c r="DQ79" s="749"/>
      <c r="DR79" s="750"/>
      <c r="DS79" s="750"/>
      <c r="DT79" s="750"/>
      <c r="DU79" s="751"/>
      <c r="DV79" s="752"/>
      <c r="DW79" s="753"/>
      <c r="DX79" s="753"/>
      <c r="DY79" s="753"/>
      <c r="DZ79" s="755"/>
      <c r="EA79" s="48"/>
    </row>
    <row r="80" spans="1:131" ht="26.25" customHeight="1" x14ac:dyDescent="0.2">
      <c r="A80" s="52">
        <v>13</v>
      </c>
      <c r="B80" s="691"/>
      <c r="C80" s="692"/>
      <c r="D80" s="692"/>
      <c r="E80" s="692"/>
      <c r="F80" s="692"/>
      <c r="G80" s="692"/>
      <c r="H80" s="692"/>
      <c r="I80" s="692"/>
      <c r="J80" s="692"/>
      <c r="K80" s="692"/>
      <c r="L80" s="692"/>
      <c r="M80" s="692"/>
      <c r="N80" s="692"/>
      <c r="O80" s="692"/>
      <c r="P80" s="693"/>
      <c r="Q80" s="694"/>
      <c r="R80" s="695"/>
      <c r="S80" s="695"/>
      <c r="T80" s="695"/>
      <c r="U80" s="695"/>
      <c r="V80" s="695"/>
      <c r="W80" s="695"/>
      <c r="X80" s="695"/>
      <c r="Y80" s="695"/>
      <c r="Z80" s="695"/>
      <c r="AA80" s="695"/>
      <c r="AB80" s="695"/>
      <c r="AC80" s="695"/>
      <c r="AD80" s="695"/>
      <c r="AE80" s="695"/>
      <c r="AF80" s="695"/>
      <c r="AG80" s="695"/>
      <c r="AH80" s="695"/>
      <c r="AI80" s="695"/>
      <c r="AJ80" s="695"/>
      <c r="AK80" s="695"/>
      <c r="AL80" s="695"/>
      <c r="AM80" s="695"/>
      <c r="AN80" s="695"/>
      <c r="AO80" s="695"/>
      <c r="AP80" s="695"/>
      <c r="AQ80" s="695"/>
      <c r="AR80" s="695"/>
      <c r="AS80" s="695"/>
      <c r="AT80" s="695"/>
      <c r="AU80" s="695"/>
      <c r="AV80" s="695"/>
      <c r="AW80" s="695"/>
      <c r="AX80" s="695"/>
      <c r="AY80" s="695"/>
      <c r="AZ80" s="701"/>
      <c r="BA80" s="701"/>
      <c r="BB80" s="701"/>
      <c r="BC80" s="701"/>
      <c r="BD80" s="702"/>
      <c r="BE80" s="55"/>
      <c r="BF80" s="55"/>
      <c r="BG80" s="55"/>
      <c r="BH80" s="55"/>
      <c r="BI80" s="55"/>
      <c r="BJ80" s="55"/>
      <c r="BK80" s="55"/>
      <c r="BL80" s="55"/>
      <c r="BM80" s="55"/>
      <c r="BN80" s="55"/>
      <c r="BO80" s="55"/>
      <c r="BP80" s="55"/>
      <c r="BQ80" s="52">
        <v>74</v>
      </c>
      <c r="BR80" s="73"/>
      <c r="BS80" s="752"/>
      <c r="BT80" s="753"/>
      <c r="BU80" s="753"/>
      <c r="BV80" s="753"/>
      <c r="BW80" s="753"/>
      <c r="BX80" s="753"/>
      <c r="BY80" s="753"/>
      <c r="BZ80" s="753"/>
      <c r="CA80" s="753"/>
      <c r="CB80" s="753"/>
      <c r="CC80" s="753"/>
      <c r="CD80" s="753"/>
      <c r="CE80" s="753"/>
      <c r="CF80" s="753"/>
      <c r="CG80" s="754"/>
      <c r="CH80" s="749"/>
      <c r="CI80" s="750"/>
      <c r="CJ80" s="750"/>
      <c r="CK80" s="750"/>
      <c r="CL80" s="751"/>
      <c r="CM80" s="749"/>
      <c r="CN80" s="750"/>
      <c r="CO80" s="750"/>
      <c r="CP80" s="750"/>
      <c r="CQ80" s="751"/>
      <c r="CR80" s="749"/>
      <c r="CS80" s="750"/>
      <c r="CT80" s="750"/>
      <c r="CU80" s="750"/>
      <c r="CV80" s="751"/>
      <c r="CW80" s="749"/>
      <c r="CX80" s="750"/>
      <c r="CY80" s="750"/>
      <c r="CZ80" s="750"/>
      <c r="DA80" s="751"/>
      <c r="DB80" s="749"/>
      <c r="DC80" s="750"/>
      <c r="DD80" s="750"/>
      <c r="DE80" s="750"/>
      <c r="DF80" s="751"/>
      <c r="DG80" s="749"/>
      <c r="DH80" s="750"/>
      <c r="DI80" s="750"/>
      <c r="DJ80" s="750"/>
      <c r="DK80" s="751"/>
      <c r="DL80" s="749"/>
      <c r="DM80" s="750"/>
      <c r="DN80" s="750"/>
      <c r="DO80" s="750"/>
      <c r="DP80" s="751"/>
      <c r="DQ80" s="749"/>
      <c r="DR80" s="750"/>
      <c r="DS80" s="750"/>
      <c r="DT80" s="750"/>
      <c r="DU80" s="751"/>
      <c r="DV80" s="752"/>
      <c r="DW80" s="753"/>
      <c r="DX80" s="753"/>
      <c r="DY80" s="753"/>
      <c r="DZ80" s="755"/>
      <c r="EA80" s="48"/>
    </row>
    <row r="81" spans="1:131" ht="26.25" customHeight="1" x14ac:dyDescent="0.2">
      <c r="A81" s="52">
        <v>14</v>
      </c>
      <c r="B81" s="691"/>
      <c r="C81" s="692"/>
      <c r="D81" s="692"/>
      <c r="E81" s="692"/>
      <c r="F81" s="692"/>
      <c r="G81" s="692"/>
      <c r="H81" s="692"/>
      <c r="I81" s="692"/>
      <c r="J81" s="692"/>
      <c r="K81" s="692"/>
      <c r="L81" s="692"/>
      <c r="M81" s="692"/>
      <c r="N81" s="692"/>
      <c r="O81" s="692"/>
      <c r="P81" s="693"/>
      <c r="Q81" s="694"/>
      <c r="R81" s="695"/>
      <c r="S81" s="695"/>
      <c r="T81" s="695"/>
      <c r="U81" s="695"/>
      <c r="V81" s="695"/>
      <c r="W81" s="695"/>
      <c r="X81" s="695"/>
      <c r="Y81" s="695"/>
      <c r="Z81" s="695"/>
      <c r="AA81" s="695"/>
      <c r="AB81" s="695"/>
      <c r="AC81" s="695"/>
      <c r="AD81" s="695"/>
      <c r="AE81" s="695"/>
      <c r="AF81" s="695"/>
      <c r="AG81" s="695"/>
      <c r="AH81" s="695"/>
      <c r="AI81" s="695"/>
      <c r="AJ81" s="695"/>
      <c r="AK81" s="695"/>
      <c r="AL81" s="695"/>
      <c r="AM81" s="695"/>
      <c r="AN81" s="695"/>
      <c r="AO81" s="695"/>
      <c r="AP81" s="695"/>
      <c r="AQ81" s="695"/>
      <c r="AR81" s="695"/>
      <c r="AS81" s="695"/>
      <c r="AT81" s="695"/>
      <c r="AU81" s="695"/>
      <c r="AV81" s="695"/>
      <c r="AW81" s="695"/>
      <c r="AX81" s="695"/>
      <c r="AY81" s="695"/>
      <c r="AZ81" s="701"/>
      <c r="BA81" s="701"/>
      <c r="BB81" s="701"/>
      <c r="BC81" s="701"/>
      <c r="BD81" s="702"/>
      <c r="BE81" s="55"/>
      <c r="BF81" s="55"/>
      <c r="BG81" s="55"/>
      <c r="BH81" s="55"/>
      <c r="BI81" s="55"/>
      <c r="BJ81" s="55"/>
      <c r="BK81" s="55"/>
      <c r="BL81" s="55"/>
      <c r="BM81" s="55"/>
      <c r="BN81" s="55"/>
      <c r="BO81" s="55"/>
      <c r="BP81" s="55"/>
      <c r="BQ81" s="52">
        <v>75</v>
      </c>
      <c r="BR81" s="73"/>
      <c r="BS81" s="752"/>
      <c r="BT81" s="753"/>
      <c r="BU81" s="753"/>
      <c r="BV81" s="753"/>
      <c r="BW81" s="753"/>
      <c r="BX81" s="753"/>
      <c r="BY81" s="753"/>
      <c r="BZ81" s="753"/>
      <c r="CA81" s="753"/>
      <c r="CB81" s="753"/>
      <c r="CC81" s="753"/>
      <c r="CD81" s="753"/>
      <c r="CE81" s="753"/>
      <c r="CF81" s="753"/>
      <c r="CG81" s="754"/>
      <c r="CH81" s="749"/>
      <c r="CI81" s="750"/>
      <c r="CJ81" s="750"/>
      <c r="CK81" s="750"/>
      <c r="CL81" s="751"/>
      <c r="CM81" s="749"/>
      <c r="CN81" s="750"/>
      <c r="CO81" s="750"/>
      <c r="CP81" s="750"/>
      <c r="CQ81" s="751"/>
      <c r="CR81" s="749"/>
      <c r="CS81" s="750"/>
      <c r="CT81" s="750"/>
      <c r="CU81" s="750"/>
      <c r="CV81" s="751"/>
      <c r="CW81" s="749"/>
      <c r="CX81" s="750"/>
      <c r="CY81" s="750"/>
      <c r="CZ81" s="750"/>
      <c r="DA81" s="751"/>
      <c r="DB81" s="749"/>
      <c r="DC81" s="750"/>
      <c r="DD81" s="750"/>
      <c r="DE81" s="750"/>
      <c r="DF81" s="751"/>
      <c r="DG81" s="749"/>
      <c r="DH81" s="750"/>
      <c r="DI81" s="750"/>
      <c r="DJ81" s="750"/>
      <c r="DK81" s="751"/>
      <c r="DL81" s="749"/>
      <c r="DM81" s="750"/>
      <c r="DN81" s="750"/>
      <c r="DO81" s="750"/>
      <c r="DP81" s="751"/>
      <c r="DQ81" s="749"/>
      <c r="DR81" s="750"/>
      <c r="DS81" s="750"/>
      <c r="DT81" s="750"/>
      <c r="DU81" s="751"/>
      <c r="DV81" s="752"/>
      <c r="DW81" s="753"/>
      <c r="DX81" s="753"/>
      <c r="DY81" s="753"/>
      <c r="DZ81" s="755"/>
      <c r="EA81" s="48"/>
    </row>
    <row r="82" spans="1:131" ht="26.25" customHeight="1" x14ac:dyDescent="0.2">
      <c r="A82" s="52">
        <v>15</v>
      </c>
      <c r="B82" s="691"/>
      <c r="C82" s="692"/>
      <c r="D82" s="692"/>
      <c r="E82" s="692"/>
      <c r="F82" s="692"/>
      <c r="G82" s="692"/>
      <c r="H82" s="692"/>
      <c r="I82" s="692"/>
      <c r="J82" s="692"/>
      <c r="K82" s="692"/>
      <c r="L82" s="692"/>
      <c r="M82" s="692"/>
      <c r="N82" s="692"/>
      <c r="O82" s="692"/>
      <c r="P82" s="693"/>
      <c r="Q82" s="694"/>
      <c r="R82" s="695"/>
      <c r="S82" s="695"/>
      <c r="T82" s="695"/>
      <c r="U82" s="695"/>
      <c r="V82" s="695"/>
      <c r="W82" s="695"/>
      <c r="X82" s="695"/>
      <c r="Y82" s="695"/>
      <c r="Z82" s="695"/>
      <c r="AA82" s="695"/>
      <c r="AB82" s="695"/>
      <c r="AC82" s="695"/>
      <c r="AD82" s="695"/>
      <c r="AE82" s="695"/>
      <c r="AF82" s="695"/>
      <c r="AG82" s="695"/>
      <c r="AH82" s="695"/>
      <c r="AI82" s="695"/>
      <c r="AJ82" s="695"/>
      <c r="AK82" s="695"/>
      <c r="AL82" s="695"/>
      <c r="AM82" s="695"/>
      <c r="AN82" s="695"/>
      <c r="AO82" s="695"/>
      <c r="AP82" s="695"/>
      <c r="AQ82" s="695"/>
      <c r="AR82" s="695"/>
      <c r="AS82" s="695"/>
      <c r="AT82" s="695"/>
      <c r="AU82" s="695"/>
      <c r="AV82" s="695"/>
      <c r="AW82" s="695"/>
      <c r="AX82" s="695"/>
      <c r="AY82" s="695"/>
      <c r="AZ82" s="701"/>
      <c r="BA82" s="701"/>
      <c r="BB82" s="701"/>
      <c r="BC82" s="701"/>
      <c r="BD82" s="702"/>
      <c r="BE82" s="55"/>
      <c r="BF82" s="55"/>
      <c r="BG82" s="55"/>
      <c r="BH82" s="55"/>
      <c r="BI82" s="55"/>
      <c r="BJ82" s="55"/>
      <c r="BK82" s="55"/>
      <c r="BL82" s="55"/>
      <c r="BM82" s="55"/>
      <c r="BN82" s="55"/>
      <c r="BO82" s="55"/>
      <c r="BP82" s="55"/>
      <c r="BQ82" s="52">
        <v>76</v>
      </c>
      <c r="BR82" s="73"/>
      <c r="BS82" s="752"/>
      <c r="BT82" s="753"/>
      <c r="BU82" s="753"/>
      <c r="BV82" s="753"/>
      <c r="BW82" s="753"/>
      <c r="BX82" s="753"/>
      <c r="BY82" s="753"/>
      <c r="BZ82" s="753"/>
      <c r="CA82" s="753"/>
      <c r="CB82" s="753"/>
      <c r="CC82" s="753"/>
      <c r="CD82" s="753"/>
      <c r="CE82" s="753"/>
      <c r="CF82" s="753"/>
      <c r="CG82" s="754"/>
      <c r="CH82" s="749"/>
      <c r="CI82" s="750"/>
      <c r="CJ82" s="750"/>
      <c r="CK82" s="750"/>
      <c r="CL82" s="751"/>
      <c r="CM82" s="749"/>
      <c r="CN82" s="750"/>
      <c r="CO82" s="750"/>
      <c r="CP82" s="750"/>
      <c r="CQ82" s="751"/>
      <c r="CR82" s="749"/>
      <c r="CS82" s="750"/>
      <c r="CT82" s="750"/>
      <c r="CU82" s="750"/>
      <c r="CV82" s="751"/>
      <c r="CW82" s="749"/>
      <c r="CX82" s="750"/>
      <c r="CY82" s="750"/>
      <c r="CZ82" s="750"/>
      <c r="DA82" s="751"/>
      <c r="DB82" s="749"/>
      <c r="DC82" s="750"/>
      <c r="DD82" s="750"/>
      <c r="DE82" s="750"/>
      <c r="DF82" s="751"/>
      <c r="DG82" s="749"/>
      <c r="DH82" s="750"/>
      <c r="DI82" s="750"/>
      <c r="DJ82" s="750"/>
      <c r="DK82" s="751"/>
      <c r="DL82" s="749"/>
      <c r="DM82" s="750"/>
      <c r="DN82" s="750"/>
      <c r="DO82" s="750"/>
      <c r="DP82" s="751"/>
      <c r="DQ82" s="749"/>
      <c r="DR82" s="750"/>
      <c r="DS82" s="750"/>
      <c r="DT82" s="750"/>
      <c r="DU82" s="751"/>
      <c r="DV82" s="752"/>
      <c r="DW82" s="753"/>
      <c r="DX82" s="753"/>
      <c r="DY82" s="753"/>
      <c r="DZ82" s="755"/>
      <c r="EA82" s="48"/>
    </row>
    <row r="83" spans="1:131" ht="26.25" customHeight="1" x14ac:dyDescent="0.2">
      <c r="A83" s="52">
        <v>16</v>
      </c>
      <c r="B83" s="691"/>
      <c r="C83" s="692"/>
      <c r="D83" s="692"/>
      <c r="E83" s="692"/>
      <c r="F83" s="692"/>
      <c r="G83" s="692"/>
      <c r="H83" s="692"/>
      <c r="I83" s="692"/>
      <c r="J83" s="692"/>
      <c r="K83" s="692"/>
      <c r="L83" s="692"/>
      <c r="M83" s="692"/>
      <c r="N83" s="692"/>
      <c r="O83" s="692"/>
      <c r="P83" s="693"/>
      <c r="Q83" s="694"/>
      <c r="R83" s="695"/>
      <c r="S83" s="695"/>
      <c r="T83" s="695"/>
      <c r="U83" s="695"/>
      <c r="V83" s="695"/>
      <c r="W83" s="695"/>
      <c r="X83" s="695"/>
      <c r="Y83" s="695"/>
      <c r="Z83" s="695"/>
      <c r="AA83" s="695"/>
      <c r="AB83" s="695"/>
      <c r="AC83" s="695"/>
      <c r="AD83" s="695"/>
      <c r="AE83" s="695"/>
      <c r="AF83" s="695"/>
      <c r="AG83" s="695"/>
      <c r="AH83" s="695"/>
      <c r="AI83" s="695"/>
      <c r="AJ83" s="695"/>
      <c r="AK83" s="695"/>
      <c r="AL83" s="695"/>
      <c r="AM83" s="695"/>
      <c r="AN83" s="695"/>
      <c r="AO83" s="695"/>
      <c r="AP83" s="695"/>
      <c r="AQ83" s="695"/>
      <c r="AR83" s="695"/>
      <c r="AS83" s="695"/>
      <c r="AT83" s="695"/>
      <c r="AU83" s="695"/>
      <c r="AV83" s="695"/>
      <c r="AW83" s="695"/>
      <c r="AX83" s="695"/>
      <c r="AY83" s="695"/>
      <c r="AZ83" s="701"/>
      <c r="BA83" s="701"/>
      <c r="BB83" s="701"/>
      <c r="BC83" s="701"/>
      <c r="BD83" s="702"/>
      <c r="BE83" s="55"/>
      <c r="BF83" s="55"/>
      <c r="BG83" s="55"/>
      <c r="BH83" s="55"/>
      <c r="BI83" s="55"/>
      <c r="BJ83" s="55"/>
      <c r="BK83" s="55"/>
      <c r="BL83" s="55"/>
      <c r="BM83" s="55"/>
      <c r="BN83" s="55"/>
      <c r="BO83" s="55"/>
      <c r="BP83" s="55"/>
      <c r="BQ83" s="52">
        <v>77</v>
      </c>
      <c r="BR83" s="73"/>
      <c r="BS83" s="752"/>
      <c r="BT83" s="753"/>
      <c r="BU83" s="753"/>
      <c r="BV83" s="753"/>
      <c r="BW83" s="753"/>
      <c r="BX83" s="753"/>
      <c r="BY83" s="753"/>
      <c r="BZ83" s="753"/>
      <c r="CA83" s="753"/>
      <c r="CB83" s="753"/>
      <c r="CC83" s="753"/>
      <c r="CD83" s="753"/>
      <c r="CE83" s="753"/>
      <c r="CF83" s="753"/>
      <c r="CG83" s="754"/>
      <c r="CH83" s="749"/>
      <c r="CI83" s="750"/>
      <c r="CJ83" s="750"/>
      <c r="CK83" s="750"/>
      <c r="CL83" s="751"/>
      <c r="CM83" s="749"/>
      <c r="CN83" s="750"/>
      <c r="CO83" s="750"/>
      <c r="CP83" s="750"/>
      <c r="CQ83" s="751"/>
      <c r="CR83" s="749"/>
      <c r="CS83" s="750"/>
      <c r="CT83" s="750"/>
      <c r="CU83" s="750"/>
      <c r="CV83" s="751"/>
      <c r="CW83" s="749"/>
      <c r="CX83" s="750"/>
      <c r="CY83" s="750"/>
      <c r="CZ83" s="750"/>
      <c r="DA83" s="751"/>
      <c r="DB83" s="749"/>
      <c r="DC83" s="750"/>
      <c r="DD83" s="750"/>
      <c r="DE83" s="750"/>
      <c r="DF83" s="751"/>
      <c r="DG83" s="749"/>
      <c r="DH83" s="750"/>
      <c r="DI83" s="750"/>
      <c r="DJ83" s="750"/>
      <c r="DK83" s="751"/>
      <c r="DL83" s="749"/>
      <c r="DM83" s="750"/>
      <c r="DN83" s="750"/>
      <c r="DO83" s="750"/>
      <c r="DP83" s="751"/>
      <c r="DQ83" s="749"/>
      <c r="DR83" s="750"/>
      <c r="DS83" s="750"/>
      <c r="DT83" s="750"/>
      <c r="DU83" s="751"/>
      <c r="DV83" s="752"/>
      <c r="DW83" s="753"/>
      <c r="DX83" s="753"/>
      <c r="DY83" s="753"/>
      <c r="DZ83" s="755"/>
      <c r="EA83" s="48"/>
    </row>
    <row r="84" spans="1:131" ht="26.25" customHeight="1" x14ac:dyDescent="0.2">
      <c r="A84" s="52">
        <v>17</v>
      </c>
      <c r="B84" s="691"/>
      <c r="C84" s="692"/>
      <c r="D84" s="692"/>
      <c r="E84" s="692"/>
      <c r="F84" s="692"/>
      <c r="G84" s="692"/>
      <c r="H84" s="692"/>
      <c r="I84" s="692"/>
      <c r="J84" s="692"/>
      <c r="K84" s="692"/>
      <c r="L84" s="692"/>
      <c r="M84" s="692"/>
      <c r="N84" s="692"/>
      <c r="O84" s="692"/>
      <c r="P84" s="693"/>
      <c r="Q84" s="694"/>
      <c r="R84" s="695"/>
      <c r="S84" s="695"/>
      <c r="T84" s="695"/>
      <c r="U84" s="695"/>
      <c r="V84" s="695"/>
      <c r="W84" s="695"/>
      <c r="X84" s="695"/>
      <c r="Y84" s="695"/>
      <c r="Z84" s="695"/>
      <c r="AA84" s="695"/>
      <c r="AB84" s="695"/>
      <c r="AC84" s="695"/>
      <c r="AD84" s="695"/>
      <c r="AE84" s="695"/>
      <c r="AF84" s="695"/>
      <c r="AG84" s="695"/>
      <c r="AH84" s="695"/>
      <c r="AI84" s="695"/>
      <c r="AJ84" s="695"/>
      <c r="AK84" s="695"/>
      <c r="AL84" s="695"/>
      <c r="AM84" s="695"/>
      <c r="AN84" s="695"/>
      <c r="AO84" s="695"/>
      <c r="AP84" s="695"/>
      <c r="AQ84" s="695"/>
      <c r="AR84" s="695"/>
      <c r="AS84" s="695"/>
      <c r="AT84" s="695"/>
      <c r="AU84" s="695"/>
      <c r="AV84" s="695"/>
      <c r="AW84" s="695"/>
      <c r="AX84" s="695"/>
      <c r="AY84" s="695"/>
      <c r="AZ84" s="701"/>
      <c r="BA84" s="701"/>
      <c r="BB84" s="701"/>
      <c r="BC84" s="701"/>
      <c r="BD84" s="702"/>
      <c r="BE84" s="55"/>
      <c r="BF84" s="55"/>
      <c r="BG84" s="55"/>
      <c r="BH84" s="55"/>
      <c r="BI84" s="55"/>
      <c r="BJ84" s="55"/>
      <c r="BK84" s="55"/>
      <c r="BL84" s="55"/>
      <c r="BM84" s="55"/>
      <c r="BN84" s="55"/>
      <c r="BO84" s="55"/>
      <c r="BP84" s="55"/>
      <c r="BQ84" s="52">
        <v>78</v>
      </c>
      <c r="BR84" s="73"/>
      <c r="BS84" s="752"/>
      <c r="BT84" s="753"/>
      <c r="BU84" s="753"/>
      <c r="BV84" s="753"/>
      <c r="BW84" s="753"/>
      <c r="BX84" s="753"/>
      <c r="BY84" s="753"/>
      <c r="BZ84" s="753"/>
      <c r="CA84" s="753"/>
      <c r="CB84" s="753"/>
      <c r="CC84" s="753"/>
      <c r="CD84" s="753"/>
      <c r="CE84" s="753"/>
      <c r="CF84" s="753"/>
      <c r="CG84" s="754"/>
      <c r="CH84" s="749"/>
      <c r="CI84" s="750"/>
      <c r="CJ84" s="750"/>
      <c r="CK84" s="750"/>
      <c r="CL84" s="751"/>
      <c r="CM84" s="749"/>
      <c r="CN84" s="750"/>
      <c r="CO84" s="750"/>
      <c r="CP84" s="750"/>
      <c r="CQ84" s="751"/>
      <c r="CR84" s="749"/>
      <c r="CS84" s="750"/>
      <c r="CT84" s="750"/>
      <c r="CU84" s="750"/>
      <c r="CV84" s="751"/>
      <c r="CW84" s="749"/>
      <c r="CX84" s="750"/>
      <c r="CY84" s="750"/>
      <c r="CZ84" s="750"/>
      <c r="DA84" s="751"/>
      <c r="DB84" s="749"/>
      <c r="DC84" s="750"/>
      <c r="DD84" s="750"/>
      <c r="DE84" s="750"/>
      <c r="DF84" s="751"/>
      <c r="DG84" s="749"/>
      <c r="DH84" s="750"/>
      <c r="DI84" s="750"/>
      <c r="DJ84" s="750"/>
      <c r="DK84" s="751"/>
      <c r="DL84" s="749"/>
      <c r="DM84" s="750"/>
      <c r="DN84" s="750"/>
      <c r="DO84" s="750"/>
      <c r="DP84" s="751"/>
      <c r="DQ84" s="749"/>
      <c r="DR84" s="750"/>
      <c r="DS84" s="750"/>
      <c r="DT84" s="750"/>
      <c r="DU84" s="751"/>
      <c r="DV84" s="752"/>
      <c r="DW84" s="753"/>
      <c r="DX84" s="753"/>
      <c r="DY84" s="753"/>
      <c r="DZ84" s="755"/>
      <c r="EA84" s="48"/>
    </row>
    <row r="85" spans="1:131" ht="26.25" customHeight="1" x14ac:dyDescent="0.2">
      <c r="A85" s="52">
        <v>18</v>
      </c>
      <c r="B85" s="691"/>
      <c r="C85" s="692"/>
      <c r="D85" s="692"/>
      <c r="E85" s="692"/>
      <c r="F85" s="692"/>
      <c r="G85" s="692"/>
      <c r="H85" s="692"/>
      <c r="I85" s="692"/>
      <c r="J85" s="692"/>
      <c r="K85" s="692"/>
      <c r="L85" s="692"/>
      <c r="M85" s="692"/>
      <c r="N85" s="692"/>
      <c r="O85" s="692"/>
      <c r="P85" s="693"/>
      <c r="Q85" s="694"/>
      <c r="R85" s="695"/>
      <c r="S85" s="695"/>
      <c r="T85" s="695"/>
      <c r="U85" s="695"/>
      <c r="V85" s="695"/>
      <c r="W85" s="695"/>
      <c r="X85" s="695"/>
      <c r="Y85" s="695"/>
      <c r="Z85" s="695"/>
      <c r="AA85" s="695"/>
      <c r="AB85" s="695"/>
      <c r="AC85" s="695"/>
      <c r="AD85" s="695"/>
      <c r="AE85" s="695"/>
      <c r="AF85" s="695"/>
      <c r="AG85" s="695"/>
      <c r="AH85" s="695"/>
      <c r="AI85" s="695"/>
      <c r="AJ85" s="695"/>
      <c r="AK85" s="695"/>
      <c r="AL85" s="695"/>
      <c r="AM85" s="695"/>
      <c r="AN85" s="695"/>
      <c r="AO85" s="695"/>
      <c r="AP85" s="695"/>
      <c r="AQ85" s="695"/>
      <c r="AR85" s="695"/>
      <c r="AS85" s="695"/>
      <c r="AT85" s="695"/>
      <c r="AU85" s="695"/>
      <c r="AV85" s="695"/>
      <c r="AW85" s="695"/>
      <c r="AX85" s="695"/>
      <c r="AY85" s="695"/>
      <c r="AZ85" s="701"/>
      <c r="BA85" s="701"/>
      <c r="BB85" s="701"/>
      <c r="BC85" s="701"/>
      <c r="BD85" s="702"/>
      <c r="BE85" s="55"/>
      <c r="BF85" s="55"/>
      <c r="BG85" s="55"/>
      <c r="BH85" s="55"/>
      <c r="BI85" s="55"/>
      <c r="BJ85" s="55"/>
      <c r="BK85" s="55"/>
      <c r="BL85" s="55"/>
      <c r="BM85" s="55"/>
      <c r="BN85" s="55"/>
      <c r="BO85" s="55"/>
      <c r="BP85" s="55"/>
      <c r="BQ85" s="52">
        <v>79</v>
      </c>
      <c r="BR85" s="73"/>
      <c r="BS85" s="752"/>
      <c r="BT85" s="753"/>
      <c r="BU85" s="753"/>
      <c r="BV85" s="753"/>
      <c r="BW85" s="753"/>
      <c r="BX85" s="753"/>
      <c r="BY85" s="753"/>
      <c r="BZ85" s="753"/>
      <c r="CA85" s="753"/>
      <c r="CB85" s="753"/>
      <c r="CC85" s="753"/>
      <c r="CD85" s="753"/>
      <c r="CE85" s="753"/>
      <c r="CF85" s="753"/>
      <c r="CG85" s="754"/>
      <c r="CH85" s="749"/>
      <c r="CI85" s="750"/>
      <c r="CJ85" s="750"/>
      <c r="CK85" s="750"/>
      <c r="CL85" s="751"/>
      <c r="CM85" s="749"/>
      <c r="CN85" s="750"/>
      <c r="CO85" s="750"/>
      <c r="CP85" s="750"/>
      <c r="CQ85" s="751"/>
      <c r="CR85" s="749"/>
      <c r="CS85" s="750"/>
      <c r="CT85" s="750"/>
      <c r="CU85" s="750"/>
      <c r="CV85" s="751"/>
      <c r="CW85" s="749"/>
      <c r="CX85" s="750"/>
      <c r="CY85" s="750"/>
      <c r="CZ85" s="750"/>
      <c r="DA85" s="751"/>
      <c r="DB85" s="749"/>
      <c r="DC85" s="750"/>
      <c r="DD85" s="750"/>
      <c r="DE85" s="750"/>
      <c r="DF85" s="751"/>
      <c r="DG85" s="749"/>
      <c r="DH85" s="750"/>
      <c r="DI85" s="750"/>
      <c r="DJ85" s="750"/>
      <c r="DK85" s="751"/>
      <c r="DL85" s="749"/>
      <c r="DM85" s="750"/>
      <c r="DN85" s="750"/>
      <c r="DO85" s="750"/>
      <c r="DP85" s="751"/>
      <c r="DQ85" s="749"/>
      <c r="DR85" s="750"/>
      <c r="DS85" s="750"/>
      <c r="DT85" s="750"/>
      <c r="DU85" s="751"/>
      <c r="DV85" s="752"/>
      <c r="DW85" s="753"/>
      <c r="DX85" s="753"/>
      <c r="DY85" s="753"/>
      <c r="DZ85" s="755"/>
      <c r="EA85" s="48"/>
    </row>
    <row r="86" spans="1:131" ht="26.25" customHeight="1" x14ac:dyDescent="0.2">
      <c r="A86" s="52">
        <v>19</v>
      </c>
      <c r="B86" s="691"/>
      <c r="C86" s="692"/>
      <c r="D86" s="692"/>
      <c r="E86" s="692"/>
      <c r="F86" s="692"/>
      <c r="G86" s="692"/>
      <c r="H86" s="692"/>
      <c r="I86" s="692"/>
      <c r="J86" s="692"/>
      <c r="K86" s="692"/>
      <c r="L86" s="692"/>
      <c r="M86" s="692"/>
      <c r="N86" s="692"/>
      <c r="O86" s="692"/>
      <c r="P86" s="693"/>
      <c r="Q86" s="694"/>
      <c r="R86" s="695"/>
      <c r="S86" s="695"/>
      <c r="T86" s="695"/>
      <c r="U86" s="695"/>
      <c r="V86" s="695"/>
      <c r="W86" s="695"/>
      <c r="X86" s="695"/>
      <c r="Y86" s="695"/>
      <c r="Z86" s="695"/>
      <c r="AA86" s="695"/>
      <c r="AB86" s="695"/>
      <c r="AC86" s="695"/>
      <c r="AD86" s="695"/>
      <c r="AE86" s="695"/>
      <c r="AF86" s="695"/>
      <c r="AG86" s="695"/>
      <c r="AH86" s="695"/>
      <c r="AI86" s="695"/>
      <c r="AJ86" s="695"/>
      <c r="AK86" s="695"/>
      <c r="AL86" s="695"/>
      <c r="AM86" s="695"/>
      <c r="AN86" s="695"/>
      <c r="AO86" s="695"/>
      <c r="AP86" s="695"/>
      <c r="AQ86" s="695"/>
      <c r="AR86" s="695"/>
      <c r="AS86" s="695"/>
      <c r="AT86" s="695"/>
      <c r="AU86" s="695"/>
      <c r="AV86" s="695"/>
      <c r="AW86" s="695"/>
      <c r="AX86" s="695"/>
      <c r="AY86" s="695"/>
      <c r="AZ86" s="701"/>
      <c r="BA86" s="701"/>
      <c r="BB86" s="701"/>
      <c r="BC86" s="701"/>
      <c r="BD86" s="702"/>
      <c r="BE86" s="55"/>
      <c r="BF86" s="55"/>
      <c r="BG86" s="55"/>
      <c r="BH86" s="55"/>
      <c r="BI86" s="55"/>
      <c r="BJ86" s="55"/>
      <c r="BK86" s="55"/>
      <c r="BL86" s="55"/>
      <c r="BM86" s="55"/>
      <c r="BN86" s="55"/>
      <c r="BO86" s="55"/>
      <c r="BP86" s="55"/>
      <c r="BQ86" s="52">
        <v>80</v>
      </c>
      <c r="BR86" s="73"/>
      <c r="BS86" s="752"/>
      <c r="BT86" s="753"/>
      <c r="BU86" s="753"/>
      <c r="BV86" s="753"/>
      <c r="BW86" s="753"/>
      <c r="BX86" s="753"/>
      <c r="BY86" s="753"/>
      <c r="BZ86" s="753"/>
      <c r="CA86" s="753"/>
      <c r="CB86" s="753"/>
      <c r="CC86" s="753"/>
      <c r="CD86" s="753"/>
      <c r="CE86" s="753"/>
      <c r="CF86" s="753"/>
      <c r="CG86" s="754"/>
      <c r="CH86" s="749"/>
      <c r="CI86" s="750"/>
      <c r="CJ86" s="750"/>
      <c r="CK86" s="750"/>
      <c r="CL86" s="751"/>
      <c r="CM86" s="749"/>
      <c r="CN86" s="750"/>
      <c r="CO86" s="750"/>
      <c r="CP86" s="750"/>
      <c r="CQ86" s="751"/>
      <c r="CR86" s="749"/>
      <c r="CS86" s="750"/>
      <c r="CT86" s="750"/>
      <c r="CU86" s="750"/>
      <c r="CV86" s="751"/>
      <c r="CW86" s="749"/>
      <c r="CX86" s="750"/>
      <c r="CY86" s="750"/>
      <c r="CZ86" s="750"/>
      <c r="DA86" s="751"/>
      <c r="DB86" s="749"/>
      <c r="DC86" s="750"/>
      <c r="DD86" s="750"/>
      <c r="DE86" s="750"/>
      <c r="DF86" s="751"/>
      <c r="DG86" s="749"/>
      <c r="DH86" s="750"/>
      <c r="DI86" s="750"/>
      <c r="DJ86" s="750"/>
      <c r="DK86" s="751"/>
      <c r="DL86" s="749"/>
      <c r="DM86" s="750"/>
      <c r="DN86" s="750"/>
      <c r="DO86" s="750"/>
      <c r="DP86" s="751"/>
      <c r="DQ86" s="749"/>
      <c r="DR86" s="750"/>
      <c r="DS86" s="750"/>
      <c r="DT86" s="750"/>
      <c r="DU86" s="751"/>
      <c r="DV86" s="752"/>
      <c r="DW86" s="753"/>
      <c r="DX86" s="753"/>
      <c r="DY86" s="753"/>
      <c r="DZ86" s="755"/>
      <c r="EA86" s="48"/>
    </row>
    <row r="87" spans="1:131" ht="26.25" customHeight="1" x14ac:dyDescent="0.2">
      <c r="A87" s="57">
        <v>20</v>
      </c>
      <c r="B87" s="756"/>
      <c r="C87" s="757"/>
      <c r="D87" s="757"/>
      <c r="E87" s="757"/>
      <c r="F87" s="757"/>
      <c r="G87" s="757"/>
      <c r="H87" s="757"/>
      <c r="I87" s="757"/>
      <c r="J87" s="757"/>
      <c r="K87" s="757"/>
      <c r="L87" s="757"/>
      <c r="M87" s="757"/>
      <c r="N87" s="757"/>
      <c r="O87" s="757"/>
      <c r="P87" s="758"/>
      <c r="Q87" s="759"/>
      <c r="R87" s="760"/>
      <c r="S87" s="760"/>
      <c r="T87" s="760"/>
      <c r="U87" s="760"/>
      <c r="V87" s="760"/>
      <c r="W87" s="760"/>
      <c r="X87" s="760"/>
      <c r="Y87" s="760"/>
      <c r="Z87" s="760"/>
      <c r="AA87" s="760"/>
      <c r="AB87" s="760"/>
      <c r="AC87" s="760"/>
      <c r="AD87" s="760"/>
      <c r="AE87" s="760"/>
      <c r="AF87" s="760"/>
      <c r="AG87" s="760"/>
      <c r="AH87" s="760"/>
      <c r="AI87" s="760"/>
      <c r="AJ87" s="760"/>
      <c r="AK87" s="760"/>
      <c r="AL87" s="760"/>
      <c r="AM87" s="760"/>
      <c r="AN87" s="760"/>
      <c r="AO87" s="760"/>
      <c r="AP87" s="760"/>
      <c r="AQ87" s="760"/>
      <c r="AR87" s="760"/>
      <c r="AS87" s="760"/>
      <c r="AT87" s="760"/>
      <c r="AU87" s="760"/>
      <c r="AV87" s="760"/>
      <c r="AW87" s="760"/>
      <c r="AX87" s="760"/>
      <c r="AY87" s="760"/>
      <c r="AZ87" s="761"/>
      <c r="BA87" s="761"/>
      <c r="BB87" s="761"/>
      <c r="BC87" s="761"/>
      <c r="BD87" s="762"/>
      <c r="BE87" s="55"/>
      <c r="BF87" s="55"/>
      <c r="BG87" s="55"/>
      <c r="BH87" s="55"/>
      <c r="BI87" s="55"/>
      <c r="BJ87" s="55"/>
      <c r="BK87" s="55"/>
      <c r="BL87" s="55"/>
      <c r="BM87" s="55"/>
      <c r="BN87" s="55"/>
      <c r="BO87" s="55"/>
      <c r="BP87" s="55"/>
      <c r="BQ87" s="52">
        <v>81</v>
      </c>
      <c r="BR87" s="73"/>
      <c r="BS87" s="752"/>
      <c r="BT87" s="753"/>
      <c r="BU87" s="753"/>
      <c r="BV87" s="753"/>
      <c r="BW87" s="753"/>
      <c r="BX87" s="753"/>
      <c r="BY87" s="753"/>
      <c r="BZ87" s="753"/>
      <c r="CA87" s="753"/>
      <c r="CB87" s="753"/>
      <c r="CC87" s="753"/>
      <c r="CD87" s="753"/>
      <c r="CE87" s="753"/>
      <c r="CF87" s="753"/>
      <c r="CG87" s="754"/>
      <c r="CH87" s="749"/>
      <c r="CI87" s="750"/>
      <c r="CJ87" s="750"/>
      <c r="CK87" s="750"/>
      <c r="CL87" s="751"/>
      <c r="CM87" s="749"/>
      <c r="CN87" s="750"/>
      <c r="CO87" s="750"/>
      <c r="CP87" s="750"/>
      <c r="CQ87" s="751"/>
      <c r="CR87" s="749"/>
      <c r="CS87" s="750"/>
      <c r="CT87" s="750"/>
      <c r="CU87" s="750"/>
      <c r="CV87" s="751"/>
      <c r="CW87" s="749"/>
      <c r="CX87" s="750"/>
      <c r="CY87" s="750"/>
      <c r="CZ87" s="750"/>
      <c r="DA87" s="751"/>
      <c r="DB87" s="749"/>
      <c r="DC87" s="750"/>
      <c r="DD87" s="750"/>
      <c r="DE87" s="750"/>
      <c r="DF87" s="751"/>
      <c r="DG87" s="749"/>
      <c r="DH87" s="750"/>
      <c r="DI87" s="750"/>
      <c r="DJ87" s="750"/>
      <c r="DK87" s="751"/>
      <c r="DL87" s="749"/>
      <c r="DM87" s="750"/>
      <c r="DN87" s="750"/>
      <c r="DO87" s="750"/>
      <c r="DP87" s="751"/>
      <c r="DQ87" s="749"/>
      <c r="DR87" s="750"/>
      <c r="DS87" s="750"/>
      <c r="DT87" s="750"/>
      <c r="DU87" s="751"/>
      <c r="DV87" s="752"/>
      <c r="DW87" s="753"/>
      <c r="DX87" s="753"/>
      <c r="DY87" s="753"/>
      <c r="DZ87" s="755"/>
      <c r="EA87" s="48"/>
    </row>
    <row r="88" spans="1:131" ht="26.25" customHeight="1" x14ac:dyDescent="0.2">
      <c r="A88" s="53" t="s">
        <v>249</v>
      </c>
      <c r="B88" s="708" t="s">
        <v>179</v>
      </c>
      <c r="C88" s="709"/>
      <c r="D88" s="709"/>
      <c r="E88" s="709"/>
      <c r="F88" s="709"/>
      <c r="G88" s="709"/>
      <c r="H88" s="709"/>
      <c r="I88" s="709"/>
      <c r="J88" s="709"/>
      <c r="K88" s="709"/>
      <c r="L88" s="709"/>
      <c r="M88" s="709"/>
      <c r="N88" s="709"/>
      <c r="O88" s="709"/>
      <c r="P88" s="710"/>
      <c r="Q88" s="746"/>
      <c r="R88" s="717"/>
      <c r="S88" s="717"/>
      <c r="T88" s="717"/>
      <c r="U88" s="717"/>
      <c r="V88" s="717"/>
      <c r="W88" s="717"/>
      <c r="X88" s="717"/>
      <c r="Y88" s="717"/>
      <c r="Z88" s="717"/>
      <c r="AA88" s="717"/>
      <c r="AB88" s="717"/>
      <c r="AC88" s="717"/>
      <c r="AD88" s="717"/>
      <c r="AE88" s="717"/>
      <c r="AF88" s="712">
        <v>72111</v>
      </c>
      <c r="AG88" s="712"/>
      <c r="AH88" s="712"/>
      <c r="AI88" s="712"/>
      <c r="AJ88" s="712"/>
      <c r="AK88" s="717"/>
      <c r="AL88" s="717"/>
      <c r="AM88" s="717"/>
      <c r="AN88" s="717"/>
      <c r="AO88" s="717"/>
      <c r="AP88" s="712">
        <v>122310</v>
      </c>
      <c r="AQ88" s="712"/>
      <c r="AR88" s="712"/>
      <c r="AS88" s="712"/>
      <c r="AT88" s="712"/>
      <c r="AU88" s="712">
        <v>91</v>
      </c>
      <c r="AV88" s="712"/>
      <c r="AW88" s="712"/>
      <c r="AX88" s="712"/>
      <c r="AY88" s="712"/>
      <c r="AZ88" s="718"/>
      <c r="BA88" s="718"/>
      <c r="BB88" s="718"/>
      <c r="BC88" s="718"/>
      <c r="BD88" s="719"/>
      <c r="BE88" s="55"/>
      <c r="BF88" s="55"/>
      <c r="BG88" s="55"/>
      <c r="BH88" s="55"/>
      <c r="BI88" s="55"/>
      <c r="BJ88" s="55"/>
      <c r="BK88" s="55"/>
      <c r="BL88" s="55"/>
      <c r="BM88" s="55"/>
      <c r="BN88" s="55"/>
      <c r="BO88" s="55"/>
      <c r="BP88" s="55"/>
      <c r="BQ88" s="52">
        <v>82</v>
      </c>
      <c r="BR88" s="73"/>
      <c r="BS88" s="752"/>
      <c r="BT88" s="753"/>
      <c r="BU88" s="753"/>
      <c r="BV88" s="753"/>
      <c r="BW88" s="753"/>
      <c r="BX88" s="753"/>
      <c r="BY88" s="753"/>
      <c r="BZ88" s="753"/>
      <c r="CA88" s="753"/>
      <c r="CB88" s="753"/>
      <c r="CC88" s="753"/>
      <c r="CD88" s="753"/>
      <c r="CE88" s="753"/>
      <c r="CF88" s="753"/>
      <c r="CG88" s="754"/>
      <c r="CH88" s="749"/>
      <c r="CI88" s="750"/>
      <c r="CJ88" s="750"/>
      <c r="CK88" s="750"/>
      <c r="CL88" s="751"/>
      <c r="CM88" s="749"/>
      <c r="CN88" s="750"/>
      <c r="CO88" s="750"/>
      <c r="CP88" s="750"/>
      <c r="CQ88" s="751"/>
      <c r="CR88" s="749"/>
      <c r="CS88" s="750"/>
      <c r="CT88" s="750"/>
      <c r="CU88" s="750"/>
      <c r="CV88" s="751"/>
      <c r="CW88" s="749"/>
      <c r="CX88" s="750"/>
      <c r="CY88" s="750"/>
      <c r="CZ88" s="750"/>
      <c r="DA88" s="751"/>
      <c r="DB88" s="749"/>
      <c r="DC88" s="750"/>
      <c r="DD88" s="750"/>
      <c r="DE88" s="750"/>
      <c r="DF88" s="751"/>
      <c r="DG88" s="749"/>
      <c r="DH88" s="750"/>
      <c r="DI88" s="750"/>
      <c r="DJ88" s="750"/>
      <c r="DK88" s="751"/>
      <c r="DL88" s="749"/>
      <c r="DM88" s="750"/>
      <c r="DN88" s="750"/>
      <c r="DO88" s="750"/>
      <c r="DP88" s="751"/>
      <c r="DQ88" s="749"/>
      <c r="DR88" s="750"/>
      <c r="DS88" s="750"/>
      <c r="DT88" s="750"/>
      <c r="DU88" s="751"/>
      <c r="DV88" s="752"/>
      <c r="DW88" s="753"/>
      <c r="DX88" s="753"/>
      <c r="DY88" s="753"/>
      <c r="DZ88" s="755"/>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52"/>
      <c r="BT89" s="753"/>
      <c r="BU89" s="753"/>
      <c r="BV89" s="753"/>
      <c r="BW89" s="753"/>
      <c r="BX89" s="753"/>
      <c r="BY89" s="753"/>
      <c r="BZ89" s="753"/>
      <c r="CA89" s="753"/>
      <c r="CB89" s="753"/>
      <c r="CC89" s="753"/>
      <c r="CD89" s="753"/>
      <c r="CE89" s="753"/>
      <c r="CF89" s="753"/>
      <c r="CG89" s="754"/>
      <c r="CH89" s="749"/>
      <c r="CI89" s="750"/>
      <c r="CJ89" s="750"/>
      <c r="CK89" s="750"/>
      <c r="CL89" s="751"/>
      <c r="CM89" s="749"/>
      <c r="CN89" s="750"/>
      <c r="CO89" s="750"/>
      <c r="CP89" s="750"/>
      <c r="CQ89" s="751"/>
      <c r="CR89" s="749"/>
      <c r="CS89" s="750"/>
      <c r="CT89" s="750"/>
      <c r="CU89" s="750"/>
      <c r="CV89" s="751"/>
      <c r="CW89" s="749"/>
      <c r="CX89" s="750"/>
      <c r="CY89" s="750"/>
      <c r="CZ89" s="750"/>
      <c r="DA89" s="751"/>
      <c r="DB89" s="749"/>
      <c r="DC89" s="750"/>
      <c r="DD89" s="750"/>
      <c r="DE89" s="750"/>
      <c r="DF89" s="751"/>
      <c r="DG89" s="749"/>
      <c r="DH89" s="750"/>
      <c r="DI89" s="750"/>
      <c r="DJ89" s="750"/>
      <c r="DK89" s="751"/>
      <c r="DL89" s="749"/>
      <c r="DM89" s="750"/>
      <c r="DN89" s="750"/>
      <c r="DO89" s="750"/>
      <c r="DP89" s="751"/>
      <c r="DQ89" s="749"/>
      <c r="DR89" s="750"/>
      <c r="DS89" s="750"/>
      <c r="DT89" s="750"/>
      <c r="DU89" s="751"/>
      <c r="DV89" s="752"/>
      <c r="DW89" s="753"/>
      <c r="DX89" s="753"/>
      <c r="DY89" s="753"/>
      <c r="DZ89" s="755"/>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52"/>
      <c r="BT90" s="753"/>
      <c r="BU90" s="753"/>
      <c r="BV90" s="753"/>
      <c r="BW90" s="753"/>
      <c r="BX90" s="753"/>
      <c r="BY90" s="753"/>
      <c r="BZ90" s="753"/>
      <c r="CA90" s="753"/>
      <c r="CB90" s="753"/>
      <c r="CC90" s="753"/>
      <c r="CD90" s="753"/>
      <c r="CE90" s="753"/>
      <c r="CF90" s="753"/>
      <c r="CG90" s="754"/>
      <c r="CH90" s="749"/>
      <c r="CI90" s="750"/>
      <c r="CJ90" s="750"/>
      <c r="CK90" s="750"/>
      <c r="CL90" s="751"/>
      <c r="CM90" s="749"/>
      <c r="CN90" s="750"/>
      <c r="CO90" s="750"/>
      <c r="CP90" s="750"/>
      <c r="CQ90" s="751"/>
      <c r="CR90" s="749"/>
      <c r="CS90" s="750"/>
      <c r="CT90" s="750"/>
      <c r="CU90" s="750"/>
      <c r="CV90" s="751"/>
      <c r="CW90" s="749"/>
      <c r="CX90" s="750"/>
      <c r="CY90" s="750"/>
      <c r="CZ90" s="750"/>
      <c r="DA90" s="751"/>
      <c r="DB90" s="749"/>
      <c r="DC90" s="750"/>
      <c r="DD90" s="750"/>
      <c r="DE90" s="750"/>
      <c r="DF90" s="751"/>
      <c r="DG90" s="749"/>
      <c r="DH90" s="750"/>
      <c r="DI90" s="750"/>
      <c r="DJ90" s="750"/>
      <c r="DK90" s="751"/>
      <c r="DL90" s="749"/>
      <c r="DM90" s="750"/>
      <c r="DN90" s="750"/>
      <c r="DO90" s="750"/>
      <c r="DP90" s="751"/>
      <c r="DQ90" s="749"/>
      <c r="DR90" s="750"/>
      <c r="DS90" s="750"/>
      <c r="DT90" s="750"/>
      <c r="DU90" s="751"/>
      <c r="DV90" s="752"/>
      <c r="DW90" s="753"/>
      <c r="DX90" s="753"/>
      <c r="DY90" s="753"/>
      <c r="DZ90" s="755"/>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52"/>
      <c r="BT91" s="753"/>
      <c r="BU91" s="753"/>
      <c r="BV91" s="753"/>
      <c r="BW91" s="753"/>
      <c r="BX91" s="753"/>
      <c r="BY91" s="753"/>
      <c r="BZ91" s="753"/>
      <c r="CA91" s="753"/>
      <c r="CB91" s="753"/>
      <c r="CC91" s="753"/>
      <c r="CD91" s="753"/>
      <c r="CE91" s="753"/>
      <c r="CF91" s="753"/>
      <c r="CG91" s="754"/>
      <c r="CH91" s="749"/>
      <c r="CI91" s="750"/>
      <c r="CJ91" s="750"/>
      <c r="CK91" s="750"/>
      <c r="CL91" s="751"/>
      <c r="CM91" s="749"/>
      <c r="CN91" s="750"/>
      <c r="CO91" s="750"/>
      <c r="CP91" s="750"/>
      <c r="CQ91" s="751"/>
      <c r="CR91" s="749"/>
      <c r="CS91" s="750"/>
      <c r="CT91" s="750"/>
      <c r="CU91" s="750"/>
      <c r="CV91" s="751"/>
      <c r="CW91" s="749"/>
      <c r="CX91" s="750"/>
      <c r="CY91" s="750"/>
      <c r="CZ91" s="750"/>
      <c r="DA91" s="751"/>
      <c r="DB91" s="749"/>
      <c r="DC91" s="750"/>
      <c r="DD91" s="750"/>
      <c r="DE91" s="750"/>
      <c r="DF91" s="751"/>
      <c r="DG91" s="749"/>
      <c r="DH91" s="750"/>
      <c r="DI91" s="750"/>
      <c r="DJ91" s="750"/>
      <c r="DK91" s="751"/>
      <c r="DL91" s="749"/>
      <c r="DM91" s="750"/>
      <c r="DN91" s="750"/>
      <c r="DO91" s="750"/>
      <c r="DP91" s="751"/>
      <c r="DQ91" s="749"/>
      <c r="DR91" s="750"/>
      <c r="DS91" s="750"/>
      <c r="DT91" s="750"/>
      <c r="DU91" s="751"/>
      <c r="DV91" s="752"/>
      <c r="DW91" s="753"/>
      <c r="DX91" s="753"/>
      <c r="DY91" s="753"/>
      <c r="DZ91" s="755"/>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52"/>
      <c r="BT92" s="753"/>
      <c r="BU92" s="753"/>
      <c r="BV92" s="753"/>
      <c r="BW92" s="753"/>
      <c r="BX92" s="753"/>
      <c r="BY92" s="753"/>
      <c r="BZ92" s="753"/>
      <c r="CA92" s="753"/>
      <c r="CB92" s="753"/>
      <c r="CC92" s="753"/>
      <c r="CD92" s="753"/>
      <c r="CE92" s="753"/>
      <c r="CF92" s="753"/>
      <c r="CG92" s="754"/>
      <c r="CH92" s="749"/>
      <c r="CI92" s="750"/>
      <c r="CJ92" s="750"/>
      <c r="CK92" s="750"/>
      <c r="CL92" s="751"/>
      <c r="CM92" s="749"/>
      <c r="CN92" s="750"/>
      <c r="CO92" s="750"/>
      <c r="CP92" s="750"/>
      <c r="CQ92" s="751"/>
      <c r="CR92" s="749"/>
      <c r="CS92" s="750"/>
      <c r="CT92" s="750"/>
      <c r="CU92" s="750"/>
      <c r="CV92" s="751"/>
      <c r="CW92" s="749"/>
      <c r="CX92" s="750"/>
      <c r="CY92" s="750"/>
      <c r="CZ92" s="750"/>
      <c r="DA92" s="751"/>
      <c r="DB92" s="749"/>
      <c r="DC92" s="750"/>
      <c r="DD92" s="750"/>
      <c r="DE92" s="750"/>
      <c r="DF92" s="751"/>
      <c r="DG92" s="749"/>
      <c r="DH92" s="750"/>
      <c r="DI92" s="750"/>
      <c r="DJ92" s="750"/>
      <c r="DK92" s="751"/>
      <c r="DL92" s="749"/>
      <c r="DM92" s="750"/>
      <c r="DN92" s="750"/>
      <c r="DO92" s="750"/>
      <c r="DP92" s="751"/>
      <c r="DQ92" s="749"/>
      <c r="DR92" s="750"/>
      <c r="DS92" s="750"/>
      <c r="DT92" s="750"/>
      <c r="DU92" s="751"/>
      <c r="DV92" s="752"/>
      <c r="DW92" s="753"/>
      <c r="DX92" s="753"/>
      <c r="DY92" s="753"/>
      <c r="DZ92" s="755"/>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52"/>
      <c r="BT93" s="753"/>
      <c r="BU93" s="753"/>
      <c r="BV93" s="753"/>
      <c r="BW93" s="753"/>
      <c r="BX93" s="753"/>
      <c r="BY93" s="753"/>
      <c r="BZ93" s="753"/>
      <c r="CA93" s="753"/>
      <c r="CB93" s="753"/>
      <c r="CC93" s="753"/>
      <c r="CD93" s="753"/>
      <c r="CE93" s="753"/>
      <c r="CF93" s="753"/>
      <c r="CG93" s="754"/>
      <c r="CH93" s="749"/>
      <c r="CI93" s="750"/>
      <c r="CJ93" s="750"/>
      <c r="CK93" s="750"/>
      <c r="CL93" s="751"/>
      <c r="CM93" s="749"/>
      <c r="CN93" s="750"/>
      <c r="CO93" s="750"/>
      <c r="CP93" s="750"/>
      <c r="CQ93" s="751"/>
      <c r="CR93" s="749"/>
      <c r="CS93" s="750"/>
      <c r="CT93" s="750"/>
      <c r="CU93" s="750"/>
      <c r="CV93" s="751"/>
      <c r="CW93" s="749"/>
      <c r="CX93" s="750"/>
      <c r="CY93" s="750"/>
      <c r="CZ93" s="750"/>
      <c r="DA93" s="751"/>
      <c r="DB93" s="749"/>
      <c r="DC93" s="750"/>
      <c r="DD93" s="750"/>
      <c r="DE93" s="750"/>
      <c r="DF93" s="751"/>
      <c r="DG93" s="749"/>
      <c r="DH93" s="750"/>
      <c r="DI93" s="750"/>
      <c r="DJ93" s="750"/>
      <c r="DK93" s="751"/>
      <c r="DL93" s="749"/>
      <c r="DM93" s="750"/>
      <c r="DN93" s="750"/>
      <c r="DO93" s="750"/>
      <c r="DP93" s="751"/>
      <c r="DQ93" s="749"/>
      <c r="DR93" s="750"/>
      <c r="DS93" s="750"/>
      <c r="DT93" s="750"/>
      <c r="DU93" s="751"/>
      <c r="DV93" s="752"/>
      <c r="DW93" s="753"/>
      <c r="DX93" s="753"/>
      <c r="DY93" s="753"/>
      <c r="DZ93" s="755"/>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52"/>
      <c r="BT94" s="753"/>
      <c r="BU94" s="753"/>
      <c r="BV94" s="753"/>
      <c r="BW94" s="753"/>
      <c r="BX94" s="753"/>
      <c r="BY94" s="753"/>
      <c r="BZ94" s="753"/>
      <c r="CA94" s="753"/>
      <c r="CB94" s="753"/>
      <c r="CC94" s="753"/>
      <c r="CD94" s="753"/>
      <c r="CE94" s="753"/>
      <c r="CF94" s="753"/>
      <c r="CG94" s="754"/>
      <c r="CH94" s="749"/>
      <c r="CI94" s="750"/>
      <c r="CJ94" s="750"/>
      <c r="CK94" s="750"/>
      <c r="CL94" s="751"/>
      <c r="CM94" s="749"/>
      <c r="CN94" s="750"/>
      <c r="CO94" s="750"/>
      <c r="CP94" s="750"/>
      <c r="CQ94" s="751"/>
      <c r="CR94" s="749"/>
      <c r="CS94" s="750"/>
      <c r="CT94" s="750"/>
      <c r="CU94" s="750"/>
      <c r="CV94" s="751"/>
      <c r="CW94" s="749"/>
      <c r="CX94" s="750"/>
      <c r="CY94" s="750"/>
      <c r="CZ94" s="750"/>
      <c r="DA94" s="751"/>
      <c r="DB94" s="749"/>
      <c r="DC94" s="750"/>
      <c r="DD94" s="750"/>
      <c r="DE94" s="750"/>
      <c r="DF94" s="751"/>
      <c r="DG94" s="749"/>
      <c r="DH94" s="750"/>
      <c r="DI94" s="750"/>
      <c r="DJ94" s="750"/>
      <c r="DK94" s="751"/>
      <c r="DL94" s="749"/>
      <c r="DM94" s="750"/>
      <c r="DN94" s="750"/>
      <c r="DO94" s="750"/>
      <c r="DP94" s="751"/>
      <c r="DQ94" s="749"/>
      <c r="DR94" s="750"/>
      <c r="DS94" s="750"/>
      <c r="DT94" s="750"/>
      <c r="DU94" s="751"/>
      <c r="DV94" s="752"/>
      <c r="DW94" s="753"/>
      <c r="DX94" s="753"/>
      <c r="DY94" s="753"/>
      <c r="DZ94" s="755"/>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52"/>
      <c r="BT95" s="753"/>
      <c r="BU95" s="753"/>
      <c r="BV95" s="753"/>
      <c r="BW95" s="753"/>
      <c r="BX95" s="753"/>
      <c r="BY95" s="753"/>
      <c r="BZ95" s="753"/>
      <c r="CA95" s="753"/>
      <c r="CB95" s="753"/>
      <c r="CC95" s="753"/>
      <c r="CD95" s="753"/>
      <c r="CE95" s="753"/>
      <c r="CF95" s="753"/>
      <c r="CG95" s="754"/>
      <c r="CH95" s="749"/>
      <c r="CI95" s="750"/>
      <c r="CJ95" s="750"/>
      <c r="CK95" s="750"/>
      <c r="CL95" s="751"/>
      <c r="CM95" s="749"/>
      <c r="CN95" s="750"/>
      <c r="CO95" s="750"/>
      <c r="CP95" s="750"/>
      <c r="CQ95" s="751"/>
      <c r="CR95" s="749"/>
      <c r="CS95" s="750"/>
      <c r="CT95" s="750"/>
      <c r="CU95" s="750"/>
      <c r="CV95" s="751"/>
      <c r="CW95" s="749"/>
      <c r="CX95" s="750"/>
      <c r="CY95" s="750"/>
      <c r="CZ95" s="750"/>
      <c r="DA95" s="751"/>
      <c r="DB95" s="749"/>
      <c r="DC95" s="750"/>
      <c r="DD95" s="750"/>
      <c r="DE95" s="750"/>
      <c r="DF95" s="751"/>
      <c r="DG95" s="749"/>
      <c r="DH95" s="750"/>
      <c r="DI95" s="750"/>
      <c r="DJ95" s="750"/>
      <c r="DK95" s="751"/>
      <c r="DL95" s="749"/>
      <c r="DM95" s="750"/>
      <c r="DN95" s="750"/>
      <c r="DO95" s="750"/>
      <c r="DP95" s="751"/>
      <c r="DQ95" s="749"/>
      <c r="DR95" s="750"/>
      <c r="DS95" s="750"/>
      <c r="DT95" s="750"/>
      <c r="DU95" s="751"/>
      <c r="DV95" s="752"/>
      <c r="DW95" s="753"/>
      <c r="DX95" s="753"/>
      <c r="DY95" s="753"/>
      <c r="DZ95" s="755"/>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52"/>
      <c r="BT96" s="753"/>
      <c r="BU96" s="753"/>
      <c r="BV96" s="753"/>
      <c r="BW96" s="753"/>
      <c r="BX96" s="753"/>
      <c r="BY96" s="753"/>
      <c r="BZ96" s="753"/>
      <c r="CA96" s="753"/>
      <c r="CB96" s="753"/>
      <c r="CC96" s="753"/>
      <c r="CD96" s="753"/>
      <c r="CE96" s="753"/>
      <c r="CF96" s="753"/>
      <c r="CG96" s="754"/>
      <c r="CH96" s="749"/>
      <c r="CI96" s="750"/>
      <c r="CJ96" s="750"/>
      <c r="CK96" s="750"/>
      <c r="CL96" s="751"/>
      <c r="CM96" s="749"/>
      <c r="CN96" s="750"/>
      <c r="CO96" s="750"/>
      <c r="CP96" s="750"/>
      <c r="CQ96" s="751"/>
      <c r="CR96" s="749"/>
      <c r="CS96" s="750"/>
      <c r="CT96" s="750"/>
      <c r="CU96" s="750"/>
      <c r="CV96" s="751"/>
      <c r="CW96" s="749"/>
      <c r="CX96" s="750"/>
      <c r="CY96" s="750"/>
      <c r="CZ96" s="750"/>
      <c r="DA96" s="751"/>
      <c r="DB96" s="749"/>
      <c r="DC96" s="750"/>
      <c r="DD96" s="750"/>
      <c r="DE96" s="750"/>
      <c r="DF96" s="751"/>
      <c r="DG96" s="749"/>
      <c r="DH96" s="750"/>
      <c r="DI96" s="750"/>
      <c r="DJ96" s="750"/>
      <c r="DK96" s="751"/>
      <c r="DL96" s="749"/>
      <c r="DM96" s="750"/>
      <c r="DN96" s="750"/>
      <c r="DO96" s="750"/>
      <c r="DP96" s="751"/>
      <c r="DQ96" s="749"/>
      <c r="DR96" s="750"/>
      <c r="DS96" s="750"/>
      <c r="DT96" s="750"/>
      <c r="DU96" s="751"/>
      <c r="DV96" s="752"/>
      <c r="DW96" s="753"/>
      <c r="DX96" s="753"/>
      <c r="DY96" s="753"/>
      <c r="DZ96" s="755"/>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52"/>
      <c r="BT97" s="753"/>
      <c r="BU97" s="753"/>
      <c r="BV97" s="753"/>
      <c r="BW97" s="753"/>
      <c r="BX97" s="753"/>
      <c r="BY97" s="753"/>
      <c r="BZ97" s="753"/>
      <c r="CA97" s="753"/>
      <c r="CB97" s="753"/>
      <c r="CC97" s="753"/>
      <c r="CD97" s="753"/>
      <c r="CE97" s="753"/>
      <c r="CF97" s="753"/>
      <c r="CG97" s="754"/>
      <c r="CH97" s="749"/>
      <c r="CI97" s="750"/>
      <c r="CJ97" s="750"/>
      <c r="CK97" s="750"/>
      <c r="CL97" s="751"/>
      <c r="CM97" s="749"/>
      <c r="CN97" s="750"/>
      <c r="CO97" s="750"/>
      <c r="CP97" s="750"/>
      <c r="CQ97" s="751"/>
      <c r="CR97" s="749"/>
      <c r="CS97" s="750"/>
      <c r="CT97" s="750"/>
      <c r="CU97" s="750"/>
      <c r="CV97" s="751"/>
      <c r="CW97" s="749"/>
      <c r="CX97" s="750"/>
      <c r="CY97" s="750"/>
      <c r="CZ97" s="750"/>
      <c r="DA97" s="751"/>
      <c r="DB97" s="749"/>
      <c r="DC97" s="750"/>
      <c r="DD97" s="750"/>
      <c r="DE97" s="750"/>
      <c r="DF97" s="751"/>
      <c r="DG97" s="749"/>
      <c r="DH97" s="750"/>
      <c r="DI97" s="750"/>
      <c r="DJ97" s="750"/>
      <c r="DK97" s="751"/>
      <c r="DL97" s="749"/>
      <c r="DM97" s="750"/>
      <c r="DN97" s="750"/>
      <c r="DO97" s="750"/>
      <c r="DP97" s="751"/>
      <c r="DQ97" s="749"/>
      <c r="DR97" s="750"/>
      <c r="DS97" s="750"/>
      <c r="DT97" s="750"/>
      <c r="DU97" s="751"/>
      <c r="DV97" s="752"/>
      <c r="DW97" s="753"/>
      <c r="DX97" s="753"/>
      <c r="DY97" s="753"/>
      <c r="DZ97" s="755"/>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52"/>
      <c r="BT98" s="753"/>
      <c r="BU98" s="753"/>
      <c r="BV98" s="753"/>
      <c r="BW98" s="753"/>
      <c r="BX98" s="753"/>
      <c r="BY98" s="753"/>
      <c r="BZ98" s="753"/>
      <c r="CA98" s="753"/>
      <c r="CB98" s="753"/>
      <c r="CC98" s="753"/>
      <c r="CD98" s="753"/>
      <c r="CE98" s="753"/>
      <c r="CF98" s="753"/>
      <c r="CG98" s="754"/>
      <c r="CH98" s="749"/>
      <c r="CI98" s="750"/>
      <c r="CJ98" s="750"/>
      <c r="CK98" s="750"/>
      <c r="CL98" s="751"/>
      <c r="CM98" s="749"/>
      <c r="CN98" s="750"/>
      <c r="CO98" s="750"/>
      <c r="CP98" s="750"/>
      <c r="CQ98" s="751"/>
      <c r="CR98" s="749"/>
      <c r="CS98" s="750"/>
      <c r="CT98" s="750"/>
      <c r="CU98" s="750"/>
      <c r="CV98" s="751"/>
      <c r="CW98" s="749"/>
      <c r="CX98" s="750"/>
      <c r="CY98" s="750"/>
      <c r="CZ98" s="750"/>
      <c r="DA98" s="751"/>
      <c r="DB98" s="749"/>
      <c r="DC98" s="750"/>
      <c r="DD98" s="750"/>
      <c r="DE98" s="750"/>
      <c r="DF98" s="751"/>
      <c r="DG98" s="749"/>
      <c r="DH98" s="750"/>
      <c r="DI98" s="750"/>
      <c r="DJ98" s="750"/>
      <c r="DK98" s="751"/>
      <c r="DL98" s="749"/>
      <c r="DM98" s="750"/>
      <c r="DN98" s="750"/>
      <c r="DO98" s="750"/>
      <c r="DP98" s="751"/>
      <c r="DQ98" s="749"/>
      <c r="DR98" s="750"/>
      <c r="DS98" s="750"/>
      <c r="DT98" s="750"/>
      <c r="DU98" s="751"/>
      <c r="DV98" s="752"/>
      <c r="DW98" s="753"/>
      <c r="DX98" s="753"/>
      <c r="DY98" s="753"/>
      <c r="DZ98" s="755"/>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52"/>
      <c r="BT99" s="753"/>
      <c r="BU99" s="753"/>
      <c r="BV99" s="753"/>
      <c r="BW99" s="753"/>
      <c r="BX99" s="753"/>
      <c r="BY99" s="753"/>
      <c r="BZ99" s="753"/>
      <c r="CA99" s="753"/>
      <c r="CB99" s="753"/>
      <c r="CC99" s="753"/>
      <c r="CD99" s="753"/>
      <c r="CE99" s="753"/>
      <c r="CF99" s="753"/>
      <c r="CG99" s="754"/>
      <c r="CH99" s="749"/>
      <c r="CI99" s="750"/>
      <c r="CJ99" s="750"/>
      <c r="CK99" s="750"/>
      <c r="CL99" s="751"/>
      <c r="CM99" s="749"/>
      <c r="CN99" s="750"/>
      <c r="CO99" s="750"/>
      <c r="CP99" s="750"/>
      <c r="CQ99" s="751"/>
      <c r="CR99" s="749"/>
      <c r="CS99" s="750"/>
      <c r="CT99" s="750"/>
      <c r="CU99" s="750"/>
      <c r="CV99" s="751"/>
      <c r="CW99" s="749"/>
      <c r="CX99" s="750"/>
      <c r="CY99" s="750"/>
      <c r="CZ99" s="750"/>
      <c r="DA99" s="751"/>
      <c r="DB99" s="749"/>
      <c r="DC99" s="750"/>
      <c r="DD99" s="750"/>
      <c r="DE99" s="750"/>
      <c r="DF99" s="751"/>
      <c r="DG99" s="749"/>
      <c r="DH99" s="750"/>
      <c r="DI99" s="750"/>
      <c r="DJ99" s="750"/>
      <c r="DK99" s="751"/>
      <c r="DL99" s="749"/>
      <c r="DM99" s="750"/>
      <c r="DN99" s="750"/>
      <c r="DO99" s="750"/>
      <c r="DP99" s="751"/>
      <c r="DQ99" s="749"/>
      <c r="DR99" s="750"/>
      <c r="DS99" s="750"/>
      <c r="DT99" s="750"/>
      <c r="DU99" s="751"/>
      <c r="DV99" s="752"/>
      <c r="DW99" s="753"/>
      <c r="DX99" s="753"/>
      <c r="DY99" s="753"/>
      <c r="DZ99" s="755"/>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52"/>
      <c r="BT100" s="753"/>
      <c r="BU100" s="753"/>
      <c r="BV100" s="753"/>
      <c r="BW100" s="753"/>
      <c r="BX100" s="753"/>
      <c r="BY100" s="753"/>
      <c r="BZ100" s="753"/>
      <c r="CA100" s="753"/>
      <c r="CB100" s="753"/>
      <c r="CC100" s="753"/>
      <c r="CD100" s="753"/>
      <c r="CE100" s="753"/>
      <c r="CF100" s="753"/>
      <c r="CG100" s="754"/>
      <c r="CH100" s="749"/>
      <c r="CI100" s="750"/>
      <c r="CJ100" s="750"/>
      <c r="CK100" s="750"/>
      <c r="CL100" s="751"/>
      <c r="CM100" s="749"/>
      <c r="CN100" s="750"/>
      <c r="CO100" s="750"/>
      <c r="CP100" s="750"/>
      <c r="CQ100" s="751"/>
      <c r="CR100" s="749"/>
      <c r="CS100" s="750"/>
      <c r="CT100" s="750"/>
      <c r="CU100" s="750"/>
      <c r="CV100" s="751"/>
      <c r="CW100" s="749"/>
      <c r="CX100" s="750"/>
      <c r="CY100" s="750"/>
      <c r="CZ100" s="750"/>
      <c r="DA100" s="751"/>
      <c r="DB100" s="749"/>
      <c r="DC100" s="750"/>
      <c r="DD100" s="750"/>
      <c r="DE100" s="750"/>
      <c r="DF100" s="751"/>
      <c r="DG100" s="749"/>
      <c r="DH100" s="750"/>
      <c r="DI100" s="750"/>
      <c r="DJ100" s="750"/>
      <c r="DK100" s="751"/>
      <c r="DL100" s="749"/>
      <c r="DM100" s="750"/>
      <c r="DN100" s="750"/>
      <c r="DO100" s="750"/>
      <c r="DP100" s="751"/>
      <c r="DQ100" s="749"/>
      <c r="DR100" s="750"/>
      <c r="DS100" s="750"/>
      <c r="DT100" s="750"/>
      <c r="DU100" s="751"/>
      <c r="DV100" s="752"/>
      <c r="DW100" s="753"/>
      <c r="DX100" s="753"/>
      <c r="DY100" s="753"/>
      <c r="DZ100" s="755"/>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52"/>
      <c r="BT101" s="753"/>
      <c r="BU101" s="753"/>
      <c r="BV101" s="753"/>
      <c r="BW101" s="753"/>
      <c r="BX101" s="753"/>
      <c r="BY101" s="753"/>
      <c r="BZ101" s="753"/>
      <c r="CA101" s="753"/>
      <c r="CB101" s="753"/>
      <c r="CC101" s="753"/>
      <c r="CD101" s="753"/>
      <c r="CE101" s="753"/>
      <c r="CF101" s="753"/>
      <c r="CG101" s="754"/>
      <c r="CH101" s="749"/>
      <c r="CI101" s="750"/>
      <c r="CJ101" s="750"/>
      <c r="CK101" s="750"/>
      <c r="CL101" s="751"/>
      <c r="CM101" s="749"/>
      <c r="CN101" s="750"/>
      <c r="CO101" s="750"/>
      <c r="CP101" s="750"/>
      <c r="CQ101" s="751"/>
      <c r="CR101" s="749"/>
      <c r="CS101" s="750"/>
      <c r="CT101" s="750"/>
      <c r="CU101" s="750"/>
      <c r="CV101" s="751"/>
      <c r="CW101" s="749"/>
      <c r="CX101" s="750"/>
      <c r="CY101" s="750"/>
      <c r="CZ101" s="750"/>
      <c r="DA101" s="751"/>
      <c r="DB101" s="749"/>
      <c r="DC101" s="750"/>
      <c r="DD101" s="750"/>
      <c r="DE101" s="750"/>
      <c r="DF101" s="751"/>
      <c r="DG101" s="749"/>
      <c r="DH101" s="750"/>
      <c r="DI101" s="750"/>
      <c r="DJ101" s="750"/>
      <c r="DK101" s="751"/>
      <c r="DL101" s="749"/>
      <c r="DM101" s="750"/>
      <c r="DN101" s="750"/>
      <c r="DO101" s="750"/>
      <c r="DP101" s="751"/>
      <c r="DQ101" s="749"/>
      <c r="DR101" s="750"/>
      <c r="DS101" s="750"/>
      <c r="DT101" s="750"/>
      <c r="DU101" s="751"/>
      <c r="DV101" s="752"/>
      <c r="DW101" s="753"/>
      <c r="DX101" s="753"/>
      <c r="DY101" s="753"/>
      <c r="DZ101" s="755"/>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249</v>
      </c>
      <c r="BR102" s="708" t="s">
        <v>447</v>
      </c>
      <c r="BS102" s="709"/>
      <c r="BT102" s="709"/>
      <c r="BU102" s="709"/>
      <c r="BV102" s="709"/>
      <c r="BW102" s="709"/>
      <c r="BX102" s="709"/>
      <c r="BY102" s="709"/>
      <c r="BZ102" s="709"/>
      <c r="CA102" s="709"/>
      <c r="CB102" s="709"/>
      <c r="CC102" s="709"/>
      <c r="CD102" s="709"/>
      <c r="CE102" s="709"/>
      <c r="CF102" s="709"/>
      <c r="CG102" s="710"/>
      <c r="CH102" s="763"/>
      <c r="CI102" s="764"/>
      <c r="CJ102" s="764"/>
      <c r="CK102" s="764"/>
      <c r="CL102" s="765"/>
      <c r="CM102" s="763"/>
      <c r="CN102" s="764"/>
      <c r="CO102" s="764"/>
      <c r="CP102" s="764"/>
      <c r="CQ102" s="765"/>
      <c r="CR102" s="766"/>
      <c r="CS102" s="721"/>
      <c r="CT102" s="721"/>
      <c r="CU102" s="721"/>
      <c r="CV102" s="767"/>
      <c r="CW102" s="766"/>
      <c r="CX102" s="721"/>
      <c r="CY102" s="721"/>
      <c r="CZ102" s="721"/>
      <c r="DA102" s="767"/>
      <c r="DB102" s="766"/>
      <c r="DC102" s="721"/>
      <c r="DD102" s="721"/>
      <c r="DE102" s="721"/>
      <c r="DF102" s="767"/>
      <c r="DG102" s="766"/>
      <c r="DH102" s="721"/>
      <c r="DI102" s="721"/>
      <c r="DJ102" s="721"/>
      <c r="DK102" s="767"/>
      <c r="DL102" s="766"/>
      <c r="DM102" s="721"/>
      <c r="DN102" s="721"/>
      <c r="DO102" s="721"/>
      <c r="DP102" s="767"/>
      <c r="DQ102" s="766"/>
      <c r="DR102" s="721"/>
      <c r="DS102" s="721"/>
      <c r="DT102" s="721"/>
      <c r="DU102" s="767"/>
      <c r="DV102" s="708"/>
      <c r="DW102" s="709"/>
      <c r="DX102" s="709"/>
      <c r="DY102" s="709"/>
      <c r="DZ102" s="768"/>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69" t="s">
        <v>460</v>
      </c>
      <c r="BR103" s="769"/>
      <c r="BS103" s="769"/>
      <c r="BT103" s="769"/>
      <c r="BU103" s="769"/>
      <c r="BV103" s="769"/>
      <c r="BW103" s="769"/>
      <c r="BX103" s="769"/>
      <c r="BY103" s="769"/>
      <c r="BZ103" s="769"/>
      <c r="CA103" s="769"/>
      <c r="CB103" s="769"/>
      <c r="CC103" s="769"/>
      <c r="CD103" s="769"/>
      <c r="CE103" s="769"/>
      <c r="CF103" s="769"/>
      <c r="CG103" s="769"/>
      <c r="CH103" s="769"/>
      <c r="CI103" s="769"/>
      <c r="CJ103" s="769"/>
      <c r="CK103" s="769"/>
      <c r="CL103" s="769"/>
      <c r="CM103" s="769"/>
      <c r="CN103" s="769"/>
      <c r="CO103" s="769"/>
      <c r="CP103" s="769"/>
      <c r="CQ103" s="769"/>
      <c r="CR103" s="769"/>
      <c r="CS103" s="769"/>
      <c r="CT103" s="769"/>
      <c r="CU103" s="769"/>
      <c r="CV103" s="769"/>
      <c r="CW103" s="769"/>
      <c r="CX103" s="769"/>
      <c r="CY103" s="769"/>
      <c r="CZ103" s="769"/>
      <c r="DA103" s="769"/>
      <c r="DB103" s="769"/>
      <c r="DC103" s="769"/>
      <c r="DD103" s="769"/>
      <c r="DE103" s="769"/>
      <c r="DF103" s="769"/>
      <c r="DG103" s="769"/>
      <c r="DH103" s="769"/>
      <c r="DI103" s="769"/>
      <c r="DJ103" s="769"/>
      <c r="DK103" s="769"/>
      <c r="DL103" s="769"/>
      <c r="DM103" s="769"/>
      <c r="DN103" s="769"/>
      <c r="DO103" s="769"/>
      <c r="DP103" s="769"/>
      <c r="DQ103" s="769"/>
      <c r="DR103" s="769"/>
      <c r="DS103" s="769"/>
      <c r="DT103" s="769"/>
      <c r="DU103" s="769"/>
      <c r="DV103" s="769"/>
      <c r="DW103" s="769"/>
      <c r="DX103" s="769"/>
      <c r="DY103" s="769"/>
      <c r="DZ103" s="769"/>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70" t="s">
        <v>461</v>
      </c>
      <c r="BR104" s="770"/>
      <c r="BS104" s="770"/>
      <c r="BT104" s="770"/>
      <c r="BU104" s="770"/>
      <c r="BV104" s="770"/>
      <c r="BW104" s="770"/>
      <c r="BX104" s="770"/>
      <c r="BY104" s="770"/>
      <c r="BZ104" s="770"/>
      <c r="CA104" s="770"/>
      <c r="CB104" s="770"/>
      <c r="CC104" s="770"/>
      <c r="CD104" s="770"/>
      <c r="CE104" s="770"/>
      <c r="CF104" s="770"/>
      <c r="CG104" s="770"/>
      <c r="CH104" s="770"/>
      <c r="CI104" s="770"/>
      <c r="CJ104" s="770"/>
      <c r="CK104" s="770"/>
      <c r="CL104" s="770"/>
      <c r="CM104" s="770"/>
      <c r="CN104" s="770"/>
      <c r="CO104" s="770"/>
      <c r="CP104" s="770"/>
      <c r="CQ104" s="770"/>
      <c r="CR104" s="770"/>
      <c r="CS104" s="770"/>
      <c r="CT104" s="770"/>
      <c r="CU104" s="770"/>
      <c r="CV104" s="770"/>
      <c r="CW104" s="770"/>
      <c r="CX104" s="770"/>
      <c r="CY104" s="770"/>
      <c r="CZ104" s="770"/>
      <c r="DA104" s="770"/>
      <c r="DB104" s="770"/>
      <c r="DC104" s="770"/>
      <c r="DD104" s="770"/>
      <c r="DE104" s="770"/>
      <c r="DF104" s="770"/>
      <c r="DG104" s="770"/>
      <c r="DH104" s="770"/>
      <c r="DI104" s="770"/>
      <c r="DJ104" s="770"/>
      <c r="DK104" s="770"/>
      <c r="DL104" s="770"/>
      <c r="DM104" s="770"/>
      <c r="DN104" s="770"/>
      <c r="DO104" s="770"/>
      <c r="DP104" s="770"/>
      <c r="DQ104" s="770"/>
      <c r="DR104" s="770"/>
      <c r="DS104" s="770"/>
      <c r="DT104" s="770"/>
      <c r="DU104" s="770"/>
      <c r="DV104" s="770"/>
      <c r="DW104" s="770"/>
      <c r="DX104" s="770"/>
      <c r="DY104" s="770"/>
      <c r="DZ104" s="770"/>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462</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279</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71" t="s">
        <v>463</v>
      </c>
      <c r="B108" s="772"/>
      <c r="C108" s="772"/>
      <c r="D108" s="772"/>
      <c r="E108" s="772"/>
      <c r="F108" s="772"/>
      <c r="G108" s="772"/>
      <c r="H108" s="772"/>
      <c r="I108" s="772"/>
      <c r="J108" s="772"/>
      <c r="K108" s="772"/>
      <c r="L108" s="772"/>
      <c r="M108" s="772"/>
      <c r="N108" s="772"/>
      <c r="O108" s="772"/>
      <c r="P108" s="772"/>
      <c r="Q108" s="772"/>
      <c r="R108" s="772"/>
      <c r="S108" s="772"/>
      <c r="T108" s="772"/>
      <c r="U108" s="772"/>
      <c r="V108" s="772"/>
      <c r="W108" s="772"/>
      <c r="X108" s="772"/>
      <c r="Y108" s="772"/>
      <c r="Z108" s="772"/>
      <c r="AA108" s="772"/>
      <c r="AB108" s="772"/>
      <c r="AC108" s="772"/>
      <c r="AD108" s="772"/>
      <c r="AE108" s="772"/>
      <c r="AF108" s="772"/>
      <c r="AG108" s="772"/>
      <c r="AH108" s="772"/>
      <c r="AI108" s="772"/>
      <c r="AJ108" s="772"/>
      <c r="AK108" s="772"/>
      <c r="AL108" s="772"/>
      <c r="AM108" s="772"/>
      <c r="AN108" s="772"/>
      <c r="AO108" s="772"/>
      <c r="AP108" s="772"/>
      <c r="AQ108" s="772"/>
      <c r="AR108" s="772"/>
      <c r="AS108" s="772"/>
      <c r="AT108" s="773"/>
      <c r="AU108" s="771" t="s">
        <v>198</v>
      </c>
      <c r="AV108" s="772"/>
      <c r="AW108" s="772"/>
      <c r="AX108" s="772"/>
      <c r="AY108" s="772"/>
      <c r="AZ108" s="772"/>
      <c r="BA108" s="772"/>
      <c r="BB108" s="772"/>
      <c r="BC108" s="772"/>
      <c r="BD108" s="772"/>
      <c r="BE108" s="772"/>
      <c r="BF108" s="772"/>
      <c r="BG108" s="772"/>
      <c r="BH108" s="772"/>
      <c r="BI108" s="772"/>
      <c r="BJ108" s="772"/>
      <c r="BK108" s="772"/>
      <c r="BL108" s="772"/>
      <c r="BM108" s="772"/>
      <c r="BN108" s="772"/>
      <c r="BO108" s="772"/>
      <c r="BP108" s="772"/>
      <c r="BQ108" s="772"/>
      <c r="BR108" s="772"/>
      <c r="BS108" s="772"/>
      <c r="BT108" s="772"/>
      <c r="BU108" s="772"/>
      <c r="BV108" s="772"/>
      <c r="BW108" s="772"/>
      <c r="BX108" s="772"/>
      <c r="BY108" s="772"/>
      <c r="BZ108" s="772"/>
      <c r="CA108" s="772"/>
      <c r="CB108" s="772"/>
      <c r="CC108" s="772"/>
      <c r="CD108" s="772"/>
      <c r="CE108" s="772"/>
      <c r="CF108" s="772"/>
      <c r="CG108" s="772"/>
      <c r="CH108" s="772"/>
      <c r="CI108" s="772"/>
      <c r="CJ108" s="772"/>
      <c r="CK108" s="772"/>
      <c r="CL108" s="772"/>
      <c r="CM108" s="772"/>
      <c r="CN108" s="772"/>
      <c r="CO108" s="772"/>
      <c r="CP108" s="772"/>
      <c r="CQ108" s="772"/>
      <c r="CR108" s="772"/>
      <c r="CS108" s="772"/>
      <c r="CT108" s="772"/>
      <c r="CU108" s="772"/>
      <c r="CV108" s="772"/>
      <c r="CW108" s="772"/>
      <c r="CX108" s="772"/>
      <c r="CY108" s="772"/>
      <c r="CZ108" s="772"/>
      <c r="DA108" s="772"/>
      <c r="DB108" s="772"/>
      <c r="DC108" s="772"/>
      <c r="DD108" s="772"/>
      <c r="DE108" s="772"/>
      <c r="DF108" s="772"/>
      <c r="DG108" s="772"/>
      <c r="DH108" s="772"/>
      <c r="DI108" s="772"/>
      <c r="DJ108" s="772"/>
      <c r="DK108" s="772"/>
      <c r="DL108" s="772"/>
      <c r="DM108" s="772"/>
      <c r="DN108" s="772"/>
      <c r="DO108" s="772"/>
      <c r="DP108" s="772"/>
      <c r="DQ108" s="772"/>
      <c r="DR108" s="772"/>
      <c r="DS108" s="772"/>
      <c r="DT108" s="772"/>
      <c r="DU108" s="772"/>
      <c r="DV108" s="772"/>
      <c r="DW108" s="772"/>
      <c r="DX108" s="772"/>
      <c r="DY108" s="772"/>
      <c r="DZ108" s="773"/>
    </row>
    <row r="109" spans="1:131" s="48" customFormat="1" ht="26.25" customHeight="1" x14ac:dyDescent="0.2">
      <c r="A109" s="774" t="s">
        <v>464</v>
      </c>
      <c r="B109" s="775"/>
      <c r="C109" s="775"/>
      <c r="D109" s="775"/>
      <c r="E109" s="775"/>
      <c r="F109" s="775"/>
      <c r="G109" s="775"/>
      <c r="H109" s="775"/>
      <c r="I109" s="775"/>
      <c r="J109" s="775"/>
      <c r="K109" s="775"/>
      <c r="L109" s="775"/>
      <c r="M109" s="775"/>
      <c r="N109" s="775"/>
      <c r="O109" s="775"/>
      <c r="P109" s="775"/>
      <c r="Q109" s="775"/>
      <c r="R109" s="775"/>
      <c r="S109" s="775"/>
      <c r="T109" s="775"/>
      <c r="U109" s="775"/>
      <c r="V109" s="775"/>
      <c r="W109" s="775"/>
      <c r="X109" s="775"/>
      <c r="Y109" s="775"/>
      <c r="Z109" s="776"/>
      <c r="AA109" s="777" t="s">
        <v>465</v>
      </c>
      <c r="AB109" s="775"/>
      <c r="AC109" s="775"/>
      <c r="AD109" s="775"/>
      <c r="AE109" s="776"/>
      <c r="AF109" s="777" t="s">
        <v>466</v>
      </c>
      <c r="AG109" s="775"/>
      <c r="AH109" s="775"/>
      <c r="AI109" s="775"/>
      <c r="AJ109" s="776"/>
      <c r="AK109" s="777" t="s">
        <v>183</v>
      </c>
      <c r="AL109" s="775"/>
      <c r="AM109" s="775"/>
      <c r="AN109" s="775"/>
      <c r="AO109" s="776"/>
      <c r="AP109" s="777" t="s">
        <v>468</v>
      </c>
      <c r="AQ109" s="775"/>
      <c r="AR109" s="775"/>
      <c r="AS109" s="775"/>
      <c r="AT109" s="778"/>
      <c r="AU109" s="774" t="s">
        <v>464</v>
      </c>
      <c r="AV109" s="775"/>
      <c r="AW109" s="775"/>
      <c r="AX109" s="775"/>
      <c r="AY109" s="775"/>
      <c r="AZ109" s="775"/>
      <c r="BA109" s="775"/>
      <c r="BB109" s="775"/>
      <c r="BC109" s="775"/>
      <c r="BD109" s="775"/>
      <c r="BE109" s="775"/>
      <c r="BF109" s="775"/>
      <c r="BG109" s="775"/>
      <c r="BH109" s="775"/>
      <c r="BI109" s="775"/>
      <c r="BJ109" s="775"/>
      <c r="BK109" s="775"/>
      <c r="BL109" s="775"/>
      <c r="BM109" s="775"/>
      <c r="BN109" s="775"/>
      <c r="BO109" s="775"/>
      <c r="BP109" s="776"/>
      <c r="BQ109" s="777" t="s">
        <v>465</v>
      </c>
      <c r="BR109" s="775"/>
      <c r="BS109" s="775"/>
      <c r="BT109" s="775"/>
      <c r="BU109" s="776"/>
      <c r="BV109" s="777" t="s">
        <v>466</v>
      </c>
      <c r="BW109" s="775"/>
      <c r="BX109" s="775"/>
      <c r="BY109" s="775"/>
      <c r="BZ109" s="776"/>
      <c r="CA109" s="777" t="s">
        <v>183</v>
      </c>
      <c r="CB109" s="775"/>
      <c r="CC109" s="775"/>
      <c r="CD109" s="775"/>
      <c r="CE109" s="776"/>
      <c r="CF109" s="779" t="s">
        <v>468</v>
      </c>
      <c r="CG109" s="779"/>
      <c r="CH109" s="779"/>
      <c r="CI109" s="779"/>
      <c r="CJ109" s="779"/>
      <c r="CK109" s="777" t="s">
        <v>94</v>
      </c>
      <c r="CL109" s="775"/>
      <c r="CM109" s="775"/>
      <c r="CN109" s="775"/>
      <c r="CO109" s="775"/>
      <c r="CP109" s="775"/>
      <c r="CQ109" s="775"/>
      <c r="CR109" s="775"/>
      <c r="CS109" s="775"/>
      <c r="CT109" s="775"/>
      <c r="CU109" s="775"/>
      <c r="CV109" s="775"/>
      <c r="CW109" s="775"/>
      <c r="CX109" s="775"/>
      <c r="CY109" s="775"/>
      <c r="CZ109" s="775"/>
      <c r="DA109" s="775"/>
      <c r="DB109" s="775"/>
      <c r="DC109" s="775"/>
      <c r="DD109" s="775"/>
      <c r="DE109" s="775"/>
      <c r="DF109" s="776"/>
      <c r="DG109" s="777" t="s">
        <v>465</v>
      </c>
      <c r="DH109" s="775"/>
      <c r="DI109" s="775"/>
      <c r="DJ109" s="775"/>
      <c r="DK109" s="776"/>
      <c r="DL109" s="777" t="s">
        <v>466</v>
      </c>
      <c r="DM109" s="775"/>
      <c r="DN109" s="775"/>
      <c r="DO109" s="775"/>
      <c r="DP109" s="776"/>
      <c r="DQ109" s="777" t="s">
        <v>183</v>
      </c>
      <c r="DR109" s="775"/>
      <c r="DS109" s="775"/>
      <c r="DT109" s="775"/>
      <c r="DU109" s="776"/>
      <c r="DV109" s="777" t="s">
        <v>468</v>
      </c>
      <c r="DW109" s="775"/>
      <c r="DX109" s="775"/>
      <c r="DY109" s="775"/>
      <c r="DZ109" s="778"/>
    </row>
    <row r="110" spans="1:131" s="48" customFormat="1" ht="26.25" customHeight="1" x14ac:dyDescent="0.2">
      <c r="A110" s="780" t="s">
        <v>327</v>
      </c>
      <c r="B110" s="781"/>
      <c r="C110" s="781"/>
      <c r="D110" s="781"/>
      <c r="E110" s="781"/>
      <c r="F110" s="781"/>
      <c r="G110" s="781"/>
      <c r="H110" s="781"/>
      <c r="I110" s="781"/>
      <c r="J110" s="781"/>
      <c r="K110" s="781"/>
      <c r="L110" s="781"/>
      <c r="M110" s="781"/>
      <c r="N110" s="781"/>
      <c r="O110" s="781"/>
      <c r="P110" s="781"/>
      <c r="Q110" s="781"/>
      <c r="R110" s="781"/>
      <c r="S110" s="781"/>
      <c r="T110" s="781"/>
      <c r="U110" s="781"/>
      <c r="V110" s="781"/>
      <c r="W110" s="781"/>
      <c r="X110" s="781"/>
      <c r="Y110" s="781"/>
      <c r="Z110" s="782"/>
      <c r="AA110" s="783">
        <v>695319</v>
      </c>
      <c r="AB110" s="784"/>
      <c r="AC110" s="784"/>
      <c r="AD110" s="784"/>
      <c r="AE110" s="785"/>
      <c r="AF110" s="786">
        <v>704741</v>
      </c>
      <c r="AG110" s="784"/>
      <c r="AH110" s="784"/>
      <c r="AI110" s="784"/>
      <c r="AJ110" s="785"/>
      <c r="AK110" s="786">
        <v>694157</v>
      </c>
      <c r="AL110" s="784"/>
      <c r="AM110" s="784"/>
      <c r="AN110" s="784"/>
      <c r="AO110" s="785"/>
      <c r="AP110" s="787">
        <v>16.8</v>
      </c>
      <c r="AQ110" s="788"/>
      <c r="AR110" s="788"/>
      <c r="AS110" s="788"/>
      <c r="AT110" s="789"/>
      <c r="AU110" s="845" t="s">
        <v>120</v>
      </c>
      <c r="AV110" s="846"/>
      <c r="AW110" s="846"/>
      <c r="AX110" s="846"/>
      <c r="AY110" s="846"/>
      <c r="AZ110" s="790" t="s">
        <v>470</v>
      </c>
      <c r="BA110" s="781"/>
      <c r="BB110" s="781"/>
      <c r="BC110" s="781"/>
      <c r="BD110" s="781"/>
      <c r="BE110" s="781"/>
      <c r="BF110" s="781"/>
      <c r="BG110" s="781"/>
      <c r="BH110" s="781"/>
      <c r="BI110" s="781"/>
      <c r="BJ110" s="781"/>
      <c r="BK110" s="781"/>
      <c r="BL110" s="781"/>
      <c r="BM110" s="781"/>
      <c r="BN110" s="781"/>
      <c r="BO110" s="781"/>
      <c r="BP110" s="782"/>
      <c r="BQ110" s="791">
        <v>7586093</v>
      </c>
      <c r="BR110" s="792"/>
      <c r="BS110" s="792"/>
      <c r="BT110" s="792"/>
      <c r="BU110" s="792"/>
      <c r="BV110" s="792">
        <v>7284374</v>
      </c>
      <c r="BW110" s="792"/>
      <c r="BX110" s="792"/>
      <c r="BY110" s="792"/>
      <c r="BZ110" s="792"/>
      <c r="CA110" s="792">
        <v>6877940</v>
      </c>
      <c r="CB110" s="792"/>
      <c r="CC110" s="792"/>
      <c r="CD110" s="792"/>
      <c r="CE110" s="792"/>
      <c r="CF110" s="793">
        <v>166.8</v>
      </c>
      <c r="CG110" s="794"/>
      <c r="CH110" s="794"/>
      <c r="CI110" s="794"/>
      <c r="CJ110" s="794"/>
      <c r="CK110" s="851" t="s">
        <v>385</v>
      </c>
      <c r="CL110" s="852"/>
      <c r="CM110" s="790" t="s">
        <v>60</v>
      </c>
      <c r="CN110" s="781"/>
      <c r="CO110" s="781"/>
      <c r="CP110" s="781"/>
      <c r="CQ110" s="781"/>
      <c r="CR110" s="781"/>
      <c r="CS110" s="781"/>
      <c r="CT110" s="781"/>
      <c r="CU110" s="781"/>
      <c r="CV110" s="781"/>
      <c r="CW110" s="781"/>
      <c r="CX110" s="781"/>
      <c r="CY110" s="781"/>
      <c r="CZ110" s="781"/>
      <c r="DA110" s="781"/>
      <c r="DB110" s="781"/>
      <c r="DC110" s="781"/>
      <c r="DD110" s="781"/>
      <c r="DE110" s="781"/>
      <c r="DF110" s="782"/>
      <c r="DG110" s="791" t="s">
        <v>196</v>
      </c>
      <c r="DH110" s="792"/>
      <c r="DI110" s="792"/>
      <c r="DJ110" s="792"/>
      <c r="DK110" s="792"/>
      <c r="DL110" s="792" t="s">
        <v>196</v>
      </c>
      <c r="DM110" s="792"/>
      <c r="DN110" s="792"/>
      <c r="DO110" s="792"/>
      <c r="DP110" s="792"/>
      <c r="DQ110" s="792" t="s">
        <v>196</v>
      </c>
      <c r="DR110" s="792"/>
      <c r="DS110" s="792"/>
      <c r="DT110" s="792"/>
      <c r="DU110" s="792"/>
      <c r="DV110" s="795" t="s">
        <v>196</v>
      </c>
      <c r="DW110" s="795"/>
      <c r="DX110" s="795"/>
      <c r="DY110" s="795"/>
      <c r="DZ110" s="796"/>
    </row>
    <row r="111" spans="1:131" s="48" customFormat="1" ht="26.25" customHeight="1" x14ac:dyDescent="0.2">
      <c r="A111" s="797" t="s">
        <v>451</v>
      </c>
      <c r="B111" s="770"/>
      <c r="C111" s="770"/>
      <c r="D111" s="770"/>
      <c r="E111" s="770"/>
      <c r="F111" s="770"/>
      <c r="G111" s="770"/>
      <c r="H111" s="770"/>
      <c r="I111" s="770"/>
      <c r="J111" s="770"/>
      <c r="K111" s="770"/>
      <c r="L111" s="770"/>
      <c r="M111" s="770"/>
      <c r="N111" s="770"/>
      <c r="O111" s="770"/>
      <c r="P111" s="770"/>
      <c r="Q111" s="770"/>
      <c r="R111" s="770"/>
      <c r="S111" s="770"/>
      <c r="T111" s="770"/>
      <c r="U111" s="770"/>
      <c r="V111" s="770"/>
      <c r="W111" s="770"/>
      <c r="X111" s="770"/>
      <c r="Y111" s="770"/>
      <c r="Z111" s="798"/>
      <c r="AA111" s="799" t="s">
        <v>196</v>
      </c>
      <c r="AB111" s="800"/>
      <c r="AC111" s="800"/>
      <c r="AD111" s="800"/>
      <c r="AE111" s="801"/>
      <c r="AF111" s="802" t="s">
        <v>196</v>
      </c>
      <c r="AG111" s="800"/>
      <c r="AH111" s="800"/>
      <c r="AI111" s="800"/>
      <c r="AJ111" s="801"/>
      <c r="AK111" s="802" t="s">
        <v>196</v>
      </c>
      <c r="AL111" s="800"/>
      <c r="AM111" s="800"/>
      <c r="AN111" s="800"/>
      <c r="AO111" s="801"/>
      <c r="AP111" s="803" t="s">
        <v>196</v>
      </c>
      <c r="AQ111" s="804"/>
      <c r="AR111" s="804"/>
      <c r="AS111" s="804"/>
      <c r="AT111" s="805"/>
      <c r="AU111" s="847"/>
      <c r="AV111" s="848"/>
      <c r="AW111" s="848"/>
      <c r="AX111" s="848"/>
      <c r="AY111" s="848"/>
      <c r="AZ111" s="806" t="s">
        <v>471</v>
      </c>
      <c r="BA111" s="807"/>
      <c r="BB111" s="807"/>
      <c r="BC111" s="807"/>
      <c r="BD111" s="807"/>
      <c r="BE111" s="807"/>
      <c r="BF111" s="807"/>
      <c r="BG111" s="807"/>
      <c r="BH111" s="807"/>
      <c r="BI111" s="807"/>
      <c r="BJ111" s="807"/>
      <c r="BK111" s="807"/>
      <c r="BL111" s="807"/>
      <c r="BM111" s="807"/>
      <c r="BN111" s="807"/>
      <c r="BO111" s="807"/>
      <c r="BP111" s="808"/>
      <c r="BQ111" s="809" t="s">
        <v>196</v>
      </c>
      <c r="BR111" s="810"/>
      <c r="BS111" s="810"/>
      <c r="BT111" s="810"/>
      <c r="BU111" s="810"/>
      <c r="BV111" s="810" t="s">
        <v>196</v>
      </c>
      <c r="BW111" s="810"/>
      <c r="BX111" s="810"/>
      <c r="BY111" s="810"/>
      <c r="BZ111" s="810"/>
      <c r="CA111" s="810" t="s">
        <v>196</v>
      </c>
      <c r="CB111" s="810"/>
      <c r="CC111" s="810"/>
      <c r="CD111" s="810"/>
      <c r="CE111" s="810"/>
      <c r="CF111" s="811" t="s">
        <v>196</v>
      </c>
      <c r="CG111" s="812"/>
      <c r="CH111" s="812"/>
      <c r="CI111" s="812"/>
      <c r="CJ111" s="812"/>
      <c r="CK111" s="853"/>
      <c r="CL111" s="854"/>
      <c r="CM111" s="806" t="s">
        <v>132</v>
      </c>
      <c r="CN111" s="807"/>
      <c r="CO111" s="807"/>
      <c r="CP111" s="807"/>
      <c r="CQ111" s="807"/>
      <c r="CR111" s="807"/>
      <c r="CS111" s="807"/>
      <c r="CT111" s="807"/>
      <c r="CU111" s="807"/>
      <c r="CV111" s="807"/>
      <c r="CW111" s="807"/>
      <c r="CX111" s="807"/>
      <c r="CY111" s="807"/>
      <c r="CZ111" s="807"/>
      <c r="DA111" s="807"/>
      <c r="DB111" s="807"/>
      <c r="DC111" s="807"/>
      <c r="DD111" s="807"/>
      <c r="DE111" s="807"/>
      <c r="DF111" s="808"/>
      <c r="DG111" s="809" t="s">
        <v>196</v>
      </c>
      <c r="DH111" s="810"/>
      <c r="DI111" s="810"/>
      <c r="DJ111" s="810"/>
      <c r="DK111" s="810"/>
      <c r="DL111" s="810" t="s">
        <v>196</v>
      </c>
      <c r="DM111" s="810"/>
      <c r="DN111" s="810"/>
      <c r="DO111" s="810"/>
      <c r="DP111" s="810"/>
      <c r="DQ111" s="810" t="s">
        <v>196</v>
      </c>
      <c r="DR111" s="810"/>
      <c r="DS111" s="810"/>
      <c r="DT111" s="810"/>
      <c r="DU111" s="810"/>
      <c r="DV111" s="813" t="s">
        <v>196</v>
      </c>
      <c r="DW111" s="813"/>
      <c r="DX111" s="813"/>
      <c r="DY111" s="813"/>
      <c r="DZ111" s="814"/>
    </row>
    <row r="112" spans="1:131" s="48" customFormat="1" ht="26.25" customHeight="1" x14ac:dyDescent="0.2">
      <c r="A112" s="963" t="s">
        <v>151</v>
      </c>
      <c r="B112" s="964"/>
      <c r="C112" s="807" t="s">
        <v>472</v>
      </c>
      <c r="D112" s="807"/>
      <c r="E112" s="807"/>
      <c r="F112" s="807"/>
      <c r="G112" s="807"/>
      <c r="H112" s="807"/>
      <c r="I112" s="807"/>
      <c r="J112" s="807"/>
      <c r="K112" s="807"/>
      <c r="L112" s="807"/>
      <c r="M112" s="807"/>
      <c r="N112" s="807"/>
      <c r="O112" s="807"/>
      <c r="P112" s="807"/>
      <c r="Q112" s="807"/>
      <c r="R112" s="807"/>
      <c r="S112" s="807"/>
      <c r="T112" s="807"/>
      <c r="U112" s="807"/>
      <c r="V112" s="807"/>
      <c r="W112" s="807"/>
      <c r="X112" s="807"/>
      <c r="Y112" s="807"/>
      <c r="Z112" s="808"/>
      <c r="AA112" s="799" t="s">
        <v>196</v>
      </c>
      <c r="AB112" s="800"/>
      <c r="AC112" s="800"/>
      <c r="AD112" s="800"/>
      <c r="AE112" s="801"/>
      <c r="AF112" s="802" t="s">
        <v>196</v>
      </c>
      <c r="AG112" s="800"/>
      <c r="AH112" s="800"/>
      <c r="AI112" s="800"/>
      <c r="AJ112" s="801"/>
      <c r="AK112" s="802" t="s">
        <v>196</v>
      </c>
      <c r="AL112" s="800"/>
      <c r="AM112" s="800"/>
      <c r="AN112" s="800"/>
      <c r="AO112" s="801"/>
      <c r="AP112" s="803" t="s">
        <v>196</v>
      </c>
      <c r="AQ112" s="804"/>
      <c r="AR112" s="804"/>
      <c r="AS112" s="804"/>
      <c r="AT112" s="805"/>
      <c r="AU112" s="847"/>
      <c r="AV112" s="848"/>
      <c r="AW112" s="848"/>
      <c r="AX112" s="848"/>
      <c r="AY112" s="848"/>
      <c r="AZ112" s="806" t="s">
        <v>267</v>
      </c>
      <c r="BA112" s="807"/>
      <c r="BB112" s="807"/>
      <c r="BC112" s="807"/>
      <c r="BD112" s="807"/>
      <c r="BE112" s="807"/>
      <c r="BF112" s="807"/>
      <c r="BG112" s="807"/>
      <c r="BH112" s="807"/>
      <c r="BI112" s="807"/>
      <c r="BJ112" s="807"/>
      <c r="BK112" s="807"/>
      <c r="BL112" s="807"/>
      <c r="BM112" s="807"/>
      <c r="BN112" s="807"/>
      <c r="BO112" s="807"/>
      <c r="BP112" s="808"/>
      <c r="BQ112" s="809">
        <v>2843836</v>
      </c>
      <c r="BR112" s="810"/>
      <c r="BS112" s="810"/>
      <c r="BT112" s="810"/>
      <c r="BU112" s="810"/>
      <c r="BV112" s="810">
        <v>2791223</v>
      </c>
      <c r="BW112" s="810"/>
      <c r="BX112" s="810"/>
      <c r="BY112" s="810"/>
      <c r="BZ112" s="810"/>
      <c r="CA112" s="810">
        <v>2783372</v>
      </c>
      <c r="CB112" s="810"/>
      <c r="CC112" s="810"/>
      <c r="CD112" s="810"/>
      <c r="CE112" s="810"/>
      <c r="CF112" s="811">
        <v>67.5</v>
      </c>
      <c r="CG112" s="812"/>
      <c r="CH112" s="812"/>
      <c r="CI112" s="812"/>
      <c r="CJ112" s="812"/>
      <c r="CK112" s="853"/>
      <c r="CL112" s="854"/>
      <c r="CM112" s="806" t="s">
        <v>393</v>
      </c>
      <c r="CN112" s="807"/>
      <c r="CO112" s="807"/>
      <c r="CP112" s="807"/>
      <c r="CQ112" s="807"/>
      <c r="CR112" s="807"/>
      <c r="CS112" s="807"/>
      <c r="CT112" s="807"/>
      <c r="CU112" s="807"/>
      <c r="CV112" s="807"/>
      <c r="CW112" s="807"/>
      <c r="CX112" s="807"/>
      <c r="CY112" s="807"/>
      <c r="CZ112" s="807"/>
      <c r="DA112" s="807"/>
      <c r="DB112" s="807"/>
      <c r="DC112" s="807"/>
      <c r="DD112" s="807"/>
      <c r="DE112" s="807"/>
      <c r="DF112" s="808"/>
      <c r="DG112" s="809" t="s">
        <v>196</v>
      </c>
      <c r="DH112" s="810"/>
      <c r="DI112" s="810"/>
      <c r="DJ112" s="810"/>
      <c r="DK112" s="810"/>
      <c r="DL112" s="810" t="s">
        <v>196</v>
      </c>
      <c r="DM112" s="810"/>
      <c r="DN112" s="810"/>
      <c r="DO112" s="810"/>
      <c r="DP112" s="810"/>
      <c r="DQ112" s="810" t="s">
        <v>196</v>
      </c>
      <c r="DR112" s="810"/>
      <c r="DS112" s="810"/>
      <c r="DT112" s="810"/>
      <c r="DU112" s="810"/>
      <c r="DV112" s="813" t="s">
        <v>196</v>
      </c>
      <c r="DW112" s="813"/>
      <c r="DX112" s="813"/>
      <c r="DY112" s="813"/>
      <c r="DZ112" s="814"/>
    </row>
    <row r="113" spans="1:130" s="48" customFormat="1" ht="26.25" customHeight="1" x14ac:dyDescent="0.2">
      <c r="A113" s="965"/>
      <c r="B113" s="966"/>
      <c r="C113" s="807" t="s">
        <v>474</v>
      </c>
      <c r="D113" s="807"/>
      <c r="E113" s="807"/>
      <c r="F113" s="807"/>
      <c r="G113" s="807"/>
      <c r="H113" s="807"/>
      <c r="I113" s="807"/>
      <c r="J113" s="807"/>
      <c r="K113" s="807"/>
      <c r="L113" s="807"/>
      <c r="M113" s="807"/>
      <c r="N113" s="807"/>
      <c r="O113" s="807"/>
      <c r="P113" s="807"/>
      <c r="Q113" s="807"/>
      <c r="R113" s="807"/>
      <c r="S113" s="807"/>
      <c r="T113" s="807"/>
      <c r="U113" s="807"/>
      <c r="V113" s="807"/>
      <c r="W113" s="807"/>
      <c r="X113" s="807"/>
      <c r="Y113" s="807"/>
      <c r="Z113" s="808"/>
      <c r="AA113" s="799">
        <v>273155</v>
      </c>
      <c r="AB113" s="800"/>
      <c r="AC113" s="800"/>
      <c r="AD113" s="800"/>
      <c r="AE113" s="801"/>
      <c r="AF113" s="802">
        <v>264852</v>
      </c>
      <c r="AG113" s="800"/>
      <c r="AH113" s="800"/>
      <c r="AI113" s="800"/>
      <c r="AJ113" s="801"/>
      <c r="AK113" s="802">
        <v>143400</v>
      </c>
      <c r="AL113" s="800"/>
      <c r="AM113" s="800"/>
      <c r="AN113" s="800"/>
      <c r="AO113" s="801"/>
      <c r="AP113" s="803">
        <v>3.5</v>
      </c>
      <c r="AQ113" s="804"/>
      <c r="AR113" s="804"/>
      <c r="AS113" s="804"/>
      <c r="AT113" s="805"/>
      <c r="AU113" s="847"/>
      <c r="AV113" s="848"/>
      <c r="AW113" s="848"/>
      <c r="AX113" s="848"/>
      <c r="AY113" s="848"/>
      <c r="AZ113" s="806" t="s">
        <v>201</v>
      </c>
      <c r="BA113" s="807"/>
      <c r="BB113" s="807"/>
      <c r="BC113" s="807"/>
      <c r="BD113" s="807"/>
      <c r="BE113" s="807"/>
      <c r="BF113" s="807"/>
      <c r="BG113" s="807"/>
      <c r="BH113" s="807"/>
      <c r="BI113" s="807"/>
      <c r="BJ113" s="807"/>
      <c r="BK113" s="807"/>
      <c r="BL113" s="807"/>
      <c r="BM113" s="807"/>
      <c r="BN113" s="807"/>
      <c r="BO113" s="807"/>
      <c r="BP113" s="808"/>
      <c r="BQ113" s="809">
        <v>108508</v>
      </c>
      <c r="BR113" s="810"/>
      <c r="BS113" s="810"/>
      <c r="BT113" s="810"/>
      <c r="BU113" s="810"/>
      <c r="BV113" s="810">
        <v>92900</v>
      </c>
      <c r="BW113" s="810"/>
      <c r="BX113" s="810"/>
      <c r="BY113" s="810"/>
      <c r="BZ113" s="810"/>
      <c r="CA113" s="810">
        <v>90664</v>
      </c>
      <c r="CB113" s="810"/>
      <c r="CC113" s="810"/>
      <c r="CD113" s="810"/>
      <c r="CE113" s="810"/>
      <c r="CF113" s="811">
        <v>2.2000000000000002</v>
      </c>
      <c r="CG113" s="812"/>
      <c r="CH113" s="812"/>
      <c r="CI113" s="812"/>
      <c r="CJ113" s="812"/>
      <c r="CK113" s="853"/>
      <c r="CL113" s="854"/>
      <c r="CM113" s="806" t="s">
        <v>403</v>
      </c>
      <c r="CN113" s="807"/>
      <c r="CO113" s="807"/>
      <c r="CP113" s="807"/>
      <c r="CQ113" s="807"/>
      <c r="CR113" s="807"/>
      <c r="CS113" s="807"/>
      <c r="CT113" s="807"/>
      <c r="CU113" s="807"/>
      <c r="CV113" s="807"/>
      <c r="CW113" s="807"/>
      <c r="CX113" s="807"/>
      <c r="CY113" s="807"/>
      <c r="CZ113" s="807"/>
      <c r="DA113" s="807"/>
      <c r="DB113" s="807"/>
      <c r="DC113" s="807"/>
      <c r="DD113" s="807"/>
      <c r="DE113" s="807"/>
      <c r="DF113" s="808"/>
      <c r="DG113" s="799" t="s">
        <v>196</v>
      </c>
      <c r="DH113" s="800"/>
      <c r="DI113" s="800"/>
      <c r="DJ113" s="800"/>
      <c r="DK113" s="801"/>
      <c r="DL113" s="802" t="s">
        <v>196</v>
      </c>
      <c r="DM113" s="800"/>
      <c r="DN113" s="800"/>
      <c r="DO113" s="800"/>
      <c r="DP113" s="801"/>
      <c r="DQ113" s="802" t="s">
        <v>196</v>
      </c>
      <c r="DR113" s="800"/>
      <c r="DS113" s="800"/>
      <c r="DT113" s="800"/>
      <c r="DU113" s="801"/>
      <c r="DV113" s="803" t="s">
        <v>196</v>
      </c>
      <c r="DW113" s="804"/>
      <c r="DX113" s="804"/>
      <c r="DY113" s="804"/>
      <c r="DZ113" s="805"/>
    </row>
    <row r="114" spans="1:130" s="48" customFormat="1" ht="26.25" customHeight="1" x14ac:dyDescent="0.2">
      <c r="A114" s="965"/>
      <c r="B114" s="966"/>
      <c r="C114" s="807" t="s">
        <v>476</v>
      </c>
      <c r="D114" s="807"/>
      <c r="E114" s="807"/>
      <c r="F114" s="807"/>
      <c r="G114" s="807"/>
      <c r="H114" s="807"/>
      <c r="I114" s="807"/>
      <c r="J114" s="807"/>
      <c r="K114" s="807"/>
      <c r="L114" s="807"/>
      <c r="M114" s="807"/>
      <c r="N114" s="807"/>
      <c r="O114" s="807"/>
      <c r="P114" s="807"/>
      <c r="Q114" s="807"/>
      <c r="R114" s="807"/>
      <c r="S114" s="807"/>
      <c r="T114" s="807"/>
      <c r="U114" s="807"/>
      <c r="V114" s="807"/>
      <c r="W114" s="807"/>
      <c r="X114" s="807"/>
      <c r="Y114" s="807"/>
      <c r="Z114" s="808"/>
      <c r="AA114" s="799">
        <v>19796</v>
      </c>
      <c r="AB114" s="800"/>
      <c r="AC114" s="800"/>
      <c r="AD114" s="800"/>
      <c r="AE114" s="801"/>
      <c r="AF114" s="802">
        <v>20289</v>
      </c>
      <c r="AG114" s="800"/>
      <c r="AH114" s="800"/>
      <c r="AI114" s="800"/>
      <c r="AJ114" s="801"/>
      <c r="AK114" s="802">
        <v>19600</v>
      </c>
      <c r="AL114" s="800"/>
      <c r="AM114" s="800"/>
      <c r="AN114" s="800"/>
      <c r="AO114" s="801"/>
      <c r="AP114" s="803">
        <v>0.5</v>
      </c>
      <c r="AQ114" s="804"/>
      <c r="AR114" s="804"/>
      <c r="AS114" s="804"/>
      <c r="AT114" s="805"/>
      <c r="AU114" s="847"/>
      <c r="AV114" s="848"/>
      <c r="AW114" s="848"/>
      <c r="AX114" s="848"/>
      <c r="AY114" s="848"/>
      <c r="AZ114" s="806" t="s">
        <v>477</v>
      </c>
      <c r="BA114" s="807"/>
      <c r="BB114" s="807"/>
      <c r="BC114" s="807"/>
      <c r="BD114" s="807"/>
      <c r="BE114" s="807"/>
      <c r="BF114" s="807"/>
      <c r="BG114" s="807"/>
      <c r="BH114" s="807"/>
      <c r="BI114" s="807"/>
      <c r="BJ114" s="807"/>
      <c r="BK114" s="807"/>
      <c r="BL114" s="807"/>
      <c r="BM114" s="807"/>
      <c r="BN114" s="807"/>
      <c r="BO114" s="807"/>
      <c r="BP114" s="808"/>
      <c r="BQ114" s="809">
        <v>852831</v>
      </c>
      <c r="BR114" s="810"/>
      <c r="BS114" s="810"/>
      <c r="BT114" s="810"/>
      <c r="BU114" s="810"/>
      <c r="BV114" s="810">
        <v>912135</v>
      </c>
      <c r="BW114" s="810"/>
      <c r="BX114" s="810"/>
      <c r="BY114" s="810"/>
      <c r="BZ114" s="810"/>
      <c r="CA114" s="810">
        <v>898131</v>
      </c>
      <c r="CB114" s="810"/>
      <c r="CC114" s="810"/>
      <c r="CD114" s="810"/>
      <c r="CE114" s="810"/>
      <c r="CF114" s="811">
        <v>21.8</v>
      </c>
      <c r="CG114" s="812"/>
      <c r="CH114" s="812"/>
      <c r="CI114" s="812"/>
      <c r="CJ114" s="812"/>
      <c r="CK114" s="853"/>
      <c r="CL114" s="854"/>
      <c r="CM114" s="806" t="s">
        <v>478</v>
      </c>
      <c r="CN114" s="807"/>
      <c r="CO114" s="807"/>
      <c r="CP114" s="807"/>
      <c r="CQ114" s="807"/>
      <c r="CR114" s="807"/>
      <c r="CS114" s="807"/>
      <c r="CT114" s="807"/>
      <c r="CU114" s="807"/>
      <c r="CV114" s="807"/>
      <c r="CW114" s="807"/>
      <c r="CX114" s="807"/>
      <c r="CY114" s="807"/>
      <c r="CZ114" s="807"/>
      <c r="DA114" s="807"/>
      <c r="DB114" s="807"/>
      <c r="DC114" s="807"/>
      <c r="DD114" s="807"/>
      <c r="DE114" s="807"/>
      <c r="DF114" s="808"/>
      <c r="DG114" s="799" t="s">
        <v>196</v>
      </c>
      <c r="DH114" s="800"/>
      <c r="DI114" s="800"/>
      <c r="DJ114" s="800"/>
      <c r="DK114" s="801"/>
      <c r="DL114" s="802" t="s">
        <v>196</v>
      </c>
      <c r="DM114" s="800"/>
      <c r="DN114" s="800"/>
      <c r="DO114" s="800"/>
      <c r="DP114" s="801"/>
      <c r="DQ114" s="802" t="s">
        <v>196</v>
      </c>
      <c r="DR114" s="800"/>
      <c r="DS114" s="800"/>
      <c r="DT114" s="800"/>
      <c r="DU114" s="801"/>
      <c r="DV114" s="803" t="s">
        <v>196</v>
      </c>
      <c r="DW114" s="804"/>
      <c r="DX114" s="804"/>
      <c r="DY114" s="804"/>
      <c r="DZ114" s="805"/>
    </row>
    <row r="115" spans="1:130" s="48" customFormat="1" ht="26.25" customHeight="1" x14ac:dyDescent="0.2">
      <c r="A115" s="965"/>
      <c r="B115" s="966"/>
      <c r="C115" s="807" t="s">
        <v>374</v>
      </c>
      <c r="D115" s="807"/>
      <c r="E115" s="807"/>
      <c r="F115" s="807"/>
      <c r="G115" s="807"/>
      <c r="H115" s="807"/>
      <c r="I115" s="807"/>
      <c r="J115" s="807"/>
      <c r="K115" s="807"/>
      <c r="L115" s="807"/>
      <c r="M115" s="807"/>
      <c r="N115" s="807"/>
      <c r="O115" s="807"/>
      <c r="P115" s="807"/>
      <c r="Q115" s="807"/>
      <c r="R115" s="807"/>
      <c r="S115" s="807"/>
      <c r="T115" s="807"/>
      <c r="U115" s="807"/>
      <c r="V115" s="807"/>
      <c r="W115" s="807"/>
      <c r="X115" s="807"/>
      <c r="Y115" s="807"/>
      <c r="Z115" s="808"/>
      <c r="AA115" s="799" t="s">
        <v>196</v>
      </c>
      <c r="AB115" s="800"/>
      <c r="AC115" s="800"/>
      <c r="AD115" s="800"/>
      <c r="AE115" s="801"/>
      <c r="AF115" s="802" t="s">
        <v>196</v>
      </c>
      <c r="AG115" s="800"/>
      <c r="AH115" s="800"/>
      <c r="AI115" s="800"/>
      <c r="AJ115" s="801"/>
      <c r="AK115" s="802" t="s">
        <v>196</v>
      </c>
      <c r="AL115" s="800"/>
      <c r="AM115" s="800"/>
      <c r="AN115" s="800"/>
      <c r="AO115" s="801"/>
      <c r="AP115" s="803" t="s">
        <v>196</v>
      </c>
      <c r="AQ115" s="804"/>
      <c r="AR115" s="804"/>
      <c r="AS115" s="804"/>
      <c r="AT115" s="805"/>
      <c r="AU115" s="847"/>
      <c r="AV115" s="848"/>
      <c r="AW115" s="848"/>
      <c r="AX115" s="848"/>
      <c r="AY115" s="848"/>
      <c r="AZ115" s="806" t="s">
        <v>346</v>
      </c>
      <c r="BA115" s="807"/>
      <c r="BB115" s="807"/>
      <c r="BC115" s="807"/>
      <c r="BD115" s="807"/>
      <c r="BE115" s="807"/>
      <c r="BF115" s="807"/>
      <c r="BG115" s="807"/>
      <c r="BH115" s="807"/>
      <c r="BI115" s="807"/>
      <c r="BJ115" s="807"/>
      <c r="BK115" s="807"/>
      <c r="BL115" s="807"/>
      <c r="BM115" s="807"/>
      <c r="BN115" s="807"/>
      <c r="BO115" s="807"/>
      <c r="BP115" s="808"/>
      <c r="BQ115" s="809" t="s">
        <v>196</v>
      </c>
      <c r="BR115" s="810"/>
      <c r="BS115" s="810"/>
      <c r="BT115" s="810"/>
      <c r="BU115" s="810"/>
      <c r="BV115" s="810" t="s">
        <v>196</v>
      </c>
      <c r="BW115" s="810"/>
      <c r="BX115" s="810"/>
      <c r="BY115" s="810"/>
      <c r="BZ115" s="810"/>
      <c r="CA115" s="810" t="s">
        <v>196</v>
      </c>
      <c r="CB115" s="810"/>
      <c r="CC115" s="810"/>
      <c r="CD115" s="810"/>
      <c r="CE115" s="810"/>
      <c r="CF115" s="811" t="s">
        <v>196</v>
      </c>
      <c r="CG115" s="812"/>
      <c r="CH115" s="812"/>
      <c r="CI115" s="812"/>
      <c r="CJ115" s="812"/>
      <c r="CK115" s="853"/>
      <c r="CL115" s="854"/>
      <c r="CM115" s="806" t="s">
        <v>31</v>
      </c>
      <c r="CN115" s="807"/>
      <c r="CO115" s="807"/>
      <c r="CP115" s="807"/>
      <c r="CQ115" s="807"/>
      <c r="CR115" s="807"/>
      <c r="CS115" s="807"/>
      <c r="CT115" s="807"/>
      <c r="CU115" s="807"/>
      <c r="CV115" s="807"/>
      <c r="CW115" s="807"/>
      <c r="CX115" s="807"/>
      <c r="CY115" s="807"/>
      <c r="CZ115" s="807"/>
      <c r="DA115" s="807"/>
      <c r="DB115" s="807"/>
      <c r="DC115" s="807"/>
      <c r="DD115" s="807"/>
      <c r="DE115" s="807"/>
      <c r="DF115" s="808"/>
      <c r="DG115" s="799" t="s">
        <v>196</v>
      </c>
      <c r="DH115" s="800"/>
      <c r="DI115" s="800"/>
      <c r="DJ115" s="800"/>
      <c r="DK115" s="801"/>
      <c r="DL115" s="802" t="s">
        <v>196</v>
      </c>
      <c r="DM115" s="800"/>
      <c r="DN115" s="800"/>
      <c r="DO115" s="800"/>
      <c r="DP115" s="801"/>
      <c r="DQ115" s="802" t="s">
        <v>196</v>
      </c>
      <c r="DR115" s="800"/>
      <c r="DS115" s="800"/>
      <c r="DT115" s="800"/>
      <c r="DU115" s="801"/>
      <c r="DV115" s="803" t="s">
        <v>196</v>
      </c>
      <c r="DW115" s="804"/>
      <c r="DX115" s="804"/>
      <c r="DY115" s="804"/>
      <c r="DZ115" s="805"/>
    </row>
    <row r="116" spans="1:130" s="48" customFormat="1" ht="26.25" customHeight="1" x14ac:dyDescent="0.2">
      <c r="A116" s="967"/>
      <c r="B116" s="968"/>
      <c r="C116" s="830" t="s">
        <v>1</v>
      </c>
      <c r="D116" s="830"/>
      <c r="E116" s="830"/>
      <c r="F116" s="830"/>
      <c r="G116" s="830"/>
      <c r="H116" s="830"/>
      <c r="I116" s="830"/>
      <c r="J116" s="830"/>
      <c r="K116" s="830"/>
      <c r="L116" s="830"/>
      <c r="M116" s="830"/>
      <c r="N116" s="830"/>
      <c r="O116" s="830"/>
      <c r="P116" s="830"/>
      <c r="Q116" s="830"/>
      <c r="R116" s="830"/>
      <c r="S116" s="830"/>
      <c r="T116" s="830"/>
      <c r="U116" s="830"/>
      <c r="V116" s="830"/>
      <c r="W116" s="830"/>
      <c r="X116" s="830"/>
      <c r="Y116" s="830"/>
      <c r="Z116" s="831"/>
      <c r="AA116" s="799" t="s">
        <v>196</v>
      </c>
      <c r="AB116" s="800"/>
      <c r="AC116" s="800"/>
      <c r="AD116" s="800"/>
      <c r="AE116" s="801"/>
      <c r="AF116" s="802" t="s">
        <v>196</v>
      </c>
      <c r="AG116" s="800"/>
      <c r="AH116" s="800"/>
      <c r="AI116" s="800"/>
      <c r="AJ116" s="801"/>
      <c r="AK116" s="802" t="s">
        <v>196</v>
      </c>
      <c r="AL116" s="800"/>
      <c r="AM116" s="800"/>
      <c r="AN116" s="800"/>
      <c r="AO116" s="801"/>
      <c r="AP116" s="803" t="s">
        <v>196</v>
      </c>
      <c r="AQ116" s="804"/>
      <c r="AR116" s="804"/>
      <c r="AS116" s="804"/>
      <c r="AT116" s="805"/>
      <c r="AU116" s="847"/>
      <c r="AV116" s="848"/>
      <c r="AW116" s="848"/>
      <c r="AX116" s="848"/>
      <c r="AY116" s="848"/>
      <c r="AZ116" s="815" t="s">
        <v>220</v>
      </c>
      <c r="BA116" s="816"/>
      <c r="BB116" s="816"/>
      <c r="BC116" s="816"/>
      <c r="BD116" s="816"/>
      <c r="BE116" s="816"/>
      <c r="BF116" s="816"/>
      <c r="BG116" s="816"/>
      <c r="BH116" s="816"/>
      <c r="BI116" s="816"/>
      <c r="BJ116" s="816"/>
      <c r="BK116" s="816"/>
      <c r="BL116" s="816"/>
      <c r="BM116" s="816"/>
      <c r="BN116" s="816"/>
      <c r="BO116" s="816"/>
      <c r="BP116" s="817"/>
      <c r="BQ116" s="809" t="s">
        <v>196</v>
      </c>
      <c r="BR116" s="810"/>
      <c r="BS116" s="810"/>
      <c r="BT116" s="810"/>
      <c r="BU116" s="810"/>
      <c r="BV116" s="810" t="s">
        <v>196</v>
      </c>
      <c r="BW116" s="810"/>
      <c r="BX116" s="810"/>
      <c r="BY116" s="810"/>
      <c r="BZ116" s="810"/>
      <c r="CA116" s="810" t="s">
        <v>196</v>
      </c>
      <c r="CB116" s="810"/>
      <c r="CC116" s="810"/>
      <c r="CD116" s="810"/>
      <c r="CE116" s="810"/>
      <c r="CF116" s="811" t="s">
        <v>196</v>
      </c>
      <c r="CG116" s="812"/>
      <c r="CH116" s="812"/>
      <c r="CI116" s="812"/>
      <c r="CJ116" s="812"/>
      <c r="CK116" s="853"/>
      <c r="CL116" s="854"/>
      <c r="CM116" s="806" t="s">
        <v>12</v>
      </c>
      <c r="CN116" s="807"/>
      <c r="CO116" s="807"/>
      <c r="CP116" s="807"/>
      <c r="CQ116" s="807"/>
      <c r="CR116" s="807"/>
      <c r="CS116" s="807"/>
      <c r="CT116" s="807"/>
      <c r="CU116" s="807"/>
      <c r="CV116" s="807"/>
      <c r="CW116" s="807"/>
      <c r="CX116" s="807"/>
      <c r="CY116" s="807"/>
      <c r="CZ116" s="807"/>
      <c r="DA116" s="807"/>
      <c r="DB116" s="807"/>
      <c r="DC116" s="807"/>
      <c r="DD116" s="807"/>
      <c r="DE116" s="807"/>
      <c r="DF116" s="808"/>
      <c r="DG116" s="799" t="s">
        <v>196</v>
      </c>
      <c r="DH116" s="800"/>
      <c r="DI116" s="800"/>
      <c r="DJ116" s="800"/>
      <c r="DK116" s="801"/>
      <c r="DL116" s="802" t="s">
        <v>196</v>
      </c>
      <c r="DM116" s="800"/>
      <c r="DN116" s="800"/>
      <c r="DO116" s="800"/>
      <c r="DP116" s="801"/>
      <c r="DQ116" s="802" t="s">
        <v>196</v>
      </c>
      <c r="DR116" s="800"/>
      <c r="DS116" s="800"/>
      <c r="DT116" s="800"/>
      <c r="DU116" s="801"/>
      <c r="DV116" s="803" t="s">
        <v>196</v>
      </c>
      <c r="DW116" s="804"/>
      <c r="DX116" s="804"/>
      <c r="DY116" s="804"/>
      <c r="DZ116" s="805"/>
    </row>
    <row r="117" spans="1:130" s="48" customFormat="1" ht="26.25" customHeight="1" x14ac:dyDescent="0.2">
      <c r="A117" s="774" t="s">
        <v>271</v>
      </c>
      <c r="B117" s="775"/>
      <c r="C117" s="775"/>
      <c r="D117" s="775"/>
      <c r="E117" s="775"/>
      <c r="F117" s="775"/>
      <c r="G117" s="775"/>
      <c r="H117" s="775"/>
      <c r="I117" s="775"/>
      <c r="J117" s="775"/>
      <c r="K117" s="775"/>
      <c r="L117" s="775"/>
      <c r="M117" s="775"/>
      <c r="N117" s="775"/>
      <c r="O117" s="775"/>
      <c r="P117" s="775"/>
      <c r="Q117" s="775"/>
      <c r="R117" s="775"/>
      <c r="S117" s="775"/>
      <c r="T117" s="775"/>
      <c r="U117" s="775"/>
      <c r="V117" s="775"/>
      <c r="W117" s="775"/>
      <c r="X117" s="775"/>
      <c r="Y117" s="818" t="s">
        <v>322</v>
      </c>
      <c r="Z117" s="776"/>
      <c r="AA117" s="819">
        <v>988270</v>
      </c>
      <c r="AB117" s="820"/>
      <c r="AC117" s="820"/>
      <c r="AD117" s="820"/>
      <c r="AE117" s="821"/>
      <c r="AF117" s="822">
        <v>989882</v>
      </c>
      <c r="AG117" s="820"/>
      <c r="AH117" s="820"/>
      <c r="AI117" s="820"/>
      <c r="AJ117" s="821"/>
      <c r="AK117" s="822">
        <v>857157</v>
      </c>
      <c r="AL117" s="820"/>
      <c r="AM117" s="820"/>
      <c r="AN117" s="820"/>
      <c r="AO117" s="821"/>
      <c r="AP117" s="823"/>
      <c r="AQ117" s="824"/>
      <c r="AR117" s="824"/>
      <c r="AS117" s="824"/>
      <c r="AT117" s="825"/>
      <c r="AU117" s="847"/>
      <c r="AV117" s="848"/>
      <c r="AW117" s="848"/>
      <c r="AX117" s="848"/>
      <c r="AY117" s="848"/>
      <c r="AZ117" s="826" t="s">
        <v>479</v>
      </c>
      <c r="BA117" s="827"/>
      <c r="BB117" s="827"/>
      <c r="BC117" s="827"/>
      <c r="BD117" s="827"/>
      <c r="BE117" s="827"/>
      <c r="BF117" s="827"/>
      <c r="BG117" s="827"/>
      <c r="BH117" s="827"/>
      <c r="BI117" s="827"/>
      <c r="BJ117" s="827"/>
      <c r="BK117" s="827"/>
      <c r="BL117" s="827"/>
      <c r="BM117" s="827"/>
      <c r="BN117" s="827"/>
      <c r="BO117" s="827"/>
      <c r="BP117" s="828"/>
      <c r="BQ117" s="809" t="s">
        <v>196</v>
      </c>
      <c r="BR117" s="810"/>
      <c r="BS117" s="810"/>
      <c r="BT117" s="810"/>
      <c r="BU117" s="810"/>
      <c r="BV117" s="810" t="s">
        <v>196</v>
      </c>
      <c r="BW117" s="810"/>
      <c r="BX117" s="810"/>
      <c r="BY117" s="810"/>
      <c r="BZ117" s="810"/>
      <c r="CA117" s="810" t="s">
        <v>196</v>
      </c>
      <c r="CB117" s="810"/>
      <c r="CC117" s="810"/>
      <c r="CD117" s="810"/>
      <c r="CE117" s="810"/>
      <c r="CF117" s="811" t="s">
        <v>196</v>
      </c>
      <c r="CG117" s="812"/>
      <c r="CH117" s="812"/>
      <c r="CI117" s="812"/>
      <c r="CJ117" s="812"/>
      <c r="CK117" s="853"/>
      <c r="CL117" s="854"/>
      <c r="CM117" s="806" t="s">
        <v>337</v>
      </c>
      <c r="CN117" s="807"/>
      <c r="CO117" s="807"/>
      <c r="CP117" s="807"/>
      <c r="CQ117" s="807"/>
      <c r="CR117" s="807"/>
      <c r="CS117" s="807"/>
      <c r="CT117" s="807"/>
      <c r="CU117" s="807"/>
      <c r="CV117" s="807"/>
      <c r="CW117" s="807"/>
      <c r="CX117" s="807"/>
      <c r="CY117" s="807"/>
      <c r="CZ117" s="807"/>
      <c r="DA117" s="807"/>
      <c r="DB117" s="807"/>
      <c r="DC117" s="807"/>
      <c r="DD117" s="807"/>
      <c r="DE117" s="807"/>
      <c r="DF117" s="808"/>
      <c r="DG117" s="799" t="s">
        <v>196</v>
      </c>
      <c r="DH117" s="800"/>
      <c r="DI117" s="800"/>
      <c r="DJ117" s="800"/>
      <c r="DK117" s="801"/>
      <c r="DL117" s="802" t="s">
        <v>196</v>
      </c>
      <c r="DM117" s="800"/>
      <c r="DN117" s="800"/>
      <c r="DO117" s="800"/>
      <c r="DP117" s="801"/>
      <c r="DQ117" s="802" t="s">
        <v>196</v>
      </c>
      <c r="DR117" s="800"/>
      <c r="DS117" s="800"/>
      <c r="DT117" s="800"/>
      <c r="DU117" s="801"/>
      <c r="DV117" s="803" t="s">
        <v>196</v>
      </c>
      <c r="DW117" s="804"/>
      <c r="DX117" s="804"/>
      <c r="DY117" s="804"/>
      <c r="DZ117" s="805"/>
    </row>
    <row r="118" spans="1:130" s="48" customFormat="1" ht="26.25" customHeight="1" x14ac:dyDescent="0.2">
      <c r="A118" s="774" t="s">
        <v>94</v>
      </c>
      <c r="B118" s="775"/>
      <c r="C118" s="775"/>
      <c r="D118" s="775"/>
      <c r="E118" s="775"/>
      <c r="F118" s="775"/>
      <c r="G118" s="775"/>
      <c r="H118" s="775"/>
      <c r="I118" s="775"/>
      <c r="J118" s="775"/>
      <c r="K118" s="775"/>
      <c r="L118" s="775"/>
      <c r="M118" s="775"/>
      <c r="N118" s="775"/>
      <c r="O118" s="775"/>
      <c r="P118" s="775"/>
      <c r="Q118" s="775"/>
      <c r="R118" s="775"/>
      <c r="S118" s="775"/>
      <c r="T118" s="775"/>
      <c r="U118" s="775"/>
      <c r="V118" s="775"/>
      <c r="W118" s="775"/>
      <c r="X118" s="775"/>
      <c r="Y118" s="775"/>
      <c r="Z118" s="776"/>
      <c r="AA118" s="777" t="s">
        <v>465</v>
      </c>
      <c r="AB118" s="775"/>
      <c r="AC118" s="775"/>
      <c r="AD118" s="775"/>
      <c r="AE118" s="776"/>
      <c r="AF118" s="777" t="s">
        <v>466</v>
      </c>
      <c r="AG118" s="775"/>
      <c r="AH118" s="775"/>
      <c r="AI118" s="775"/>
      <c r="AJ118" s="776"/>
      <c r="AK118" s="777" t="s">
        <v>183</v>
      </c>
      <c r="AL118" s="775"/>
      <c r="AM118" s="775"/>
      <c r="AN118" s="775"/>
      <c r="AO118" s="776"/>
      <c r="AP118" s="777" t="s">
        <v>468</v>
      </c>
      <c r="AQ118" s="775"/>
      <c r="AR118" s="775"/>
      <c r="AS118" s="775"/>
      <c r="AT118" s="778"/>
      <c r="AU118" s="847"/>
      <c r="AV118" s="848"/>
      <c r="AW118" s="848"/>
      <c r="AX118" s="848"/>
      <c r="AY118" s="848"/>
      <c r="AZ118" s="829" t="s">
        <v>480</v>
      </c>
      <c r="BA118" s="830"/>
      <c r="BB118" s="830"/>
      <c r="BC118" s="830"/>
      <c r="BD118" s="830"/>
      <c r="BE118" s="830"/>
      <c r="BF118" s="830"/>
      <c r="BG118" s="830"/>
      <c r="BH118" s="830"/>
      <c r="BI118" s="830"/>
      <c r="BJ118" s="830"/>
      <c r="BK118" s="830"/>
      <c r="BL118" s="830"/>
      <c r="BM118" s="830"/>
      <c r="BN118" s="830"/>
      <c r="BO118" s="830"/>
      <c r="BP118" s="831"/>
      <c r="BQ118" s="832" t="s">
        <v>196</v>
      </c>
      <c r="BR118" s="833"/>
      <c r="BS118" s="833"/>
      <c r="BT118" s="833"/>
      <c r="BU118" s="833"/>
      <c r="BV118" s="833" t="s">
        <v>196</v>
      </c>
      <c r="BW118" s="833"/>
      <c r="BX118" s="833"/>
      <c r="BY118" s="833"/>
      <c r="BZ118" s="833"/>
      <c r="CA118" s="833" t="s">
        <v>196</v>
      </c>
      <c r="CB118" s="833"/>
      <c r="CC118" s="833"/>
      <c r="CD118" s="833"/>
      <c r="CE118" s="833"/>
      <c r="CF118" s="811" t="s">
        <v>196</v>
      </c>
      <c r="CG118" s="812"/>
      <c r="CH118" s="812"/>
      <c r="CI118" s="812"/>
      <c r="CJ118" s="812"/>
      <c r="CK118" s="853"/>
      <c r="CL118" s="854"/>
      <c r="CM118" s="806" t="s">
        <v>481</v>
      </c>
      <c r="CN118" s="807"/>
      <c r="CO118" s="807"/>
      <c r="CP118" s="807"/>
      <c r="CQ118" s="807"/>
      <c r="CR118" s="807"/>
      <c r="CS118" s="807"/>
      <c r="CT118" s="807"/>
      <c r="CU118" s="807"/>
      <c r="CV118" s="807"/>
      <c r="CW118" s="807"/>
      <c r="CX118" s="807"/>
      <c r="CY118" s="807"/>
      <c r="CZ118" s="807"/>
      <c r="DA118" s="807"/>
      <c r="DB118" s="807"/>
      <c r="DC118" s="807"/>
      <c r="DD118" s="807"/>
      <c r="DE118" s="807"/>
      <c r="DF118" s="808"/>
      <c r="DG118" s="799" t="s">
        <v>196</v>
      </c>
      <c r="DH118" s="800"/>
      <c r="DI118" s="800"/>
      <c r="DJ118" s="800"/>
      <c r="DK118" s="801"/>
      <c r="DL118" s="802" t="s">
        <v>196</v>
      </c>
      <c r="DM118" s="800"/>
      <c r="DN118" s="800"/>
      <c r="DO118" s="800"/>
      <c r="DP118" s="801"/>
      <c r="DQ118" s="802" t="s">
        <v>196</v>
      </c>
      <c r="DR118" s="800"/>
      <c r="DS118" s="800"/>
      <c r="DT118" s="800"/>
      <c r="DU118" s="801"/>
      <c r="DV118" s="803" t="s">
        <v>196</v>
      </c>
      <c r="DW118" s="804"/>
      <c r="DX118" s="804"/>
      <c r="DY118" s="804"/>
      <c r="DZ118" s="805"/>
    </row>
    <row r="119" spans="1:130" s="48" customFormat="1" ht="26.25" customHeight="1" x14ac:dyDescent="0.2">
      <c r="A119" s="973" t="s">
        <v>385</v>
      </c>
      <c r="B119" s="852"/>
      <c r="C119" s="790" t="s">
        <v>60</v>
      </c>
      <c r="D119" s="781"/>
      <c r="E119" s="781"/>
      <c r="F119" s="781"/>
      <c r="G119" s="781"/>
      <c r="H119" s="781"/>
      <c r="I119" s="781"/>
      <c r="J119" s="781"/>
      <c r="K119" s="781"/>
      <c r="L119" s="781"/>
      <c r="M119" s="781"/>
      <c r="N119" s="781"/>
      <c r="O119" s="781"/>
      <c r="P119" s="781"/>
      <c r="Q119" s="781"/>
      <c r="R119" s="781"/>
      <c r="S119" s="781"/>
      <c r="T119" s="781"/>
      <c r="U119" s="781"/>
      <c r="V119" s="781"/>
      <c r="W119" s="781"/>
      <c r="X119" s="781"/>
      <c r="Y119" s="781"/>
      <c r="Z119" s="782"/>
      <c r="AA119" s="783" t="s">
        <v>196</v>
      </c>
      <c r="AB119" s="784"/>
      <c r="AC119" s="784"/>
      <c r="AD119" s="784"/>
      <c r="AE119" s="785"/>
      <c r="AF119" s="786" t="s">
        <v>196</v>
      </c>
      <c r="AG119" s="784"/>
      <c r="AH119" s="784"/>
      <c r="AI119" s="784"/>
      <c r="AJ119" s="785"/>
      <c r="AK119" s="786" t="s">
        <v>196</v>
      </c>
      <c r="AL119" s="784"/>
      <c r="AM119" s="784"/>
      <c r="AN119" s="784"/>
      <c r="AO119" s="785"/>
      <c r="AP119" s="787" t="s">
        <v>196</v>
      </c>
      <c r="AQ119" s="788"/>
      <c r="AR119" s="788"/>
      <c r="AS119" s="788"/>
      <c r="AT119" s="789"/>
      <c r="AU119" s="849"/>
      <c r="AV119" s="850"/>
      <c r="AW119" s="850"/>
      <c r="AX119" s="850"/>
      <c r="AY119" s="850"/>
      <c r="AZ119" s="69" t="s">
        <v>271</v>
      </c>
      <c r="BA119" s="69"/>
      <c r="BB119" s="69"/>
      <c r="BC119" s="69"/>
      <c r="BD119" s="69"/>
      <c r="BE119" s="69"/>
      <c r="BF119" s="69"/>
      <c r="BG119" s="69"/>
      <c r="BH119" s="69"/>
      <c r="BI119" s="69"/>
      <c r="BJ119" s="69"/>
      <c r="BK119" s="69"/>
      <c r="BL119" s="69"/>
      <c r="BM119" s="69"/>
      <c r="BN119" s="69"/>
      <c r="BO119" s="818" t="s">
        <v>162</v>
      </c>
      <c r="BP119" s="834"/>
      <c r="BQ119" s="832">
        <v>11391268</v>
      </c>
      <c r="BR119" s="833"/>
      <c r="BS119" s="833"/>
      <c r="BT119" s="833"/>
      <c r="BU119" s="833"/>
      <c r="BV119" s="833">
        <v>11080632</v>
      </c>
      <c r="BW119" s="833"/>
      <c r="BX119" s="833"/>
      <c r="BY119" s="833"/>
      <c r="BZ119" s="833"/>
      <c r="CA119" s="833">
        <v>10650107</v>
      </c>
      <c r="CB119" s="833"/>
      <c r="CC119" s="833"/>
      <c r="CD119" s="833"/>
      <c r="CE119" s="833"/>
      <c r="CF119" s="835"/>
      <c r="CG119" s="836"/>
      <c r="CH119" s="836"/>
      <c r="CI119" s="836"/>
      <c r="CJ119" s="837"/>
      <c r="CK119" s="855"/>
      <c r="CL119" s="856"/>
      <c r="CM119" s="829" t="s">
        <v>482</v>
      </c>
      <c r="CN119" s="830"/>
      <c r="CO119" s="830"/>
      <c r="CP119" s="830"/>
      <c r="CQ119" s="830"/>
      <c r="CR119" s="830"/>
      <c r="CS119" s="830"/>
      <c r="CT119" s="830"/>
      <c r="CU119" s="830"/>
      <c r="CV119" s="830"/>
      <c r="CW119" s="830"/>
      <c r="CX119" s="830"/>
      <c r="CY119" s="830"/>
      <c r="CZ119" s="830"/>
      <c r="DA119" s="830"/>
      <c r="DB119" s="830"/>
      <c r="DC119" s="830"/>
      <c r="DD119" s="830"/>
      <c r="DE119" s="830"/>
      <c r="DF119" s="831"/>
      <c r="DG119" s="838" t="s">
        <v>196</v>
      </c>
      <c r="DH119" s="839"/>
      <c r="DI119" s="839"/>
      <c r="DJ119" s="839"/>
      <c r="DK119" s="840"/>
      <c r="DL119" s="841" t="s">
        <v>196</v>
      </c>
      <c r="DM119" s="839"/>
      <c r="DN119" s="839"/>
      <c r="DO119" s="839"/>
      <c r="DP119" s="840"/>
      <c r="DQ119" s="841" t="s">
        <v>196</v>
      </c>
      <c r="DR119" s="839"/>
      <c r="DS119" s="839"/>
      <c r="DT119" s="839"/>
      <c r="DU119" s="840"/>
      <c r="DV119" s="842" t="s">
        <v>196</v>
      </c>
      <c r="DW119" s="843"/>
      <c r="DX119" s="843"/>
      <c r="DY119" s="843"/>
      <c r="DZ119" s="844"/>
    </row>
    <row r="120" spans="1:130" s="48" customFormat="1" ht="26.25" customHeight="1" x14ac:dyDescent="0.2">
      <c r="A120" s="974"/>
      <c r="B120" s="854"/>
      <c r="C120" s="806" t="s">
        <v>132</v>
      </c>
      <c r="D120" s="807"/>
      <c r="E120" s="807"/>
      <c r="F120" s="807"/>
      <c r="G120" s="807"/>
      <c r="H120" s="807"/>
      <c r="I120" s="807"/>
      <c r="J120" s="807"/>
      <c r="K120" s="807"/>
      <c r="L120" s="807"/>
      <c r="M120" s="807"/>
      <c r="N120" s="807"/>
      <c r="O120" s="807"/>
      <c r="P120" s="807"/>
      <c r="Q120" s="807"/>
      <c r="R120" s="807"/>
      <c r="S120" s="807"/>
      <c r="T120" s="807"/>
      <c r="U120" s="807"/>
      <c r="V120" s="807"/>
      <c r="W120" s="807"/>
      <c r="X120" s="807"/>
      <c r="Y120" s="807"/>
      <c r="Z120" s="808"/>
      <c r="AA120" s="799" t="s">
        <v>196</v>
      </c>
      <c r="AB120" s="800"/>
      <c r="AC120" s="800"/>
      <c r="AD120" s="800"/>
      <c r="AE120" s="801"/>
      <c r="AF120" s="802" t="s">
        <v>196</v>
      </c>
      <c r="AG120" s="800"/>
      <c r="AH120" s="800"/>
      <c r="AI120" s="800"/>
      <c r="AJ120" s="801"/>
      <c r="AK120" s="802" t="s">
        <v>196</v>
      </c>
      <c r="AL120" s="800"/>
      <c r="AM120" s="800"/>
      <c r="AN120" s="800"/>
      <c r="AO120" s="801"/>
      <c r="AP120" s="803" t="s">
        <v>196</v>
      </c>
      <c r="AQ120" s="804"/>
      <c r="AR120" s="804"/>
      <c r="AS120" s="804"/>
      <c r="AT120" s="805"/>
      <c r="AU120" s="857" t="s">
        <v>473</v>
      </c>
      <c r="AV120" s="858"/>
      <c r="AW120" s="858"/>
      <c r="AX120" s="858"/>
      <c r="AY120" s="859"/>
      <c r="AZ120" s="790" t="s">
        <v>212</v>
      </c>
      <c r="BA120" s="781"/>
      <c r="BB120" s="781"/>
      <c r="BC120" s="781"/>
      <c r="BD120" s="781"/>
      <c r="BE120" s="781"/>
      <c r="BF120" s="781"/>
      <c r="BG120" s="781"/>
      <c r="BH120" s="781"/>
      <c r="BI120" s="781"/>
      <c r="BJ120" s="781"/>
      <c r="BK120" s="781"/>
      <c r="BL120" s="781"/>
      <c r="BM120" s="781"/>
      <c r="BN120" s="781"/>
      <c r="BO120" s="781"/>
      <c r="BP120" s="782"/>
      <c r="BQ120" s="791">
        <v>1260610</v>
      </c>
      <c r="BR120" s="792"/>
      <c r="BS120" s="792"/>
      <c r="BT120" s="792"/>
      <c r="BU120" s="792"/>
      <c r="BV120" s="792">
        <v>1063008</v>
      </c>
      <c r="BW120" s="792"/>
      <c r="BX120" s="792"/>
      <c r="BY120" s="792"/>
      <c r="BZ120" s="792"/>
      <c r="CA120" s="792">
        <v>1131143</v>
      </c>
      <c r="CB120" s="792"/>
      <c r="CC120" s="792"/>
      <c r="CD120" s="792"/>
      <c r="CE120" s="792"/>
      <c r="CF120" s="793">
        <v>27.4</v>
      </c>
      <c r="CG120" s="794"/>
      <c r="CH120" s="794"/>
      <c r="CI120" s="794"/>
      <c r="CJ120" s="794"/>
      <c r="CK120" s="871" t="s">
        <v>268</v>
      </c>
      <c r="CL120" s="872"/>
      <c r="CM120" s="872"/>
      <c r="CN120" s="872"/>
      <c r="CO120" s="873"/>
      <c r="CP120" s="865" t="s">
        <v>350</v>
      </c>
      <c r="CQ120" s="866"/>
      <c r="CR120" s="866"/>
      <c r="CS120" s="866"/>
      <c r="CT120" s="866"/>
      <c r="CU120" s="866"/>
      <c r="CV120" s="866"/>
      <c r="CW120" s="866"/>
      <c r="CX120" s="866"/>
      <c r="CY120" s="866"/>
      <c r="CZ120" s="866"/>
      <c r="DA120" s="866"/>
      <c r="DB120" s="866"/>
      <c r="DC120" s="866"/>
      <c r="DD120" s="866"/>
      <c r="DE120" s="866"/>
      <c r="DF120" s="867"/>
      <c r="DG120" s="791" t="s">
        <v>196</v>
      </c>
      <c r="DH120" s="792"/>
      <c r="DI120" s="792"/>
      <c r="DJ120" s="792"/>
      <c r="DK120" s="792"/>
      <c r="DL120" s="792" t="s">
        <v>196</v>
      </c>
      <c r="DM120" s="792"/>
      <c r="DN120" s="792"/>
      <c r="DO120" s="792"/>
      <c r="DP120" s="792"/>
      <c r="DQ120" s="792">
        <v>2783372</v>
      </c>
      <c r="DR120" s="792"/>
      <c r="DS120" s="792"/>
      <c r="DT120" s="792"/>
      <c r="DU120" s="792"/>
      <c r="DV120" s="795">
        <v>67.5</v>
      </c>
      <c r="DW120" s="795"/>
      <c r="DX120" s="795"/>
      <c r="DY120" s="795"/>
      <c r="DZ120" s="796"/>
    </row>
    <row r="121" spans="1:130" s="48" customFormat="1" ht="26.25" customHeight="1" x14ac:dyDescent="0.2">
      <c r="A121" s="974"/>
      <c r="B121" s="854"/>
      <c r="C121" s="826" t="s">
        <v>134</v>
      </c>
      <c r="D121" s="827"/>
      <c r="E121" s="827"/>
      <c r="F121" s="827"/>
      <c r="G121" s="827"/>
      <c r="H121" s="827"/>
      <c r="I121" s="827"/>
      <c r="J121" s="827"/>
      <c r="K121" s="827"/>
      <c r="L121" s="827"/>
      <c r="M121" s="827"/>
      <c r="N121" s="827"/>
      <c r="O121" s="827"/>
      <c r="P121" s="827"/>
      <c r="Q121" s="827"/>
      <c r="R121" s="827"/>
      <c r="S121" s="827"/>
      <c r="T121" s="827"/>
      <c r="U121" s="827"/>
      <c r="V121" s="827"/>
      <c r="W121" s="827"/>
      <c r="X121" s="827"/>
      <c r="Y121" s="827"/>
      <c r="Z121" s="828"/>
      <c r="AA121" s="799" t="s">
        <v>196</v>
      </c>
      <c r="AB121" s="800"/>
      <c r="AC121" s="800"/>
      <c r="AD121" s="800"/>
      <c r="AE121" s="801"/>
      <c r="AF121" s="802" t="s">
        <v>196</v>
      </c>
      <c r="AG121" s="800"/>
      <c r="AH121" s="800"/>
      <c r="AI121" s="800"/>
      <c r="AJ121" s="801"/>
      <c r="AK121" s="802" t="s">
        <v>196</v>
      </c>
      <c r="AL121" s="800"/>
      <c r="AM121" s="800"/>
      <c r="AN121" s="800"/>
      <c r="AO121" s="801"/>
      <c r="AP121" s="803" t="s">
        <v>196</v>
      </c>
      <c r="AQ121" s="804"/>
      <c r="AR121" s="804"/>
      <c r="AS121" s="804"/>
      <c r="AT121" s="805"/>
      <c r="AU121" s="860"/>
      <c r="AV121" s="861"/>
      <c r="AW121" s="861"/>
      <c r="AX121" s="861"/>
      <c r="AY121" s="862"/>
      <c r="AZ121" s="806" t="s">
        <v>467</v>
      </c>
      <c r="BA121" s="807"/>
      <c r="BB121" s="807"/>
      <c r="BC121" s="807"/>
      <c r="BD121" s="807"/>
      <c r="BE121" s="807"/>
      <c r="BF121" s="807"/>
      <c r="BG121" s="807"/>
      <c r="BH121" s="807"/>
      <c r="BI121" s="807"/>
      <c r="BJ121" s="807"/>
      <c r="BK121" s="807"/>
      <c r="BL121" s="807"/>
      <c r="BM121" s="807"/>
      <c r="BN121" s="807"/>
      <c r="BO121" s="807"/>
      <c r="BP121" s="808"/>
      <c r="BQ121" s="809" t="s">
        <v>196</v>
      </c>
      <c r="BR121" s="810"/>
      <c r="BS121" s="810"/>
      <c r="BT121" s="810"/>
      <c r="BU121" s="810"/>
      <c r="BV121" s="810" t="s">
        <v>196</v>
      </c>
      <c r="BW121" s="810"/>
      <c r="BX121" s="810"/>
      <c r="BY121" s="810"/>
      <c r="BZ121" s="810"/>
      <c r="CA121" s="810" t="s">
        <v>196</v>
      </c>
      <c r="CB121" s="810"/>
      <c r="CC121" s="810"/>
      <c r="CD121" s="810"/>
      <c r="CE121" s="810"/>
      <c r="CF121" s="811" t="s">
        <v>196</v>
      </c>
      <c r="CG121" s="812"/>
      <c r="CH121" s="812"/>
      <c r="CI121" s="812"/>
      <c r="CJ121" s="812"/>
      <c r="CK121" s="874"/>
      <c r="CL121" s="875"/>
      <c r="CM121" s="875"/>
      <c r="CN121" s="875"/>
      <c r="CO121" s="876"/>
      <c r="CP121" s="868" t="s">
        <v>23</v>
      </c>
      <c r="CQ121" s="869"/>
      <c r="CR121" s="869"/>
      <c r="CS121" s="869"/>
      <c r="CT121" s="869"/>
      <c r="CU121" s="869"/>
      <c r="CV121" s="869"/>
      <c r="CW121" s="869"/>
      <c r="CX121" s="869"/>
      <c r="CY121" s="869"/>
      <c r="CZ121" s="869"/>
      <c r="DA121" s="869"/>
      <c r="DB121" s="869"/>
      <c r="DC121" s="869"/>
      <c r="DD121" s="869"/>
      <c r="DE121" s="869"/>
      <c r="DF121" s="870"/>
      <c r="DG121" s="809" t="s">
        <v>196</v>
      </c>
      <c r="DH121" s="810"/>
      <c r="DI121" s="810"/>
      <c r="DJ121" s="810"/>
      <c r="DK121" s="810"/>
      <c r="DL121" s="810" t="s">
        <v>196</v>
      </c>
      <c r="DM121" s="810"/>
      <c r="DN121" s="810"/>
      <c r="DO121" s="810"/>
      <c r="DP121" s="810"/>
      <c r="DQ121" s="810" t="s">
        <v>196</v>
      </c>
      <c r="DR121" s="810"/>
      <c r="DS121" s="810"/>
      <c r="DT121" s="810"/>
      <c r="DU121" s="810"/>
      <c r="DV121" s="813" t="s">
        <v>196</v>
      </c>
      <c r="DW121" s="813"/>
      <c r="DX121" s="813"/>
      <c r="DY121" s="813"/>
      <c r="DZ121" s="814"/>
    </row>
    <row r="122" spans="1:130" s="48" customFormat="1" ht="26.25" customHeight="1" x14ac:dyDescent="0.2">
      <c r="A122" s="974"/>
      <c r="B122" s="854"/>
      <c r="C122" s="806" t="s">
        <v>478</v>
      </c>
      <c r="D122" s="807"/>
      <c r="E122" s="807"/>
      <c r="F122" s="807"/>
      <c r="G122" s="807"/>
      <c r="H122" s="807"/>
      <c r="I122" s="807"/>
      <c r="J122" s="807"/>
      <c r="K122" s="807"/>
      <c r="L122" s="807"/>
      <c r="M122" s="807"/>
      <c r="N122" s="807"/>
      <c r="O122" s="807"/>
      <c r="P122" s="807"/>
      <c r="Q122" s="807"/>
      <c r="R122" s="807"/>
      <c r="S122" s="807"/>
      <c r="T122" s="807"/>
      <c r="U122" s="807"/>
      <c r="V122" s="807"/>
      <c r="W122" s="807"/>
      <c r="X122" s="807"/>
      <c r="Y122" s="807"/>
      <c r="Z122" s="808"/>
      <c r="AA122" s="799" t="s">
        <v>196</v>
      </c>
      <c r="AB122" s="800"/>
      <c r="AC122" s="800"/>
      <c r="AD122" s="800"/>
      <c r="AE122" s="801"/>
      <c r="AF122" s="802" t="s">
        <v>196</v>
      </c>
      <c r="AG122" s="800"/>
      <c r="AH122" s="800"/>
      <c r="AI122" s="800"/>
      <c r="AJ122" s="801"/>
      <c r="AK122" s="802" t="s">
        <v>196</v>
      </c>
      <c r="AL122" s="800"/>
      <c r="AM122" s="800"/>
      <c r="AN122" s="800"/>
      <c r="AO122" s="801"/>
      <c r="AP122" s="803" t="s">
        <v>196</v>
      </c>
      <c r="AQ122" s="804"/>
      <c r="AR122" s="804"/>
      <c r="AS122" s="804"/>
      <c r="AT122" s="805"/>
      <c r="AU122" s="860"/>
      <c r="AV122" s="861"/>
      <c r="AW122" s="861"/>
      <c r="AX122" s="861"/>
      <c r="AY122" s="862"/>
      <c r="AZ122" s="829" t="s">
        <v>301</v>
      </c>
      <c r="BA122" s="830"/>
      <c r="BB122" s="830"/>
      <c r="BC122" s="830"/>
      <c r="BD122" s="830"/>
      <c r="BE122" s="830"/>
      <c r="BF122" s="830"/>
      <c r="BG122" s="830"/>
      <c r="BH122" s="830"/>
      <c r="BI122" s="830"/>
      <c r="BJ122" s="830"/>
      <c r="BK122" s="830"/>
      <c r="BL122" s="830"/>
      <c r="BM122" s="830"/>
      <c r="BN122" s="830"/>
      <c r="BO122" s="830"/>
      <c r="BP122" s="831"/>
      <c r="BQ122" s="832">
        <v>5898625</v>
      </c>
      <c r="BR122" s="833"/>
      <c r="BS122" s="833"/>
      <c r="BT122" s="833"/>
      <c r="BU122" s="833"/>
      <c r="BV122" s="833">
        <v>5685492</v>
      </c>
      <c r="BW122" s="833"/>
      <c r="BX122" s="833"/>
      <c r="BY122" s="833"/>
      <c r="BZ122" s="833"/>
      <c r="CA122" s="833">
        <v>5376923</v>
      </c>
      <c r="CB122" s="833"/>
      <c r="CC122" s="833"/>
      <c r="CD122" s="833"/>
      <c r="CE122" s="833"/>
      <c r="CF122" s="879">
        <v>130.4</v>
      </c>
      <c r="CG122" s="880"/>
      <c r="CH122" s="880"/>
      <c r="CI122" s="880"/>
      <c r="CJ122" s="880"/>
      <c r="CK122" s="874"/>
      <c r="CL122" s="875"/>
      <c r="CM122" s="875"/>
      <c r="CN122" s="875"/>
      <c r="CO122" s="876"/>
      <c r="CP122" s="868" t="s">
        <v>222</v>
      </c>
      <c r="CQ122" s="869"/>
      <c r="CR122" s="869"/>
      <c r="CS122" s="869"/>
      <c r="CT122" s="869"/>
      <c r="CU122" s="869"/>
      <c r="CV122" s="869"/>
      <c r="CW122" s="869"/>
      <c r="CX122" s="869"/>
      <c r="CY122" s="869"/>
      <c r="CZ122" s="869"/>
      <c r="DA122" s="869"/>
      <c r="DB122" s="869"/>
      <c r="DC122" s="869"/>
      <c r="DD122" s="869"/>
      <c r="DE122" s="869"/>
      <c r="DF122" s="870"/>
      <c r="DG122" s="809" t="s">
        <v>196</v>
      </c>
      <c r="DH122" s="810"/>
      <c r="DI122" s="810"/>
      <c r="DJ122" s="810"/>
      <c r="DK122" s="810"/>
      <c r="DL122" s="810" t="s">
        <v>196</v>
      </c>
      <c r="DM122" s="810"/>
      <c r="DN122" s="810"/>
      <c r="DO122" s="810"/>
      <c r="DP122" s="810"/>
      <c r="DQ122" s="810" t="s">
        <v>196</v>
      </c>
      <c r="DR122" s="810"/>
      <c r="DS122" s="810"/>
      <c r="DT122" s="810"/>
      <c r="DU122" s="810"/>
      <c r="DV122" s="813" t="s">
        <v>196</v>
      </c>
      <c r="DW122" s="813"/>
      <c r="DX122" s="813"/>
      <c r="DY122" s="813"/>
      <c r="DZ122" s="814"/>
    </row>
    <row r="123" spans="1:130" s="48" customFormat="1" ht="26.25" customHeight="1" x14ac:dyDescent="0.2">
      <c r="A123" s="974"/>
      <c r="B123" s="854"/>
      <c r="C123" s="806" t="s">
        <v>12</v>
      </c>
      <c r="D123" s="807"/>
      <c r="E123" s="807"/>
      <c r="F123" s="807"/>
      <c r="G123" s="807"/>
      <c r="H123" s="807"/>
      <c r="I123" s="807"/>
      <c r="J123" s="807"/>
      <c r="K123" s="807"/>
      <c r="L123" s="807"/>
      <c r="M123" s="807"/>
      <c r="N123" s="807"/>
      <c r="O123" s="807"/>
      <c r="P123" s="807"/>
      <c r="Q123" s="807"/>
      <c r="R123" s="807"/>
      <c r="S123" s="807"/>
      <c r="T123" s="807"/>
      <c r="U123" s="807"/>
      <c r="V123" s="807"/>
      <c r="W123" s="807"/>
      <c r="X123" s="807"/>
      <c r="Y123" s="807"/>
      <c r="Z123" s="808"/>
      <c r="AA123" s="799" t="s">
        <v>196</v>
      </c>
      <c r="AB123" s="800"/>
      <c r="AC123" s="800"/>
      <c r="AD123" s="800"/>
      <c r="AE123" s="801"/>
      <c r="AF123" s="802" t="s">
        <v>196</v>
      </c>
      <c r="AG123" s="800"/>
      <c r="AH123" s="800"/>
      <c r="AI123" s="800"/>
      <c r="AJ123" s="801"/>
      <c r="AK123" s="802" t="s">
        <v>196</v>
      </c>
      <c r="AL123" s="800"/>
      <c r="AM123" s="800"/>
      <c r="AN123" s="800"/>
      <c r="AO123" s="801"/>
      <c r="AP123" s="803" t="s">
        <v>196</v>
      </c>
      <c r="AQ123" s="804"/>
      <c r="AR123" s="804"/>
      <c r="AS123" s="804"/>
      <c r="AT123" s="805"/>
      <c r="AU123" s="863"/>
      <c r="AV123" s="864"/>
      <c r="AW123" s="864"/>
      <c r="AX123" s="864"/>
      <c r="AY123" s="864"/>
      <c r="AZ123" s="69" t="s">
        <v>271</v>
      </c>
      <c r="BA123" s="69"/>
      <c r="BB123" s="69"/>
      <c r="BC123" s="69"/>
      <c r="BD123" s="69"/>
      <c r="BE123" s="69"/>
      <c r="BF123" s="69"/>
      <c r="BG123" s="69"/>
      <c r="BH123" s="69"/>
      <c r="BI123" s="69"/>
      <c r="BJ123" s="69"/>
      <c r="BK123" s="69"/>
      <c r="BL123" s="69"/>
      <c r="BM123" s="69"/>
      <c r="BN123" s="69"/>
      <c r="BO123" s="818" t="s">
        <v>483</v>
      </c>
      <c r="BP123" s="834"/>
      <c r="BQ123" s="881">
        <v>7159235</v>
      </c>
      <c r="BR123" s="882"/>
      <c r="BS123" s="882"/>
      <c r="BT123" s="882"/>
      <c r="BU123" s="882"/>
      <c r="BV123" s="882">
        <v>6748500</v>
      </c>
      <c r="BW123" s="882"/>
      <c r="BX123" s="882"/>
      <c r="BY123" s="882"/>
      <c r="BZ123" s="882"/>
      <c r="CA123" s="882">
        <v>6508066</v>
      </c>
      <c r="CB123" s="882"/>
      <c r="CC123" s="882"/>
      <c r="CD123" s="882"/>
      <c r="CE123" s="882"/>
      <c r="CF123" s="835"/>
      <c r="CG123" s="836"/>
      <c r="CH123" s="836"/>
      <c r="CI123" s="836"/>
      <c r="CJ123" s="837"/>
      <c r="CK123" s="874"/>
      <c r="CL123" s="875"/>
      <c r="CM123" s="875"/>
      <c r="CN123" s="875"/>
      <c r="CO123" s="876"/>
      <c r="CP123" s="868" t="s">
        <v>456</v>
      </c>
      <c r="CQ123" s="869"/>
      <c r="CR123" s="869"/>
      <c r="CS123" s="869"/>
      <c r="CT123" s="869"/>
      <c r="CU123" s="869"/>
      <c r="CV123" s="869"/>
      <c r="CW123" s="869"/>
      <c r="CX123" s="869"/>
      <c r="CY123" s="869"/>
      <c r="CZ123" s="869"/>
      <c r="DA123" s="869"/>
      <c r="DB123" s="869"/>
      <c r="DC123" s="869"/>
      <c r="DD123" s="869"/>
      <c r="DE123" s="869"/>
      <c r="DF123" s="870"/>
      <c r="DG123" s="799" t="s">
        <v>196</v>
      </c>
      <c r="DH123" s="800"/>
      <c r="DI123" s="800"/>
      <c r="DJ123" s="800"/>
      <c r="DK123" s="801"/>
      <c r="DL123" s="802" t="s">
        <v>196</v>
      </c>
      <c r="DM123" s="800"/>
      <c r="DN123" s="800"/>
      <c r="DO123" s="800"/>
      <c r="DP123" s="801"/>
      <c r="DQ123" s="802" t="s">
        <v>196</v>
      </c>
      <c r="DR123" s="800"/>
      <c r="DS123" s="800"/>
      <c r="DT123" s="800"/>
      <c r="DU123" s="801"/>
      <c r="DV123" s="803" t="s">
        <v>196</v>
      </c>
      <c r="DW123" s="804"/>
      <c r="DX123" s="804"/>
      <c r="DY123" s="804"/>
      <c r="DZ123" s="805"/>
    </row>
    <row r="124" spans="1:130" s="48" customFormat="1" ht="26.25" customHeight="1" x14ac:dyDescent="0.2">
      <c r="A124" s="974"/>
      <c r="B124" s="854"/>
      <c r="C124" s="806" t="s">
        <v>337</v>
      </c>
      <c r="D124" s="807"/>
      <c r="E124" s="807"/>
      <c r="F124" s="807"/>
      <c r="G124" s="807"/>
      <c r="H124" s="807"/>
      <c r="I124" s="807"/>
      <c r="J124" s="807"/>
      <c r="K124" s="807"/>
      <c r="L124" s="807"/>
      <c r="M124" s="807"/>
      <c r="N124" s="807"/>
      <c r="O124" s="807"/>
      <c r="P124" s="807"/>
      <c r="Q124" s="807"/>
      <c r="R124" s="807"/>
      <c r="S124" s="807"/>
      <c r="T124" s="807"/>
      <c r="U124" s="807"/>
      <c r="V124" s="807"/>
      <c r="W124" s="807"/>
      <c r="X124" s="807"/>
      <c r="Y124" s="807"/>
      <c r="Z124" s="808"/>
      <c r="AA124" s="799" t="s">
        <v>196</v>
      </c>
      <c r="AB124" s="800"/>
      <c r="AC124" s="800"/>
      <c r="AD124" s="800"/>
      <c r="AE124" s="801"/>
      <c r="AF124" s="802" t="s">
        <v>196</v>
      </c>
      <c r="AG124" s="800"/>
      <c r="AH124" s="800"/>
      <c r="AI124" s="800"/>
      <c r="AJ124" s="801"/>
      <c r="AK124" s="802" t="s">
        <v>196</v>
      </c>
      <c r="AL124" s="800"/>
      <c r="AM124" s="800"/>
      <c r="AN124" s="800"/>
      <c r="AO124" s="801"/>
      <c r="AP124" s="803" t="s">
        <v>196</v>
      </c>
      <c r="AQ124" s="804"/>
      <c r="AR124" s="804"/>
      <c r="AS124" s="804"/>
      <c r="AT124" s="805"/>
      <c r="AU124" s="887" t="s">
        <v>484</v>
      </c>
      <c r="AV124" s="888"/>
      <c r="AW124" s="888"/>
      <c r="AX124" s="888"/>
      <c r="AY124" s="888"/>
      <c r="AZ124" s="888"/>
      <c r="BA124" s="888"/>
      <c r="BB124" s="888"/>
      <c r="BC124" s="888"/>
      <c r="BD124" s="888"/>
      <c r="BE124" s="888"/>
      <c r="BF124" s="888"/>
      <c r="BG124" s="888"/>
      <c r="BH124" s="888"/>
      <c r="BI124" s="888"/>
      <c r="BJ124" s="888"/>
      <c r="BK124" s="888"/>
      <c r="BL124" s="888"/>
      <c r="BM124" s="888"/>
      <c r="BN124" s="888"/>
      <c r="BO124" s="888"/>
      <c r="BP124" s="889"/>
      <c r="BQ124" s="890">
        <v>105.8</v>
      </c>
      <c r="BR124" s="891"/>
      <c r="BS124" s="891"/>
      <c r="BT124" s="891"/>
      <c r="BU124" s="891"/>
      <c r="BV124" s="891">
        <v>107</v>
      </c>
      <c r="BW124" s="891"/>
      <c r="BX124" s="891"/>
      <c r="BY124" s="891"/>
      <c r="BZ124" s="891"/>
      <c r="CA124" s="891">
        <v>100.4</v>
      </c>
      <c r="CB124" s="891"/>
      <c r="CC124" s="891"/>
      <c r="CD124" s="891"/>
      <c r="CE124" s="891"/>
      <c r="CF124" s="892"/>
      <c r="CG124" s="893"/>
      <c r="CH124" s="893"/>
      <c r="CI124" s="893"/>
      <c r="CJ124" s="894"/>
      <c r="CK124" s="877"/>
      <c r="CL124" s="877"/>
      <c r="CM124" s="877"/>
      <c r="CN124" s="877"/>
      <c r="CO124" s="878"/>
      <c r="CP124" s="868" t="s">
        <v>485</v>
      </c>
      <c r="CQ124" s="869"/>
      <c r="CR124" s="869"/>
      <c r="CS124" s="869"/>
      <c r="CT124" s="869"/>
      <c r="CU124" s="869"/>
      <c r="CV124" s="869"/>
      <c r="CW124" s="869"/>
      <c r="CX124" s="869"/>
      <c r="CY124" s="869"/>
      <c r="CZ124" s="869"/>
      <c r="DA124" s="869"/>
      <c r="DB124" s="869"/>
      <c r="DC124" s="869"/>
      <c r="DD124" s="869"/>
      <c r="DE124" s="869"/>
      <c r="DF124" s="870"/>
      <c r="DG124" s="838">
        <v>2843836</v>
      </c>
      <c r="DH124" s="839"/>
      <c r="DI124" s="839"/>
      <c r="DJ124" s="839"/>
      <c r="DK124" s="840"/>
      <c r="DL124" s="841">
        <v>2791223</v>
      </c>
      <c r="DM124" s="839"/>
      <c r="DN124" s="839"/>
      <c r="DO124" s="839"/>
      <c r="DP124" s="840"/>
      <c r="DQ124" s="841" t="s">
        <v>196</v>
      </c>
      <c r="DR124" s="839"/>
      <c r="DS124" s="839"/>
      <c r="DT124" s="839"/>
      <c r="DU124" s="840"/>
      <c r="DV124" s="842" t="s">
        <v>196</v>
      </c>
      <c r="DW124" s="843"/>
      <c r="DX124" s="843"/>
      <c r="DY124" s="843"/>
      <c r="DZ124" s="844"/>
    </row>
    <row r="125" spans="1:130" s="48" customFormat="1" ht="26.25" customHeight="1" x14ac:dyDescent="0.2">
      <c r="A125" s="974"/>
      <c r="B125" s="854"/>
      <c r="C125" s="806" t="s">
        <v>481</v>
      </c>
      <c r="D125" s="807"/>
      <c r="E125" s="807"/>
      <c r="F125" s="807"/>
      <c r="G125" s="807"/>
      <c r="H125" s="807"/>
      <c r="I125" s="807"/>
      <c r="J125" s="807"/>
      <c r="K125" s="807"/>
      <c r="L125" s="807"/>
      <c r="M125" s="807"/>
      <c r="N125" s="807"/>
      <c r="O125" s="807"/>
      <c r="P125" s="807"/>
      <c r="Q125" s="807"/>
      <c r="R125" s="807"/>
      <c r="S125" s="807"/>
      <c r="T125" s="807"/>
      <c r="U125" s="807"/>
      <c r="V125" s="807"/>
      <c r="W125" s="807"/>
      <c r="X125" s="807"/>
      <c r="Y125" s="807"/>
      <c r="Z125" s="808"/>
      <c r="AA125" s="799" t="s">
        <v>196</v>
      </c>
      <c r="AB125" s="800"/>
      <c r="AC125" s="800"/>
      <c r="AD125" s="800"/>
      <c r="AE125" s="801"/>
      <c r="AF125" s="802" t="s">
        <v>196</v>
      </c>
      <c r="AG125" s="800"/>
      <c r="AH125" s="800"/>
      <c r="AI125" s="800"/>
      <c r="AJ125" s="801"/>
      <c r="AK125" s="802" t="s">
        <v>196</v>
      </c>
      <c r="AL125" s="800"/>
      <c r="AM125" s="800"/>
      <c r="AN125" s="800"/>
      <c r="AO125" s="801"/>
      <c r="AP125" s="803" t="s">
        <v>196</v>
      </c>
      <c r="AQ125" s="804"/>
      <c r="AR125" s="804"/>
      <c r="AS125" s="804"/>
      <c r="AT125" s="805"/>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12" t="s">
        <v>486</v>
      </c>
      <c r="CL125" s="872"/>
      <c r="CM125" s="872"/>
      <c r="CN125" s="872"/>
      <c r="CO125" s="873"/>
      <c r="CP125" s="790" t="s">
        <v>139</v>
      </c>
      <c r="CQ125" s="781"/>
      <c r="CR125" s="781"/>
      <c r="CS125" s="781"/>
      <c r="CT125" s="781"/>
      <c r="CU125" s="781"/>
      <c r="CV125" s="781"/>
      <c r="CW125" s="781"/>
      <c r="CX125" s="781"/>
      <c r="CY125" s="781"/>
      <c r="CZ125" s="781"/>
      <c r="DA125" s="781"/>
      <c r="DB125" s="781"/>
      <c r="DC125" s="781"/>
      <c r="DD125" s="781"/>
      <c r="DE125" s="781"/>
      <c r="DF125" s="782"/>
      <c r="DG125" s="791" t="s">
        <v>196</v>
      </c>
      <c r="DH125" s="792"/>
      <c r="DI125" s="792"/>
      <c r="DJ125" s="792"/>
      <c r="DK125" s="792"/>
      <c r="DL125" s="792" t="s">
        <v>196</v>
      </c>
      <c r="DM125" s="792"/>
      <c r="DN125" s="792"/>
      <c r="DO125" s="792"/>
      <c r="DP125" s="792"/>
      <c r="DQ125" s="792" t="s">
        <v>196</v>
      </c>
      <c r="DR125" s="792"/>
      <c r="DS125" s="792"/>
      <c r="DT125" s="792"/>
      <c r="DU125" s="792"/>
      <c r="DV125" s="795" t="s">
        <v>196</v>
      </c>
      <c r="DW125" s="795"/>
      <c r="DX125" s="795"/>
      <c r="DY125" s="795"/>
      <c r="DZ125" s="796"/>
    </row>
    <row r="126" spans="1:130" s="48" customFormat="1" ht="26.25" customHeight="1" x14ac:dyDescent="0.2">
      <c r="A126" s="974"/>
      <c r="B126" s="854"/>
      <c r="C126" s="806" t="s">
        <v>482</v>
      </c>
      <c r="D126" s="807"/>
      <c r="E126" s="807"/>
      <c r="F126" s="807"/>
      <c r="G126" s="807"/>
      <c r="H126" s="807"/>
      <c r="I126" s="807"/>
      <c r="J126" s="807"/>
      <c r="K126" s="807"/>
      <c r="L126" s="807"/>
      <c r="M126" s="807"/>
      <c r="N126" s="807"/>
      <c r="O126" s="807"/>
      <c r="P126" s="807"/>
      <c r="Q126" s="807"/>
      <c r="R126" s="807"/>
      <c r="S126" s="807"/>
      <c r="T126" s="807"/>
      <c r="U126" s="807"/>
      <c r="V126" s="807"/>
      <c r="W126" s="807"/>
      <c r="X126" s="807"/>
      <c r="Y126" s="807"/>
      <c r="Z126" s="808"/>
      <c r="AA126" s="799" t="s">
        <v>196</v>
      </c>
      <c r="AB126" s="800"/>
      <c r="AC126" s="800"/>
      <c r="AD126" s="800"/>
      <c r="AE126" s="801"/>
      <c r="AF126" s="802" t="s">
        <v>196</v>
      </c>
      <c r="AG126" s="800"/>
      <c r="AH126" s="800"/>
      <c r="AI126" s="800"/>
      <c r="AJ126" s="801"/>
      <c r="AK126" s="802" t="s">
        <v>196</v>
      </c>
      <c r="AL126" s="800"/>
      <c r="AM126" s="800"/>
      <c r="AN126" s="800"/>
      <c r="AO126" s="801"/>
      <c r="AP126" s="803" t="s">
        <v>196</v>
      </c>
      <c r="AQ126" s="804"/>
      <c r="AR126" s="804"/>
      <c r="AS126" s="804"/>
      <c r="AT126" s="805"/>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13"/>
      <c r="CL126" s="875"/>
      <c r="CM126" s="875"/>
      <c r="CN126" s="875"/>
      <c r="CO126" s="876"/>
      <c r="CP126" s="806" t="s">
        <v>416</v>
      </c>
      <c r="CQ126" s="807"/>
      <c r="CR126" s="807"/>
      <c r="CS126" s="807"/>
      <c r="CT126" s="807"/>
      <c r="CU126" s="807"/>
      <c r="CV126" s="807"/>
      <c r="CW126" s="807"/>
      <c r="CX126" s="807"/>
      <c r="CY126" s="807"/>
      <c r="CZ126" s="807"/>
      <c r="DA126" s="807"/>
      <c r="DB126" s="807"/>
      <c r="DC126" s="807"/>
      <c r="DD126" s="807"/>
      <c r="DE126" s="807"/>
      <c r="DF126" s="808"/>
      <c r="DG126" s="809" t="s">
        <v>196</v>
      </c>
      <c r="DH126" s="810"/>
      <c r="DI126" s="810"/>
      <c r="DJ126" s="810"/>
      <c r="DK126" s="810"/>
      <c r="DL126" s="810" t="s">
        <v>196</v>
      </c>
      <c r="DM126" s="810"/>
      <c r="DN126" s="810"/>
      <c r="DO126" s="810"/>
      <c r="DP126" s="810"/>
      <c r="DQ126" s="810" t="s">
        <v>196</v>
      </c>
      <c r="DR126" s="810"/>
      <c r="DS126" s="810"/>
      <c r="DT126" s="810"/>
      <c r="DU126" s="810"/>
      <c r="DV126" s="813" t="s">
        <v>196</v>
      </c>
      <c r="DW126" s="813"/>
      <c r="DX126" s="813"/>
      <c r="DY126" s="813"/>
      <c r="DZ126" s="814"/>
    </row>
    <row r="127" spans="1:130" s="48" customFormat="1" ht="26.25" customHeight="1" x14ac:dyDescent="0.2">
      <c r="A127" s="975"/>
      <c r="B127" s="856"/>
      <c r="C127" s="829" t="s">
        <v>75</v>
      </c>
      <c r="D127" s="830"/>
      <c r="E127" s="830"/>
      <c r="F127" s="830"/>
      <c r="G127" s="830"/>
      <c r="H127" s="830"/>
      <c r="I127" s="830"/>
      <c r="J127" s="830"/>
      <c r="K127" s="830"/>
      <c r="L127" s="830"/>
      <c r="M127" s="830"/>
      <c r="N127" s="830"/>
      <c r="O127" s="830"/>
      <c r="P127" s="830"/>
      <c r="Q127" s="830"/>
      <c r="R127" s="830"/>
      <c r="S127" s="830"/>
      <c r="T127" s="830"/>
      <c r="U127" s="830"/>
      <c r="V127" s="830"/>
      <c r="W127" s="830"/>
      <c r="X127" s="830"/>
      <c r="Y127" s="830"/>
      <c r="Z127" s="831"/>
      <c r="AA127" s="799" t="s">
        <v>196</v>
      </c>
      <c r="AB127" s="800"/>
      <c r="AC127" s="800"/>
      <c r="AD127" s="800"/>
      <c r="AE127" s="801"/>
      <c r="AF127" s="802" t="s">
        <v>196</v>
      </c>
      <c r="AG127" s="800"/>
      <c r="AH127" s="800"/>
      <c r="AI127" s="800"/>
      <c r="AJ127" s="801"/>
      <c r="AK127" s="802" t="s">
        <v>196</v>
      </c>
      <c r="AL127" s="800"/>
      <c r="AM127" s="800"/>
      <c r="AN127" s="800"/>
      <c r="AO127" s="801"/>
      <c r="AP127" s="803" t="s">
        <v>196</v>
      </c>
      <c r="AQ127" s="804"/>
      <c r="AR127" s="804"/>
      <c r="AS127" s="804"/>
      <c r="AT127" s="805"/>
      <c r="AU127" s="56"/>
      <c r="AV127" s="56"/>
      <c r="AW127" s="56"/>
      <c r="AX127" s="917" t="s">
        <v>489</v>
      </c>
      <c r="AY127" s="884"/>
      <c r="AZ127" s="884"/>
      <c r="BA127" s="884"/>
      <c r="BB127" s="884"/>
      <c r="BC127" s="884"/>
      <c r="BD127" s="884"/>
      <c r="BE127" s="885"/>
      <c r="BF127" s="883" t="s">
        <v>235</v>
      </c>
      <c r="BG127" s="884"/>
      <c r="BH127" s="884"/>
      <c r="BI127" s="884"/>
      <c r="BJ127" s="884"/>
      <c r="BK127" s="884"/>
      <c r="BL127" s="885"/>
      <c r="BM127" s="883" t="s">
        <v>417</v>
      </c>
      <c r="BN127" s="884"/>
      <c r="BO127" s="884"/>
      <c r="BP127" s="884"/>
      <c r="BQ127" s="884"/>
      <c r="BR127" s="884"/>
      <c r="BS127" s="885"/>
      <c r="BT127" s="883" t="s">
        <v>408</v>
      </c>
      <c r="BU127" s="884"/>
      <c r="BV127" s="884"/>
      <c r="BW127" s="884"/>
      <c r="BX127" s="884"/>
      <c r="BY127" s="884"/>
      <c r="BZ127" s="886"/>
      <c r="CA127" s="56"/>
      <c r="CB127" s="56"/>
      <c r="CC127" s="56"/>
      <c r="CD127" s="74"/>
      <c r="CE127" s="74"/>
      <c r="CF127" s="74"/>
      <c r="CG127" s="56"/>
      <c r="CH127" s="56"/>
      <c r="CI127" s="56"/>
      <c r="CJ127" s="75"/>
      <c r="CK127" s="913"/>
      <c r="CL127" s="875"/>
      <c r="CM127" s="875"/>
      <c r="CN127" s="875"/>
      <c r="CO127" s="876"/>
      <c r="CP127" s="806" t="s">
        <v>444</v>
      </c>
      <c r="CQ127" s="807"/>
      <c r="CR127" s="807"/>
      <c r="CS127" s="807"/>
      <c r="CT127" s="807"/>
      <c r="CU127" s="807"/>
      <c r="CV127" s="807"/>
      <c r="CW127" s="807"/>
      <c r="CX127" s="807"/>
      <c r="CY127" s="807"/>
      <c r="CZ127" s="807"/>
      <c r="DA127" s="807"/>
      <c r="DB127" s="807"/>
      <c r="DC127" s="807"/>
      <c r="DD127" s="807"/>
      <c r="DE127" s="807"/>
      <c r="DF127" s="808"/>
      <c r="DG127" s="809" t="s">
        <v>196</v>
      </c>
      <c r="DH127" s="810"/>
      <c r="DI127" s="810"/>
      <c r="DJ127" s="810"/>
      <c r="DK127" s="810"/>
      <c r="DL127" s="810" t="s">
        <v>196</v>
      </c>
      <c r="DM127" s="810"/>
      <c r="DN127" s="810"/>
      <c r="DO127" s="810"/>
      <c r="DP127" s="810"/>
      <c r="DQ127" s="810" t="s">
        <v>196</v>
      </c>
      <c r="DR127" s="810"/>
      <c r="DS127" s="810"/>
      <c r="DT127" s="810"/>
      <c r="DU127" s="810"/>
      <c r="DV127" s="813" t="s">
        <v>196</v>
      </c>
      <c r="DW127" s="813"/>
      <c r="DX127" s="813"/>
      <c r="DY127" s="813"/>
      <c r="DZ127" s="814"/>
    </row>
    <row r="128" spans="1:130" s="48" customFormat="1" ht="26.25" customHeight="1" x14ac:dyDescent="0.2">
      <c r="A128" s="937" t="s">
        <v>490</v>
      </c>
      <c r="B128" s="938"/>
      <c r="C128" s="938"/>
      <c r="D128" s="938"/>
      <c r="E128" s="938"/>
      <c r="F128" s="938"/>
      <c r="G128" s="938"/>
      <c r="H128" s="938"/>
      <c r="I128" s="938"/>
      <c r="J128" s="938"/>
      <c r="K128" s="938"/>
      <c r="L128" s="938"/>
      <c r="M128" s="938"/>
      <c r="N128" s="938"/>
      <c r="O128" s="938"/>
      <c r="P128" s="938"/>
      <c r="Q128" s="938"/>
      <c r="R128" s="938"/>
      <c r="S128" s="938"/>
      <c r="T128" s="938"/>
      <c r="U128" s="938"/>
      <c r="V128" s="938"/>
      <c r="W128" s="939" t="s">
        <v>6</v>
      </c>
      <c r="X128" s="939"/>
      <c r="Y128" s="939"/>
      <c r="Z128" s="940"/>
      <c r="AA128" s="783" t="s">
        <v>196</v>
      </c>
      <c r="AB128" s="784"/>
      <c r="AC128" s="784"/>
      <c r="AD128" s="784"/>
      <c r="AE128" s="785"/>
      <c r="AF128" s="786" t="s">
        <v>196</v>
      </c>
      <c r="AG128" s="784"/>
      <c r="AH128" s="784"/>
      <c r="AI128" s="784"/>
      <c r="AJ128" s="785"/>
      <c r="AK128" s="786" t="s">
        <v>196</v>
      </c>
      <c r="AL128" s="784"/>
      <c r="AM128" s="784"/>
      <c r="AN128" s="784"/>
      <c r="AO128" s="785"/>
      <c r="AP128" s="941"/>
      <c r="AQ128" s="942"/>
      <c r="AR128" s="942"/>
      <c r="AS128" s="942"/>
      <c r="AT128" s="943"/>
      <c r="AU128" s="56"/>
      <c r="AV128" s="56"/>
      <c r="AW128" s="56"/>
      <c r="AX128" s="780" t="s">
        <v>308</v>
      </c>
      <c r="AY128" s="781"/>
      <c r="AZ128" s="781"/>
      <c r="BA128" s="781"/>
      <c r="BB128" s="781"/>
      <c r="BC128" s="781"/>
      <c r="BD128" s="781"/>
      <c r="BE128" s="782"/>
      <c r="BF128" s="944" t="s">
        <v>196</v>
      </c>
      <c r="BG128" s="945"/>
      <c r="BH128" s="945"/>
      <c r="BI128" s="945"/>
      <c r="BJ128" s="945"/>
      <c r="BK128" s="945"/>
      <c r="BL128" s="946"/>
      <c r="BM128" s="944">
        <v>15</v>
      </c>
      <c r="BN128" s="945"/>
      <c r="BO128" s="945"/>
      <c r="BP128" s="945"/>
      <c r="BQ128" s="945"/>
      <c r="BR128" s="945"/>
      <c r="BS128" s="946"/>
      <c r="BT128" s="944">
        <v>20</v>
      </c>
      <c r="BU128" s="945"/>
      <c r="BV128" s="945"/>
      <c r="BW128" s="945"/>
      <c r="BX128" s="945"/>
      <c r="BY128" s="945"/>
      <c r="BZ128" s="947"/>
      <c r="CA128" s="74"/>
      <c r="CB128" s="74"/>
      <c r="CC128" s="74"/>
      <c r="CD128" s="74"/>
      <c r="CE128" s="74"/>
      <c r="CF128" s="74"/>
      <c r="CG128" s="56"/>
      <c r="CH128" s="56"/>
      <c r="CI128" s="56"/>
      <c r="CJ128" s="75"/>
      <c r="CK128" s="914"/>
      <c r="CL128" s="915"/>
      <c r="CM128" s="915"/>
      <c r="CN128" s="915"/>
      <c r="CO128" s="916"/>
      <c r="CP128" s="895" t="s">
        <v>398</v>
      </c>
      <c r="CQ128" s="654"/>
      <c r="CR128" s="654"/>
      <c r="CS128" s="654"/>
      <c r="CT128" s="654"/>
      <c r="CU128" s="654"/>
      <c r="CV128" s="654"/>
      <c r="CW128" s="654"/>
      <c r="CX128" s="654"/>
      <c r="CY128" s="654"/>
      <c r="CZ128" s="654"/>
      <c r="DA128" s="654"/>
      <c r="DB128" s="654"/>
      <c r="DC128" s="654"/>
      <c r="DD128" s="654"/>
      <c r="DE128" s="654"/>
      <c r="DF128" s="896"/>
      <c r="DG128" s="897" t="s">
        <v>196</v>
      </c>
      <c r="DH128" s="898"/>
      <c r="DI128" s="898"/>
      <c r="DJ128" s="898"/>
      <c r="DK128" s="898"/>
      <c r="DL128" s="898" t="s">
        <v>196</v>
      </c>
      <c r="DM128" s="898"/>
      <c r="DN128" s="898"/>
      <c r="DO128" s="898"/>
      <c r="DP128" s="898"/>
      <c r="DQ128" s="898" t="s">
        <v>196</v>
      </c>
      <c r="DR128" s="898"/>
      <c r="DS128" s="898"/>
      <c r="DT128" s="898"/>
      <c r="DU128" s="898"/>
      <c r="DV128" s="899" t="s">
        <v>196</v>
      </c>
      <c r="DW128" s="899"/>
      <c r="DX128" s="899"/>
      <c r="DY128" s="899"/>
      <c r="DZ128" s="900"/>
    </row>
    <row r="129" spans="1:131" s="48" customFormat="1" ht="26.25" customHeight="1" x14ac:dyDescent="0.2">
      <c r="A129" s="797" t="s">
        <v>165</v>
      </c>
      <c r="B129" s="770"/>
      <c r="C129" s="770"/>
      <c r="D129" s="770"/>
      <c r="E129" s="770"/>
      <c r="F129" s="770"/>
      <c r="G129" s="770"/>
      <c r="H129" s="770"/>
      <c r="I129" s="770"/>
      <c r="J129" s="770"/>
      <c r="K129" s="770"/>
      <c r="L129" s="770"/>
      <c r="M129" s="770"/>
      <c r="N129" s="770"/>
      <c r="O129" s="770"/>
      <c r="P129" s="770"/>
      <c r="Q129" s="770"/>
      <c r="R129" s="770"/>
      <c r="S129" s="770"/>
      <c r="T129" s="770"/>
      <c r="U129" s="770"/>
      <c r="V129" s="770"/>
      <c r="W129" s="901" t="s">
        <v>236</v>
      </c>
      <c r="X129" s="902"/>
      <c r="Y129" s="902"/>
      <c r="Z129" s="903"/>
      <c r="AA129" s="799">
        <v>4512149</v>
      </c>
      <c r="AB129" s="800"/>
      <c r="AC129" s="800"/>
      <c r="AD129" s="800"/>
      <c r="AE129" s="801"/>
      <c r="AF129" s="802">
        <v>4560600</v>
      </c>
      <c r="AG129" s="800"/>
      <c r="AH129" s="800"/>
      <c r="AI129" s="800"/>
      <c r="AJ129" s="801"/>
      <c r="AK129" s="802">
        <v>4585006</v>
      </c>
      <c r="AL129" s="800"/>
      <c r="AM129" s="800"/>
      <c r="AN129" s="800"/>
      <c r="AO129" s="801"/>
      <c r="AP129" s="904"/>
      <c r="AQ129" s="905"/>
      <c r="AR129" s="905"/>
      <c r="AS129" s="905"/>
      <c r="AT129" s="906"/>
      <c r="AU129" s="67"/>
      <c r="AV129" s="67"/>
      <c r="AW129" s="67"/>
      <c r="AX129" s="907" t="s">
        <v>115</v>
      </c>
      <c r="AY129" s="807"/>
      <c r="AZ129" s="807"/>
      <c r="BA129" s="807"/>
      <c r="BB129" s="807"/>
      <c r="BC129" s="807"/>
      <c r="BD129" s="807"/>
      <c r="BE129" s="808"/>
      <c r="BF129" s="908" t="s">
        <v>196</v>
      </c>
      <c r="BG129" s="909"/>
      <c r="BH129" s="909"/>
      <c r="BI129" s="909"/>
      <c r="BJ129" s="909"/>
      <c r="BK129" s="909"/>
      <c r="BL129" s="910"/>
      <c r="BM129" s="908">
        <v>20</v>
      </c>
      <c r="BN129" s="909"/>
      <c r="BO129" s="909"/>
      <c r="BP129" s="909"/>
      <c r="BQ129" s="909"/>
      <c r="BR129" s="909"/>
      <c r="BS129" s="910"/>
      <c r="BT129" s="908">
        <v>30</v>
      </c>
      <c r="BU129" s="909"/>
      <c r="BV129" s="909"/>
      <c r="BW129" s="909"/>
      <c r="BX129" s="909"/>
      <c r="BY129" s="909"/>
      <c r="BZ129" s="911"/>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97" t="s">
        <v>148</v>
      </c>
      <c r="B130" s="770"/>
      <c r="C130" s="770"/>
      <c r="D130" s="770"/>
      <c r="E130" s="770"/>
      <c r="F130" s="770"/>
      <c r="G130" s="770"/>
      <c r="H130" s="770"/>
      <c r="I130" s="770"/>
      <c r="J130" s="770"/>
      <c r="K130" s="770"/>
      <c r="L130" s="770"/>
      <c r="M130" s="770"/>
      <c r="N130" s="770"/>
      <c r="O130" s="770"/>
      <c r="P130" s="770"/>
      <c r="Q130" s="770"/>
      <c r="R130" s="770"/>
      <c r="S130" s="770"/>
      <c r="T130" s="770"/>
      <c r="U130" s="770"/>
      <c r="V130" s="770"/>
      <c r="W130" s="901" t="s">
        <v>491</v>
      </c>
      <c r="X130" s="902"/>
      <c r="Y130" s="902"/>
      <c r="Z130" s="903"/>
      <c r="AA130" s="799">
        <v>515176</v>
      </c>
      <c r="AB130" s="800"/>
      <c r="AC130" s="800"/>
      <c r="AD130" s="800"/>
      <c r="AE130" s="801"/>
      <c r="AF130" s="802">
        <v>514558</v>
      </c>
      <c r="AG130" s="800"/>
      <c r="AH130" s="800"/>
      <c r="AI130" s="800"/>
      <c r="AJ130" s="801"/>
      <c r="AK130" s="802">
        <v>461868</v>
      </c>
      <c r="AL130" s="800"/>
      <c r="AM130" s="800"/>
      <c r="AN130" s="800"/>
      <c r="AO130" s="801"/>
      <c r="AP130" s="904"/>
      <c r="AQ130" s="905"/>
      <c r="AR130" s="905"/>
      <c r="AS130" s="905"/>
      <c r="AT130" s="906"/>
      <c r="AU130" s="67"/>
      <c r="AV130" s="67"/>
      <c r="AW130" s="67"/>
      <c r="AX130" s="907" t="s">
        <v>431</v>
      </c>
      <c r="AY130" s="807"/>
      <c r="AZ130" s="807"/>
      <c r="BA130" s="807"/>
      <c r="BB130" s="807"/>
      <c r="BC130" s="807"/>
      <c r="BD130" s="807"/>
      <c r="BE130" s="808"/>
      <c r="BF130" s="918">
        <v>11</v>
      </c>
      <c r="BG130" s="919"/>
      <c r="BH130" s="919"/>
      <c r="BI130" s="919"/>
      <c r="BJ130" s="919"/>
      <c r="BK130" s="919"/>
      <c r="BL130" s="920"/>
      <c r="BM130" s="918">
        <v>25</v>
      </c>
      <c r="BN130" s="919"/>
      <c r="BO130" s="919"/>
      <c r="BP130" s="919"/>
      <c r="BQ130" s="919"/>
      <c r="BR130" s="919"/>
      <c r="BS130" s="920"/>
      <c r="BT130" s="918">
        <v>35</v>
      </c>
      <c r="BU130" s="919"/>
      <c r="BV130" s="919"/>
      <c r="BW130" s="919"/>
      <c r="BX130" s="919"/>
      <c r="BY130" s="919"/>
      <c r="BZ130" s="921"/>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22"/>
      <c r="B131" s="923"/>
      <c r="C131" s="923"/>
      <c r="D131" s="923"/>
      <c r="E131" s="923"/>
      <c r="F131" s="923"/>
      <c r="G131" s="923"/>
      <c r="H131" s="923"/>
      <c r="I131" s="923"/>
      <c r="J131" s="923"/>
      <c r="K131" s="923"/>
      <c r="L131" s="923"/>
      <c r="M131" s="923"/>
      <c r="N131" s="923"/>
      <c r="O131" s="923"/>
      <c r="P131" s="923"/>
      <c r="Q131" s="923"/>
      <c r="R131" s="923"/>
      <c r="S131" s="923"/>
      <c r="T131" s="923"/>
      <c r="U131" s="923"/>
      <c r="V131" s="923"/>
      <c r="W131" s="924" t="s">
        <v>168</v>
      </c>
      <c r="X131" s="925"/>
      <c r="Y131" s="925"/>
      <c r="Z131" s="926"/>
      <c r="AA131" s="838">
        <v>3996973</v>
      </c>
      <c r="AB131" s="839"/>
      <c r="AC131" s="839"/>
      <c r="AD131" s="839"/>
      <c r="AE131" s="840"/>
      <c r="AF131" s="841">
        <v>4046042</v>
      </c>
      <c r="AG131" s="839"/>
      <c r="AH131" s="839"/>
      <c r="AI131" s="839"/>
      <c r="AJ131" s="840"/>
      <c r="AK131" s="841">
        <v>4123138</v>
      </c>
      <c r="AL131" s="839"/>
      <c r="AM131" s="839"/>
      <c r="AN131" s="839"/>
      <c r="AO131" s="840"/>
      <c r="AP131" s="927"/>
      <c r="AQ131" s="928"/>
      <c r="AR131" s="928"/>
      <c r="AS131" s="928"/>
      <c r="AT131" s="929"/>
      <c r="AU131" s="67"/>
      <c r="AV131" s="67"/>
      <c r="AW131" s="67"/>
      <c r="AX131" s="930" t="s">
        <v>58</v>
      </c>
      <c r="AY131" s="654"/>
      <c r="AZ131" s="654"/>
      <c r="BA131" s="654"/>
      <c r="BB131" s="654"/>
      <c r="BC131" s="654"/>
      <c r="BD131" s="654"/>
      <c r="BE131" s="896"/>
      <c r="BF131" s="931">
        <v>100.4</v>
      </c>
      <c r="BG131" s="932"/>
      <c r="BH131" s="932"/>
      <c r="BI131" s="932"/>
      <c r="BJ131" s="932"/>
      <c r="BK131" s="932"/>
      <c r="BL131" s="933"/>
      <c r="BM131" s="931">
        <v>350</v>
      </c>
      <c r="BN131" s="932"/>
      <c r="BO131" s="932"/>
      <c r="BP131" s="932"/>
      <c r="BQ131" s="932"/>
      <c r="BR131" s="932"/>
      <c r="BS131" s="933"/>
      <c r="BT131" s="934"/>
      <c r="BU131" s="935"/>
      <c r="BV131" s="935"/>
      <c r="BW131" s="935"/>
      <c r="BX131" s="935"/>
      <c r="BY131" s="935"/>
      <c r="BZ131" s="936"/>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969" t="s">
        <v>29</v>
      </c>
      <c r="B132" s="970"/>
      <c r="C132" s="970"/>
      <c r="D132" s="970"/>
      <c r="E132" s="970"/>
      <c r="F132" s="970"/>
      <c r="G132" s="970"/>
      <c r="H132" s="970"/>
      <c r="I132" s="970"/>
      <c r="J132" s="970"/>
      <c r="K132" s="970"/>
      <c r="L132" s="970"/>
      <c r="M132" s="970"/>
      <c r="N132" s="970"/>
      <c r="O132" s="970"/>
      <c r="P132" s="970"/>
      <c r="Q132" s="970"/>
      <c r="R132" s="970"/>
      <c r="S132" s="970"/>
      <c r="T132" s="970"/>
      <c r="U132" s="970"/>
      <c r="V132" s="948" t="s">
        <v>492</v>
      </c>
      <c r="W132" s="948"/>
      <c r="X132" s="948"/>
      <c r="Y132" s="948"/>
      <c r="Z132" s="949"/>
      <c r="AA132" s="950">
        <v>11.83630713</v>
      </c>
      <c r="AB132" s="951"/>
      <c r="AC132" s="951"/>
      <c r="AD132" s="951"/>
      <c r="AE132" s="952"/>
      <c r="AF132" s="953">
        <v>11.74787607</v>
      </c>
      <c r="AG132" s="951"/>
      <c r="AH132" s="951"/>
      <c r="AI132" s="951"/>
      <c r="AJ132" s="952"/>
      <c r="AK132" s="953">
        <v>9.5870911910000007</v>
      </c>
      <c r="AL132" s="951"/>
      <c r="AM132" s="951"/>
      <c r="AN132" s="951"/>
      <c r="AO132" s="952"/>
      <c r="AP132" s="835"/>
      <c r="AQ132" s="836"/>
      <c r="AR132" s="836"/>
      <c r="AS132" s="836"/>
      <c r="AT132" s="954"/>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971"/>
      <c r="B133" s="972"/>
      <c r="C133" s="972"/>
      <c r="D133" s="972"/>
      <c r="E133" s="972"/>
      <c r="F133" s="972"/>
      <c r="G133" s="972"/>
      <c r="H133" s="972"/>
      <c r="I133" s="972"/>
      <c r="J133" s="972"/>
      <c r="K133" s="972"/>
      <c r="L133" s="972"/>
      <c r="M133" s="972"/>
      <c r="N133" s="972"/>
      <c r="O133" s="972"/>
      <c r="P133" s="972"/>
      <c r="Q133" s="972"/>
      <c r="R133" s="972"/>
      <c r="S133" s="972"/>
      <c r="T133" s="972"/>
      <c r="U133" s="972"/>
      <c r="V133" s="955" t="s">
        <v>81</v>
      </c>
      <c r="W133" s="955"/>
      <c r="X133" s="955"/>
      <c r="Y133" s="955"/>
      <c r="Z133" s="956"/>
      <c r="AA133" s="957">
        <v>11.1</v>
      </c>
      <c r="AB133" s="958"/>
      <c r="AC133" s="958"/>
      <c r="AD133" s="958"/>
      <c r="AE133" s="959"/>
      <c r="AF133" s="957">
        <v>11.6</v>
      </c>
      <c r="AG133" s="958"/>
      <c r="AH133" s="958"/>
      <c r="AI133" s="958"/>
      <c r="AJ133" s="959"/>
      <c r="AK133" s="957">
        <v>11</v>
      </c>
      <c r="AL133" s="958"/>
      <c r="AM133" s="958"/>
      <c r="AN133" s="958"/>
      <c r="AO133" s="959"/>
      <c r="AP133" s="892"/>
      <c r="AQ133" s="893"/>
      <c r="AR133" s="893"/>
      <c r="AS133" s="893"/>
      <c r="AT133" s="960"/>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YKv0uqWVm36iTgedWfQq+Aw0jq4mrb7hapLFuhF6QUVLdinLbyU1AdPVJ8w4Q0XTahJ4pHFm/qybJpybOIRWyA==" saltValue="Fc5U3oNxtZEg46xSKSj71w=="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topLeftCell="A46" zoomScaleNormal="100" zoomScaleSheetLayoutView="100" workbookViewId="0"/>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98</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SOCj8c6ZOA5H7nm5QOwFEnSn6YOfUsL2HJfvFKXl9DQeAye8S66GECgaEKOU02vyfywdUrR5UbJGCiHF2Ijxvg==" saltValue="MftFb8sVgcbP0x27qWsQNQ==" spinCount="100000" sheet="1" objects="1" scenarios="1"/>
  <phoneticPr fontId="5"/>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mJ9yvrvDSIwJLwh4FDNu6OM49R6dTXUE7pZx/1dPT0xrD8OqHdpRhJGP08xHTsw6Uh8ZH9l8uYqBs5VKEWZ8Jw==" saltValue="haBQuqS3hCejbaCASrUzHw==" spinCount="100000" sheet="1" objects="1" scenarios="1"/>
  <phoneticPr fontId="5"/>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493</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330</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02" t="s">
        <v>85</v>
      </c>
      <c r="AP7" s="126"/>
      <c r="AQ7" s="137" t="s">
        <v>494</v>
      </c>
      <c r="AR7" s="151"/>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03"/>
      <c r="AP8" s="127" t="s">
        <v>495</v>
      </c>
      <c r="AQ8" s="138" t="s">
        <v>496</v>
      </c>
      <c r="AR8" s="152" t="s">
        <v>421</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93" t="s">
        <v>497</v>
      </c>
      <c r="AL9" s="994"/>
      <c r="AM9" s="994"/>
      <c r="AN9" s="995"/>
      <c r="AO9" s="116">
        <v>1928189</v>
      </c>
      <c r="AP9" s="116">
        <v>134886</v>
      </c>
      <c r="AQ9" s="139">
        <v>120794</v>
      </c>
      <c r="AR9" s="153">
        <v>11.7</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93" t="s">
        <v>203</v>
      </c>
      <c r="AL10" s="994"/>
      <c r="AM10" s="994"/>
      <c r="AN10" s="995"/>
      <c r="AO10" s="117">
        <v>255506</v>
      </c>
      <c r="AP10" s="117">
        <v>17874</v>
      </c>
      <c r="AQ10" s="140">
        <v>16294</v>
      </c>
      <c r="AR10" s="154">
        <v>9.6999999999999993</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93" t="s">
        <v>396</v>
      </c>
      <c r="AL11" s="994"/>
      <c r="AM11" s="994"/>
      <c r="AN11" s="995"/>
      <c r="AO11" s="117">
        <v>3282</v>
      </c>
      <c r="AP11" s="117">
        <v>230</v>
      </c>
      <c r="AQ11" s="140">
        <v>1928</v>
      </c>
      <c r="AR11" s="154">
        <v>-88.1</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93" t="s">
        <v>233</v>
      </c>
      <c r="AL12" s="994"/>
      <c r="AM12" s="994"/>
      <c r="AN12" s="995"/>
      <c r="AO12" s="117" t="s">
        <v>196</v>
      </c>
      <c r="AP12" s="117" t="s">
        <v>196</v>
      </c>
      <c r="AQ12" s="140">
        <v>20</v>
      </c>
      <c r="AR12" s="154" t="s">
        <v>196</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93" t="s">
        <v>498</v>
      </c>
      <c r="AL13" s="994"/>
      <c r="AM13" s="994"/>
      <c r="AN13" s="995"/>
      <c r="AO13" s="117">
        <v>62800</v>
      </c>
      <c r="AP13" s="117">
        <v>4393</v>
      </c>
      <c r="AQ13" s="140">
        <v>4630</v>
      </c>
      <c r="AR13" s="154">
        <v>-5.0999999999999996</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93" t="s">
        <v>499</v>
      </c>
      <c r="AL14" s="994"/>
      <c r="AM14" s="994"/>
      <c r="AN14" s="995"/>
      <c r="AO14" s="117">
        <v>10053</v>
      </c>
      <c r="AP14" s="117">
        <v>703</v>
      </c>
      <c r="AQ14" s="140">
        <v>2459</v>
      </c>
      <c r="AR14" s="154">
        <v>-71.400000000000006</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87" t="s">
        <v>311</v>
      </c>
      <c r="AL15" s="988"/>
      <c r="AM15" s="988"/>
      <c r="AN15" s="989"/>
      <c r="AO15" s="117">
        <v>-73377</v>
      </c>
      <c r="AP15" s="117">
        <v>-5133</v>
      </c>
      <c r="AQ15" s="140">
        <v>-7108</v>
      </c>
      <c r="AR15" s="154">
        <v>-27.8</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87" t="s">
        <v>271</v>
      </c>
      <c r="AL16" s="988"/>
      <c r="AM16" s="988"/>
      <c r="AN16" s="989"/>
      <c r="AO16" s="117">
        <v>2186453</v>
      </c>
      <c r="AP16" s="117">
        <v>152952</v>
      </c>
      <c r="AQ16" s="140">
        <v>139017</v>
      </c>
      <c r="AR16" s="154">
        <v>10</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171</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500</v>
      </c>
      <c r="AP20" s="128" t="s">
        <v>335</v>
      </c>
      <c r="AQ20" s="141" t="s">
        <v>39</v>
      </c>
      <c r="AR20" s="155"/>
    </row>
    <row r="21" spans="1:46" s="81" customFormat="1" ht="13.2" x14ac:dyDescent="0.2">
      <c r="A21" s="83"/>
      <c r="AK21" s="990" t="s">
        <v>501</v>
      </c>
      <c r="AL21" s="991"/>
      <c r="AM21" s="991"/>
      <c r="AN21" s="992"/>
      <c r="AO21" s="119">
        <v>11.12</v>
      </c>
      <c r="AP21" s="129">
        <v>11.1</v>
      </c>
      <c r="AQ21" s="142">
        <v>0.02</v>
      </c>
      <c r="AS21" s="161"/>
      <c r="AT21" s="83"/>
    </row>
    <row r="22" spans="1:46" s="81" customFormat="1" ht="13.2" x14ac:dyDescent="0.2">
      <c r="A22" s="83"/>
      <c r="AK22" s="990" t="s">
        <v>502</v>
      </c>
      <c r="AL22" s="991"/>
      <c r="AM22" s="991"/>
      <c r="AN22" s="992"/>
      <c r="AO22" s="120">
        <v>98.3</v>
      </c>
      <c r="AP22" s="130">
        <v>96.5</v>
      </c>
      <c r="AQ22" s="143">
        <v>1.8</v>
      </c>
      <c r="AR22" s="131"/>
      <c r="AS22" s="161"/>
      <c r="AT22" s="83"/>
    </row>
    <row r="23" spans="1:46" s="81" customFormat="1" ht="13.2" x14ac:dyDescent="0.2">
      <c r="A23" s="83"/>
      <c r="AP23" s="131"/>
      <c r="AQ23" s="131"/>
      <c r="AR23" s="131"/>
      <c r="AS23" s="161"/>
      <c r="AT23" s="83"/>
    </row>
    <row r="24" spans="1:46" s="81" customFormat="1" ht="13.2" x14ac:dyDescent="0.2">
      <c r="A24" s="83"/>
      <c r="AP24" s="131"/>
      <c r="AQ24" s="131"/>
      <c r="AR24" s="131"/>
      <c r="AS24" s="161"/>
      <c r="AT24" s="83"/>
    </row>
    <row r="25" spans="1:46" s="81" customFormat="1" ht="13.2"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2" x14ac:dyDescent="0.2">
      <c r="A26" s="1012" t="s">
        <v>503</v>
      </c>
      <c r="B26" s="1012"/>
      <c r="C26" s="1012"/>
      <c r="D26" s="1012"/>
      <c r="E26" s="1012"/>
      <c r="F26" s="1012"/>
      <c r="G26" s="1012"/>
      <c r="H26" s="1012"/>
      <c r="I26" s="1012"/>
      <c r="J26" s="1012"/>
      <c r="K26" s="1012"/>
      <c r="L26" s="1012"/>
      <c r="M26" s="1012"/>
      <c r="N26" s="1012"/>
      <c r="O26" s="1012"/>
      <c r="P26" s="1012"/>
      <c r="Q26" s="1012"/>
      <c r="R26" s="1012"/>
      <c r="S26" s="1012"/>
      <c r="T26" s="1012"/>
      <c r="U26" s="1012"/>
      <c r="V26" s="1012"/>
      <c r="W26" s="1012"/>
      <c r="X26" s="1012"/>
      <c r="Y26" s="1012"/>
      <c r="Z26" s="1012"/>
      <c r="AA26" s="1012"/>
      <c r="AB26" s="1012"/>
      <c r="AC26" s="1012"/>
      <c r="AD26" s="1012"/>
      <c r="AE26" s="1012"/>
      <c r="AF26" s="1012"/>
      <c r="AG26" s="1012"/>
      <c r="AH26" s="1012"/>
      <c r="AI26" s="1012"/>
      <c r="AJ26" s="1012"/>
      <c r="AK26" s="1012"/>
      <c r="AL26" s="1012"/>
      <c r="AM26" s="1012"/>
      <c r="AN26" s="1012"/>
      <c r="AO26" s="1012"/>
      <c r="AP26" s="1012"/>
      <c r="AQ26" s="1012"/>
      <c r="AR26" s="1012"/>
      <c r="AS26" s="1012"/>
    </row>
    <row r="27" spans="1:46" ht="13.2" x14ac:dyDescent="0.2">
      <c r="A27" s="85"/>
      <c r="AO27" s="90"/>
      <c r="AP27" s="90"/>
      <c r="AQ27" s="90"/>
      <c r="AR27" s="90"/>
      <c r="AS27" s="90"/>
      <c r="AT27" s="90"/>
    </row>
    <row r="28" spans="1:46" ht="16.2" x14ac:dyDescent="0.2">
      <c r="A28" s="82" t="s">
        <v>263</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119</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02" t="s">
        <v>85</v>
      </c>
      <c r="AP30" s="126"/>
      <c r="AQ30" s="137" t="s">
        <v>494</v>
      </c>
      <c r="AR30" s="151"/>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03"/>
      <c r="AP31" s="127" t="s">
        <v>495</v>
      </c>
      <c r="AQ31" s="138" t="s">
        <v>496</v>
      </c>
      <c r="AR31" s="152" t="s">
        <v>421</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06" t="s">
        <v>504</v>
      </c>
      <c r="AL32" s="1007"/>
      <c r="AM32" s="1007"/>
      <c r="AN32" s="1008"/>
      <c r="AO32" s="117">
        <v>694157</v>
      </c>
      <c r="AP32" s="117">
        <v>48559</v>
      </c>
      <c r="AQ32" s="144">
        <v>62408</v>
      </c>
      <c r="AR32" s="154">
        <v>-22.2</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06" t="s">
        <v>505</v>
      </c>
      <c r="AL33" s="1007"/>
      <c r="AM33" s="1007"/>
      <c r="AN33" s="1008"/>
      <c r="AO33" s="117" t="s">
        <v>196</v>
      </c>
      <c r="AP33" s="117" t="s">
        <v>196</v>
      </c>
      <c r="AQ33" s="144" t="s">
        <v>196</v>
      </c>
      <c r="AR33" s="154" t="s">
        <v>196</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06" t="s">
        <v>506</v>
      </c>
      <c r="AL34" s="1007"/>
      <c r="AM34" s="1007"/>
      <c r="AN34" s="1008"/>
      <c r="AO34" s="117" t="s">
        <v>196</v>
      </c>
      <c r="AP34" s="117" t="s">
        <v>196</v>
      </c>
      <c r="AQ34" s="144">
        <v>4</v>
      </c>
      <c r="AR34" s="154" t="s">
        <v>196</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06" t="s">
        <v>507</v>
      </c>
      <c r="AL35" s="1007"/>
      <c r="AM35" s="1007"/>
      <c r="AN35" s="1008"/>
      <c r="AO35" s="117">
        <v>143400</v>
      </c>
      <c r="AP35" s="117">
        <v>10031</v>
      </c>
      <c r="AQ35" s="144">
        <v>14219</v>
      </c>
      <c r="AR35" s="154">
        <v>-29.5</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06" t="s">
        <v>33</v>
      </c>
      <c r="AL36" s="1007"/>
      <c r="AM36" s="1007"/>
      <c r="AN36" s="1008"/>
      <c r="AO36" s="117">
        <v>19600</v>
      </c>
      <c r="AP36" s="117">
        <v>1371</v>
      </c>
      <c r="AQ36" s="144">
        <v>4004</v>
      </c>
      <c r="AR36" s="154">
        <v>-65.8</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06" t="s">
        <v>344</v>
      </c>
      <c r="AL37" s="1007"/>
      <c r="AM37" s="1007"/>
      <c r="AN37" s="1008"/>
      <c r="AO37" s="117" t="s">
        <v>196</v>
      </c>
      <c r="AP37" s="117" t="s">
        <v>196</v>
      </c>
      <c r="AQ37" s="144">
        <v>309</v>
      </c>
      <c r="AR37" s="154" t="s">
        <v>196</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09" t="s">
        <v>508</v>
      </c>
      <c r="AL38" s="1010"/>
      <c r="AM38" s="1010"/>
      <c r="AN38" s="1011"/>
      <c r="AO38" s="121" t="s">
        <v>196</v>
      </c>
      <c r="AP38" s="121" t="s">
        <v>196</v>
      </c>
      <c r="AQ38" s="145">
        <v>4</v>
      </c>
      <c r="AR38" s="143" t="s">
        <v>196</v>
      </c>
      <c r="AS38" s="164"/>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09" t="s">
        <v>83</v>
      </c>
      <c r="AL39" s="1010"/>
      <c r="AM39" s="1010"/>
      <c r="AN39" s="1011"/>
      <c r="AO39" s="117" t="s">
        <v>196</v>
      </c>
      <c r="AP39" s="117" t="s">
        <v>196</v>
      </c>
      <c r="AQ39" s="144">
        <v>-2554</v>
      </c>
      <c r="AR39" s="154" t="s">
        <v>196</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06" t="s">
        <v>509</v>
      </c>
      <c r="AL40" s="1007"/>
      <c r="AM40" s="1007"/>
      <c r="AN40" s="1008"/>
      <c r="AO40" s="117">
        <v>-461868</v>
      </c>
      <c r="AP40" s="117">
        <v>-32310</v>
      </c>
      <c r="AQ40" s="144">
        <v>-52280</v>
      </c>
      <c r="AR40" s="154">
        <v>-38.200000000000003</v>
      </c>
      <c r="AS40" s="164"/>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96" t="s">
        <v>386</v>
      </c>
      <c r="AL41" s="997"/>
      <c r="AM41" s="997"/>
      <c r="AN41" s="998"/>
      <c r="AO41" s="117">
        <v>395289</v>
      </c>
      <c r="AP41" s="117">
        <v>27652</v>
      </c>
      <c r="AQ41" s="144">
        <v>26115</v>
      </c>
      <c r="AR41" s="154">
        <v>5.9</v>
      </c>
      <c r="AS41" s="164"/>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510</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511</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04" t="s">
        <v>85</v>
      </c>
      <c r="AN49" s="999" t="s">
        <v>439</v>
      </c>
      <c r="AO49" s="1000"/>
      <c r="AP49" s="1000"/>
      <c r="AQ49" s="1000"/>
      <c r="AR49" s="1001"/>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05"/>
      <c r="AN50" s="113" t="s">
        <v>487</v>
      </c>
      <c r="AO50" s="123" t="s">
        <v>488</v>
      </c>
      <c r="AP50" s="134" t="s">
        <v>512</v>
      </c>
      <c r="AQ50" s="147" t="s">
        <v>381</v>
      </c>
      <c r="AR50" s="157" t="s">
        <v>513</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475</v>
      </c>
      <c r="AL51" s="102"/>
      <c r="AM51" s="107">
        <v>978658</v>
      </c>
      <c r="AN51" s="114">
        <v>63463</v>
      </c>
      <c r="AO51" s="124">
        <v>-15.1</v>
      </c>
      <c r="AP51" s="135">
        <v>117234</v>
      </c>
      <c r="AQ51" s="148">
        <v>34</v>
      </c>
      <c r="AR51" s="158">
        <v>-49.1</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273</v>
      </c>
      <c r="AM52" s="108">
        <v>392574</v>
      </c>
      <c r="AN52" s="115">
        <v>25457</v>
      </c>
      <c r="AO52" s="125">
        <v>-7.2</v>
      </c>
      <c r="AP52" s="136">
        <v>59796</v>
      </c>
      <c r="AQ52" s="149">
        <v>25.9</v>
      </c>
      <c r="AR52" s="159">
        <v>-33.1</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320</v>
      </c>
      <c r="AL53" s="102"/>
      <c r="AM53" s="107">
        <v>528297</v>
      </c>
      <c r="AN53" s="114">
        <v>35138</v>
      </c>
      <c r="AO53" s="124">
        <v>-44.6</v>
      </c>
      <c r="AP53" s="135">
        <v>97758</v>
      </c>
      <c r="AQ53" s="148">
        <v>-16.600000000000001</v>
      </c>
      <c r="AR53" s="158">
        <v>-28</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273</v>
      </c>
      <c r="AM54" s="108">
        <v>333654</v>
      </c>
      <c r="AN54" s="115">
        <v>22192</v>
      </c>
      <c r="AO54" s="125">
        <v>-12.8</v>
      </c>
      <c r="AP54" s="136">
        <v>45946</v>
      </c>
      <c r="AQ54" s="149">
        <v>-23.2</v>
      </c>
      <c r="AR54" s="159">
        <v>10.4</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135</v>
      </c>
      <c r="AL55" s="102"/>
      <c r="AM55" s="107">
        <v>629469</v>
      </c>
      <c r="AN55" s="114">
        <v>42552</v>
      </c>
      <c r="AO55" s="124">
        <v>21.1</v>
      </c>
      <c r="AP55" s="135">
        <v>91338</v>
      </c>
      <c r="AQ55" s="148">
        <v>-6.6</v>
      </c>
      <c r="AR55" s="158">
        <v>27.7</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273</v>
      </c>
      <c r="AM56" s="108">
        <v>194328</v>
      </c>
      <c r="AN56" s="115">
        <v>13136</v>
      </c>
      <c r="AO56" s="125">
        <v>-40.799999999999997</v>
      </c>
      <c r="AP56" s="136">
        <v>43989</v>
      </c>
      <c r="AQ56" s="149">
        <v>-4.3</v>
      </c>
      <c r="AR56" s="159">
        <v>-36.5</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514</v>
      </c>
      <c r="AL57" s="102"/>
      <c r="AM57" s="107">
        <v>661231</v>
      </c>
      <c r="AN57" s="114">
        <v>45552</v>
      </c>
      <c r="AO57" s="124">
        <v>7.1</v>
      </c>
      <c r="AP57" s="135">
        <v>103975</v>
      </c>
      <c r="AQ57" s="148">
        <v>13.8</v>
      </c>
      <c r="AR57" s="158">
        <v>-6.7</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273</v>
      </c>
      <c r="AM58" s="108">
        <v>205633</v>
      </c>
      <c r="AN58" s="115">
        <v>14166</v>
      </c>
      <c r="AO58" s="125">
        <v>7.8</v>
      </c>
      <c r="AP58" s="136">
        <v>52698</v>
      </c>
      <c r="AQ58" s="149">
        <v>19.8</v>
      </c>
      <c r="AR58" s="159">
        <v>-12</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515</v>
      </c>
      <c r="AL59" s="102"/>
      <c r="AM59" s="107">
        <v>383181</v>
      </c>
      <c r="AN59" s="114">
        <v>26805</v>
      </c>
      <c r="AO59" s="124">
        <v>-41.2</v>
      </c>
      <c r="AP59" s="135">
        <v>112678</v>
      </c>
      <c r="AQ59" s="148">
        <v>8.4</v>
      </c>
      <c r="AR59" s="158">
        <v>-49.6</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273</v>
      </c>
      <c r="AM60" s="108">
        <v>146639</v>
      </c>
      <c r="AN60" s="115">
        <v>10258</v>
      </c>
      <c r="AO60" s="125">
        <v>-27.6</v>
      </c>
      <c r="AP60" s="136">
        <v>55165</v>
      </c>
      <c r="AQ60" s="149">
        <v>4.7</v>
      </c>
      <c r="AR60" s="159">
        <v>-32.299999999999997</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516</v>
      </c>
      <c r="AL61" s="105"/>
      <c r="AM61" s="107">
        <v>636167</v>
      </c>
      <c r="AN61" s="114">
        <v>42702</v>
      </c>
      <c r="AO61" s="124">
        <v>-14.5</v>
      </c>
      <c r="AP61" s="135">
        <v>104597</v>
      </c>
      <c r="AQ61" s="150">
        <v>6.6</v>
      </c>
      <c r="AR61" s="158">
        <v>-21.1</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273</v>
      </c>
      <c r="AM62" s="108">
        <v>254566</v>
      </c>
      <c r="AN62" s="115">
        <v>17042</v>
      </c>
      <c r="AO62" s="125">
        <v>-16.100000000000001</v>
      </c>
      <c r="AP62" s="136">
        <v>51519</v>
      </c>
      <c r="AQ62" s="149">
        <v>4.5999999999999996</v>
      </c>
      <c r="AR62" s="159">
        <v>-20.7</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Yykk8wel2LJxT7xiv5gDPRdxPKLBjH+yzDYZbtF1pu1m6/1dCmIzAYWejh7gOHLnvksZgBvXvBrqsAyatp84XQ==" saltValue="pQFg4OjPsm/9ekSiSCEuCQ=="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98</v>
      </c>
    </row>
    <row r="121" spans="125:125" ht="13.5" hidden="1" customHeight="1" x14ac:dyDescent="0.2">
      <c r="DU121" s="78"/>
    </row>
  </sheetData>
  <sheetProtection algorithmName="SHA-512" hashValue="jAo9eY/Lw49gF05gIPDF5iJXjqxKyHUWWuzQb+tCSjvFryGxBNhal+fNUp+XcTrssujHfObcom3v/NB+2lxjGg==" saltValue="gmKmucuOWsux7rZ+D81nlA==" spinCount="100000" sheet="1" objects="1" scenarios="1"/>
  <phoneticPr fontId="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98</v>
      </c>
    </row>
  </sheetData>
  <sheetProtection algorithmName="SHA-512" hashValue="2UdZmrQfb900aw77YQBPHi3BZm124ZdIN579iikE+11V9QfogXhs4Nw9F7e2MA6hGKBHe4rkI2cZVI34NdGStw==" saltValue="RKzdDK2whCcDRDpoECUzuA=="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
      <c r="B46" s="166" t="s">
        <v>4</v>
      </c>
      <c r="C46" s="170"/>
      <c r="D46" s="170"/>
      <c r="E46" s="171" t="s">
        <v>16</v>
      </c>
      <c r="F46" s="172" t="s">
        <v>518</v>
      </c>
      <c r="G46" s="176" t="s">
        <v>519</v>
      </c>
      <c r="H46" s="176" t="s">
        <v>520</v>
      </c>
      <c r="I46" s="176" t="s">
        <v>254</v>
      </c>
      <c r="J46" s="181" t="s">
        <v>521</v>
      </c>
    </row>
    <row r="47" spans="2:10" ht="57.75" customHeight="1" x14ac:dyDescent="0.2">
      <c r="B47" s="167"/>
      <c r="C47" s="1013" t="s">
        <v>3</v>
      </c>
      <c r="D47" s="1013"/>
      <c r="E47" s="1014"/>
      <c r="F47" s="173">
        <v>16.43</v>
      </c>
      <c r="G47" s="177">
        <v>17.77</v>
      </c>
      <c r="H47" s="177">
        <v>11.52</v>
      </c>
      <c r="I47" s="177">
        <v>8.31</v>
      </c>
      <c r="J47" s="182">
        <v>10.18</v>
      </c>
    </row>
    <row r="48" spans="2:10" ht="57.75" customHeight="1" x14ac:dyDescent="0.2">
      <c r="B48" s="168"/>
      <c r="C48" s="1015" t="s">
        <v>9</v>
      </c>
      <c r="D48" s="1015"/>
      <c r="E48" s="1016"/>
      <c r="F48" s="174">
        <v>1.5</v>
      </c>
      <c r="G48" s="178">
        <v>1.53</v>
      </c>
      <c r="H48" s="178">
        <v>1.7</v>
      </c>
      <c r="I48" s="178">
        <v>1.77</v>
      </c>
      <c r="J48" s="183">
        <v>1.84</v>
      </c>
    </row>
    <row r="49" spans="2:10" ht="57.75" customHeight="1" x14ac:dyDescent="0.2">
      <c r="B49" s="169"/>
      <c r="C49" s="1017" t="s">
        <v>15</v>
      </c>
      <c r="D49" s="1017"/>
      <c r="E49" s="1018"/>
      <c r="F49" s="175">
        <v>1.24</v>
      </c>
      <c r="G49" s="179">
        <v>2.13</v>
      </c>
      <c r="H49" s="179" t="s">
        <v>522</v>
      </c>
      <c r="I49" s="179" t="s">
        <v>523</v>
      </c>
      <c r="J49" s="184">
        <v>2</v>
      </c>
    </row>
    <row r="50" spans="2:10" ht="13.2" x14ac:dyDescent="0.2"/>
  </sheetData>
  <sheetProtection algorithmName="SHA-512" hashValue="n5rCvoI+CXe8th1uEvHKSi2xyyfdwgzB0tHZsB3N5PuNFA5B8TRkF6ndGqqTwqwbqtsraKsWRbt23aOhOCU6ng==" saltValue="fQ172NboNDuk4+VoHk3sng=="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
      <c r="A33" s="185"/>
      <c r="B33" s="186" t="s">
        <v>11</v>
      </c>
      <c r="C33" s="192"/>
      <c r="D33" s="192"/>
      <c r="E33" s="194" t="s">
        <v>16</v>
      </c>
      <c r="F33" s="195" t="s">
        <v>518</v>
      </c>
      <c r="G33" s="199" t="s">
        <v>519</v>
      </c>
      <c r="H33" s="199" t="s">
        <v>520</v>
      </c>
      <c r="I33" s="199" t="s">
        <v>254</v>
      </c>
      <c r="J33" s="203" t="s">
        <v>521</v>
      </c>
      <c r="K33" s="185"/>
      <c r="L33" s="185"/>
      <c r="M33" s="185"/>
      <c r="N33" s="185"/>
      <c r="O33" s="185"/>
      <c r="P33" s="185"/>
    </row>
    <row r="34" spans="1:16" ht="39" customHeight="1" x14ac:dyDescent="0.2">
      <c r="A34" s="185"/>
      <c r="B34" s="187"/>
      <c r="C34" s="1019" t="s">
        <v>456</v>
      </c>
      <c r="D34" s="1019"/>
      <c r="E34" s="1020"/>
      <c r="F34" s="196">
        <v>0</v>
      </c>
      <c r="G34" s="200">
        <v>0</v>
      </c>
      <c r="H34" s="200">
        <v>0.01</v>
      </c>
      <c r="I34" s="200" t="s">
        <v>524</v>
      </c>
      <c r="J34" s="204" t="s">
        <v>525</v>
      </c>
      <c r="K34" s="185"/>
      <c r="L34" s="185"/>
      <c r="M34" s="185"/>
      <c r="N34" s="185"/>
      <c r="O34" s="185"/>
      <c r="P34" s="185"/>
    </row>
    <row r="35" spans="1:16" ht="39" customHeight="1" x14ac:dyDescent="0.2">
      <c r="A35" s="185"/>
      <c r="B35" s="188"/>
      <c r="C35" s="1021" t="s">
        <v>448</v>
      </c>
      <c r="D35" s="1021"/>
      <c r="E35" s="1022"/>
      <c r="F35" s="197">
        <v>1.49</v>
      </c>
      <c r="G35" s="201">
        <v>1.52</v>
      </c>
      <c r="H35" s="201">
        <v>1.69</v>
      </c>
      <c r="I35" s="201">
        <v>1.76</v>
      </c>
      <c r="J35" s="205">
        <v>1.83</v>
      </c>
      <c r="K35" s="185"/>
      <c r="L35" s="185"/>
      <c r="M35" s="185"/>
      <c r="N35" s="185"/>
      <c r="O35" s="185"/>
      <c r="P35" s="185"/>
    </row>
    <row r="36" spans="1:16" ht="39" customHeight="1" x14ac:dyDescent="0.2">
      <c r="A36" s="185"/>
      <c r="B36" s="188"/>
      <c r="C36" s="1021" t="s">
        <v>23</v>
      </c>
      <c r="D36" s="1021"/>
      <c r="E36" s="1022"/>
      <c r="F36" s="197">
        <v>1.52</v>
      </c>
      <c r="G36" s="201">
        <v>1.91</v>
      </c>
      <c r="H36" s="201">
        <v>1.5699999999999998</v>
      </c>
      <c r="I36" s="201">
        <v>1.6800000000000002</v>
      </c>
      <c r="J36" s="205">
        <v>1.6</v>
      </c>
      <c r="K36" s="185"/>
      <c r="L36" s="185"/>
      <c r="M36" s="185"/>
      <c r="N36" s="185"/>
      <c r="O36" s="185"/>
      <c r="P36" s="185"/>
    </row>
    <row r="37" spans="1:16" ht="39" customHeight="1" x14ac:dyDescent="0.2">
      <c r="A37" s="185"/>
      <c r="B37" s="188"/>
      <c r="C37" s="1021" t="s">
        <v>350</v>
      </c>
      <c r="D37" s="1021"/>
      <c r="E37" s="1022"/>
      <c r="F37" s="197" t="s">
        <v>196</v>
      </c>
      <c r="G37" s="201" t="s">
        <v>196</v>
      </c>
      <c r="H37" s="201" t="s">
        <v>196</v>
      </c>
      <c r="I37" s="201" t="s">
        <v>196</v>
      </c>
      <c r="J37" s="205">
        <v>0.31</v>
      </c>
      <c r="K37" s="185"/>
      <c r="L37" s="185"/>
      <c r="M37" s="185"/>
      <c r="N37" s="185"/>
      <c r="O37" s="185"/>
      <c r="P37" s="185"/>
    </row>
    <row r="38" spans="1:16" ht="39" customHeight="1" x14ac:dyDescent="0.2">
      <c r="A38" s="185"/>
      <c r="B38" s="188"/>
      <c r="C38" s="1021" t="s">
        <v>222</v>
      </c>
      <c r="D38" s="1021"/>
      <c r="E38" s="1022"/>
      <c r="F38" s="197">
        <v>0.11</v>
      </c>
      <c r="G38" s="201">
        <v>7.0000000000000007E-2</v>
      </c>
      <c r="H38" s="201">
        <v>0.14000000000000001</v>
      </c>
      <c r="I38" s="201">
        <v>0.11</v>
      </c>
      <c r="J38" s="205">
        <v>0.13</v>
      </c>
      <c r="K38" s="185"/>
      <c r="L38" s="185"/>
      <c r="M38" s="185"/>
      <c r="N38" s="185"/>
      <c r="O38" s="185"/>
      <c r="P38" s="185"/>
    </row>
    <row r="39" spans="1:16" ht="39" customHeight="1" x14ac:dyDescent="0.2">
      <c r="A39" s="185"/>
      <c r="B39" s="188"/>
      <c r="C39" s="1021"/>
      <c r="D39" s="1021"/>
      <c r="E39" s="1022"/>
      <c r="F39" s="197"/>
      <c r="G39" s="201"/>
      <c r="H39" s="201"/>
      <c r="I39" s="201"/>
      <c r="J39" s="205"/>
      <c r="K39" s="185"/>
      <c r="L39" s="185"/>
      <c r="M39" s="185"/>
      <c r="N39" s="185"/>
      <c r="O39" s="185"/>
      <c r="P39" s="185"/>
    </row>
    <row r="40" spans="1:16" ht="39" customHeight="1" x14ac:dyDescent="0.2">
      <c r="A40" s="185"/>
      <c r="B40" s="188"/>
      <c r="C40" s="1021"/>
      <c r="D40" s="1021"/>
      <c r="E40" s="1022"/>
      <c r="F40" s="197"/>
      <c r="G40" s="201"/>
      <c r="H40" s="201"/>
      <c r="I40" s="201"/>
      <c r="J40" s="205"/>
      <c r="K40" s="185"/>
      <c r="L40" s="185"/>
      <c r="M40" s="185"/>
      <c r="N40" s="185"/>
      <c r="O40" s="185"/>
      <c r="P40" s="185"/>
    </row>
    <row r="41" spans="1:16" ht="39" customHeight="1" x14ac:dyDescent="0.2">
      <c r="A41" s="185"/>
      <c r="B41" s="188"/>
      <c r="C41" s="1021"/>
      <c r="D41" s="1021"/>
      <c r="E41" s="1022"/>
      <c r="F41" s="197"/>
      <c r="G41" s="201"/>
      <c r="H41" s="201"/>
      <c r="I41" s="201"/>
      <c r="J41" s="205"/>
      <c r="K41" s="185"/>
      <c r="L41" s="185"/>
      <c r="M41" s="185"/>
      <c r="N41" s="185"/>
      <c r="O41" s="185"/>
      <c r="P41" s="185"/>
    </row>
    <row r="42" spans="1:16" ht="39" customHeight="1" x14ac:dyDescent="0.2">
      <c r="A42" s="185"/>
      <c r="B42" s="189"/>
      <c r="C42" s="1021" t="s">
        <v>526</v>
      </c>
      <c r="D42" s="1021"/>
      <c r="E42" s="1022"/>
      <c r="F42" s="197" t="s">
        <v>196</v>
      </c>
      <c r="G42" s="201" t="s">
        <v>196</v>
      </c>
      <c r="H42" s="201" t="s">
        <v>196</v>
      </c>
      <c r="I42" s="201" t="s">
        <v>196</v>
      </c>
      <c r="J42" s="205" t="s">
        <v>196</v>
      </c>
      <c r="K42" s="185"/>
      <c r="L42" s="185"/>
      <c r="M42" s="185"/>
      <c r="N42" s="185"/>
      <c r="O42" s="185"/>
      <c r="P42" s="185"/>
    </row>
    <row r="43" spans="1:16" ht="39" customHeight="1" x14ac:dyDescent="0.2">
      <c r="A43" s="185"/>
      <c r="B43" s="190"/>
      <c r="C43" s="1023" t="s">
        <v>300</v>
      </c>
      <c r="D43" s="1023"/>
      <c r="E43" s="1024"/>
      <c r="F43" s="198">
        <v>0</v>
      </c>
      <c r="G43" s="202">
        <v>0</v>
      </c>
      <c r="H43" s="202">
        <v>0</v>
      </c>
      <c r="I43" s="202">
        <v>1.32</v>
      </c>
      <c r="J43" s="206" t="s">
        <v>196</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2" x14ac:dyDescent="0.2">
      <c r="A45" s="185"/>
      <c r="B45" s="185"/>
      <c r="C45" s="185"/>
      <c r="D45" s="185"/>
      <c r="E45" s="185"/>
      <c r="F45" s="185"/>
      <c r="G45" s="185"/>
      <c r="H45" s="185"/>
      <c r="I45" s="185"/>
      <c r="J45" s="185"/>
      <c r="K45" s="185"/>
      <c r="L45" s="185"/>
      <c r="M45" s="185"/>
      <c r="N45" s="185"/>
      <c r="O45" s="185"/>
      <c r="P45" s="185"/>
    </row>
  </sheetData>
  <sheetProtection algorithmName="SHA-512" hashValue="EWOzjqj6TMRJT3o8pAWtA3NjDKDiZeiFcYSDXrcS86pj4sssw73YmKRdLhvD4FCD72C3PqTez9bV/f/5sHXmGQ==" saltValue="QFb2mbCVIkkvkp2jt4ZHwQ=="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19</v>
      </c>
      <c r="P43" s="85"/>
      <c r="Q43" s="85"/>
      <c r="R43" s="85"/>
      <c r="S43" s="85"/>
      <c r="T43" s="85"/>
      <c r="U43" s="85"/>
    </row>
    <row r="44" spans="1:21" ht="30.75" customHeight="1" x14ac:dyDescent="0.2">
      <c r="A44" s="85"/>
      <c r="B44" s="207" t="s">
        <v>20</v>
      </c>
      <c r="C44" s="213"/>
      <c r="D44" s="213"/>
      <c r="E44" s="221"/>
      <c r="F44" s="221"/>
      <c r="G44" s="221"/>
      <c r="H44" s="221"/>
      <c r="I44" s="221"/>
      <c r="J44" s="224" t="s">
        <v>16</v>
      </c>
      <c r="K44" s="226" t="s">
        <v>518</v>
      </c>
      <c r="L44" s="235" t="s">
        <v>519</v>
      </c>
      <c r="M44" s="235" t="s">
        <v>520</v>
      </c>
      <c r="N44" s="235" t="s">
        <v>254</v>
      </c>
      <c r="O44" s="244" t="s">
        <v>521</v>
      </c>
      <c r="P44" s="85"/>
      <c r="Q44" s="85"/>
      <c r="R44" s="85"/>
      <c r="S44" s="85"/>
      <c r="T44" s="85"/>
      <c r="U44" s="85"/>
    </row>
    <row r="45" spans="1:21" ht="30.75" customHeight="1" x14ac:dyDescent="0.2">
      <c r="A45" s="85"/>
      <c r="B45" s="1040" t="s">
        <v>24</v>
      </c>
      <c r="C45" s="1041"/>
      <c r="D45" s="216"/>
      <c r="E45" s="1054" t="s">
        <v>21</v>
      </c>
      <c r="F45" s="1054"/>
      <c r="G45" s="1054"/>
      <c r="H45" s="1054"/>
      <c r="I45" s="1054"/>
      <c r="J45" s="1055"/>
      <c r="K45" s="227">
        <v>697</v>
      </c>
      <c r="L45" s="236">
        <v>887</v>
      </c>
      <c r="M45" s="236">
        <v>695</v>
      </c>
      <c r="N45" s="236">
        <v>705</v>
      </c>
      <c r="O45" s="245">
        <v>694</v>
      </c>
      <c r="P45" s="85"/>
      <c r="Q45" s="85"/>
      <c r="R45" s="85"/>
      <c r="S45" s="85"/>
      <c r="T45" s="85"/>
      <c r="U45" s="85"/>
    </row>
    <row r="46" spans="1:21" ht="30.75" customHeight="1" x14ac:dyDescent="0.2">
      <c r="A46" s="85"/>
      <c r="B46" s="1042"/>
      <c r="C46" s="1043"/>
      <c r="D46" s="217"/>
      <c r="E46" s="1046" t="s">
        <v>27</v>
      </c>
      <c r="F46" s="1046"/>
      <c r="G46" s="1046"/>
      <c r="H46" s="1046"/>
      <c r="I46" s="1046"/>
      <c r="J46" s="1047"/>
      <c r="K46" s="228" t="s">
        <v>196</v>
      </c>
      <c r="L46" s="237" t="s">
        <v>196</v>
      </c>
      <c r="M46" s="237" t="s">
        <v>196</v>
      </c>
      <c r="N46" s="237" t="s">
        <v>196</v>
      </c>
      <c r="O46" s="246" t="s">
        <v>196</v>
      </c>
      <c r="P46" s="85"/>
      <c r="Q46" s="85"/>
      <c r="R46" s="85"/>
      <c r="S46" s="85"/>
      <c r="T46" s="85"/>
      <c r="U46" s="85"/>
    </row>
    <row r="47" spans="1:21" ht="30.75" customHeight="1" x14ac:dyDescent="0.2">
      <c r="A47" s="85"/>
      <c r="B47" s="1042"/>
      <c r="C47" s="1043"/>
      <c r="D47" s="217"/>
      <c r="E47" s="1046" t="s">
        <v>32</v>
      </c>
      <c r="F47" s="1046"/>
      <c r="G47" s="1046"/>
      <c r="H47" s="1046"/>
      <c r="I47" s="1046"/>
      <c r="J47" s="1047"/>
      <c r="K47" s="228" t="s">
        <v>196</v>
      </c>
      <c r="L47" s="237" t="s">
        <v>196</v>
      </c>
      <c r="M47" s="237" t="s">
        <v>196</v>
      </c>
      <c r="N47" s="237" t="s">
        <v>196</v>
      </c>
      <c r="O47" s="246" t="s">
        <v>196</v>
      </c>
      <c r="P47" s="85"/>
      <c r="Q47" s="85"/>
      <c r="R47" s="85"/>
      <c r="S47" s="85"/>
      <c r="T47" s="85"/>
      <c r="U47" s="85"/>
    </row>
    <row r="48" spans="1:21" ht="30.75" customHeight="1" x14ac:dyDescent="0.2">
      <c r="A48" s="85"/>
      <c r="B48" s="1042"/>
      <c r="C48" s="1043"/>
      <c r="D48" s="217"/>
      <c r="E48" s="1046" t="s">
        <v>35</v>
      </c>
      <c r="F48" s="1046"/>
      <c r="G48" s="1046"/>
      <c r="H48" s="1046"/>
      <c r="I48" s="1046"/>
      <c r="J48" s="1047"/>
      <c r="K48" s="228">
        <v>259</v>
      </c>
      <c r="L48" s="237">
        <v>270</v>
      </c>
      <c r="M48" s="237">
        <v>273</v>
      </c>
      <c r="N48" s="237">
        <v>265</v>
      </c>
      <c r="O48" s="246">
        <v>143</v>
      </c>
      <c r="P48" s="85"/>
      <c r="Q48" s="85"/>
      <c r="R48" s="85"/>
      <c r="S48" s="85"/>
      <c r="T48" s="85"/>
      <c r="U48" s="85"/>
    </row>
    <row r="49" spans="1:21" ht="30.75" customHeight="1" x14ac:dyDescent="0.2">
      <c r="A49" s="85"/>
      <c r="B49" s="1042"/>
      <c r="C49" s="1043"/>
      <c r="D49" s="217"/>
      <c r="E49" s="1046" t="s">
        <v>0</v>
      </c>
      <c r="F49" s="1046"/>
      <c r="G49" s="1046"/>
      <c r="H49" s="1046"/>
      <c r="I49" s="1046"/>
      <c r="J49" s="1047"/>
      <c r="K49" s="228">
        <v>23</v>
      </c>
      <c r="L49" s="237">
        <v>24</v>
      </c>
      <c r="M49" s="237">
        <v>20</v>
      </c>
      <c r="N49" s="237">
        <v>20</v>
      </c>
      <c r="O49" s="246">
        <v>20</v>
      </c>
      <c r="P49" s="85"/>
      <c r="Q49" s="85"/>
      <c r="R49" s="85"/>
      <c r="S49" s="85"/>
      <c r="T49" s="85"/>
      <c r="U49" s="85"/>
    </row>
    <row r="50" spans="1:21" ht="30.75" customHeight="1" x14ac:dyDescent="0.2">
      <c r="A50" s="85"/>
      <c r="B50" s="1042"/>
      <c r="C50" s="1043"/>
      <c r="D50" s="217"/>
      <c r="E50" s="1046" t="s">
        <v>40</v>
      </c>
      <c r="F50" s="1046"/>
      <c r="G50" s="1046"/>
      <c r="H50" s="1046"/>
      <c r="I50" s="1046"/>
      <c r="J50" s="1047"/>
      <c r="K50" s="228" t="s">
        <v>196</v>
      </c>
      <c r="L50" s="237" t="s">
        <v>196</v>
      </c>
      <c r="M50" s="237" t="s">
        <v>196</v>
      </c>
      <c r="N50" s="237" t="s">
        <v>196</v>
      </c>
      <c r="O50" s="246" t="s">
        <v>196</v>
      </c>
      <c r="P50" s="85"/>
      <c r="Q50" s="85"/>
      <c r="R50" s="85"/>
      <c r="S50" s="85"/>
      <c r="T50" s="85"/>
      <c r="U50" s="85"/>
    </row>
    <row r="51" spans="1:21" ht="30.75" customHeight="1" x14ac:dyDescent="0.2">
      <c r="A51" s="85"/>
      <c r="B51" s="1044"/>
      <c r="C51" s="1045"/>
      <c r="D51" s="218"/>
      <c r="E51" s="1046" t="s">
        <v>42</v>
      </c>
      <c r="F51" s="1046"/>
      <c r="G51" s="1046"/>
      <c r="H51" s="1046"/>
      <c r="I51" s="1046"/>
      <c r="J51" s="1047"/>
      <c r="K51" s="228" t="s">
        <v>196</v>
      </c>
      <c r="L51" s="237" t="s">
        <v>196</v>
      </c>
      <c r="M51" s="237" t="s">
        <v>196</v>
      </c>
      <c r="N51" s="237" t="s">
        <v>196</v>
      </c>
      <c r="O51" s="246" t="s">
        <v>196</v>
      </c>
      <c r="P51" s="85"/>
      <c r="Q51" s="85"/>
      <c r="R51" s="85"/>
      <c r="S51" s="85"/>
      <c r="T51" s="85"/>
      <c r="U51" s="85"/>
    </row>
    <row r="52" spans="1:21" ht="30.75" customHeight="1" x14ac:dyDescent="0.2">
      <c r="A52" s="85"/>
      <c r="B52" s="1048" t="s">
        <v>46</v>
      </c>
      <c r="C52" s="1049"/>
      <c r="D52" s="218"/>
      <c r="E52" s="1046" t="s">
        <v>48</v>
      </c>
      <c r="F52" s="1046"/>
      <c r="G52" s="1046"/>
      <c r="H52" s="1046"/>
      <c r="I52" s="1046"/>
      <c r="J52" s="1047"/>
      <c r="K52" s="228">
        <v>573</v>
      </c>
      <c r="L52" s="237">
        <v>714</v>
      </c>
      <c r="M52" s="237">
        <v>516</v>
      </c>
      <c r="N52" s="237">
        <v>514</v>
      </c>
      <c r="O52" s="246">
        <v>463</v>
      </c>
      <c r="P52" s="85"/>
      <c r="Q52" s="85"/>
      <c r="R52" s="85"/>
      <c r="S52" s="85"/>
      <c r="T52" s="85"/>
      <c r="U52" s="85"/>
    </row>
    <row r="53" spans="1:21" ht="30.75" customHeight="1" x14ac:dyDescent="0.2">
      <c r="A53" s="85"/>
      <c r="B53" s="1050" t="s">
        <v>50</v>
      </c>
      <c r="C53" s="1051"/>
      <c r="D53" s="219"/>
      <c r="E53" s="1052" t="s">
        <v>53</v>
      </c>
      <c r="F53" s="1052"/>
      <c r="G53" s="1052"/>
      <c r="H53" s="1052"/>
      <c r="I53" s="1052"/>
      <c r="J53" s="1053"/>
      <c r="K53" s="229">
        <v>406</v>
      </c>
      <c r="L53" s="238">
        <v>467</v>
      </c>
      <c r="M53" s="238">
        <v>472</v>
      </c>
      <c r="N53" s="238">
        <v>476</v>
      </c>
      <c r="O53" s="247">
        <v>394</v>
      </c>
      <c r="P53" s="85"/>
      <c r="Q53" s="85"/>
      <c r="R53" s="85"/>
      <c r="S53" s="85"/>
      <c r="T53" s="85"/>
      <c r="U53" s="85"/>
    </row>
    <row r="54" spans="1:21" ht="24" customHeight="1" x14ac:dyDescent="0.2">
      <c r="A54" s="85"/>
      <c r="B54" s="208" t="s">
        <v>55</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09" t="s">
        <v>7</v>
      </c>
      <c r="C56" s="214"/>
      <c r="D56" s="214"/>
      <c r="E56" s="214"/>
      <c r="F56" s="214"/>
      <c r="G56" s="214"/>
      <c r="H56" s="214"/>
      <c r="I56" s="214"/>
      <c r="J56" s="214"/>
      <c r="K56" s="230"/>
      <c r="L56" s="230"/>
      <c r="M56" s="230"/>
      <c r="N56" s="230"/>
      <c r="O56" s="248" t="s">
        <v>25</v>
      </c>
      <c r="P56" s="85"/>
      <c r="Q56" s="85"/>
      <c r="R56" s="85"/>
      <c r="S56" s="85"/>
      <c r="T56" s="85"/>
      <c r="U56" s="85"/>
    </row>
    <row r="57" spans="1:21" ht="31.5" customHeight="1" x14ac:dyDescent="0.2">
      <c r="A57" s="85"/>
      <c r="B57" s="210"/>
      <c r="C57" s="215"/>
      <c r="D57" s="215"/>
      <c r="E57" s="222"/>
      <c r="F57" s="222"/>
      <c r="G57" s="222"/>
      <c r="H57" s="222"/>
      <c r="I57" s="222"/>
      <c r="J57" s="225" t="s">
        <v>16</v>
      </c>
      <c r="K57" s="231" t="s">
        <v>518</v>
      </c>
      <c r="L57" s="239" t="s">
        <v>519</v>
      </c>
      <c r="M57" s="239" t="s">
        <v>520</v>
      </c>
      <c r="N57" s="239" t="s">
        <v>254</v>
      </c>
      <c r="O57" s="249" t="s">
        <v>521</v>
      </c>
      <c r="P57" s="85"/>
      <c r="Q57" s="85"/>
      <c r="R57" s="85"/>
      <c r="S57" s="85"/>
      <c r="T57" s="85"/>
      <c r="U57" s="85"/>
    </row>
    <row r="58" spans="1:21" ht="31.5" customHeight="1" x14ac:dyDescent="0.2">
      <c r="B58" s="1034" t="s">
        <v>59</v>
      </c>
      <c r="C58" s="1035"/>
      <c r="D58" s="1025" t="s">
        <v>61</v>
      </c>
      <c r="E58" s="1026"/>
      <c r="F58" s="1026"/>
      <c r="G58" s="1026"/>
      <c r="H58" s="1026"/>
      <c r="I58" s="1026"/>
      <c r="J58" s="1027"/>
      <c r="K58" s="232" t="s">
        <v>196</v>
      </c>
      <c r="L58" s="240" t="s">
        <v>196</v>
      </c>
      <c r="M58" s="240" t="s">
        <v>196</v>
      </c>
      <c r="N58" s="240" t="s">
        <v>196</v>
      </c>
      <c r="O58" s="250" t="s">
        <v>196</v>
      </c>
    </row>
    <row r="59" spans="1:21" ht="31.5" customHeight="1" x14ac:dyDescent="0.2">
      <c r="B59" s="1036"/>
      <c r="C59" s="1037"/>
      <c r="D59" s="1028" t="s">
        <v>13</v>
      </c>
      <c r="E59" s="1029"/>
      <c r="F59" s="1029"/>
      <c r="G59" s="1029"/>
      <c r="H59" s="1029"/>
      <c r="I59" s="1029"/>
      <c r="J59" s="1030"/>
      <c r="K59" s="233" t="s">
        <v>196</v>
      </c>
      <c r="L59" s="241" t="s">
        <v>196</v>
      </c>
      <c r="M59" s="241" t="s">
        <v>196</v>
      </c>
      <c r="N59" s="241" t="s">
        <v>196</v>
      </c>
      <c r="O59" s="251" t="s">
        <v>196</v>
      </c>
    </row>
    <row r="60" spans="1:21" ht="31.5" customHeight="1" x14ac:dyDescent="0.2">
      <c r="B60" s="1038"/>
      <c r="C60" s="1039"/>
      <c r="D60" s="1031" t="s">
        <v>63</v>
      </c>
      <c r="E60" s="1032"/>
      <c r="F60" s="1032"/>
      <c r="G60" s="1032"/>
      <c r="H60" s="1032"/>
      <c r="I60" s="1032"/>
      <c r="J60" s="1033"/>
      <c r="K60" s="234" t="s">
        <v>196</v>
      </c>
      <c r="L60" s="242" t="s">
        <v>196</v>
      </c>
      <c r="M60" s="242" t="s">
        <v>196</v>
      </c>
      <c r="N60" s="242" t="s">
        <v>196</v>
      </c>
      <c r="O60" s="252" t="s">
        <v>196</v>
      </c>
    </row>
    <row r="61" spans="1:21" ht="24" customHeight="1" x14ac:dyDescent="0.2">
      <c r="B61" s="211"/>
      <c r="C61" s="211"/>
      <c r="D61" s="220" t="s">
        <v>47</v>
      </c>
      <c r="E61" s="223"/>
      <c r="F61" s="223"/>
      <c r="G61" s="223"/>
      <c r="H61" s="223"/>
      <c r="I61" s="223"/>
      <c r="J61" s="223"/>
      <c r="K61" s="223"/>
      <c r="L61" s="223"/>
      <c r="M61" s="223"/>
      <c r="N61" s="223"/>
      <c r="O61" s="223"/>
    </row>
    <row r="62" spans="1:21" ht="24" customHeight="1" x14ac:dyDescent="0.2">
      <c r="B62" s="212"/>
      <c r="C62" s="212"/>
      <c r="D62" s="220" t="s">
        <v>41</v>
      </c>
      <c r="E62" s="223"/>
      <c r="F62" s="223"/>
      <c r="G62" s="223"/>
      <c r="H62" s="223"/>
      <c r="I62" s="223"/>
      <c r="J62" s="223"/>
      <c r="K62" s="223"/>
      <c r="L62" s="223"/>
      <c r="M62" s="223"/>
      <c r="N62" s="223"/>
      <c r="O62" s="223"/>
    </row>
    <row r="63" spans="1:21" ht="24" customHeight="1" x14ac:dyDescent="0.2">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WczXxit3pou0/ooCkgFI8H3fniqO/p+mjLfnl8/UC5d6tEI5d+fZqhjN2yEFP7FIKTdiIF6itkNEh0EDF0pouQ==" saltValue="3RaHsVuoYLEiLXt1nPupU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19</v>
      </c>
    </row>
    <row r="40" spans="2:13" ht="27.75" customHeight="1" x14ac:dyDescent="0.2">
      <c r="B40" s="207" t="s">
        <v>20</v>
      </c>
      <c r="C40" s="213"/>
      <c r="D40" s="213"/>
      <c r="E40" s="221"/>
      <c r="F40" s="221"/>
      <c r="G40" s="221"/>
      <c r="H40" s="224" t="s">
        <v>16</v>
      </c>
      <c r="I40" s="226" t="s">
        <v>518</v>
      </c>
      <c r="J40" s="235" t="s">
        <v>519</v>
      </c>
      <c r="K40" s="235" t="s">
        <v>520</v>
      </c>
      <c r="L40" s="235" t="s">
        <v>254</v>
      </c>
      <c r="M40" s="264" t="s">
        <v>521</v>
      </c>
    </row>
    <row r="41" spans="2:13" ht="27.75" customHeight="1" x14ac:dyDescent="0.2">
      <c r="B41" s="1040" t="s">
        <v>37</v>
      </c>
      <c r="C41" s="1041"/>
      <c r="D41" s="216"/>
      <c r="E41" s="1065" t="s">
        <v>57</v>
      </c>
      <c r="F41" s="1065"/>
      <c r="G41" s="1065"/>
      <c r="H41" s="1066"/>
      <c r="I41" s="257">
        <v>8171</v>
      </c>
      <c r="J41" s="261">
        <v>7871</v>
      </c>
      <c r="K41" s="261">
        <v>7586</v>
      </c>
      <c r="L41" s="261">
        <v>7284</v>
      </c>
      <c r="M41" s="265">
        <v>6878</v>
      </c>
    </row>
    <row r="42" spans="2:13" ht="27.75" customHeight="1" x14ac:dyDescent="0.2">
      <c r="B42" s="1042"/>
      <c r="C42" s="1043"/>
      <c r="D42" s="217"/>
      <c r="E42" s="1056" t="s">
        <v>68</v>
      </c>
      <c r="F42" s="1056"/>
      <c r="G42" s="1056"/>
      <c r="H42" s="1057"/>
      <c r="I42" s="258" t="s">
        <v>196</v>
      </c>
      <c r="J42" s="262" t="s">
        <v>196</v>
      </c>
      <c r="K42" s="262" t="s">
        <v>196</v>
      </c>
      <c r="L42" s="262" t="s">
        <v>196</v>
      </c>
      <c r="M42" s="266" t="s">
        <v>196</v>
      </c>
    </row>
    <row r="43" spans="2:13" ht="27.75" customHeight="1" x14ac:dyDescent="0.2">
      <c r="B43" s="1042"/>
      <c r="C43" s="1043"/>
      <c r="D43" s="217"/>
      <c r="E43" s="1056" t="s">
        <v>70</v>
      </c>
      <c r="F43" s="1056"/>
      <c r="G43" s="1056"/>
      <c r="H43" s="1057"/>
      <c r="I43" s="258">
        <v>3051</v>
      </c>
      <c r="J43" s="262">
        <v>2936</v>
      </c>
      <c r="K43" s="262">
        <v>2844</v>
      </c>
      <c r="L43" s="262">
        <v>2791</v>
      </c>
      <c r="M43" s="266">
        <v>2783</v>
      </c>
    </row>
    <row r="44" spans="2:13" ht="27.75" customHeight="1" x14ac:dyDescent="0.2">
      <c r="B44" s="1042"/>
      <c r="C44" s="1043"/>
      <c r="D44" s="217"/>
      <c r="E44" s="1056" t="s">
        <v>72</v>
      </c>
      <c r="F44" s="1056"/>
      <c r="G44" s="1056"/>
      <c r="H44" s="1057"/>
      <c r="I44" s="258">
        <v>168</v>
      </c>
      <c r="J44" s="262">
        <v>140</v>
      </c>
      <c r="K44" s="262">
        <v>109</v>
      </c>
      <c r="L44" s="262">
        <v>93</v>
      </c>
      <c r="M44" s="266">
        <v>91</v>
      </c>
    </row>
    <row r="45" spans="2:13" ht="27.75" customHeight="1" x14ac:dyDescent="0.2">
      <c r="B45" s="1042"/>
      <c r="C45" s="1043"/>
      <c r="D45" s="217"/>
      <c r="E45" s="1056" t="s">
        <v>74</v>
      </c>
      <c r="F45" s="1056"/>
      <c r="G45" s="1056"/>
      <c r="H45" s="1057"/>
      <c r="I45" s="258">
        <v>980</v>
      </c>
      <c r="J45" s="262">
        <v>926</v>
      </c>
      <c r="K45" s="262">
        <v>853</v>
      </c>
      <c r="L45" s="262">
        <v>912</v>
      </c>
      <c r="M45" s="266">
        <v>898</v>
      </c>
    </row>
    <row r="46" spans="2:13" ht="27.75" customHeight="1" x14ac:dyDescent="0.2">
      <c r="B46" s="1042"/>
      <c r="C46" s="1043"/>
      <c r="D46" s="218"/>
      <c r="E46" s="1056" t="s">
        <v>73</v>
      </c>
      <c r="F46" s="1056"/>
      <c r="G46" s="1056"/>
      <c r="H46" s="1057"/>
      <c r="I46" s="258" t="s">
        <v>196</v>
      </c>
      <c r="J46" s="262" t="s">
        <v>196</v>
      </c>
      <c r="K46" s="262" t="s">
        <v>196</v>
      </c>
      <c r="L46" s="262" t="s">
        <v>196</v>
      </c>
      <c r="M46" s="266" t="s">
        <v>196</v>
      </c>
    </row>
    <row r="47" spans="2:13" ht="27.75" customHeight="1" x14ac:dyDescent="0.2">
      <c r="B47" s="1042"/>
      <c r="C47" s="1043"/>
      <c r="D47" s="254"/>
      <c r="E47" s="1062" t="s">
        <v>76</v>
      </c>
      <c r="F47" s="1063"/>
      <c r="G47" s="1063"/>
      <c r="H47" s="1064"/>
      <c r="I47" s="258" t="s">
        <v>196</v>
      </c>
      <c r="J47" s="262" t="s">
        <v>196</v>
      </c>
      <c r="K47" s="262" t="s">
        <v>196</v>
      </c>
      <c r="L47" s="262" t="s">
        <v>196</v>
      </c>
      <c r="M47" s="266" t="s">
        <v>196</v>
      </c>
    </row>
    <row r="48" spans="2:13" ht="27.75" customHeight="1" x14ac:dyDescent="0.2">
      <c r="B48" s="1042"/>
      <c r="C48" s="1043"/>
      <c r="D48" s="217"/>
      <c r="E48" s="1056" t="s">
        <v>82</v>
      </c>
      <c r="F48" s="1056"/>
      <c r="G48" s="1056"/>
      <c r="H48" s="1057"/>
      <c r="I48" s="258" t="s">
        <v>196</v>
      </c>
      <c r="J48" s="262" t="s">
        <v>196</v>
      </c>
      <c r="K48" s="262" t="s">
        <v>196</v>
      </c>
      <c r="L48" s="262" t="s">
        <v>196</v>
      </c>
      <c r="M48" s="266" t="s">
        <v>196</v>
      </c>
    </row>
    <row r="49" spans="2:13" ht="27.75" customHeight="1" x14ac:dyDescent="0.2">
      <c r="B49" s="1044"/>
      <c r="C49" s="1045"/>
      <c r="D49" s="217"/>
      <c r="E49" s="1056" t="s">
        <v>86</v>
      </c>
      <c r="F49" s="1056"/>
      <c r="G49" s="1056"/>
      <c r="H49" s="1057"/>
      <c r="I49" s="258" t="s">
        <v>196</v>
      </c>
      <c r="J49" s="262" t="s">
        <v>196</v>
      </c>
      <c r="K49" s="262" t="s">
        <v>196</v>
      </c>
      <c r="L49" s="262" t="s">
        <v>196</v>
      </c>
      <c r="M49" s="266" t="s">
        <v>196</v>
      </c>
    </row>
    <row r="50" spans="2:13" ht="27.75" customHeight="1" x14ac:dyDescent="0.2">
      <c r="B50" s="1060" t="s">
        <v>88</v>
      </c>
      <c r="C50" s="1061"/>
      <c r="D50" s="255"/>
      <c r="E50" s="1056" t="s">
        <v>89</v>
      </c>
      <c r="F50" s="1056"/>
      <c r="G50" s="1056"/>
      <c r="H50" s="1057"/>
      <c r="I50" s="258">
        <v>1616</v>
      </c>
      <c r="J50" s="262">
        <v>1610</v>
      </c>
      <c r="K50" s="262">
        <v>1261</v>
      </c>
      <c r="L50" s="262">
        <v>1063</v>
      </c>
      <c r="M50" s="266">
        <v>1131</v>
      </c>
    </row>
    <row r="51" spans="2:13" ht="27.75" customHeight="1" x14ac:dyDescent="0.2">
      <c r="B51" s="1042"/>
      <c r="C51" s="1043"/>
      <c r="D51" s="217"/>
      <c r="E51" s="1056" t="s">
        <v>91</v>
      </c>
      <c r="F51" s="1056"/>
      <c r="G51" s="1056"/>
      <c r="H51" s="1057"/>
      <c r="I51" s="258">
        <v>165</v>
      </c>
      <c r="J51" s="262" t="s">
        <v>196</v>
      </c>
      <c r="K51" s="262" t="s">
        <v>196</v>
      </c>
      <c r="L51" s="262" t="s">
        <v>196</v>
      </c>
      <c r="M51" s="266" t="s">
        <v>196</v>
      </c>
    </row>
    <row r="52" spans="2:13" ht="27.75" customHeight="1" x14ac:dyDescent="0.2">
      <c r="B52" s="1044"/>
      <c r="C52" s="1045"/>
      <c r="D52" s="217"/>
      <c r="E52" s="1056" t="s">
        <v>44</v>
      </c>
      <c r="F52" s="1056"/>
      <c r="G52" s="1056"/>
      <c r="H52" s="1057"/>
      <c r="I52" s="258">
        <v>6267</v>
      </c>
      <c r="J52" s="262">
        <v>6067</v>
      </c>
      <c r="K52" s="262">
        <v>5899</v>
      </c>
      <c r="L52" s="262">
        <v>5685</v>
      </c>
      <c r="M52" s="266">
        <v>5377</v>
      </c>
    </row>
    <row r="53" spans="2:13" ht="27.75" customHeight="1" x14ac:dyDescent="0.2">
      <c r="B53" s="1050" t="s">
        <v>50</v>
      </c>
      <c r="C53" s="1051"/>
      <c r="D53" s="219"/>
      <c r="E53" s="1058" t="s">
        <v>95</v>
      </c>
      <c r="F53" s="1058"/>
      <c r="G53" s="1058"/>
      <c r="H53" s="1059"/>
      <c r="I53" s="259">
        <v>4323</v>
      </c>
      <c r="J53" s="263">
        <v>4195</v>
      </c>
      <c r="K53" s="263">
        <v>4232</v>
      </c>
      <c r="L53" s="263">
        <v>4332</v>
      </c>
      <c r="M53" s="267">
        <v>4142</v>
      </c>
    </row>
    <row r="54" spans="2:13" ht="27.75" customHeight="1" x14ac:dyDescent="0.2">
      <c r="B54" s="253"/>
      <c r="C54" s="191"/>
      <c r="D54" s="191"/>
      <c r="E54" s="256"/>
      <c r="F54" s="256"/>
      <c r="G54" s="256"/>
      <c r="H54" s="256"/>
      <c r="I54" s="260"/>
      <c r="J54" s="260"/>
      <c r="K54" s="260"/>
      <c r="L54" s="260"/>
      <c r="M54" s="260"/>
    </row>
    <row r="55" spans="2:13" ht="13.2" x14ac:dyDescent="0.2"/>
  </sheetData>
  <sheetProtection algorithmName="SHA-512" hashValue="VAxGJOlaKlXT90gkXKdIsuaib+VZ74cjR6ebKZ4NpF13EGkGESkGZrIpv8TKQtyTCuNi9q8LYR3j169uz63Srw==" saltValue="2etNvSTSM5BuoLtOMhuX3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SheetLayoutView="100" workbookViewId="0"/>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83" t="s">
        <v>93</v>
      </c>
    </row>
    <row r="54" spans="2:8" ht="29.25" customHeight="1" x14ac:dyDescent="0.25">
      <c r="B54" s="268" t="s">
        <v>4</v>
      </c>
      <c r="C54" s="274"/>
      <c r="D54" s="274"/>
      <c r="E54" s="275" t="s">
        <v>16</v>
      </c>
      <c r="F54" s="276" t="s">
        <v>520</v>
      </c>
      <c r="G54" s="276" t="s">
        <v>254</v>
      </c>
      <c r="H54" s="284" t="s">
        <v>521</v>
      </c>
    </row>
    <row r="55" spans="2:8" ht="52.5" customHeight="1" x14ac:dyDescent="0.2">
      <c r="B55" s="269"/>
      <c r="C55" s="1075" t="s">
        <v>99</v>
      </c>
      <c r="D55" s="1075"/>
      <c r="E55" s="1076"/>
      <c r="F55" s="277">
        <v>520</v>
      </c>
      <c r="G55" s="277">
        <v>379</v>
      </c>
      <c r="H55" s="285">
        <v>467</v>
      </c>
    </row>
    <row r="56" spans="2:8" ht="52.5" customHeight="1" x14ac:dyDescent="0.2">
      <c r="B56" s="270"/>
      <c r="C56" s="1077" t="s">
        <v>102</v>
      </c>
      <c r="D56" s="1077"/>
      <c r="E56" s="1078"/>
      <c r="F56" s="278">
        <v>38</v>
      </c>
      <c r="G56" s="278">
        <v>38</v>
      </c>
      <c r="H56" s="286">
        <v>38</v>
      </c>
    </row>
    <row r="57" spans="2:8" ht="53.25" customHeight="1" x14ac:dyDescent="0.2">
      <c r="B57" s="270"/>
      <c r="C57" s="1079" t="s">
        <v>66</v>
      </c>
      <c r="D57" s="1079"/>
      <c r="E57" s="1080"/>
      <c r="F57" s="279">
        <v>514</v>
      </c>
      <c r="G57" s="279">
        <v>456</v>
      </c>
      <c r="H57" s="287">
        <v>446</v>
      </c>
    </row>
    <row r="58" spans="2:8" ht="45.75" customHeight="1" x14ac:dyDescent="0.2">
      <c r="B58" s="271"/>
      <c r="C58" s="1067" t="s">
        <v>530</v>
      </c>
      <c r="D58" s="1068"/>
      <c r="E58" s="1069"/>
      <c r="F58" s="280">
        <v>151</v>
      </c>
      <c r="G58" s="280">
        <v>165</v>
      </c>
      <c r="H58" s="288">
        <v>154</v>
      </c>
    </row>
    <row r="59" spans="2:8" ht="45.75" customHeight="1" x14ac:dyDescent="0.2">
      <c r="B59" s="271"/>
      <c r="C59" s="1067" t="s">
        <v>169</v>
      </c>
      <c r="D59" s="1068"/>
      <c r="E59" s="1069"/>
      <c r="F59" s="280">
        <v>86</v>
      </c>
      <c r="G59" s="280">
        <v>88</v>
      </c>
      <c r="H59" s="288">
        <v>93</v>
      </c>
    </row>
    <row r="60" spans="2:8" ht="45.75" customHeight="1" x14ac:dyDescent="0.2">
      <c r="B60" s="271"/>
      <c r="C60" s="1067" t="s">
        <v>469</v>
      </c>
      <c r="D60" s="1068"/>
      <c r="E60" s="1069"/>
      <c r="F60" s="280">
        <v>99</v>
      </c>
      <c r="G60" s="280">
        <v>78</v>
      </c>
      <c r="H60" s="288">
        <v>87</v>
      </c>
    </row>
    <row r="61" spans="2:8" ht="45.75" customHeight="1" x14ac:dyDescent="0.2">
      <c r="B61" s="271"/>
      <c r="C61" s="1067" t="s">
        <v>531</v>
      </c>
      <c r="D61" s="1068"/>
      <c r="E61" s="1069"/>
      <c r="F61" s="280">
        <v>137</v>
      </c>
      <c r="G61" s="280">
        <v>85</v>
      </c>
      <c r="H61" s="288">
        <v>71</v>
      </c>
    </row>
    <row r="62" spans="2:8" ht="45.75" customHeight="1" x14ac:dyDescent="0.2">
      <c r="B62" s="272"/>
      <c r="C62" s="1070" t="s">
        <v>28</v>
      </c>
      <c r="D62" s="1071"/>
      <c r="E62" s="1072"/>
      <c r="F62" s="281">
        <v>30</v>
      </c>
      <c r="G62" s="281">
        <v>30</v>
      </c>
      <c r="H62" s="289">
        <v>31</v>
      </c>
    </row>
    <row r="63" spans="2:8" ht="52.5" customHeight="1" x14ac:dyDescent="0.2">
      <c r="B63" s="273"/>
      <c r="C63" s="1073" t="s">
        <v>105</v>
      </c>
      <c r="D63" s="1073"/>
      <c r="E63" s="1074"/>
      <c r="F63" s="282">
        <v>1072</v>
      </c>
      <c r="G63" s="282">
        <v>873</v>
      </c>
      <c r="H63" s="290">
        <v>951</v>
      </c>
    </row>
    <row r="64" spans="2:8" ht="13.2" x14ac:dyDescent="0.2"/>
  </sheetData>
  <sheetProtection algorithmName="SHA-512" hashValue="MTcA048b8NMDbck3DQZZ5qGCOuzdVGdpE3PtjmsC8T6+nT6O9bijZpeCObuW0LUOKGIqeFVZ+PotXsmUaCyYIw==" saltValue="XYMRnOjvqWeC9Wxk7UqNXg=="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EAB1C-3F37-43F9-903C-4B4C00D969E3}">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90" customWidth="1"/>
    <col min="2" max="107" width="2.44140625" style="90" customWidth="1"/>
    <col min="108" max="108" width="6.109375" style="79" customWidth="1"/>
    <col min="109" max="109" width="5.88671875" style="80" customWidth="1"/>
    <col min="110" max="110" width="8.6640625" style="90" hidden="1" customWidth="1"/>
    <col min="111" max="16384" width="8.6640625" style="90" hidden="1"/>
  </cols>
  <sheetData>
    <row r="1" spans="1:109" ht="42.75" customHeight="1" x14ac:dyDescent="0.2">
      <c r="A1" s="1081"/>
      <c r="B1" s="1082"/>
      <c r="DD1" s="90"/>
      <c r="DE1" s="90"/>
    </row>
    <row r="2" spans="1:109" ht="25.5" customHeight="1" x14ac:dyDescent="0.2">
      <c r="A2" s="1083"/>
      <c r="C2" s="1083"/>
      <c r="O2" s="1083"/>
      <c r="P2" s="1083"/>
      <c r="Q2" s="1083"/>
      <c r="R2" s="1083"/>
      <c r="S2" s="1083"/>
      <c r="T2" s="1083"/>
      <c r="U2" s="1083"/>
      <c r="V2" s="1083"/>
      <c r="W2" s="1083"/>
      <c r="X2" s="1083"/>
      <c r="Y2" s="1083"/>
      <c r="Z2" s="1083"/>
      <c r="AA2" s="1083"/>
      <c r="AB2" s="1083"/>
      <c r="AC2" s="1083"/>
      <c r="AD2" s="1083"/>
      <c r="AE2" s="1083"/>
      <c r="AF2" s="1083"/>
      <c r="AG2" s="1083"/>
      <c r="AH2" s="1083"/>
      <c r="AI2" s="1083"/>
      <c r="AU2" s="1083"/>
      <c r="BG2" s="1083"/>
      <c r="BS2" s="1083"/>
      <c r="CE2" s="1083"/>
      <c r="CQ2" s="1083"/>
      <c r="DD2" s="90"/>
      <c r="DE2" s="90"/>
    </row>
    <row r="3" spans="1:109" ht="25.5" customHeight="1" x14ac:dyDescent="0.2">
      <c r="A3" s="1083"/>
      <c r="C3" s="1083"/>
      <c r="O3" s="1083"/>
      <c r="P3" s="1083"/>
      <c r="Q3" s="1083"/>
      <c r="R3" s="1083"/>
      <c r="S3" s="1083"/>
      <c r="T3" s="1083"/>
      <c r="U3" s="1083"/>
      <c r="V3" s="1083"/>
      <c r="W3" s="1083"/>
      <c r="X3" s="1083"/>
      <c r="Y3" s="1083"/>
      <c r="Z3" s="1083"/>
      <c r="AA3" s="1083"/>
      <c r="AB3" s="1083"/>
      <c r="AC3" s="1083"/>
      <c r="AD3" s="1083"/>
      <c r="AE3" s="1083"/>
      <c r="AF3" s="1083"/>
      <c r="AG3" s="1083"/>
      <c r="AH3" s="1083"/>
      <c r="AI3" s="1083"/>
      <c r="AU3" s="1083"/>
      <c r="BG3" s="1083"/>
      <c r="BS3" s="1083"/>
      <c r="CE3" s="1083"/>
      <c r="CQ3" s="1083"/>
      <c r="DD3" s="90"/>
      <c r="DE3" s="90"/>
    </row>
    <row r="4" spans="1:109" s="78" customFormat="1" ht="13.2" x14ac:dyDescent="0.2">
      <c r="A4" s="1083"/>
      <c r="B4" s="1083"/>
      <c r="C4" s="1083"/>
      <c r="D4" s="1083"/>
      <c r="E4" s="1083"/>
      <c r="F4" s="1083"/>
      <c r="G4" s="1083"/>
      <c r="H4" s="1083"/>
      <c r="I4" s="1083"/>
      <c r="J4" s="1083"/>
      <c r="K4" s="1083"/>
      <c r="L4" s="1083"/>
      <c r="M4" s="1083"/>
      <c r="N4" s="1083"/>
      <c r="O4" s="1083"/>
      <c r="P4" s="1083"/>
      <c r="Q4" s="1083"/>
      <c r="R4" s="1083"/>
      <c r="S4" s="1083"/>
      <c r="T4" s="1083"/>
      <c r="U4" s="1083"/>
      <c r="V4" s="1083"/>
      <c r="W4" s="1083"/>
      <c r="X4" s="1083"/>
      <c r="Y4" s="1083"/>
      <c r="Z4" s="1083"/>
      <c r="AA4" s="1083"/>
      <c r="AB4" s="1083"/>
      <c r="AC4" s="1083"/>
      <c r="AD4" s="1083"/>
      <c r="AE4" s="1083"/>
      <c r="AF4" s="1083"/>
      <c r="AG4" s="1083"/>
      <c r="AH4" s="1083"/>
      <c r="AI4" s="1083"/>
      <c r="AJ4" s="1083"/>
      <c r="AK4" s="1083"/>
      <c r="AL4" s="1083"/>
      <c r="AM4" s="1083"/>
      <c r="AN4" s="1083"/>
      <c r="AO4" s="1083"/>
      <c r="AP4" s="1083"/>
      <c r="AQ4" s="1083"/>
      <c r="AR4" s="1083"/>
      <c r="AS4" s="1083"/>
      <c r="AT4" s="1083"/>
      <c r="AU4" s="1083"/>
      <c r="AV4" s="1083"/>
      <c r="AW4" s="1083"/>
      <c r="AX4" s="1083"/>
      <c r="AY4" s="1083"/>
      <c r="AZ4" s="1083"/>
      <c r="BA4" s="1083"/>
      <c r="BB4" s="1083"/>
      <c r="BC4" s="1083"/>
      <c r="BD4" s="1083"/>
      <c r="BE4" s="1083"/>
      <c r="BF4" s="1083"/>
      <c r="BG4" s="1083"/>
      <c r="BH4" s="1083"/>
      <c r="BI4" s="1083"/>
      <c r="BJ4" s="1083"/>
      <c r="BK4" s="1083"/>
      <c r="BL4" s="1083"/>
      <c r="BM4" s="1083"/>
      <c r="BN4" s="1083"/>
      <c r="BO4" s="1083"/>
      <c r="BP4" s="1083"/>
      <c r="BQ4" s="1083"/>
      <c r="BR4" s="1083"/>
      <c r="BS4" s="1083"/>
      <c r="BT4" s="1083"/>
      <c r="BU4" s="1083"/>
      <c r="BV4" s="1083"/>
      <c r="BW4" s="1083"/>
      <c r="BX4" s="1083"/>
      <c r="BY4" s="1083"/>
      <c r="BZ4" s="1083"/>
      <c r="CA4" s="1083"/>
      <c r="CB4" s="1083"/>
      <c r="CC4" s="1083"/>
      <c r="CD4" s="1083"/>
      <c r="CE4" s="1083"/>
      <c r="CF4" s="1083"/>
      <c r="CG4" s="1083"/>
      <c r="CH4" s="1083"/>
      <c r="CI4" s="1083"/>
      <c r="CJ4" s="1083"/>
      <c r="CK4" s="1083"/>
      <c r="CL4" s="1083"/>
      <c r="CM4" s="1083"/>
      <c r="CN4" s="1083"/>
      <c r="CO4" s="1083"/>
      <c r="CP4" s="1083"/>
      <c r="CQ4" s="1083"/>
      <c r="CR4" s="1083"/>
      <c r="CS4" s="1083"/>
      <c r="CT4" s="1083"/>
      <c r="CU4" s="1083"/>
      <c r="CV4" s="1083"/>
      <c r="CW4" s="1083"/>
      <c r="CX4" s="1083"/>
      <c r="CY4" s="1083"/>
      <c r="CZ4" s="1083"/>
      <c r="DA4" s="1083"/>
      <c r="DB4" s="1083"/>
      <c r="DC4" s="1083"/>
      <c r="DD4" s="1083"/>
      <c r="DE4" s="1083"/>
    </row>
    <row r="5" spans="1:109" s="78" customFormat="1" ht="13.2" x14ac:dyDescent="0.2">
      <c r="A5" s="1083"/>
      <c r="B5" s="1083"/>
      <c r="C5" s="1083"/>
      <c r="D5" s="1083"/>
      <c r="E5" s="1083"/>
      <c r="F5" s="1083"/>
      <c r="G5" s="1083"/>
      <c r="H5" s="1083"/>
      <c r="I5" s="1083"/>
      <c r="J5" s="1083"/>
      <c r="K5" s="1083"/>
      <c r="L5" s="1083"/>
      <c r="M5" s="1083"/>
      <c r="N5" s="1083"/>
      <c r="O5" s="1083"/>
      <c r="P5" s="1083"/>
      <c r="Q5" s="1083"/>
      <c r="R5" s="1083"/>
      <c r="S5" s="1083"/>
      <c r="T5" s="1083"/>
      <c r="U5" s="1083"/>
      <c r="V5" s="1083"/>
      <c r="W5" s="1083"/>
      <c r="X5" s="1083"/>
      <c r="Y5" s="1083"/>
      <c r="Z5" s="1083"/>
      <c r="AA5" s="1083"/>
      <c r="AB5" s="1083"/>
      <c r="AC5" s="1083"/>
      <c r="AD5" s="1083"/>
      <c r="AE5" s="1083"/>
      <c r="AF5" s="1083"/>
      <c r="AG5" s="1083"/>
      <c r="AH5" s="1083"/>
      <c r="AI5" s="1083"/>
      <c r="AJ5" s="1083"/>
      <c r="AK5" s="1083"/>
      <c r="AL5" s="1083"/>
      <c r="AM5" s="1083"/>
      <c r="AN5" s="1083"/>
      <c r="AO5" s="1083"/>
      <c r="AP5" s="1083"/>
      <c r="AQ5" s="1083"/>
      <c r="AR5" s="1083"/>
      <c r="AS5" s="1083"/>
      <c r="AT5" s="1083"/>
      <c r="AU5" s="1083"/>
      <c r="AV5" s="1083"/>
      <c r="AW5" s="1083"/>
      <c r="AX5" s="1083"/>
      <c r="AY5" s="1083"/>
      <c r="AZ5" s="1083"/>
      <c r="BA5" s="1083"/>
      <c r="BB5" s="1083"/>
      <c r="BC5" s="1083"/>
      <c r="BD5" s="1083"/>
      <c r="BE5" s="1083"/>
      <c r="BF5" s="1083"/>
      <c r="BG5" s="1083"/>
      <c r="BH5" s="1083"/>
      <c r="BI5" s="1083"/>
      <c r="BJ5" s="1083"/>
      <c r="BK5" s="1083"/>
      <c r="BL5" s="1083"/>
      <c r="BM5" s="1083"/>
      <c r="BN5" s="1083"/>
      <c r="BO5" s="1083"/>
      <c r="BP5" s="1083"/>
      <c r="BQ5" s="1083"/>
      <c r="BR5" s="1083"/>
      <c r="BS5" s="1083"/>
      <c r="BT5" s="1083"/>
      <c r="BU5" s="1083"/>
      <c r="BV5" s="1083"/>
      <c r="BW5" s="1083"/>
      <c r="BX5" s="1083"/>
      <c r="BY5" s="1083"/>
      <c r="BZ5" s="1083"/>
      <c r="CA5" s="1083"/>
      <c r="CB5" s="1083"/>
      <c r="CC5" s="1083"/>
      <c r="CD5" s="1083"/>
      <c r="CE5" s="1083"/>
      <c r="CF5" s="1083"/>
      <c r="CG5" s="1083"/>
      <c r="CH5" s="1083"/>
      <c r="CI5" s="1083"/>
      <c r="CJ5" s="1083"/>
      <c r="CK5" s="1083"/>
      <c r="CL5" s="1083"/>
      <c r="CM5" s="1083"/>
      <c r="CN5" s="1083"/>
      <c r="CO5" s="1083"/>
      <c r="CP5" s="1083"/>
      <c r="CQ5" s="1083"/>
      <c r="CR5" s="1083"/>
      <c r="CS5" s="1083"/>
      <c r="CT5" s="1083"/>
      <c r="CU5" s="1083"/>
      <c r="CV5" s="1083"/>
      <c r="CW5" s="1083"/>
      <c r="CX5" s="1083"/>
      <c r="CY5" s="1083"/>
      <c r="CZ5" s="1083"/>
      <c r="DA5" s="1083"/>
      <c r="DB5" s="1083"/>
      <c r="DC5" s="1083"/>
      <c r="DD5" s="1083"/>
      <c r="DE5" s="1083"/>
    </row>
    <row r="6" spans="1:109" s="78" customFormat="1" ht="13.2" x14ac:dyDescent="0.2">
      <c r="A6" s="1083"/>
      <c r="B6" s="1083"/>
      <c r="C6" s="1083"/>
      <c r="D6" s="1083"/>
      <c r="E6" s="1083"/>
      <c r="F6" s="1083"/>
      <c r="G6" s="1083"/>
      <c r="H6" s="1083"/>
      <c r="I6" s="1083"/>
      <c r="J6" s="1083"/>
      <c r="K6" s="1083"/>
      <c r="L6" s="1083"/>
      <c r="M6" s="1083"/>
      <c r="N6" s="1083"/>
      <c r="O6" s="1083"/>
      <c r="P6" s="1083"/>
      <c r="Q6" s="1083"/>
      <c r="R6" s="1083"/>
      <c r="S6" s="1083"/>
      <c r="T6" s="1083"/>
      <c r="U6" s="1083"/>
      <c r="V6" s="1083"/>
      <c r="W6" s="1083"/>
      <c r="X6" s="1083"/>
      <c r="Y6" s="1083"/>
      <c r="Z6" s="1083"/>
      <c r="AA6" s="1083"/>
      <c r="AB6" s="1083"/>
      <c r="AC6" s="1083"/>
      <c r="AD6" s="1083"/>
      <c r="AE6" s="1083"/>
      <c r="AF6" s="1083"/>
      <c r="AG6" s="1083"/>
      <c r="AH6" s="1083"/>
      <c r="AI6" s="1083"/>
      <c r="AJ6" s="1083"/>
      <c r="AK6" s="1083"/>
      <c r="AL6" s="1083"/>
      <c r="AM6" s="1083"/>
      <c r="AN6" s="1083"/>
      <c r="AO6" s="1083"/>
      <c r="AP6" s="1083"/>
      <c r="AQ6" s="1083"/>
      <c r="AR6" s="1083"/>
      <c r="AS6" s="1083"/>
      <c r="AT6" s="1083"/>
      <c r="AU6" s="1083"/>
      <c r="AV6" s="1083"/>
      <c r="AW6" s="1083"/>
      <c r="AX6" s="1083"/>
      <c r="AY6" s="1083"/>
      <c r="AZ6" s="1083"/>
      <c r="BA6" s="1083"/>
      <c r="BB6" s="1083"/>
      <c r="BC6" s="1083"/>
      <c r="BD6" s="1083"/>
      <c r="BE6" s="1083"/>
      <c r="BF6" s="1083"/>
      <c r="BG6" s="1083"/>
      <c r="BH6" s="1083"/>
      <c r="BI6" s="1083"/>
      <c r="BJ6" s="1083"/>
      <c r="BK6" s="1083"/>
      <c r="BL6" s="1083"/>
      <c r="BM6" s="1083"/>
      <c r="BN6" s="1083"/>
      <c r="BO6" s="1083"/>
      <c r="BP6" s="1083"/>
      <c r="BQ6" s="1083"/>
      <c r="BR6" s="1083"/>
      <c r="BS6" s="1083"/>
      <c r="BT6" s="1083"/>
      <c r="BU6" s="1083"/>
      <c r="BV6" s="1083"/>
      <c r="BW6" s="1083"/>
      <c r="BX6" s="1083"/>
      <c r="BY6" s="1083"/>
      <c r="BZ6" s="1083"/>
      <c r="CA6" s="1083"/>
      <c r="CB6" s="1083"/>
      <c r="CC6" s="1083"/>
      <c r="CD6" s="1083"/>
      <c r="CE6" s="1083"/>
      <c r="CF6" s="1083"/>
      <c r="CG6" s="1083"/>
      <c r="CH6" s="1083"/>
      <c r="CI6" s="1083"/>
      <c r="CJ6" s="1083"/>
      <c r="CK6" s="1083"/>
      <c r="CL6" s="1083"/>
      <c r="CM6" s="1083"/>
      <c r="CN6" s="1083"/>
      <c r="CO6" s="1083"/>
      <c r="CP6" s="1083"/>
      <c r="CQ6" s="1083"/>
      <c r="CR6" s="1083"/>
      <c r="CS6" s="1083"/>
      <c r="CT6" s="1083"/>
      <c r="CU6" s="1083"/>
      <c r="CV6" s="1083"/>
      <c r="CW6" s="1083"/>
      <c r="CX6" s="1083"/>
      <c r="CY6" s="1083"/>
      <c r="CZ6" s="1083"/>
      <c r="DA6" s="1083"/>
      <c r="DB6" s="1083"/>
      <c r="DC6" s="1083"/>
      <c r="DD6" s="1083"/>
      <c r="DE6" s="1083"/>
    </row>
    <row r="7" spans="1:109" s="78" customFormat="1" ht="13.2" x14ac:dyDescent="0.2">
      <c r="A7" s="1083"/>
      <c r="B7" s="1083"/>
      <c r="C7" s="1083"/>
      <c r="D7" s="1083"/>
      <c r="E7" s="1083"/>
      <c r="F7" s="1083"/>
      <c r="G7" s="1083"/>
      <c r="H7" s="1083"/>
      <c r="I7" s="1083"/>
      <c r="J7" s="1083"/>
      <c r="K7" s="1083"/>
      <c r="L7" s="1083"/>
      <c r="M7" s="1083"/>
      <c r="N7" s="1083"/>
      <c r="O7" s="1083"/>
      <c r="P7" s="1083"/>
      <c r="Q7" s="1083"/>
      <c r="R7" s="1083"/>
      <c r="S7" s="1083"/>
      <c r="T7" s="1083"/>
      <c r="U7" s="1083"/>
      <c r="V7" s="1083"/>
      <c r="W7" s="1083"/>
      <c r="X7" s="1083"/>
      <c r="Y7" s="1083"/>
      <c r="Z7" s="1083"/>
      <c r="AA7" s="1083"/>
      <c r="AB7" s="1083"/>
      <c r="AC7" s="1083"/>
      <c r="AD7" s="1083"/>
      <c r="AE7" s="1083"/>
      <c r="AF7" s="1083"/>
      <c r="AG7" s="1083"/>
      <c r="AH7" s="1083"/>
      <c r="AI7" s="1083"/>
      <c r="AJ7" s="1083"/>
      <c r="AK7" s="1083"/>
      <c r="AL7" s="1083"/>
      <c r="AM7" s="1083"/>
      <c r="AN7" s="1083"/>
      <c r="AO7" s="1083"/>
      <c r="AP7" s="1083"/>
      <c r="AQ7" s="1083"/>
      <c r="AR7" s="1083"/>
      <c r="AS7" s="1083"/>
      <c r="AT7" s="1083"/>
      <c r="AU7" s="1083"/>
      <c r="AV7" s="1083"/>
      <c r="AW7" s="1083"/>
      <c r="AX7" s="1083"/>
      <c r="AY7" s="1083"/>
      <c r="AZ7" s="1083"/>
      <c r="BA7" s="1083"/>
      <c r="BB7" s="1083"/>
      <c r="BC7" s="1083"/>
      <c r="BD7" s="1083"/>
      <c r="BE7" s="1083"/>
      <c r="BF7" s="1083"/>
      <c r="BG7" s="1083"/>
      <c r="BH7" s="1083"/>
      <c r="BI7" s="1083"/>
      <c r="BJ7" s="1083"/>
      <c r="BK7" s="1083"/>
      <c r="BL7" s="1083"/>
      <c r="BM7" s="1083"/>
      <c r="BN7" s="1083"/>
      <c r="BO7" s="1083"/>
      <c r="BP7" s="1083"/>
      <c r="BQ7" s="1083"/>
      <c r="BR7" s="1083"/>
      <c r="BS7" s="1083"/>
      <c r="BT7" s="1083"/>
      <c r="BU7" s="1083"/>
      <c r="BV7" s="1083"/>
      <c r="BW7" s="1083"/>
      <c r="BX7" s="1083"/>
      <c r="BY7" s="1083"/>
      <c r="BZ7" s="1083"/>
      <c r="CA7" s="1083"/>
      <c r="CB7" s="1083"/>
      <c r="CC7" s="1083"/>
      <c r="CD7" s="1083"/>
      <c r="CE7" s="1083"/>
      <c r="CF7" s="1083"/>
      <c r="CG7" s="1083"/>
      <c r="CH7" s="1083"/>
      <c r="CI7" s="1083"/>
      <c r="CJ7" s="1083"/>
      <c r="CK7" s="1083"/>
      <c r="CL7" s="1083"/>
      <c r="CM7" s="1083"/>
      <c r="CN7" s="1083"/>
      <c r="CO7" s="1083"/>
      <c r="CP7" s="1083"/>
      <c r="CQ7" s="1083"/>
      <c r="CR7" s="1083"/>
      <c r="CS7" s="1083"/>
      <c r="CT7" s="1083"/>
      <c r="CU7" s="1083"/>
      <c r="CV7" s="1083"/>
      <c r="CW7" s="1083"/>
      <c r="CX7" s="1083"/>
      <c r="CY7" s="1083"/>
      <c r="CZ7" s="1083"/>
      <c r="DA7" s="1083"/>
      <c r="DB7" s="1083"/>
      <c r="DC7" s="1083"/>
      <c r="DD7" s="1083"/>
      <c r="DE7" s="1083"/>
    </row>
    <row r="8" spans="1:109" s="78" customFormat="1" ht="13.2" x14ac:dyDescent="0.2">
      <c r="A8" s="1083"/>
      <c r="B8" s="1083"/>
      <c r="C8" s="1083"/>
      <c r="D8" s="1083"/>
      <c r="E8" s="1083"/>
      <c r="F8" s="1083"/>
      <c r="G8" s="1083"/>
      <c r="H8" s="1083"/>
      <c r="I8" s="1083"/>
      <c r="J8" s="1083"/>
      <c r="K8" s="1083"/>
      <c r="L8" s="1083"/>
      <c r="M8" s="1083"/>
      <c r="N8" s="1083"/>
      <c r="O8" s="1083"/>
      <c r="P8" s="1083"/>
      <c r="Q8" s="1083"/>
      <c r="R8" s="1083"/>
      <c r="S8" s="1083"/>
      <c r="T8" s="1083"/>
      <c r="U8" s="1083"/>
      <c r="V8" s="1083"/>
      <c r="W8" s="1083"/>
      <c r="X8" s="1083"/>
      <c r="Y8" s="1083"/>
      <c r="Z8" s="1083"/>
      <c r="AA8" s="1083"/>
      <c r="AB8" s="1083"/>
      <c r="AC8" s="1083"/>
      <c r="AD8" s="1083"/>
      <c r="AE8" s="1083"/>
      <c r="AF8" s="1083"/>
      <c r="AG8" s="1083"/>
      <c r="AH8" s="1083"/>
      <c r="AI8" s="1083"/>
      <c r="AJ8" s="1083"/>
      <c r="AK8" s="1083"/>
      <c r="AL8" s="1083"/>
      <c r="AM8" s="1083"/>
      <c r="AN8" s="1083"/>
      <c r="AO8" s="1083"/>
      <c r="AP8" s="1083"/>
      <c r="AQ8" s="1083"/>
      <c r="AR8" s="1083"/>
      <c r="AS8" s="1083"/>
      <c r="AT8" s="1083"/>
      <c r="AU8" s="1083"/>
      <c r="AV8" s="1083"/>
      <c r="AW8" s="1083"/>
      <c r="AX8" s="1083"/>
      <c r="AY8" s="1083"/>
      <c r="AZ8" s="1083"/>
      <c r="BA8" s="1083"/>
      <c r="BB8" s="1083"/>
      <c r="BC8" s="1083"/>
      <c r="BD8" s="1083"/>
      <c r="BE8" s="1083"/>
      <c r="BF8" s="1083"/>
      <c r="BG8" s="1083"/>
      <c r="BH8" s="1083"/>
      <c r="BI8" s="1083"/>
      <c r="BJ8" s="1083"/>
      <c r="BK8" s="1083"/>
      <c r="BL8" s="1083"/>
      <c r="BM8" s="1083"/>
      <c r="BN8" s="1083"/>
      <c r="BO8" s="1083"/>
      <c r="BP8" s="1083"/>
      <c r="BQ8" s="1083"/>
      <c r="BR8" s="1083"/>
      <c r="BS8" s="1083"/>
      <c r="BT8" s="1083"/>
      <c r="BU8" s="1083"/>
      <c r="BV8" s="1083"/>
      <c r="BW8" s="1083"/>
      <c r="BX8" s="1083"/>
      <c r="BY8" s="1083"/>
      <c r="BZ8" s="1083"/>
      <c r="CA8" s="1083"/>
      <c r="CB8" s="1083"/>
      <c r="CC8" s="1083"/>
      <c r="CD8" s="1083"/>
      <c r="CE8" s="1083"/>
      <c r="CF8" s="1083"/>
      <c r="CG8" s="1083"/>
      <c r="CH8" s="1083"/>
      <c r="CI8" s="1083"/>
      <c r="CJ8" s="1083"/>
      <c r="CK8" s="1083"/>
      <c r="CL8" s="1083"/>
      <c r="CM8" s="1083"/>
      <c r="CN8" s="1083"/>
      <c r="CO8" s="1083"/>
      <c r="CP8" s="1083"/>
      <c r="CQ8" s="1083"/>
      <c r="CR8" s="1083"/>
      <c r="CS8" s="1083"/>
      <c r="CT8" s="1083"/>
      <c r="CU8" s="1083"/>
      <c r="CV8" s="1083"/>
      <c r="CW8" s="1083"/>
      <c r="CX8" s="1083"/>
      <c r="CY8" s="1083"/>
      <c r="CZ8" s="1083"/>
      <c r="DA8" s="1083"/>
      <c r="DB8" s="1083"/>
      <c r="DC8" s="1083"/>
      <c r="DD8" s="1083"/>
      <c r="DE8" s="1083"/>
    </row>
    <row r="9" spans="1:109" s="78" customFormat="1" ht="13.2" x14ac:dyDescent="0.2">
      <c r="A9" s="1083"/>
      <c r="B9" s="1083"/>
      <c r="C9" s="1083"/>
      <c r="D9" s="1083"/>
      <c r="E9" s="1083"/>
      <c r="F9" s="1083"/>
      <c r="G9" s="1083"/>
      <c r="H9" s="1083"/>
      <c r="I9" s="1083"/>
      <c r="J9" s="1083"/>
      <c r="K9" s="1083"/>
      <c r="L9" s="1083"/>
      <c r="M9" s="1083"/>
      <c r="N9" s="1083"/>
      <c r="O9" s="1083"/>
      <c r="P9" s="1083"/>
      <c r="Q9" s="1083"/>
      <c r="R9" s="1083"/>
      <c r="S9" s="1083"/>
      <c r="T9" s="1083"/>
      <c r="U9" s="1083"/>
      <c r="V9" s="1083"/>
      <c r="W9" s="1083"/>
      <c r="X9" s="1083"/>
      <c r="Y9" s="1083"/>
      <c r="Z9" s="1083"/>
      <c r="AA9" s="1083"/>
      <c r="AB9" s="1083"/>
      <c r="AC9" s="1083"/>
      <c r="AD9" s="1083"/>
      <c r="AE9" s="1083"/>
      <c r="AF9" s="1083"/>
      <c r="AG9" s="1083"/>
      <c r="AH9" s="1083"/>
      <c r="AI9" s="1083"/>
      <c r="AJ9" s="1083"/>
      <c r="AK9" s="1083"/>
      <c r="AL9" s="1083"/>
      <c r="AM9" s="1083"/>
      <c r="AN9" s="1083"/>
      <c r="AO9" s="1083"/>
      <c r="AP9" s="1083"/>
      <c r="AQ9" s="1083"/>
      <c r="AR9" s="1083"/>
      <c r="AS9" s="1083"/>
      <c r="AT9" s="1083"/>
      <c r="AU9" s="1083"/>
      <c r="AV9" s="1083"/>
      <c r="AW9" s="1083"/>
      <c r="AX9" s="1083"/>
      <c r="AY9" s="1083"/>
      <c r="AZ9" s="1083"/>
      <c r="BA9" s="1083"/>
      <c r="BB9" s="1083"/>
      <c r="BC9" s="1083"/>
      <c r="BD9" s="1083"/>
      <c r="BE9" s="1083"/>
      <c r="BF9" s="1083"/>
      <c r="BG9" s="1083"/>
      <c r="BH9" s="1083"/>
      <c r="BI9" s="1083"/>
      <c r="BJ9" s="1083"/>
      <c r="BK9" s="1083"/>
      <c r="BL9" s="1083"/>
      <c r="BM9" s="1083"/>
      <c r="BN9" s="1083"/>
      <c r="BO9" s="1083"/>
      <c r="BP9" s="1083"/>
      <c r="BQ9" s="1083"/>
      <c r="BR9" s="1083"/>
      <c r="BS9" s="1083"/>
      <c r="BT9" s="1083"/>
      <c r="BU9" s="1083"/>
      <c r="BV9" s="1083"/>
      <c r="BW9" s="1083"/>
      <c r="BX9" s="1083"/>
      <c r="BY9" s="1083"/>
      <c r="BZ9" s="1083"/>
      <c r="CA9" s="1083"/>
      <c r="CB9" s="1083"/>
      <c r="CC9" s="1083"/>
      <c r="CD9" s="1083"/>
      <c r="CE9" s="1083"/>
      <c r="CF9" s="1083"/>
      <c r="CG9" s="1083"/>
      <c r="CH9" s="1083"/>
      <c r="CI9" s="1083"/>
      <c r="CJ9" s="1083"/>
      <c r="CK9" s="1083"/>
      <c r="CL9" s="1083"/>
      <c r="CM9" s="1083"/>
      <c r="CN9" s="1083"/>
      <c r="CO9" s="1083"/>
      <c r="CP9" s="1083"/>
      <c r="CQ9" s="1083"/>
      <c r="CR9" s="1083"/>
      <c r="CS9" s="1083"/>
      <c r="CT9" s="1083"/>
      <c r="CU9" s="1083"/>
      <c r="CV9" s="1083"/>
      <c r="CW9" s="1083"/>
      <c r="CX9" s="1083"/>
      <c r="CY9" s="1083"/>
      <c r="CZ9" s="1083"/>
      <c r="DA9" s="1083"/>
      <c r="DB9" s="1083"/>
      <c r="DC9" s="1083"/>
      <c r="DD9" s="1083"/>
      <c r="DE9" s="1083"/>
    </row>
    <row r="10" spans="1:109" s="78" customFormat="1" ht="13.2" x14ac:dyDescent="0.2">
      <c r="A10" s="1083"/>
      <c r="B10" s="1083"/>
      <c r="C10" s="1083"/>
      <c r="D10" s="1083"/>
      <c r="E10" s="1083"/>
      <c r="F10" s="1083"/>
      <c r="G10" s="1083"/>
      <c r="H10" s="1083"/>
      <c r="I10" s="1083"/>
      <c r="J10" s="1083"/>
      <c r="K10" s="1083"/>
      <c r="L10" s="1083"/>
      <c r="M10" s="1083"/>
      <c r="N10" s="1083"/>
      <c r="O10" s="1083"/>
      <c r="P10" s="1083"/>
      <c r="Q10" s="1083"/>
      <c r="R10" s="1083"/>
      <c r="S10" s="1083"/>
      <c r="T10" s="1083"/>
      <c r="U10" s="1083"/>
      <c r="V10" s="1083"/>
      <c r="W10" s="1083"/>
      <c r="X10" s="1083"/>
      <c r="Y10" s="1083"/>
      <c r="Z10" s="1083"/>
      <c r="AA10" s="1083"/>
      <c r="AB10" s="1083"/>
      <c r="AC10" s="1083"/>
      <c r="AD10" s="1083"/>
      <c r="AE10" s="1083"/>
      <c r="AF10" s="1083"/>
      <c r="AG10" s="1083"/>
      <c r="AH10" s="1083"/>
      <c r="AI10" s="1083"/>
      <c r="AJ10" s="1083"/>
      <c r="AK10" s="1083"/>
      <c r="AL10" s="1083"/>
      <c r="AM10" s="1083"/>
      <c r="AN10" s="1083"/>
      <c r="AO10" s="1083"/>
      <c r="AP10" s="1083"/>
      <c r="AQ10" s="1083"/>
      <c r="AR10" s="1083"/>
      <c r="AS10" s="1083"/>
      <c r="AT10" s="1083"/>
      <c r="AU10" s="1083"/>
      <c r="AV10" s="1083"/>
      <c r="AW10" s="1083"/>
      <c r="AX10" s="1083"/>
      <c r="AY10" s="1083"/>
      <c r="AZ10" s="1083"/>
      <c r="BA10" s="1083"/>
      <c r="BB10" s="1083"/>
      <c r="BC10" s="1083"/>
      <c r="BD10" s="1083"/>
      <c r="BE10" s="1083"/>
      <c r="BF10" s="1083"/>
      <c r="BG10" s="1083"/>
      <c r="BH10" s="1083"/>
      <c r="BI10" s="1083"/>
      <c r="BJ10" s="1083"/>
      <c r="BK10" s="1083"/>
      <c r="BL10" s="1083"/>
      <c r="BM10" s="1083"/>
      <c r="BN10" s="1083"/>
      <c r="BO10" s="1083"/>
      <c r="BP10" s="1083"/>
      <c r="BQ10" s="1083"/>
      <c r="BR10" s="1083"/>
      <c r="BS10" s="1083"/>
      <c r="BT10" s="1083"/>
      <c r="BU10" s="1083"/>
      <c r="BV10" s="1083"/>
      <c r="BW10" s="1083"/>
      <c r="BX10" s="1083"/>
      <c r="BY10" s="1083"/>
      <c r="BZ10" s="1083"/>
      <c r="CA10" s="1083"/>
      <c r="CB10" s="1083"/>
      <c r="CC10" s="1083"/>
      <c r="CD10" s="1083"/>
      <c r="CE10" s="1083"/>
      <c r="CF10" s="1083"/>
      <c r="CG10" s="1083"/>
      <c r="CH10" s="1083"/>
      <c r="CI10" s="1083"/>
      <c r="CJ10" s="1083"/>
      <c r="CK10" s="1083"/>
      <c r="CL10" s="1083"/>
      <c r="CM10" s="1083"/>
      <c r="CN10" s="1083"/>
      <c r="CO10" s="1083"/>
      <c r="CP10" s="1083"/>
      <c r="CQ10" s="1083"/>
      <c r="CR10" s="1083"/>
      <c r="CS10" s="1083"/>
      <c r="CT10" s="1083"/>
      <c r="CU10" s="1083"/>
      <c r="CV10" s="1083"/>
      <c r="CW10" s="1083"/>
      <c r="CX10" s="1083"/>
      <c r="CY10" s="1083"/>
      <c r="CZ10" s="1083"/>
      <c r="DA10" s="1083"/>
      <c r="DB10" s="1083"/>
      <c r="DC10" s="1083"/>
      <c r="DD10" s="1083"/>
      <c r="DE10" s="1083"/>
    </row>
    <row r="11" spans="1:109" s="78" customFormat="1" ht="13.2" x14ac:dyDescent="0.2">
      <c r="A11" s="1083"/>
      <c r="B11" s="1083"/>
      <c r="C11" s="1083"/>
      <c r="D11" s="1083"/>
      <c r="E11" s="1083"/>
      <c r="F11" s="1083"/>
      <c r="G11" s="1083"/>
      <c r="H11" s="1083"/>
      <c r="I11" s="1083"/>
      <c r="J11" s="1083"/>
      <c r="K11" s="1083"/>
      <c r="L11" s="1083"/>
      <c r="M11" s="1083"/>
      <c r="N11" s="1083"/>
      <c r="O11" s="1083"/>
      <c r="P11" s="1083"/>
      <c r="Q11" s="1083"/>
      <c r="R11" s="1083"/>
      <c r="S11" s="1083"/>
      <c r="T11" s="1083"/>
      <c r="U11" s="1083"/>
      <c r="V11" s="1083"/>
      <c r="W11" s="1083"/>
      <c r="X11" s="1083"/>
      <c r="Y11" s="1083"/>
      <c r="Z11" s="1083"/>
      <c r="AA11" s="1083"/>
      <c r="AB11" s="1083"/>
      <c r="AC11" s="1083"/>
      <c r="AD11" s="1083"/>
      <c r="AE11" s="1083"/>
      <c r="AF11" s="1083"/>
      <c r="AG11" s="1083"/>
      <c r="AH11" s="1083"/>
      <c r="AI11" s="1083"/>
      <c r="AJ11" s="1083"/>
      <c r="AK11" s="1083"/>
      <c r="AL11" s="1083"/>
      <c r="AM11" s="1083"/>
      <c r="AN11" s="1083"/>
      <c r="AO11" s="1083"/>
      <c r="AP11" s="1083"/>
      <c r="AQ11" s="1083"/>
      <c r="AR11" s="1083"/>
      <c r="AS11" s="1083"/>
      <c r="AT11" s="1083"/>
      <c r="AU11" s="1083"/>
      <c r="AV11" s="1083"/>
      <c r="AW11" s="1083"/>
      <c r="AX11" s="1083"/>
      <c r="AY11" s="1083"/>
      <c r="AZ11" s="1083"/>
      <c r="BA11" s="1083"/>
      <c r="BB11" s="1083"/>
      <c r="BC11" s="1083"/>
      <c r="BD11" s="1083"/>
      <c r="BE11" s="1083"/>
      <c r="BF11" s="1083"/>
      <c r="BG11" s="1083"/>
      <c r="BH11" s="1083"/>
      <c r="BI11" s="1083"/>
      <c r="BJ11" s="1083"/>
      <c r="BK11" s="1083"/>
      <c r="BL11" s="1083"/>
      <c r="BM11" s="1083"/>
      <c r="BN11" s="1083"/>
      <c r="BO11" s="1083"/>
      <c r="BP11" s="1083"/>
      <c r="BQ11" s="1083"/>
      <c r="BR11" s="1083"/>
      <c r="BS11" s="1083"/>
      <c r="BT11" s="1083"/>
      <c r="BU11" s="1083"/>
      <c r="BV11" s="1083"/>
      <c r="BW11" s="1083"/>
      <c r="BX11" s="1083"/>
      <c r="BY11" s="1083"/>
      <c r="BZ11" s="1083"/>
      <c r="CA11" s="1083"/>
      <c r="CB11" s="1083"/>
      <c r="CC11" s="1083"/>
      <c r="CD11" s="1083"/>
      <c r="CE11" s="1083"/>
      <c r="CF11" s="1083"/>
      <c r="CG11" s="1083"/>
      <c r="CH11" s="1083"/>
      <c r="CI11" s="1083"/>
      <c r="CJ11" s="1083"/>
      <c r="CK11" s="1083"/>
      <c r="CL11" s="1083"/>
      <c r="CM11" s="1083"/>
      <c r="CN11" s="1083"/>
      <c r="CO11" s="1083"/>
      <c r="CP11" s="1083"/>
      <c r="CQ11" s="1083"/>
      <c r="CR11" s="1083"/>
      <c r="CS11" s="1083"/>
      <c r="CT11" s="1083"/>
      <c r="CU11" s="1083"/>
      <c r="CV11" s="1083"/>
      <c r="CW11" s="1083"/>
      <c r="CX11" s="1083"/>
      <c r="CY11" s="1083"/>
      <c r="CZ11" s="1083"/>
      <c r="DA11" s="1083"/>
      <c r="DB11" s="1083"/>
      <c r="DC11" s="1083"/>
      <c r="DD11" s="1083"/>
      <c r="DE11" s="1083"/>
    </row>
    <row r="12" spans="1:109" s="78" customFormat="1" ht="13.2" x14ac:dyDescent="0.2">
      <c r="A12" s="1083"/>
      <c r="B12" s="1083"/>
      <c r="C12" s="1083"/>
      <c r="D12" s="1083"/>
      <c r="E12" s="1083"/>
      <c r="F12" s="1083"/>
      <c r="G12" s="1083"/>
      <c r="H12" s="1083"/>
      <c r="I12" s="1083"/>
      <c r="J12" s="1083"/>
      <c r="K12" s="1083"/>
      <c r="L12" s="1083"/>
      <c r="M12" s="1083"/>
      <c r="N12" s="1083"/>
      <c r="O12" s="1083"/>
      <c r="P12" s="1083"/>
      <c r="Q12" s="1083"/>
      <c r="R12" s="1083"/>
      <c r="S12" s="1083"/>
      <c r="T12" s="1083"/>
      <c r="U12" s="1083"/>
      <c r="V12" s="1083"/>
      <c r="W12" s="1083"/>
      <c r="X12" s="1083"/>
      <c r="Y12" s="1083"/>
      <c r="Z12" s="1083"/>
      <c r="AA12" s="1083"/>
      <c r="AB12" s="1083"/>
      <c r="AC12" s="1083"/>
      <c r="AD12" s="1083"/>
      <c r="AE12" s="1083"/>
      <c r="AF12" s="1083"/>
      <c r="AG12" s="1083"/>
      <c r="AH12" s="1083"/>
      <c r="AI12" s="1083"/>
      <c r="AJ12" s="1083"/>
      <c r="AK12" s="1083"/>
      <c r="AL12" s="1083"/>
      <c r="AM12" s="1083"/>
      <c r="AN12" s="1083"/>
      <c r="AO12" s="1083"/>
      <c r="AP12" s="1083"/>
      <c r="AQ12" s="1083"/>
      <c r="AR12" s="1083"/>
      <c r="AS12" s="1083"/>
      <c r="AT12" s="1083"/>
      <c r="AU12" s="1083"/>
      <c r="AV12" s="1083"/>
      <c r="AW12" s="1083"/>
      <c r="AX12" s="1083"/>
      <c r="AY12" s="1083"/>
      <c r="AZ12" s="1083"/>
      <c r="BA12" s="1083"/>
      <c r="BB12" s="1083"/>
      <c r="BC12" s="1083"/>
      <c r="BD12" s="1083"/>
      <c r="BE12" s="1083"/>
      <c r="BF12" s="1083"/>
      <c r="BG12" s="1083"/>
      <c r="BH12" s="1083"/>
      <c r="BI12" s="1083"/>
      <c r="BJ12" s="1083"/>
      <c r="BK12" s="1083"/>
      <c r="BL12" s="1083"/>
      <c r="BM12" s="1083"/>
      <c r="BN12" s="1083"/>
      <c r="BO12" s="1083"/>
      <c r="BP12" s="1083"/>
      <c r="BQ12" s="1083"/>
      <c r="BR12" s="1083"/>
      <c r="BS12" s="1083"/>
      <c r="BT12" s="1083"/>
      <c r="BU12" s="1083"/>
      <c r="BV12" s="1083"/>
      <c r="BW12" s="1083"/>
      <c r="BX12" s="1083"/>
      <c r="BY12" s="1083"/>
      <c r="BZ12" s="1083"/>
      <c r="CA12" s="1083"/>
      <c r="CB12" s="1083"/>
      <c r="CC12" s="1083"/>
      <c r="CD12" s="1083"/>
      <c r="CE12" s="1083"/>
      <c r="CF12" s="1083"/>
      <c r="CG12" s="1083"/>
      <c r="CH12" s="1083"/>
      <c r="CI12" s="1083"/>
      <c r="CJ12" s="1083"/>
      <c r="CK12" s="1083"/>
      <c r="CL12" s="1083"/>
      <c r="CM12" s="1083"/>
      <c r="CN12" s="1083"/>
      <c r="CO12" s="1083"/>
      <c r="CP12" s="1083"/>
      <c r="CQ12" s="1083"/>
      <c r="CR12" s="1083"/>
      <c r="CS12" s="1083"/>
      <c r="CT12" s="1083"/>
      <c r="CU12" s="1083"/>
      <c r="CV12" s="1083"/>
      <c r="CW12" s="1083"/>
      <c r="CX12" s="1083"/>
      <c r="CY12" s="1083"/>
      <c r="CZ12" s="1083"/>
      <c r="DA12" s="1083"/>
      <c r="DB12" s="1083"/>
      <c r="DC12" s="1083"/>
      <c r="DD12" s="1083"/>
      <c r="DE12" s="1083"/>
    </row>
    <row r="13" spans="1:109" s="78" customFormat="1" ht="13.2" x14ac:dyDescent="0.2">
      <c r="A13" s="1083"/>
      <c r="B13" s="1083"/>
      <c r="C13" s="1083"/>
      <c r="D13" s="1083"/>
      <c r="E13" s="1083"/>
      <c r="F13" s="1083"/>
      <c r="G13" s="1083"/>
      <c r="H13" s="1083"/>
      <c r="I13" s="1083"/>
      <c r="J13" s="1083"/>
      <c r="K13" s="1083"/>
      <c r="L13" s="1083"/>
      <c r="M13" s="1083"/>
      <c r="N13" s="1083"/>
      <c r="O13" s="1083"/>
      <c r="P13" s="1083"/>
      <c r="Q13" s="1083"/>
      <c r="R13" s="1083"/>
      <c r="S13" s="1083"/>
      <c r="T13" s="1083"/>
      <c r="U13" s="1083"/>
      <c r="V13" s="1083"/>
      <c r="W13" s="1083"/>
      <c r="X13" s="1083"/>
      <c r="Y13" s="1083"/>
      <c r="Z13" s="1083"/>
      <c r="AA13" s="1083"/>
      <c r="AB13" s="1083"/>
      <c r="AC13" s="1083"/>
      <c r="AD13" s="1083"/>
      <c r="AE13" s="1083"/>
      <c r="AF13" s="1083"/>
      <c r="AG13" s="1083"/>
      <c r="AH13" s="1083"/>
      <c r="AI13" s="1083"/>
      <c r="AJ13" s="1083"/>
      <c r="AK13" s="1083"/>
      <c r="AL13" s="1083"/>
      <c r="AM13" s="1083"/>
      <c r="AN13" s="1083"/>
      <c r="AO13" s="1083"/>
      <c r="AP13" s="1083"/>
      <c r="AQ13" s="1083"/>
      <c r="AR13" s="1083"/>
      <c r="AS13" s="1083"/>
      <c r="AT13" s="1083"/>
      <c r="AU13" s="1083"/>
      <c r="AV13" s="1083"/>
      <c r="AW13" s="1083"/>
      <c r="AX13" s="1083"/>
      <c r="AY13" s="1083"/>
      <c r="AZ13" s="1083"/>
      <c r="BA13" s="1083"/>
      <c r="BB13" s="1083"/>
      <c r="BC13" s="1083"/>
      <c r="BD13" s="1083"/>
      <c r="BE13" s="1083"/>
      <c r="BF13" s="1083"/>
      <c r="BG13" s="1083"/>
      <c r="BH13" s="1083"/>
      <c r="BI13" s="1083"/>
      <c r="BJ13" s="1083"/>
      <c r="BK13" s="1083"/>
      <c r="BL13" s="1083"/>
      <c r="BM13" s="1083"/>
      <c r="BN13" s="1083"/>
      <c r="BO13" s="1083"/>
      <c r="BP13" s="1083"/>
      <c r="BQ13" s="1083"/>
      <c r="BR13" s="1083"/>
      <c r="BS13" s="1083"/>
      <c r="BT13" s="1083"/>
      <c r="BU13" s="1083"/>
      <c r="BV13" s="1083"/>
      <c r="BW13" s="1083"/>
      <c r="BX13" s="1083"/>
      <c r="BY13" s="1083"/>
      <c r="BZ13" s="1083"/>
      <c r="CA13" s="1083"/>
      <c r="CB13" s="1083"/>
      <c r="CC13" s="1083"/>
      <c r="CD13" s="1083"/>
      <c r="CE13" s="1083"/>
      <c r="CF13" s="1083"/>
      <c r="CG13" s="1083"/>
      <c r="CH13" s="1083"/>
      <c r="CI13" s="1083"/>
      <c r="CJ13" s="1083"/>
      <c r="CK13" s="1083"/>
      <c r="CL13" s="1083"/>
      <c r="CM13" s="1083"/>
      <c r="CN13" s="1083"/>
      <c r="CO13" s="1083"/>
      <c r="CP13" s="1083"/>
      <c r="CQ13" s="1083"/>
      <c r="CR13" s="1083"/>
      <c r="CS13" s="1083"/>
      <c r="CT13" s="1083"/>
      <c r="CU13" s="1083"/>
      <c r="CV13" s="1083"/>
      <c r="CW13" s="1083"/>
      <c r="CX13" s="1083"/>
      <c r="CY13" s="1083"/>
      <c r="CZ13" s="1083"/>
      <c r="DA13" s="1083"/>
      <c r="DB13" s="1083"/>
      <c r="DC13" s="1083"/>
      <c r="DD13" s="1083"/>
      <c r="DE13" s="1083"/>
    </row>
    <row r="14" spans="1:109" s="78" customFormat="1" ht="13.2" x14ac:dyDescent="0.2">
      <c r="A14" s="1083"/>
      <c r="B14" s="1083"/>
      <c r="C14" s="1083"/>
      <c r="D14" s="1083"/>
      <c r="E14" s="1083"/>
      <c r="F14" s="1083"/>
      <c r="G14" s="1083"/>
      <c r="H14" s="1083"/>
      <c r="I14" s="1083"/>
      <c r="J14" s="1083"/>
      <c r="K14" s="1083"/>
      <c r="L14" s="1083"/>
      <c r="M14" s="1083"/>
      <c r="N14" s="1083"/>
      <c r="O14" s="1083"/>
      <c r="P14" s="1083"/>
      <c r="Q14" s="1083"/>
      <c r="R14" s="1083"/>
      <c r="S14" s="1083"/>
      <c r="T14" s="1083"/>
      <c r="U14" s="1083"/>
      <c r="V14" s="1083"/>
      <c r="W14" s="1083"/>
      <c r="X14" s="1083"/>
      <c r="Y14" s="1083"/>
      <c r="Z14" s="1083"/>
      <c r="AA14" s="1083"/>
      <c r="AB14" s="1083"/>
      <c r="AC14" s="1083"/>
      <c r="AD14" s="1083"/>
      <c r="AE14" s="1083"/>
      <c r="AF14" s="1083"/>
      <c r="AG14" s="1083"/>
      <c r="AH14" s="1083"/>
      <c r="AI14" s="1083"/>
      <c r="AJ14" s="1083"/>
      <c r="AK14" s="1083"/>
      <c r="AL14" s="1083"/>
      <c r="AM14" s="1083"/>
      <c r="AN14" s="1083"/>
      <c r="AO14" s="1083"/>
      <c r="AP14" s="1083"/>
      <c r="AQ14" s="1083"/>
      <c r="AR14" s="1083"/>
      <c r="AS14" s="1083"/>
      <c r="AT14" s="1083"/>
      <c r="AU14" s="1083"/>
      <c r="AV14" s="1083"/>
      <c r="AW14" s="1083"/>
      <c r="AX14" s="1083"/>
      <c r="AY14" s="1083"/>
      <c r="AZ14" s="1083"/>
      <c r="BA14" s="1083"/>
      <c r="BB14" s="1083"/>
      <c r="BC14" s="1083"/>
      <c r="BD14" s="1083"/>
      <c r="BE14" s="1083"/>
      <c r="BF14" s="1083"/>
      <c r="BG14" s="1083"/>
      <c r="BH14" s="1083"/>
      <c r="BI14" s="1083"/>
      <c r="BJ14" s="1083"/>
      <c r="BK14" s="1083"/>
      <c r="BL14" s="1083"/>
      <c r="BM14" s="1083"/>
      <c r="BN14" s="1083"/>
      <c r="BO14" s="1083"/>
      <c r="BP14" s="1083"/>
      <c r="BQ14" s="1083"/>
      <c r="BR14" s="1083"/>
      <c r="BS14" s="1083"/>
      <c r="BT14" s="1083"/>
      <c r="BU14" s="1083"/>
      <c r="BV14" s="1083"/>
      <c r="BW14" s="1083"/>
      <c r="BX14" s="1083"/>
      <c r="BY14" s="1083"/>
      <c r="BZ14" s="1083"/>
      <c r="CA14" s="1083"/>
      <c r="CB14" s="1083"/>
      <c r="CC14" s="1083"/>
      <c r="CD14" s="1083"/>
      <c r="CE14" s="1083"/>
      <c r="CF14" s="1083"/>
      <c r="CG14" s="1083"/>
      <c r="CH14" s="1083"/>
      <c r="CI14" s="1083"/>
      <c r="CJ14" s="1083"/>
      <c r="CK14" s="1083"/>
      <c r="CL14" s="1083"/>
      <c r="CM14" s="1083"/>
      <c r="CN14" s="1083"/>
      <c r="CO14" s="1083"/>
      <c r="CP14" s="1083"/>
      <c r="CQ14" s="1083"/>
      <c r="CR14" s="1083"/>
      <c r="CS14" s="1083"/>
      <c r="CT14" s="1083"/>
      <c r="CU14" s="1083"/>
      <c r="CV14" s="1083"/>
      <c r="CW14" s="1083"/>
      <c r="CX14" s="1083"/>
      <c r="CY14" s="1083"/>
      <c r="CZ14" s="1083"/>
      <c r="DA14" s="1083"/>
      <c r="DB14" s="1083"/>
      <c r="DC14" s="1083"/>
      <c r="DD14" s="1083"/>
      <c r="DE14" s="1083"/>
    </row>
    <row r="15" spans="1:109" s="78" customFormat="1" ht="13.2" x14ac:dyDescent="0.2">
      <c r="A15" s="90"/>
      <c r="B15" s="1083"/>
      <c r="C15" s="1083"/>
      <c r="D15" s="1083"/>
      <c r="E15" s="1083"/>
      <c r="F15" s="1083"/>
      <c r="G15" s="1083"/>
      <c r="H15" s="1083"/>
      <c r="I15" s="1083"/>
      <c r="J15" s="1083"/>
      <c r="K15" s="1083"/>
      <c r="L15" s="1083"/>
      <c r="M15" s="1083"/>
      <c r="N15" s="1083"/>
      <c r="O15" s="1083"/>
      <c r="P15" s="1083"/>
      <c r="Q15" s="1083"/>
      <c r="R15" s="1083"/>
      <c r="S15" s="1083"/>
      <c r="T15" s="1083"/>
      <c r="U15" s="1083"/>
      <c r="V15" s="1083"/>
      <c r="W15" s="1083"/>
      <c r="X15" s="1083"/>
      <c r="Y15" s="1083"/>
      <c r="Z15" s="1083"/>
      <c r="AA15" s="1083"/>
      <c r="AB15" s="1083"/>
      <c r="AC15" s="1083"/>
      <c r="AD15" s="1083"/>
      <c r="AE15" s="1083"/>
      <c r="AF15" s="1083"/>
      <c r="AG15" s="1083"/>
      <c r="AH15" s="1083"/>
      <c r="AI15" s="1083"/>
      <c r="AJ15" s="1083"/>
      <c r="AK15" s="1083"/>
      <c r="AL15" s="1083"/>
      <c r="AM15" s="1083"/>
      <c r="AN15" s="1083"/>
      <c r="AO15" s="1083"/>
      <c r="AP15" s="1083"/>
      <c r="AQ15" s="1083"/>
      <c r="AR15" s="1083"/>
      <c r="AS15" s="1083"/>
      <c r="AT15" s="1083"/>
      <c r="AU15" s="1083"/>
      <c r="AV15" s="1083"/>
      <c r="AW15" s="1083"/>
      <c r="AX15" s="1083"/>
      <c r="AY15" s="1083"/>
      <c r="AZ15" s="1083"/>
      <c r="BA15" s="1083"/>
      <c r="BB15" s="1083"/>
      <c r="BC15" s="1083"/>
      <c r="BD15" s="1083"/>
      <c r="BE15" s="1083"/>
      <c r="BF15" s="1083"/>
      <c r="BG15" s="1083"/>
      <c r="BH15" s="1083"/>
      <c r="BI15" s="1083"/>
      <c r="BJ15" s="1083"/>
      <c r="BK15" s="1083"/>
      <c r="BL15" s="1083"/>
      <c r="BM15" s="1083"/>
      <c r="BN15" s="1083"/>
      <c r="BO15" s="1083"/>
      <c r="BP15" s="1083"/>
      <c r="BQ15" s="1083"/>
      <c r="BR15" s="1083"/>
      <c r="BS15" s="1083"/>
      <c r="BT15" s="1083"/>
      <c r="BU15" s="1083"/>
      <c r="BV15" s="1083"/>
      <c r="BW15" s="1083"/>
      <c r="BX15" s="1083"/>
      <c r="BY15" s="1083"/>
      <c r="BZ15" s="1083"/>
      <c r="CA15" s="1083"/>
      <c r="CB15" s="1083"/>
      <c r="CC15" s="1083"/>
      <c r="CD15" s="1083"/>
      <c r="CE15" s="1083"/>
      <c r="CF15" s="1083"/>
      <c r="CG15" s="1083"/>
      <c r="CH15" s="1083"/>
      <c r="CI15" s="1083"/>
      <c r="CJ15" s="1083"/>
      <c r="CK15" s="1083"/>
      <c r="CL15" s="1083"/>
      <c r="CM15" s="1083"/>
      <c r="CN15" s="1083"/>
      <c r="CO15" s="1083"/>
      <c r="CP15" s="1083"/>
      <c r="CQ15" s="1083"/>
      <c r="CR15" s="1083"/>
      <c r="CS15" s="1083"/>
      <c r="CT15" s="1083"/>
      <c r="CU15" s="1083"/>
      <c r="CV15" s="1083"/>
      <c r="CW15" s="1083"/>
      <c r="CX15" s="1083"/>
      <c r="CY15" s="1083"/>
      <c r="CZ15" s="1083"/>
      <c r="DA15" s="1083"/>
      <c r="DB15" s="1083"/>
      <c r="DC15" s="1083"/>
      <c r="DD15" s="1083"/>
      <c r="DE15" s="1083"/>
    </row>
    <row r="16" spans="1:109" s="78" customFormat="1" ht="13.2" x14ac:dyDescent="0.2">
      <c r="A16" s="90"/>
      <c r="B16" s="1083"/>
      <c r="C16" s="1083"/>
      <c r="D16" s="1083"/>
      <c r="E16" s="1083"/>
      <c r="F16" s="1083"/>
      <c r="G16" s="1083"/>
      <c r="H16" s="1083"/>
      <c r="I16" s="1083"/>
      <c r="J16" s="1083"/>
      <c r="K16" s="1083"/>
      <c r="L16" s="1083"/>
      <c r="M16" s="1083"/>
      <c r="N16" s="1083"/>
      <c r="O16" s="1083"/>
      <c r="P16" s="1083"/>
      <c r="Q16" s="1083"/>
      <c r="R16" s="1083"/>
      <c r="S16" s="1083"/>
      <c r="T16" s="1083"/>
      <c r="U16" s="1083"/>
      <c r="V16" s="1083"/>
      <c r="W16" s="1083"/>
      <c r="X16" s="1083"/>
      <c r="Y16" s="1083"/>
      <c r="Z16" s="1083"/>
      <c r="AA16" s="1083"/>
      <c r="AB16" s="1083"/>
      <c r="AC16" s="1083"/>
      <c r="AD16" s="1083"/>
      <c r="AE16" s="1083"/>
      <c r="AF16" s="1083"/>
      <c r="AG16" s="1083"/>
      <c r="AH16" s="1083"/>
      <c r="AI16" s="1083"/>
      <c r="AJ16" s="1083"/>
      <c r="AK16" s="1083"/>
      <c r="AL16" s="1083"/>
      <c r="AM16" s="1083"/>
      <c r="AN16" s="1083"/>
      <c r="AO16" s="1083"/>
      <c r="AP16" s="1083"/>
      <c r="AQ16" s="1083"/>
      <c r="AR16" s="1083"/>
      <c r="AS16" s="1083"/>
      <c r="AT16" s="1083"/>
      <c r="AU16" s="1083"/>
      <c r="AV16" s="1083"/>
      <c r="AW16" s="1083"/>
      <c r="AX16" s="1083"/>
      <c r="AY16" s="1083"/>
      <c r="AZ16" s="1083"/>
      <c r="BA16" s="1083"/>
      <c r="BB16" s="1083"/>
      <c r="BC16" s="1083"/>
      <c r="BD16" s="1083"/>
      <c r="BE16" s="1083"/>
      <c r="BF16" s="1083"/>
      <c r="BG16" s="1083"/>
      <c r="BH16" s="1083"/>
      <c r="BI16" s="1083"/>
      <c r="BJ16" s="1083"/>
      <c r="BK16" s="1083"/>
      <c r="BL16" s="1083"/>
      <c r="BM16" s="1083"/>
      <c r="BN16" s="1083"/>
      <c r="BO16" s="1083"/>
      <c r="BP16" s="1083"/>
      <c r="BQ16" s="1083"/>
      <c r="BR16" s="1083"/>
      <c r="BS16" s="1083"/>
      <c r="BT16" s="1083"/>
      <c r="BU16" s="1083"/>
      <c r="BV16" s="1083"/>
      <c r="BW16" s="1083"/>
      <c r="BX16" s="1083"/>
      <c r="BY16" s="1083"/>
      <c r="BZ16" s="1083"/>
      <c r="CA16" s="1083"/>
      <c r="CB16" s="1083"/>
      <c r="CC16" s="1083"/>
      <c r="CD16" s="1083"/>
      <c r="CE16" s="1083"/>
      <c r="CF16" s="1083"/>
      <c r="CG16" s="1083"/>
      <c r="CH16" s="1083"/>
      <c r="CI16" s="1083"/>
      <c r="CJ16" s="1083"/>
      <c r="CK16" s="1083"/>
      <c r="CL16" s="1083"/>
      <c r="CM16" s="1083"/>
      <c r="CN16" s="1083"/>
      <c r="CO16" s="1083"/>
      <c r="CP16" s="1083"/>
      <c r="CQ16" s="1083"/>
      <c r="CR16" s="1083"/>
      <c r="CS16" s="1083"/>
      <c r="CT16" s="1083"/>
      <c r="CU16" s="1083"/>
      <c r="CV16" s="1083"/>
      <c r="CW16" s="1083"/>
      <c r="CX16" s="1083"/>
      <c r="CY16" s="1083"/>
      <c r="CZ16" s="1083"/>
      <c r="DA16" s="1083"/>
      <c r="DB16" s="1083"/>
      <c r="DC16" s="1083"/>
      <c r="DD16" s="1083"/>
      <c r="DE16" s="1083"/>
    </row>
    <row r="17" spans="1:109" s="78" customFormat="1" ht="13.2" x14ac:dyDescent="0.2">
      <c r="A17" s="90"/>
      <c r="B17" s="1083"/>
      <c r="C17" s="1083"/>
      <c r="D17" s="1083"/>
      <c r="E17" s="1083"/>
      <c r="F17" s="1083"/>
      <c r="G17" s="1083"/>
      <c r="H17" s="1083"/>
      <c r="I17" s="1083"/>
      <c r="J17" s="1083"/>
      <c r="K17" s="1083"/>
      <c r="L17" s="1083"/>
      <c r="M17" s="1083"/>
      <c r="N17" s="1083"/>
      <c r="O17" s="1083"/>
      <c r="P17" s="1083"/>
      <c r="Q17" s="1083"/>
      <c r="R17" s="1083"/>
      <c r="S17" s="1083"/>
      <c r="T17" s="1083"/>
      <c r="U17" s="1083"/>
      <c r="V17" s="1083"/>
      <c r="W17" s="1083"/>
      <c r="X17" s="1083"/>
      <c r="Y17" s="1083"/>
      <c r="Z17" s="1083"/>
      <c r="AA17" s="1083"/>
      <c r="AB17" s="1083"/>
      <c r="AC17" s="1083"/>
      <c r="AD17" s="1083"/>
      <c r="AE17" s="1083"/>
      <c r="AF17" s="1083"/>
      <c r="AG17" s="1083"/>
      <c r="AH17" s="1083"/>
      <c r="AI17" s="1083"/>
      <c r="AJ17" s="1083"/>
      <c r="AK17" s="1083"/>
      <c r="AL17" s="1083"/>
      <c r="AM17" s="1083"/>
      <c r="AN17" s="1083"/>
      <c r="AO17" s="1083"/>
      <c r="AP17" s="1083"/>
      <c r="AQ17" s="1083"/>
      <c r="AR17" s="1083"/>
      <c r="AS17" s="1083"/>
      <c r="AT17" s="1083"/>
      <c r="AU17" s="1083"/>
      <c r="AV17" s="1083"/>
      <c r="AW17" s="1083"/>
      <c r="AX17" s="1083"/>
      <c r="AY17" s="1083"/>
      <c r="AZ17" s="1083"/>
      <c r="BA17" s="1083"/>
      <c r="BB17" s="1083"/>
      <c r="BC17" s="1083"/>
      <c r="BD17" s="1083"/>
      <c r="BE17" s="1083"/>
      <c r="BF17" s="1083"/>
      <c r="BG17" s="1083"/>
      <c r="BH17" s="1083"/>
      <c r="BI17" s="1083"/>
      <c r="BJ17" s="1083"/>
      <c r="BK17" s="1083"/>
      <c r="BL17" s="1083"/>
      <c r="BM17" s="1083"/>
      <c r="BN17" s="1083"/>
      <c r="BO17" s="1083"/>
      <c r="BP17" s="1083"/>
      <c r="BQ17" s="1083"/>
      <c r="BR17" s="1083"/>
      <c r="BS17" s="1083"/>
      <c r="BT17" s="1083"/>
      <c r="BU17" s="1083"/>
      <c r="BV17" s="1083"/>
      <c r="BW17" s="1083"/>
      <c r="BX17" s="1083"/>
      <c r="BY17" s="1083"/>
      <c r="BZ17" s="1083"/>
      <c r="CA17" s="1083"/>
      <c r="CB17" s="1083"/>
      <c r="CC17" s="1083"/>
      <c r="CD17" s="1083"/>
      <c r="CE17" s="1083"/>
      <c r="CF17" s="1083"/>
      <c r="CG17" s="1083"/>
      <c r="CH17" s="1083"/>
      <c r="CI17" s="1083"/>
      <c r="CJ17" s="1083"/>
      <c r="CK17" s="1083"/>
      <c r="CL17" s="1083"/>
      <c r="CM17" s="1083"/>
      <c r="CN17" s="1083"/>
      <c r="CO17" s="1083"/>
      <c r="CP17" s="1083"/>
      <c r="CQ17" s="1083"/>
      <c r="CR17" s="1083"/>
      <c r="CS17" s="1083"/>
      <c r="CT17" s="1083"/>
      <c r="CU17" s="1083"/>
      <c r="CV17" s="1083"/>
      <c r="CW17" s="1083"/>
      <c r="CX17" s="1083"/>
      <c r="CY17" s="1083"/>
      <c r="CZ17" s="1083"/>
      <c r="DA17" s="1083"/>
      <c r="DB17" s="1083"/>
      <c r="DC17" s="1083"/>
      <c r="DD17" s="1083"/>
      <c r="DE17" s="1083"/>
    </row>
    <row r="18" spans="1:109" s="78" customFormat="1" ht="13.2" x14ac:dyDescent="0.2">
      <c r="A18" s="90"/>
      <c r="B18" s="1083"/>
      <c r="C18" s="1083"/>
      <c r="D18" s="1083"/>
      <c r="E18" s="1083"/>
      <c r="F18" s="1083"/>
      <c r="G18" s="1083"/>
      <c r="H18" s="1083"/>
      <c r="I18" s="1083"/>
      <c r="J18" s="1083"/>
      <c r="K18" s="1083"/>
      <c r="L18" s="1083"/>
      <c r="M18" s="1083"/>
      <c r="N18" s="1083"/>
      <c r="O18" s="1083"/>
      <c r="P18" s="1083"/>
      <c r="Q18" s="1083"/>
      <c r="R18" s="1083"/>
      <c r="S18" s="1083"/>
      <c r="T18" s="1083"/>
      <c r="U18" s="1083"/>
      <c r="V18" s="1083"/>
      <c r="W18" s="1083"/>
      <c r="X18" s="1083"/>
      <c r="Y18" s="1083"/>
      <c r="Z18" s="1083"/>
      <c r="AA18" s="1083"/>
      <c r="AB18" s="1083"/>
      <c r="AC18" s="1083"/>
      <c r="AD18" s="1083"/>
      <c r="AE18" s="1083"/>
      <c r="AF18" s="1083"/>
      <c r="AG18" s="1083"/>
      <c r="AH18" s="1083"/>
      <c r="AI18" s="1083"/>
      <c r="AJ18" s="1083"/>
      <c r="AK18" s="1083"/>
      <c r="AL18" s="1083"/>
      <c r="AM18" s="1083"/>
      <c r="AN18" s="1083"/>
      <c r="AO18" s="1083"/>
      <c r="AP18" s="1083"/>
      <c r="AQ18" s="1083"/>
      <c r="AR18" s="1083"/>
      <c r="AS18" s="1083"/>
      <c r="AT18" s="1083"/>
      <c r="AU18" s="1083"/>
      <c r="AV18" s="1083"/>
      <c r="AW18" s="1083"/>
      <c r="AX18" s="1083"/>
      <c r="AY18" s="1083"/>
      <c r="AZ18" s="1083"/>
      <c r="BA18" s="1083"/>
      <c r="BB18" s="1083"/>
      <c r="BC18" s="1083"/>
      <c r="BD18" s="1083"/>
      <c r="BE18" s="1083"/>
      <c r="BF18" s="1083"/>
      <c r="BG18" s="1083"/>
      <c r="BH18" s="1083"/>
      <c r="BI18" s="1083"/>
      <c r="BJ18" s="1083"/>
      <c r="BK18" s="1083"/>
      <c r="BL18" s="1083"/>
      <c r="BM18" s="1083"/>
      <c r="BN18" s="1083"/>
      <c r="BO18" s="1083"/>
      <c r="BP18" s="1083"/>
      <c r="BQ18" s="1083"/>
      <c r="BR18" s="1083"/>
      <c r="BS18" s="1083"/>
      <c r="BT18" s="1083"/>
      <c r="BU18" s="1083"/>
      <c r="BV18" s="1083"/>
      <c r="BW18" s="1083"/>
      <c r="BX18" s="1083"/>
      <c r="BY18" s="1083"/>
      <c r="BZ18" s="1083"/>
      <c r="CA18" s="1083"/>
      <c r="CB18" s="1083"/>
      <c r="CC18" s="1083"/>
      <c r="CD18" s="1083"/>
      <c r="CE18" s="1083"/>
      <c r="CF18" s="1083"/>
      <c r="CG18" s="1083"/>
      <c r="CH18" s="1083"/>
      <c r="CI18" s="1083"/>
      <c r="CJ18" s="1083"/>
      <c r="CK18" s="1083"/>
      <c r="CL18" s="1083"/>
      <c r="CM18" s="1083"/>
      <c r="CN18" s="1083"/>
      <c r="CO18" s="1083"/>
      <c r="CP18" s="1083"/>
      <c r="CQ18" s="1083"/>
      <c r="CR18" s="1083"/>
      <c r="CS18" s="1083"/>
      <c r="CT18" s="1083"/>
      <c r="CU18" s="1083"/>
      <c r="CV18" s="1083"/>
      <c r="CW18" s="1083"/>
      <c r="CX18" s="1083"/>
      <c r="CY18" s="1083"/>
      <c r="CZ18" s="1083"/>
      <c r="DA18" s="1083"/>
      <c r="DB18" s="1083"/>
      <c r="DC18" s="1083"/>
      <c r="DD18" s="1083"/>
      <c r="DE18" s="1083"/>
    </row>
    <row r="19" spans="1:109" ht="13.2" x14ac:dyDescent="0.2">
      <c r="DD19" s="90"/>
      <c r="DE19" s="90"/>
    </row>
    <row r="20" spans="1:109" ht="13.2" x14ac:dyDescent="0.2">
      <c r="DD20" s="90"/>
      <c r="DE20" s="90"/>
    </row>
    <row r="21" spans="1:109" ht="17.25" customHeight="1" x14ac:dyDescent="0.2">
      <c r="B21" s="1084"/>
      <c r="C21" s="86"/>
      <c r="D21" s="86"/>
      <c r="E21" s="86"/>
      <c r="F21" s="86"/>
      <c r="G21" s="86"/>
      <c r="H21" s="86"/>
      <c r="I21" s="86"/>
      <c r="J21" s="86"/>
      <c r="K21" s="86"/>
      <c r="L21" s="86"/>
      <c r="M21" s="86"/>
      <c r="N21" s="108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1085"/>
      <c r="AU21" s="86"/>
      <c r="AV21" s="86"/>
      <c r="AW21" s="86"/>
      <c r="AX21" s="86"/>
      <c r="AY21" s="86"/>
      <c r="AZ21" s="86"/>
      <c r="BA21" s="86"/>
      <c r="BB21" s="86"/>
      <c r="BC21" s="86"/>
      <c r="BD21" s="86"/>
      <c r="BE21" s="86"/>
      <c r="BF21" s="1085"/>
      <c r="BG21" s="86"/>
      <c r="BH21" s="86"/>
      <c r="BI21" s="86"/>
      <c r="BJ21" s="86"/>
      <c r="BK21" s="86"/>
      <c r="BL21" s="86"/>
      <c r="BM21" s="86"/>
      <c r="BN21" s="86"/>
      <c r="BO21" s="86"/>
      <c r="BP21" s="86"/>
      <c r="BQ21" s="86"/>
      <c r="BR21" s="1085"/>
      <c r="BS21" s="86"/>
      <c r="BT21" s="86"/>
      <c r="BU21" s="86"/>
      <c r="BV21" s="86"/>
      <c r="BW21" s="86"/>
      <c r="BX21" s="86"/>
      <c r="BY21" s="86"/>
      <c r="BZ21" s="86"/>
      <c r="CA21" s="86"/>
      <c r="CB21" s="86"/>
      <c r="CC21" s="86"/>
      <c r="CD21" s="1085"/>
      <c r="CE21" s="86"/>
      <c r="CF21" s="86"/>
      <c r="CG21" s="86"/>
      <c r="CH21" s="86"/>
      <c r="CI21" s="86"/>
      <c r="CJ21" s="86"/>
      <c r="CK21" s="86"/>
      <c r="CL21" s="86"/>
      <c r="CM21" s="86"/>
      <c r="CN21" s="86"/>
      <c r="CO21" s="86"/>
      <c r="CP21" s="1085"/>
      <c r="CQ21" s="86"/>
      <c r="CR21" s="86"/>
      <c r="CS21" s="86"/>
      <c r="CT21" s="86"/>
      <c r="CU21" s="86"/>
      <c r="CV21" s="86"/>
      <c r="CW21" s="86"/>
      <c r="CX21" s="86"/>
      <c r="CY21" s="86"/>
      <c r="CZ21" s="86"/>
      <c r="DA21" s="86"/>
      <c r="DB21" s="1085"/>
      <c r="DC21" s="86"/>
      <c r="DD21" s="160"/>
      <c r="DE21" s="90"/>
    </row>
    <row r="22" spans="1:109" ht="17.25" customHeight="1" x14ac:dyDescent="0.2">
      <c r="B22" s="80"/>
    </row>
    <row r="23" spans="1:109" ht="13.2" x14ac:dyDescent="0.2">
      <c r="B23" s="80"/>
    </row>
    <row r="24" spans="1:109" ht="13.2" x14ac:dyDescent="0.2">
      <c r="B24" s="80"/>
    </row>
    <row r="25" spans="1:109" ht="13.2" x14ac:dyDescent="0.2">
      <c r="B25" s="80"/>
    </row>
    <row r="26" spans="1:109" ht="13.2" x14ac:dyDescent="0.2">
      <c r="B26" s="80"/>
    </row>
    <row r="27" spans="1:109" ht="13.2" x14ac:dyDescent="0.2">
      <c r="B27" s="80"/>
    </row>
    <row r="28" spans="1:109" ht="13.2" x14ac:dyDescent="0.2">
      <c r="B28" s="80"/>
    </row>
    <row r="29" spans="1:109" ht="13.2" x14ac:dyDescent="0.2">
      <c r="B29" s="80"/>
    </row>
    <row r="30" spans="1:109" ht="13.2" x14ac:dyDescent="0.2">
      <c r="B30" s="80"/>
    </row>
    <row r="31" spans="1:109" ht="13.2" x14ac:dyDescent="0.2">
      <c r="B31" s="80"/>
    </row>
    <row r="32" spans="1:109" ht="13.2" x14ac:dyDescent="0.2">
      <c r="B32" s="80"/>
    </row>
    <row r="33" spans="2:109" ht="13.2" x14ac:dyDescent="0.2">
      <c r="B33" s="80"/>
    </row>
    <row r="34" spans="2:109" ht="13.2" x14ac:dyDescent="0.2">
      <c r="B34" s="80"/>
    </row>
    <row r="35" spans="2:109" ht="13.2" x14ac:dyDescent="0.2">
      <c r="B35" s="80"/>
    </row>
    <row r="36" spans="2:109" ht="13.2" x14ac:dyDescent="0.2">
      <c r="B36" s="80"/>
    </row>
    <row r="37" spans="2:109" ht="13.2" x14ac:dyDescent="0.2">
      <c r="B37" s="80"/>
    </row>
    <row r="38" spans="2:109" ht="13.2" x14ac:dyDescent="0.2">
      <c r="B38" s="80"/>
    </row>
    <row r="39" spans="2:109" ht="13.2"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2" x14ac:dyDescent="0.2">
      <c r="B40" s="1086"/>
      <c r="DD40" s="1086"/>
      <c r="DE40" s="90"/>
    </row>
    <row r="41" spans="2:109" ht="16.2" x14ac:dyDescent="0.2">
      <c r="B41" s="82" t="s">
        <v>532</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2" x14ac:dyDescent="0.2">
      <c r="B42" s="80"/>
      <c r="G42" s="1087"/>
      <c r="I42" s="1088"/>
      <c r="J42" s="1088"/>
      <c r="K42" s="1088"/>
      <c r="AM42" s="1087"/>
      <c r="AN42" s="1087" t="s">
        <v>533</v>
      </c>
      <c r="AP42" s="1088"/>
      <c r="AQ42" s="1088"/>
      <c r="AR42" s="1088"/>
      <c r="AY42" s="1087"/>
      <c r="BA42" s="1088"/>
      <c r="BB42" s="1088"/>
      <c r="BC42" s="1088"/>
      <c r="BK42" s="1087"/>
      <c r="BM42" s="1088"/>
      <c r="BN42" s="1088"/>
      <c r="BO42" s="1088"/>
      <c r="BW42" s="1087"/>
      <c r="BY42" s="1088"/>
      <c r="BZ42" s="1088"/>
      <c r="CA42" s="1088"/>
      <c r="CI42" s="1087"/>
      <c r="CK42" s="1088"/>
      <c r="CL42" s="1088"/>
      <c r="CM42" s="1088"/>
      <c r="CU42" s="1087"/>
      <c r="CW42" s="1088"/>
      <c r="CX42" s="1088"/>
      <c r="CY42" s="1088"/>
    </row>
    <row r="43" spans="2:109" ht="13.5" customHeight="1" x14ac:dyDescent="0.2">
      <c r="B43" s="80"/>
      <c r="AN43" s="1089" t="s">
        <v>534</v>
      </c>
      <c r="AO43" s="1090"/>
      <c r="AP43" s="1090"/>
      <c r="AQ43" s="1090"/>
      <c r="AR43" s="1090"/>
      <c r="AS43" s="1090"/>
      <c r="AT43" s="1090"/>
      <c r="AU43" s="1090"/>
      <c r="AV43" s="1090"/>
      <c r="AW43" s="1090"/>
      <c r="AX43" s="1090"/>
      <c r="AY43" s="1090"/>
      <c r="AZ43" s="1090"/>
      <c r="BA43" s="1090"/>
      <c r="BB43" s="1090"/>
      <c r="BC43" s="1090"/>
      <c r="BD43" s="1090"/>
      <c r="BE43" s="1090"/>
      <c r="BF43" s="1090"/>
      <c r="BG43" s="1090"/>
      <c r="BH43" s="1090"/>
      <c r="BI43" s="1090"/>
      <c r="BJ43" s="1090"/>
      <c r="BK43" s="1090"/>
      <c r="BL43" s="1090"/>
      <c r="BM43" s="1090"/>
      <c r="BN43" s="1090"/>
      <c r="BO43" s="1090"/>
      <c r="BP43" s="1090"/>
      <c r="BQ43" s="1090"/>
      <c r="BR43" s="1090"/>
      <c r="BS43" s="1090"/>
      <c r="BT43" s="1090"/>
      <c r="BU43" s="1090"/>
      <c r="BV43" s="1090"/>
      <c r="BW43" s="1090"/>
      <c r="BX43" s="1090"/>
      <c r="BY43" s="1090"/>
      <c r="BZ43" s="1090"/>
      <c r="CA43" s="1090"/>
      <c r="CB43" s="1090"/>
      <c r="CC43" s="1090"/>
      <c r="CD43" s="1090"/>
      <c r="CE43" s="1090"/>
      <c r="CF43" s="1090"/>
      <c r="CG43" s="1090"/>
      <c r="CH43" s="1090"/>
      <c r="CI43" s="1090"/>
      <c r="CJ43" s="1090"/>
      <c r="CK43" s="1090"/>
      <c r="CL43" s="1090"/>
      <c r="CM43" s="1090"/>
      <c r="CN43" s="1090"/>
      <c r="CO43" s="1090"/>
      <c r="CP43" s="1090"/>
      <c r="CQ43" s="1090"/>
      <c r="CR43" s="1090"/>
      <c r="CS43" s="1090"/>
      <c r="CT43" s="1090"/>
      <c r="CU43" s="1090"/>
      <c r="CV43" s="1090"/>
      <c r="CW43" s="1090"/>
      <c r="CX43" s="1090"/>
      <c r="CY43" s="1090"/>
      <c r="CZ43" s="1090"/>
      <c r="DA43" s="1090"/>
      <c r="DB43" s="1090"/>
      <c r="DC43" s="1091"/>
    </row>
    <row r="44" spans="2:109" ht="13.2" x14ac:dyDescent="0.2">
      <c r="B44" s="80"/>
      <c r="AN44" s="1092"/>
      <c r="AO44" s="1093"/>
      <c r="AP44" s="1093"/>
      <c r="AQ44" s="1093"/>
      <c r="AR44" s="1093"/>
      <c r="AS44" s="1093"/>
      <c r="AT44" s="1093"/>
      <c r="AU44" s="1093"/>
      <c r="AV44" s="1093"/>
      <c r="AW44" s="1093"/>
      <c r="AX44" s="1093"/>
      <c r="AY44" s="1093"/>
      <c r="AZ44" s="1093"/>
      <c r="BA44" s="1093"/>
      <c r="BB44" s="1093"/>
      <c r="BC44" s="1093"/>
      <c r="BD44" s="1093"/>
      <c r="BE44" s="1093"/>
      <c r="BF44" s="1093"/>
      <c r="BG44" s="1093"/>
      <c r="BH44" s="1093"/>
      <c r="BI44" s="1093"/>
      <c r="BJ44" s="1093"/>
      <c r="BK44" s="1093"/>
      <c r="BL44" s="1093"/>
      <c r="BM44" s="1093"/>
      <c r="BN44" s="1093"/>
      <c r="BO44" s="1093"/>
      <c r="BP44" s="1093"/>
      <c r="BQ44" s="1093"/>
      <c r="BR44" s="1093"/>
      <c r="BS44" s="1093"/>
      <c r="BT44" s="1093"/>
      <c r="BU44" s="1093"/>
      <c r="BV44" s="1093"/>
      <c r="BW44" s="1093"/>
      <c r="BX44" s="1093"/>
      <c r="BY44" s="1093"/>
      <c r="BZ44" s="1093"/>
      <c r="CA44" s="1093"/>
      <c r="CB44" s="1093"/>
      <c r="CC44" s="1093"/>
      <c r="CD44" s="1093"/>
      <c r="CE44" s="1093"/>
      <c r="CF44" s="1093"/>
      <c r="CG44" s="1093"/>
      <c r="CH44" s="1093"/>
      <c r="CI44" s="1093"/>
      <c r="CJ44" s="1093"/>
      <c r="CK44" s="1093"/>
      <c r="CL44" s="1093"/>
      <c r="CM44" s="1093"/>
      <c r="CN44" s="1093"/>
      <c r="CO44" s="1093"/>
      <c r="CP44" s="1093"/>
      <c r="CQ44" s="1093"/>
      <c r="CR44" s="1093"/>
      <c r="CS44" s="1093"/>
      <c r="CT44" s="1093"/>
      <c r="CU44" s="1093"/>
      <c r="CV44" s="1093"/>
      <c r="CW44" s="1093"/>
      <c r="CX44" s="1093"/>
      <c r="CY44" s="1093"/>
      <c r="CZ44" s="1093"/>
      <c r="DA44" s="1093"/>
      <c r="DB44" s="1093"/>
      <c r="DC44" s="1094"/>
    </row>
    <row r="45" spans="2:109" ht="13.2" x14ac:dyDescent="0.2">
      <c r="B45" s="80"/>
      <c r="AN45" s="1092"/>
      <c r="AO45" s="1093"/>
      <c r="AP45" s="1093"/>
      <c r="AQ45" s="1093"/>
      <c r="AR45" s="1093"/>
      <c r="AS45" s="1093"/>
      <c r="AT45" s="1093"/>
      <c r="AU45" s="1093"/>
      <c r="AV45" s="1093"/>
      <c r="AW45" s="1093"/>
      <c r="AX45" s="1093"/>
      <c r="AY45" s="1093"/>
      <c r="AZ45" s="1093"/>
      <c r="BA45" s="1093"/>
      <c r="BB45" s="1093"/>
      <c r="BC45" s="1093"/>
      <c r="BD45" s="1093"/>
      <c r="BE45" s="1093"/>
      <c r="BF45" s="1093"/>
      <c r="BG45" s="1093"/>
      <c r="BH45" s="1093"/>
      <c r="BI45" s="1093"/>
      <c r="BJ45" s="1093"/>
      <c r="BK45" s="1093"/>
      <c r="BL45" s="1093"/>
      <c r="BM45" s="1093"/>
      <c r="BN45" s="1093"/>
      <c r="BO45" s="1093"/>
      <c r="BP45" s="1093"/>
      <c r="BQ45" s="1093"/>
      <c r="BR45" s="1093"/>
      <c r="BS45" s="1093"/>
      <c r="BT45" s="1093"/>
      <c r="BU45" s="1093"/>
      <c r="BV45" s="1093"/>
      <c r="BW45" s="1093"/>
      <c r="BX45" s="1093"/>
      <c r="BY45" s="1093"/>
      <c r="BZ45" s="1093"/>
      <c r="CA45" s="1093"/>
      <c r="CB45" s="1093"/>
      <c r="CC45" s="1093"/>
      <c r="CD45" s="1093"/>
      <c r="CE45" s="1093"/>
      <c r="CF45" s="1093"/>
      <c r="CG45" s="1093"/>
      <c r="CH45" s="1093"/>
      <c r="CI45" s="1093"/>
      <c r="CJ45" s="1093"/>
      <c r="CK45" s="1093"/>
      <c r="CL45" s="1093"/>
      <c r="CM45" s="1093"/>
      <c r="CN45" s="1093"/>
      <c r="CO45" s="1093"/>
      <c r="CP45" s="1093"/>
      <c r="CQ45" s="1093"/>
      <c r="CR45" s="1093"/>
      <c r="CS45" s="1093"/>
      <c r="CT45" s="1093"/>
      <c r="CU45" s="1093"/>
      <c r="CV45" s="1093"/>
      <c r="CW45" s="1093"/>
      <c r="CX45" s="1093"/>
      <c r="CY45" s="1093"/>
      <c r="CZ45" s="1093"/>
      <c r="DA45" s="1093"/>
      <c r="DB45" s="1093"/>
      <c r="DC45" s="1094"/>
    </row>
    <row r="46" spans="2:109" ht="13.2" x14ac:dyDescent="0.2">
      <c r="B46" s="80"/>
      <c r="AN46" s="1092"/>
      <c r="AO46" s="1093"/>
      <c r="AP46" s="1093"/>
      <c r="AQ46" s="1093"/>
      <c r="AR46" s="1093"/>
      <c r="AS46" s="1093"/>
      <c r="AT46" s="1093"/>
      <c r="AU46" s="1093"/>
      <c r="AV46" s="1093"/>
      <c r="AW46" s="1093"/>
      <c r="AX46" s="1093"/>
      <c r="AY46" s="1093"/>
      <c r="AZ46" s="1093"/>
      <c r="BA46" s="1093"/>
      <c r="BB46" s="1093"/>
      <c r="BC46" s="1093"/>
      <c r="BD46" s="1093"/>
      <c r="BE46" s="1093"/>
      <c r="BF46" s="1093"/>
      <c r="BG46" s="1093"/>
      <c r="BH46" s="1093"/>
      <c r="BI46" s="1093"/>
      <c r="BJ46" s="1093"/>
      <c r="BK46" s="1093"/>
      <c r="BL46" s="1093"/>
      <c r="BM46" s="1093"/>
      <c r="BN46" s="1093"/>
      <c r="BO46" s="1093"/>
      <c r="BP46" s="1093"/>
      <c r="BQ46" s="1093"/>
      <c r="BR46" s="1093"/>
      <c r="BS46" s="1093"/>
      <c r="BT46" s="1093"/>
      <c r="BU46" s="1093"/>
      <c r="BV46" s="1093"/>
      <c r="BW46" s="1093"/>
      <c r="BX46" s="1093"/>
      <c r="BY46" s="1093"/>
      <c r="BZ46" s="1093"/>
      <c r="CA46" s="1093"/>
      <c r="CB46" s="1093"/>
      <c r="CC46" s="1093"/>
      <c r="CD46" s="1093"/>
      <c r="CE46" s="1093"/>
      <c r="CF46" s="1093"/>
      <c r="CG46" s="1093"/>
      <c r="CH46" s="1093"/>
      <c r="CI46" s="1093"/>
      <c r="CJ46" s="1093"/>
      <c r="CK46" s="1093"/>
      <c r="CL46" s="1093"/>
      <c r="CM46" s="1093"/>
      <c r="CN46" s="1093"/>
      <c r="CO46" s="1093"/>
      <c r="CP46" s="1093"/>
      <c r="CQ46" s="1093"/>
      <c r="CR46" s="1093"/>
      <c r="CS46" s="1093"/>
      <c r="CT46" s="1093"/>
      <c r="CU46" s="1093"/>
      <c r="CV46" s="1093"/>
      <c r="CW46" s="1093"/>
      <c r="CX46" s="1093"/>
      <c r="CY46" s="1093"/>
      <c r="CZ46" s="1093"/>
      <c r="DA46" s="1093"/>
      <c r="DB46" s="1093"/>
      <c r="DC46" s="1094"/>
    </row>
    <row r="47" spans="2:109" ht="13.2" x14ac:dyDescent="0.2">
      <c r="B47" s="80"/>
      <c r="AN47" s="1095"/>
      <c r="AO47" s="1096"/>
      <c r="AP47" s="1096"/>
      <c r="AQ47" s="1096"/>
      <c r="AR47" s="1096"/>
      <c r="AS47" s="1096"/>
      <c r="AT47" s="1096"/>
      <c r="AU47" s="1096"/>
      <c r="AV47" s="1096"/>
      <c r="AW47" s="1096"/>
      <c r="AX47" s="1096"/>
      <c r="AY47" s="1096"/>
      <c r="AZ47" s="1096"/>
      <c r="BA47" s="1096"/>
      <c r="BB47" s="1096"/>
      <c r="BC47" s="1096"/>
      <c r="BD47" s="1096"/>
      <c r="BE47" s="1096"/>
      <c r="BF47" s="1096"/>
      <c r="BG47" s="1096"/>
      <c r="BH47" s="1096"/>
      <c r="BI47" s="1096"/>
      <c r="BJ47" s="1096"/>
      <c r="BK47" s="1096"/>
      <c r="BL47" s="1096"/>
      <c r="BM47" s="1096"/>
      <c r="BN47" s="1096"/>
      <c r="BO47" s="1096"/>
      <c r="BP47" s="1096"/>
      <c r="BQ47" s="1096"/>
      <c r="BR47" s="1096"/>
      <c r="BS47" s="1096"/>
      <c r="BT47" s="1096"/>
      <c r="BU47" s="1096"/>
      <c r="BV47" s="1096"/>
      <c r="BW47" s="1096"/>
      <c r="BX47" s="1096"/>
      <c r="BY47" s="1096"/>
      <c r="BZ47" s="1096"/>
      <c r="CA47" s="1096"/>
      <c r="CB47" s="1096"/>
      <c r="CC47" s="1096"/>
      <c r="CD47" s="1096"/>
      <c r="CE47" s="1096"/>
      <c r="CF47" s="1096"/>
      <c r="CG47" s="1096"/>
      <c r="CH47" s="1096"/>
      <c r="CI47" s="1096"/>
      <c r="CJ47" s="1096"/>
      <c r="CK47" s="1096"/>
      <c r="CL47" s="1096"/>
      <c r="CM47" s="1096"/>
      <c r="CN47" s="1096"/>
      <c r="CO47" s="1096"/>
      <c r="CP47" s="1096"/>
      <c r="CQ47" s="1096"/>
      <c r="CR47" s="1096"/>
      <c r="CS47" s="1096"/>
      <c r="CT47" s="1096"/>
      <c r="CU47" s="1096"/>
      <c r="CV47" s="1096"/>
      <c r="CW47" s="1096"/>
      <c r="CX47" s="1096"/>
      <c r="CY47" s="1096"/>
      <c r="CZ47" s="1096"/>
      <c r="DA47" s="1096"/>
      <c r="DB47" s="1096"/>
      <c r="DC47" s="1097"/>
    </row>
    <row r="48" spans="2:109" ht="13.2" x14ac:dyDescent="0.2">
      <c r="B48" s="80"/>
      <c r="H48" s="1098"/>
      <c r="I48" s="1098"/>
      <c r="J48" s="1098"/>
      <c r="AN48" s="1098"/>
      <c r="AO48" s="1098"/>
      <c r="AP48" s="1098"/>
      <c r="AZ48" s="1098"/>
      <c r="BA48" s="1098"/>
      <c r="BB48" s="1098"/>
      <c r="BL48" s="1098"/>
      <c r="BM48" s="1098"/>
      <c r="BN48" s="1098"/>
      <c r="BX48" s="1098"/>
      <c r="BY48" s="1098"/>
      <c r="BZ48" s="1098"/>
      <c r="CJ48" s="1098"/>
      <c r="CK48" s="1098"/>
      <c r="CL48" s="1098"/>
      <c r="CV48" s="1098"/>
      <c r="CW48" s="1098"/>
      <c r="CX48" s="1098"/>
    </row>
    <row r="49" spans="1:109" ht="13.2" x14ac:dyDescent="0.2">
      <c r="B49" s="80"/>
      <c r="AN49" s="90" t="s">
        <v>535</v>
      </c>
    </row>
    <row r="50" spans="1:109" ht="13.2" x14ac:dyDescent="0.2">
      <c r="B50" s="80"/>
      <c r="G50" s="1099"/>
      <c r="H50" s="1099"/>
      <c r="I50" s="1099"/>
      <c r="J50" s="1099"/>
      <c r="K50" s="1100"/>
      <c r="L50" s="1100"/>
      <c r="M50" s="1101"/>
      <c r="N50" s="1101"/>
      <c r="AN50" s="1102"/>
      <c r="AO50" s="1103"/>
      <c r="AP50" s="1103"/>
      <c r="AQ50" s="1103"/>
      <c r="AR50" s="1103"/>
      <c r="AS50" s="1103"/>
      <c r="AT50" s="1103"/>
      <c r="AU50" s="1103"/>
      <c r="AV50" s="1103"/>
      <c r="AW50" s="1103"/>
      <c r="AX50" s="1103"/>
      <c r="AY50" s="1103"/>
      <c r="AZ50" s="1103"/>
      <c r="BA50" s="1103"/>
      <c r="BB50" s="1103"/>
      <c r="BC50" s="1103"/>
      <c r="BD50" s="1103"/>
      <c r="BE50" s="1103"/>
      <c r="BF50" s="1103"/>
      <c r="BG50" s="1103"/>
      <c r="BH50" s="1103"/>
      <c r="BI50" s="1103"/>
      <c r="BJ50" s="1103"/>
      <c r="BK50" s="1103"/>
      <c r="BL50" s="1103"/>
      <c r="BM50" s="1103"/>
      <c r="BN50" s="1103"/>
      <c r="BO50" s="1104"/>
      <c r="BP50" s="1105" t="s">
        <v>518</v>
      </c>
      <c r="BQ50" s="1105"/>
      <c r="BR50" s="1105"/>
      <c r="BS50" s="1105"/>
      <c r="BT50" s="1105"/>
      <c r="BU50" s="1105"/>
      <c r="BV50" s="1105"/>
      <c r="BW50" s="1105"/>
      <c r="BX50" s="1105" t="s">
        <v>519</v>
      </c>
      <c r="BY50" s="1105"/>
      <c r="BZ50" s="1105"/>
      <c r="CA50" s="1105"/>
      <c r="CB50" s="1105"/>
      <c r="CC50" s="1105"/>
      <c r="CD50" s="1105"/>
      <c r="CE50" s="1105"/>
      <c r="CF50" s="1105" t="s">
        <v>520</v>
      </c>
      <c r="CG50" s="1105"/>
      <c r="CH50" s="1105"/>
      <c r="CI50" s="1105"/>
      <c r="CJ50" s="1105"/>
      <c r="CK50" s="1105"/>
      <c r="CL50" s="1105"/>
      <c r="CM50" s="1105"/>
      <c r="CN50" s="1105" t="s">
        <v>254</v>
      </c>
      <c r="CO50" s="1105"/>
      <c r="CP50" s="1105"/>
      <c r="CQ50" s="1105"/>
      <c r="CR50" s="1105"/>
      <c r="CS50" s="1105"/>
      <c r="CT50" s="1105"/>
      <c r="CU50" s="1105"/>
      <c r="CV50" s="1105" t="s">
        <v>521</v>
      </c>
      <c r="CW50" s="1105"/>
      <c r="CX50" s="1105"/>
      <c r="CY50" s="1105"/>
      <c r="CZ50" s="1105"/>
      <c r="DA50" s="1105"/>
      <c r="DB50" s="1105"/>
      <c r="DC50" s="1105"/>
    </row>
    <row r="51" spans="1:109" ht="13.5" customHeight="1" x14ac:dyDescent="0.2">
      <c r="B51" s="80"/>
      <c r="G51" s="1106"/>
      <c r="H51" s="1106"/>
      <c r="I51" s="1107"/>
      <c r="J51" s="1107"/>
      <c r="K51" s="1108"/>
      <c r="L51" s="1108"/>
      <c r="M51" s="1108"/>
      <c r="N51" s="1108"/>
      <c r="AM51" s="1098"/>
      <c r="AN51" s="1109" t="s">
        <v>536</v>
      </c>
      <c r="AO51" s="1109"/>
      <c r="AP51" s="1109"/>
      <c r="AQ51" s="1109"/>
      <c r="AR51" s="1109"/>
      <c r="AS51" s="1109"/>
      <c r="AT51" s="1109"/>
      <c r="AU51" s="1109"/>
      <c r="AV51" s="1109"/>
      <c r="AW51" s="1109"/>
      <c r="AX51" s="1109"/>
      <c r="AY51" s="1109"/>
      <c r="AZ51" s="1109"/>
      <c r="BA51" s="1109"/>
      <c r="BB51" s="1109" t="s">
        <v>537</v>
      </c>
      <c r="BC51" s="1109"/>
      <c r="BD51" s="1109"/>
      <c r="BE51" s="1109"/>
      <c r="BF51" s="1109"/>
      <c r="BG51" s="1109"/>
      <c r="BH51" s="1109"/>
      <c r="BI51" s="1109"/>
      <c r="BJ51" s="1109"/>
      <c r="BK51" s="1109"/>
      <c r="BL51" s="1109"/>
      <c r="BM51" s="1109"/>
      <c r="BN51" s="1109"/>
      <c r="BO51" s="1109"/>
      <c r="BP51" s="1110">
        <v>109.9</v>
      </c>
      <c r="BQ51" s="1110"/>
      <c r="BR51" s="1110"/>
      <c r="BS51" s="1110"/>
      <c r="BT51" s="1110"/>
      <c r="BU51" s="1110"/>
      <c r="BV51" s="1110"/>
      <c r="BW51" s="1110"/>
      <c r="BX51" s="1110">
        <v>100.9</v>
      </c>
      <c r="BY51" s="1110"/>
      <c r="BZ51" s="1110"/>
      <c r="CA51" s="1110"/>
      <c r="CB51" s="1110"/>
      <c r="CC51" s="1110"/>
      <c r="CD51" s="1110"/>
      <c r="CE51" s="1110"/>
      <c r="CF51" s="1110">
        <v>105.8</v>
      </c>
      <c r="CG51" s="1110"/>
      <c r="CH51" s="1110"/>
      <c r="CI51" s="1110"/>
      <c r="CJ51" s="1110"/>
      <c r="CK51" s="1110"/>
      <c r="CL51" s="1110"/>
      <c r="CM51" s="1110"/>
      <c r="CN51" s="1110">
        <v>107</v>
      </c>
      <c r="CO51" s="1110"/>
      <c r="CP51" s="1110"/>
      <c r="CQ51" s="1110"/>
      <c r="CR51" s="1110"/>
      <c r="CS51" s="1110"/>
      <c r="CT51" s="1110"/>
      <c r="CU51" s="1110"/>
      <c r="CV51" s="1110">
        <v>100.4</v>
      </c>
      <c r="CW51" s="1110"/>
      <c r="CX51" s="1110"/>
      <c r="CY51" s="1110"/>
      <c r="CZ51" s="1110"/>
      <c r="DA51" s="1110"/>
      <c r="DB51" s="1110"/>
      <c r="DC51" s="1110"/>
    </row>
    <row r="52" spans="1:109" ht="13.2" x14ac:dyDescent="0.2">
      <c r="B52" s="80"/>
      <c r="G52" s="1106"/>
      <c r="H52" s="1106"/>
      <c r="I52" s="1107"/>
      <c r="J52" s="1107"/>
      <c r="K52" s="1108"/>
      <c r="L52" s="1108"/>
      <c r="M52" s="1108"/>
      <c r="N52" s="1108"/>
      <c r="AM52" s="1098"/>
      <c r="AN52" s="1109"/>
      <c r="AO52" s="1109"/>
      <c r="AP52" s="1109"/>
      <c r="AQ52" s="1109"/>
      <c r="AR52" s="1109"/>
      <c r="AS52" s="1109"/>
      <c r="AT52" s="1109"/>
      <c r="AU52" s="1109"/>
      <c r="AV52" s="1109"/>
      <c r="AW52" s="1109"/>
      <c r="AX52" s="1109"/>
      <c r="AY52" s="1109"/>
      <c r="AZ52" s="1109"/>
      <c r="BA52" s="1109"/>
      <c r="BB52" s="1109"/>
      <c r="BC52" s="1109"/>
      <c r="BD52" s="1109"/>
      <c r="BE52" s="1109"/>
      <c r="BF52" s="1109"/>
      <c r="BG52" s="1109"/>
      <c r="BH52" s="1109"/>
      <c r="BI52" s="1109"/>
      <c r="BJ52" s="1109"/>
      <c r="BK52" s="1109"/>
      <c r="BL52" s="1109"/>
      <c r="BM52" s="1109"/>
      <c r="BN52" s="1109"/>
      <c r="BO52" s="1109"/>
      <c r="BP52" s="1110"/>
      <c r="BQ52" s="1110"/>
      <c r="BR52" s="1110"/>
      <c r="BS52" s="1110"/>
      <c r="BT52" s="1110"/>
      <c r="BU52" s="1110"/>
      <c r="BV52" s="1110"/>
      <c r="BW52" s="1110"/>
      <c r="BX52" s="1110"/>
      <c r="BY52" s="1110"/>
      <c r="BZ52" s="1110"/>
      <c r="CA52" s="1110"/>
      <c r="CB52" s="1110"/>
      <c r="CC52" s="1110"/>
      <c r="CD52" s="1110"/>
      <c r="CE52" s="1110"/>
      <c r="CF52" s="1110"/>
      <c r="CG52" s="1110"/>
      <c r="CH52" s="1110"/>
      <c r="CI52" s="1110"/>
      <c r="CJ52" s="1110"/>
      <c r="CK52" s="1110"/>
      <c r="CL52" s="1110"/>
      <c r="CM52" s="1110"/>
      <c r="CN52" s="1110"/>
      <c r="CO52" s="1110"/>
      <c r="CP52" s="1110"/>
      <c r="CQ52" s="1110"/>
      <c r="CR52" s="1110"/>
      <c r="CS52" s="1110"/>
      <c r="CT52" s="1110"/>
      <c r="CU52" s="1110"/>
      <c r="CV52" s="1110"/>
      <c r="CW52" s="1110"/>
      <c r="CX52" s="1110"/>
      <c r="CY52" s="1110"/>
      <c r="CZ52" s="1110"/>
      <c r="DA52" s="1110"/>
      <c r="DB52" s="1110"/>
      <c r="DC52" s="1110"/>
    </row>
    <row r="53" spans="1:109" ht="13.2" x14ac:dyDescent="0.2">
      <c r="A53" s="1088"/>
      <c r="B53" s="80"/>
      <c r="G53" s="1106"/>
      <c r="H53" s="1106"/>
      <c r="I53" s="1099"/>
      <c r="J53" s="1099"/>
      <c r="K53" s="1108"/>
      <c r="L53" s="1108"/>
      <c r="M53" s="1108"/>
      <c r="N53" s="1108"/>
      <c r="AM53" s="1098"/>
      <c r="AN53" s="1109"/>
      <c r="AO53" s="1109"/>
      <c r="AP53" s="1109"/>
      <c r="AQ53" s="1109"/>
      <c r="AR53" s="1109"/>
      <c r="AS53" s="1109"/>
      <c r="AT53" s="1109"/>
      <c r="AU53" s="1109"/>
      <c r="AV53" s="1109"/>
      <c r="AW53" s="1109"/>
      <c r="AX53" s="1109"/>
      <c r="AY53" s="1109"/>
      <c r="AZ53" s="1109"/>
      <c r="BA53" s="1109"/>
      <c r="BB53" s="1109" t="s">
        <v>538</v>
      </c>
      <c r="BC53" s="1109"/>
      <c r="BD53" s="1109"/>
      <c r="BE53" s="1109"/>
      <c r="BF53" s="1109"/>
      <c r="BG53" s="1109"/>
      <c r="BH53" s="1109"/>
      <c r="BI53" s="1109"/>
      <c r="BJ53" s="1109"/>
      <c r="BK53" s="1109"/>
      <c r="BL53" s="1109"/>
      <c r="BM53" s="1109"/>
      <c r="BN53" s="1109"/>
      <c r="BO53" s="1109"/>
      <c r="BP53" s="1110">
        <v>64.7</v>
      </c>
      <c r="BQ53" s="1110"/>
      <c r="BR53" s="1110"/>
      <c r="BS53" s="1110"/>
      <c r="BT53" s="1110"/>
      <c r="BU53" s="1110"/>
      <c r="BV53" s="1110"/>
      <c r="BW53" s="1110"/>
      <c r="BX53" s="1110">
        <v>66.400000000000006</v>
      </c>
      <c r="BY53" s="1110"/>
      <c r="BZ53" s="1110"/>
      <c r="CA53" s="1110"/>
      <c r="CB53" s="1110"/>
      <c r="CC53" s="1110"/>
      <c r="CD53" s="1110"/>
      <c r="CE53" s="1110"/>
      <c r="CF53" s="1110">
        <v>62.9</v>
      </c>
      <c r="CG53" s="1110"/>
      <c r="CH53" s="1110"/>
      <c r="CI53" s="1110"/>
      <c r="CJ53" s="1110"/>
      <c r="CK53" s="1110"/>
      <c r="CL53" s="1110"/>
      <c r="CM53" s="1110"/>
      <c r="CN53" s="1110">
        <v>63.8</v>
      </c>
      <c r="CO53" s="1110"/>
      <c r="CP53" s="1110"/>
      <c r="CQ53" s="1110"/>
      <c r="CR53" s="1110"/>
      <c r="CS53" s="1110"/>
      <c r="CT53" s="1110"/>
      <c r="CU53" s="1110"/>
      <c r="CV53" s="1110">
        <v>67.599999999999994</v>
      </c>
      <c r="CW53" s="1110"/>
      <c r="CX53" s="1110"/>
      <c r="CY53" s="1110"/>
      <c r="CZ53" s="1110"/>
      <c r="DA53" s="1110"/>
      <c r="DB53" s="1110"/>
      <c r="DC53" s="1110"/>
    </row>
    <row r="54" spans="1:109" ht="13.2" x14ac:dyDescent="0.2">
      <c r="A54" s="1088"/>
      <c r="B54" s="80"/>
      <c r="G54" s="1106"/>
      <c r="H54" s="1106"/>
      <c r="I54" s="1099"/>
      <c r="J54" s="1099"/>
      <c r="K54" s="1108"/>
      <c r="L54" s="1108"/>
      <c r="M54" s="1108"/>
      <c r="N54" s="1108"/>
      <c r="AM54" s="1098"/>
      <c r="AN54" s="1109"/>
      <c r="AO54" s="1109"/>
      <c r="AP54" s="1109"/>
      <c r="AQ54" s="1109"/>
      <c r="AR54" s="1109"/>
      <c r="AS54" s="1109"/>
      <c r="AT54" s="1109"/>
      <c r="AU54" s="1109"/>
      <c r="AV54" s="1109"/>
      <c r="AW54" s="1109"/>
      <c r="AX54" s="1109"/>
      <c r="AY54" s="1109"/>
      <c r="AZ54" s="1109"/>
      <c r="BA54" s="1109"/>
      <c r="BB54" s="1109"/>
      <c r="BC54" s="1109"/>
      <c r="BD54" s="1109"/>
      <c r="BE54" s="1109"/>
      <c r="BF54" s="1109"/>
      <c r="BG54" s="1109"/>
      <c r="BH54" s="1109"/>
      <c r="BI54" s="1109"/>
      <c r="BJ54" s="1109"/>
      <c r="BK54" s="1109"/>
      <c r="BL54" s="1109"/>
      <c r="BM54" s="1109"/>
      <c r="BN54" s="1109"/>
      <c r="BO54" s="1109"/>
      <c r="BP54" s="1110"/>
      <c r="BQ54" s="1110"/>
      <c r="BR54" s="1110"/>
      <c r="BS54" s="1110"/>
      <c r="BT54" s="1110"/>
      <c r="BU54" s="1110"/>
      <c r="BV54" s="1110"/>
      <c r="BW54" s="1110"/>
      <c r="BX54" s="1110"/>
      <c r="BY54" s="1110"/>
      <c r="BZ54" s="1110"/>
      <c r="CA54" s="1110"/>
      <c r="CB54" s="1110"/>
      <c r="CC54" s="1110"/>
      <c r="CD54" s="1110"/>
      <c r="CE54" s="1110"/>
      <c r="CF54" s="1110"/>
      <c r="CG54" s="1110"/>
      <c r="CH54" s="1110"/>
      <c r="CI54" s="1110"/>
      <c r="CJ54" s="1110"/>
      <c r="CK54" s="1110"/>
      <c r="CL54" s="1110"/>
      <c r="CM54" s="1110"/>
      <c r="CN54" s="1110"/>
      <c r="CO54" s="1110"/>
      <c r="CP54" s="1110"/>
      <c r="CQ54" s="1110"/>
      <c r="CR54" s="1110"/>
      <c r="CS54" s="1110"/>
      <c r="CT54" s="1110"/>
      <c r="CU54" s="1110"/>
      <c r="CV54" s="1110"/>
      <c r="CW54" s="1110"/>
      <c r="CX54" s="1110"/>
      <c r="CY54" s="1110"/>
      <c r="CZ54" s="1110"/>
      <c r="DA54" s="1110"/>
      <c r="DB54" s="1110"/>
      <c r="DC54" s="1110"/>
    </row>
    <row r="55" spans="1:109" ht="13.2" x14ac:dyDescent="0.2">
      <c r="A55" s="1088"/>
      <c r="B55" s="80"/>
      <c r="G55" s="1099"/>
      <c r="H55" s="1099"/>
      <c r="I55" s="1099"/>
      <c r="J55" s="1099"/>
      <c r="K55" s="1108"/>
      <c r="L55" s="1108"/>
      <c r="M55" s="1108"/>
      <c r="N55" s="1108"/>
      <c r="AN55" s="1105" t="s">
        <v>539</v>
      </c>
      <c r="AO55" s="1105"/>
      <c r="AP55" s="1105"/>
      <c r="AQ55" s="1105"/>
      <c r="AR55" s="1105"/>
      <c r="AS55" s="1105"/>
      <c r="AT55" s="1105"/>
      <c r="AU55" s="1105"/>
      <c r="AV55" s="1105"/>
      <c r="AW55" s="1105"/>
      <c r="AX55" s="1105"/>
      <c r="AY55" s="1105"/>
      <c r="AZ55" s="1105"/>
      <c r="BA55" s="1105"/>
      <c r="BB55" s="1109" t="s">
        <v>537</v>
      </c>
      <c r="BC55" s="1109"/>
      <c r="BD55" s="1109"/>
      <c r="BE55" s="1109"/>
      <c r="BF55" s="1109"/>
      <c r="BG55" s="1109"/>
      <c r="BH55" s="1109"/>
      <c r="BI55" s="1109"/>
      <c r="BJ55" s="1109"/>
      <c r="BK55" s="1109"/>
      <c r="BL55" s="1109"/>
      <c r="BM55" s="1109"/>
      <c r="BN55" s="1109"/>
      <c r="BO55" s="1109"/>
      <c r="BP55" s="1110">
        <v>13.7</v>
      </c>
      <c r="BQ55" s="1110"/>
      <c r="BR55" s="1110"/>
      <c r="BS55" s="1110"/>
      <c r="BT55" s="1110"/>
      <c r="BU55" s="1110"/>
      <c r="BV55" s="1110"/>
      <c r="BW55" s="1110"/>
      <c r="BX55" s="1110">
        <v>6.9</v>
      </c>
      <c r="BY55" s="1110"/>
      <c r="BZ55" s="1110"/>
      <c r="CA55" s="1110"/>
      <c r="CB55" s="1110"/>
      <c r="CC55" s="1110"/>
      <c r="CD55" s="1110"/>
      <c r="CE55" s="1110"/>
      <c r="CF55" s="1110">
        <v>0</v>
      </c>
      <c r="CG55" s="1110"/>
      <c r="CH55" s="1110"/>
      <c r="CI55" s="1110"/>
      <c r="CJ55" s="1110"/>
      <c r="CK55" s="1110"/>
      <c r="CL55" s="1110"/>
      <c r="CM55" s="1110"/>
      <c r="CN55" s="1110">
        <v>0</v>
      </c>
      <c r="CO55" s="1110"/>
      <c r="CP55" s="1110"/>
      <c r="CQ55" s="1110"/>
      <c r="CR55" s="1110"/>
      <c r="CS55" s="1110"/>
      <c r="CT55" s="1110"/>
      <c r="CU55" s="1110"/>
      <c r="CV55" s="1110">
        <v>0</v>
      </c>
      <c r="CW55" s="1110"/>
      <c r="CX55" s="1110"/>
      <c r="CY55" s="1110"/>
      <c r="CZ55" s="1110"/>
      <c r="DA55" s="1110"/>
      <c r="DB55" s="1110"/>
      <c r="DC55" s="1110"/>
    </row>
    <row r="56" spans="1:109" ht="13.2" x14ac:dyDescent="0.2">
      <c r="A56" s="1088"/>
      <c r="B56" s="80"/>
      <c r="G56" s="1099"/>
      <c r="H56" s="1099"/>
      <c r="I56" s="1099"/>
      <c r="J56" s="1099"/>
      <c r="K56" s="1108"/>
      <c r="L56" s="1108"/>
      <c r="M56" s="1108"/>
      <c r="N56" s="1108"/>
      <c r="AN56" s="1105"/>
      <c r="AO56" s="1105"/>
      <c r="AP56" s="1105"/>
      <c r="AQ56" s="1105"/>
      <c r="AR56" s="1105"/>
      <c r="AS56" s="1105"/>
      <c r="AT56" s="1105"/>
      <c r="AU56" s="1105"/>
      <c r="AV56" s="1105"/>
      <c r="AW56" s="1105"/>
      <c r="AX56" s="1105"/>
      <c r="AY56" s="1105"/>
      <c r="AZ56" s="1105"/>
      <c r="BA56" s="1105"/>
      <c r="BB56" s="1109"/>
      <c r="BC56" s="1109"/>
      <c r="BD56" s="1109"/>
      <c r="BE56" s="1109"/>
      <c r="BF56" s="1109"/>
      <c r="BG56" s="1109"/>
      <c r="BH56" s="1109"/>
      <c r="BI56" s="1109"/>
      <c r="BJ56" s="1109"/>
      <c r="BK56" s="1109"/>
      <c r="BL56" s="1109"/>
      <c r="BM56" s="1109"/>
      <c r="BN56" s="1109"/>
      <c r="BO56" s="1109"/>
      <c r="BP56" s="1110"/>
      <c r="BQ56" s="1110"/>
      <c r="BR56" s="1110"/>
      <c r="BS56" s="1110"/>
      <c r="BT56" s="1110"/>
      <c r="BU56" s="1110"/>
      <c r="BV56" s="1110"/>
      <c r="BW56" s="1110"/>
      <c r="BX56" s="1110"/>
      <c r="BY56" s="1110"/>
      <c r="BZ56" s="1110"/>
      <c r="CA56" s="1110"/>
      <c r="CB56" s="1110"/>
      <c r="CC56" s="1110"/>
      <c r="CD56" s="1110"/>
      <c r="CE56" s="1110"/>
      <c r="CF56" s="1110"/>
      <c r="CG56" s="1110"/>
      <c r="CH56" s="1110"/>
      <c r="CI56" s="1110"/>
      <c r="CJ56" s="1110"/>
      <c r="CK56" s="1110"/>
      <c r="CL56" s="1110"/>
      <c r="CM56" s="1110"/>
      <c r="CN56" s="1110"/>
      <c r="CO56" s="1110"/>
      <c r="CP56" s="1110"/>
      <c r="CQ56" s="1110"/>
      <c r="CR56" s="1110"/>
      <c r="CS56" s="1110"/>
      <c r="CT56" s="1110"/>
      <c r="CU56" s="1110"/>
      <c r="CV56" s="1110"/>
      <c r="CW56" s="1110"/>
      <c r="CX56" s="1110"/>
      <c r="CY56" s="1110"/>
      <c r="CZ56" s="1110"/>
      <c r="DA56" s="1110"/>
      <c r="DB56" s="1110"/>
      <c r="DC56" s="1110"/>
    </row>
    <row r="57" spans="1:109" s="1088" customFormat="1" ht="13.2" x14ac:dyDescent="0.2">
      <c r="B57" s="1111"/>
      <c r="G57" s="1099"/>
      <c r="H57" s="1099"/>
      <c r="I57" s="1112"/>
      <c r="J57" s="1112"/>
      <c r="K57" s="1108"/>
      <c r="L57" s="1108"/>
      <c r="M57" s="1108"/>
      <c r="N57" s="1108"/>
      <c r="AM57" s="90"/>
      <c r="AN57" s="1105"/>
      <c r="AO57" s="1105"/>
      <c r="AP57" s="1105"/>
      <c r="AQ57" s="1105"/>
      <c r="AR57" s="1105"/>
      <c r="AS57" s="1105"/>
      <c r="AT57" s="1105"/>
      <c r="AU57" s="1105"/>
      <c r="AV57" s="1105"/>
      <c r="AW57" s="1105"/>
      <c r="AX57" s="1105"/>
      <c r="AY57" s="1105"/>
      <c r="AZ57" s="1105"/>
      <c r="BA57" s="1105"/>
      <c r="BB57" s="1109" t="s">
        <v>538</v>
      </c>
      <c r="BC57" s="1109"/>
      <c r="BD57" s="1109"/>
      <c r="BE57" s="1109"/>
      <c r="BF57" s="1109"/>
      <c r="BG57" s="1109"/>
      <c r="BH57" s="1109"/>
      <c r="BI57" s="1109"/>
      <c r="BJ57" s="1109"/>
      <c r="BK57" s="1109"/>
      <c r="BL57" s="1109"/>
      <c r="BM57" s="1109"/>
      <c r="BN57" s="1109"/>
      <c r="BO57" s="1109"/>
      <c r="BP57" s="1110">
        <v>62</v>
      </c>
      <c r="BQ57" s="1110"/>
      <c r="BR57" s="1110"/>
      <c r="BS57" s="1110"/>
      <c r="BT57" s="1110"/>
      <c r="BU57" s="1110"/>
      <c r="BV57" s="1110"/>
      <c r="BW57" s="1110"/>
      <c r="BX57" s="1110">
        <v>62.9</v>
      </c>
      <c r="BY57" s="1110"/>
      <c r="BZ57" s="1110"/>
      <c r="CA57" s="1110"/>
      <c r="CB57" s="1110"/>
      <c r="CC57" s="1110"/>
      <c r="CD57" s="1110"/>
      <c r="CE57" s="1110"/>
      <c r="CF57" s="1110">
        <v>63.3</v>
      </c>
      <c r="CG57" s="1110"/>
      <c r="CH57" s="1110"/>
      <c r="CI57" s="1110"/>
      <c r="CJ57" s="1110"/>
      <c r="CK57" s="1110"/>
      <c r="CL57" s="1110"/>
      <c r="CM57" s="1110"/>
      <c r="CN57" s="1110">
        <v>64.400000000000006</v>
      </c>
      <c r="CO57" s="1110"/>
      <c r="CP57" s="1110"/>
      <c r="CQ57" s="1110"/>
      <c r="CR57" s="1110"/>
      <c r="CS57" s="1110"/>
      <c r="CT57" s="1110"/>
      <c r="CU57" s="1110"/>
      <c r="CV57" s="1110">
        <v>65.2</v>
      </c>
      <c r="CW57" s="1110"/>
      <c r="CX57" s="1110"/>
      <c r="CY57" s="1110"/>
      <c r="CZ57" s="1110"/>
      <c r="DA57" s="1110"/>
      <c r="DB57" s="1110"/>
      <c r="DC57" s="1110"/>
      <c r="DD57" s="1113"/>
      <c r="DE57" s="1111"/>
    </row>
    <row r="58" spans="1:109" s="1088" customFormat="1" ht="13.2" x14ac:dyDescent="0.2">
      <c r="A58" s="90"/>
      <c r="B58" s="1111"/>
      <c r="G58" s="1099"/>
      <c r="H58" s="1099"/>
      <c r="I58" s="1112"/>
      <c r="J58" s="1112"/>
      <c r="K58" s="1108"/>
      <c r="L58" s="1108"/>
      <c r="M58" s="1108"/>
      <c r="N58" s="1108"/>
      <c r="AM58" s="90"/>
      <c r="AN58" s="1105"/>
      <c r="AO58" s="1105"/>
      <c r="AP58" s="1105"/>
      <c r="AQ58" s="1105"/>
      <c r="AR58" s="1105"/>
      <c r="AS58" s="1105"/>
      <c r="AT58" s="1105"/>
      <c r="AU58" s="1105"/>
      <c r="AV58" s="1105"/>
      <c r="AW58" s="1105"/>
      <c r="AX58" s="1105"/>
      <c r="AY58" s="1105"/>
      <c r="AZ58" s="1105"/>
      <c r="BA58" s="1105"/>
      <c r="BB58" s="1109"/>
      <c r="BC58" s="1109"/>
      <c r="BD58" s="1109"/>
      <c r="BE58" s="1109"/>
      <c r="BF58" s="1109"/>
      <c r="BG58" s="1109"/>
      <c r="BH58" s="1109"/>
      <c r="BI58" s="1109"/>
      <c r="BJ58" s="1109"/>
      <c r="BK58" s="1109"/>
      <c r="BL58" s="1109"/>
      <c r="BM58" s="1109"/>
      <c r="BN58" s="1109"/>
      <c r="BO58" s="1109"/>
      <c r="BP58" s="1110"/>
      <c r="BQ58" s="1110"/>
      <c r="BR58" s="1110"/>
      <c r="BS58" s="1110"/>
      <c r="BT58" s="1110"/>
      <c r="BU58" s="1110"/>
      <c r="BV58" s="1110"/>
      <c r="BW58" s="1110"/>
      <c r="BX58" s="1110"/>
      <c r="BY58" s="1110"/>
      <c r="BZ58" s="1110"/>
      <c r="CA58" s="1110"/>
      <c r="CB58" s="1110"/>
      <c r="CC58" s="1110"/>
      <c r="CD58" s="1110"/>
      <c r="CE58" s="1110"/>
      <c r="CF58" s="1110"/>
      <c r="CG58" s="1110"/>
      <c r="CH58" s="1110"/>
      <c r="CI58" s="1110"/>
      <c r="CJ58" s="1110"/>
      <c r="CK58" s="1110"/>
      <c r="CL58" s="1110"/>
      <c r="CM58" s="1110"/>
      <c r="CN58" s="1110"/>
      <c r="CO58" s="1110"/>
      <c r="CP58" s="1110"/>
      <c r="CQ58" s="1110"/>
      <c r="CR58" s="1110"/>
      <c r="CS58" s="1110"/>
      <c r="CT58" s="1110"/>
      <c r="CU58" s="1110"/>
      <c r="CV58" s="1110"/>
      <c r="CW58" s="1110"/>
      <c r="CX58" s="1110"/>
      <c r="CY58" s="1110"/>
      <c r="CZ58" s="1110"/>
      <c r="DA58" s="1110"/>
      <c r="DB58" s="1110"/>
      <c r="DC58" s="1110"/>
      <c r="DD58" s="1113"/>
      <c r="DE58" s="1111"/>
    </row>
    <row r="59" spans="1:109" s="1088" customFormat="1" ht="13.2" x14ac:dyDescent="0.2">
      <c r="A59" s="90"/>
      <c r="B59" s="1111"/>
      <c r="K59" s="1114"/>
      <c r="L59" s="1114"/>
      <c r="M59" s="1114"/>
      <c r="N59" s="1114"/>
      <c r="AQ59" s="1114"/>
      <c r="AR59" s="1114"/>
      <c r="AS59" s="1114"/>
      <c r="AT59" s="1114"/>
      <c r="BC59" s="1114"/>
      <c r="BD59" s="1114"/>
      <c r="BE59" s="1114"/>
      <c r="BF59" s="1114"/>
      <c r="BO59" s="1114"/>
      <c r="BP59" s="1114"/>
      <c r="BQ59" s="1114"/>
      <c r="BR59" s="1114"/>
      <c r="CA59" s="1114"/>
      <c r="CB59" s="1114"/>
      <c r="CC59" s="1114"/>
      <c r="CD59" s="1114"/>
      <c r="CM59" s="1114"/>
      <c r="CN59" s="1114"/>
      <c r="CO59" s="1114"/>
      <c r="CP59" s="1114"/>
      <c r="CY59" s="1114"/>
      <c r="CZ59" s="1114"/>
      <c r="DA59" s="1114"/>
      <c r="DB59" s="1114"/>
      <c r="DC59" s="1114"/>
      <c r="DD59" s="1113"/>
      <c r="DE59" s="1111"/>
    </row>
    <row r="60" spans="1:109" s="1088" customFormat="1" ht="13.2" x14ac:dyDescent="0.2">
      <c r="A60" s="90"/>
      <c r="B60" s="1111"/>
      <c r="K60" s="1114"/>
      <c r="L60" s="1114"/>
      <c r="M60" s="1114"/>
      <c r="N60" s="1114"/>
      <c r="AQ60" s="1114"/>
      <c r="AR60" s="1114"/>
      <c r="AS60" s="1114"/>
      <c r="AT60" s="1114"/>
      <c r="BC60" s="1114"/>
      <c r="BD60" s="1114"/>
      <c r="BE60" s="1114"/>
      <c r="BF60" s="1114"/>
      <c r="BO60" s="1114"/>
      <c r="BP60" s="1114"/>
      <c r="BQ60" s="1114"/>
      <c r="BR60" s="1114"/>
      <c r="CA60" s="1114"/>
      <c r="CB60" s="1114"/>
      <c r="CC60" s="1114"/>
      <c r="CD60" s="1114"/>
      <c r="CM60" s="1114"/>
      <c r="CN60" s="1114"/>
      <c r="CO60" s="1114"/>
      <c r="CP60" s="1114"/>
      <c r="CY60" s="1114"/>
      <c r="CZ60" s="1114"/>
      <c r="DA60" s="1114"/>
      <c r="DB60" s="1114"/>
      <c r="DC60" s="1114"/>
      <c r="DD60" s="1113"/>
      <c r="DE60" s="1111"/>
    </row>
    <row r="61" spans="1:109" s="1088" customFormat="1" ht="13.2" x14ac:dyDescent="0.2">
      <c r="A61" s="90"/>
      <c r="B61" s="1115"/>
      <c r="C61" s="1116"/>
      <c r="D61" s="1116"/>
      <c r="E61" s="1116"/>
      <c r="F61" s="1116"/>
      <c r="G61" s="1116"/>
      <c r="H61" s="1116"/>
      <c r="I61" s="1116"/>
      <c r="J61" s="1116"/>
      <c r="K61" s="1116"/>
      <c r="L61" s="1116"/>
      <c r="M61" s="1117"/>
      <c r="N61" s="1117"/>
      <c r="O61" s="1116"/>
      <c r="P61" s="1116"/>
      <c r="Q61" s="1116"/>
      <c r="R61" s="1116"/>
      <c r="S61" s="1116"/>
      <c r="T61" s="1116"/>
      <c r="U61" s="1116"/>
      <c r="V61" s="1116"/>
      <c r="W61" s="1116"/>
      <c r="X61" s="1116"/>
      <c r="Y61" s="1116"/>
      <c r="Z61" s="1116"/>
      <c r="AA61" s="1116"/>
      <c r="AB61" s="1116"/>
      <c r="AC61" s="1116"/>
      <c r="AD61" s="1116"/>
      <c r="AE61" s="1116"/>
      <c r="AF61" s="1116"/>
      <c r="AG61" s="1116"/>
      <c r="AH61" s="1116"/>
      <c r="AI61" s="1116"/>
      <c r="AJ61" s="1116"/>
      <c r="AK61" s="1116"/>
      <c r="AL61" s="1116"/>
      <c r="AM61" s="1116"/>
      <c r="AN61" s="1116"/>
      <c r="AO61" s="1116"/>
      <c r="AP61" s="1116"/>
      <c r="AQ61" s="1116"/>
      <c r="AR61" s="1116"/>
      <c r="AS61" s="1117"/>
      <c r="AT61" s="1117"/>
      <c r="AU61" s="1116"/>
      <c r="AV61" s="1116"/>
      <c r="AW61" s="1116"/>
      <c r="AX61" s="1116"/>
      <c r="AY61" s="1116"/>
      <c r="AZ61" s="1116"/>
      <c r="BA61" s="1116"/>
      <c r="BB61" s="1116"/>
      <c r="BC61" s="1116"/>
      <c r="BD61" s="1116"/>
      <c r="BE61" s="1117"/>
      <c r="BF61" s="1117"/>
      <c r="BG61" s="1116"/>
      <c r="BH61" s="1116"/>
      <c r="BI61" s="1116"/>
      <c r="BJ61" s="1116"/>
      <c r="BK61" s="1116"/>
      <c r="BL61" s="1116"/>
      <c r="BM61" s="1116"/>
      <c r="BN61" s="1116"/>
      <c r="BO61" s="1116"/>
      <c r="BP61" s="1116"/>
      <c r="BQ61" s="1117"/>
      <c r="BR61" s="1117"/>
      <c r="BS61" s="1116"/>
      <c r="BT61" s="1116"/>
      <c r="BU61" s="1116"/>
      <c r="BV61" s="1116"/>
      <c r="BW61" s="1116"/>
      <c r="BX61" s="1116"/>
      <c r="BY61" s="1116"/>
      <c r="BZ61" s="1116"/>
      <c r="CA61" s="1116"/>
      <c r="CB61" s="1116"/>
      <c r="CC61" s="1117"/>
      <c r="CD61" s="1117"/>
      <c r="CE61" s="1116"/>
      <c r="CF61" s="1116"/>
      <c r="CG61" s="1116"/>
      <c r="CH61" s="1116"/>
      <c r="CI61" s="1116"/>
      <c r="CJ61" s="1116"/>
      <c r="CK61" s="1116"/>
      <c r="CL61" s="1116"/>
      <c r="CM61" s="1116"/>
      <c r="CN61" s="1116"/>
      <c r="CO61" s="1117"/>
      <c r="CP61" s="1117"/>
      <c r="CQ61" s="1116"/>
      <c r="CR61" s="1116"/>
      <c r="CS61" s="1116"/>
      <c r="CT61" s="1116"/>
      <c r="CU61" s="1116"/>
      <c r="CV61" s="1116"/>
      <c r="CW61" s="1116"/>
      <c r="CX61" s="1116"/>
      <c r="CY61" s="1116"/>
      <c r="CZ61" s="1116"/>
      <c r="DA61" s="1117"/>
      <c r="DB61" s="1117"/>
      <c r="DC61" s="1117"/>
      <c r="DD61" s="1118"/>
      <c r="DE61" s="1111"/>
    </row>
    <row r="62" spans="1:109" ht="13.2" x14ac:dyDescent="0.2">
      <c r="B62" s="1086"/>
      <c r="C62" s="1086"/>
      <c r="D62" s="1086"/>
      <c r="E62" s="1086"/>
      <c r="F62" s="1086"/>
      <c r="G62" s="1086"/>
      <c r="H62" s="1086"/>
      <c r="I62" s="1086"/>
      <c r="J62" s="1086"/>
      <c r="K62" s="1086"/>
      <c r="L62" s="1086"/>
      <c r="M62" s="1086"/>
      <c r="N62" s="1086"/>
      <c r="O62" s="1086"/>
      <c r="P62" s="1086"/>
      <c r="Q62" s="1086"/>
      <c r="R62" s="1086"/>
      <c r="S62" s="1086"/>
      <c r="T62" s="1086"/>
      <c r="U62" s="1086"/>
      <c r="V62" s="1086"/>
      <c r="W62" s="1086"/>
      <c r="X62" s="1086"/>
      <c r="Y62" s="1086"/>
      <c r="Z62" s="1086"/>
      <c r="AA62" s="1086"/>
      <c r="AB62" s="1086"/>
      <c r="AC62" s="1086"/>
      <c r="AD62" s="1086"/>
      <c r="AE62" s="1086"/>
      <c r="AF62" s="1086"/>
      <c r="AG62" s="1086"/>
      <c r="AH62" s="1086"/>
      <c r="AI62" s="1086"/>
      <c r="AJ62" s="1086"/>
      <c r="AK62" s="1086"/>
      <c r="AL62" s="1086"/>
      <c r="AM62" s="1086"/>
      <c r="AN62" s="1086"/>
      <c r="AO62" s="1086"/>
      <c r="AP62" s="1086"/>
      <c r="AQ62" s="1086"/>
      <c r="AR62" s="1086"/>
      <c r="AS62" s="1086"/>
      <c r="AT62" s="1086"/>
      <c r="AU62" s="1086"/>
      <c r="AV62" s="1086"/>
      <c r="AW62" s="1086"/>
      <c r="AX62" s="1086"/>
      <c r="AY62" s="1086"/>
      <c r="AZ62" s="1086"/>
      <c r="BA62" s="1086"/>
      <c r="BB62" s="1086"/>
      <c r="BC62" s="1086"/>
      <c r="BD62" s="1086"/>
      <c r="BE62" s="1086"/>
      <c r="BF62" s="1086"/>
      <c r="BG62" s="1086"/>
      <c r="BH62" s="1086"/>
      <c r="BI62" s="1086"/>
      <c r="BJ62" s="1086"/>
      <c r="BK62" s="1086"/>
      <c r="BL62" s="1086"/>
      <c r="BM62" s="1086"/>
      <c r="BN62" s="1086"/>
      <c r="BO62" s="1086"/>
      <c r="BP62" s="1086"/>
      <c r="BQ62" s="1086"/>
      <c r="BR62" s="1086"/>
      <c r="BS62" s="1086"/>
      <c r="BT62" s="1086"/>
      <c r="BU62" s="1086"/>
      <c r="BV62" s="1086"/>
      <c r="BW62" s="1086"/>
      <c r="BX62" s="1086"/>
      <c r="BY62" s="1086"/>
      <c r="BZ62" s="1086"/>
      <c r="CA62" s="1086"/>
      <c r="CB62" s="1086"/>
      <c r="CC62" s="1086"/>
      <c r="CD62" s="1086"/>
      <c r="CE62" s="1086"/>
      <c r="CF62" s="1086"/>
      <c r="CG62" s="1086"/>
      <c r="CH62" s="1086"/>
      <c r="CI62" s="1086"/>
      <c r="CJ62" s="1086"/>
      <c r="CK62" s="1086"/>
      <c r="CL62" s="1086"/>
      <c r="CM62" s="1086"/>
      <c r="CN62" s="1086"/>
      <c r="CO62" s="1086"/>
      <c r="CP62" s="1086"/>
      <c r="CQ62" s="1086"/>
      <c r="CR62" s="1086"/>
      <c r="CS62" s="1086"/>
      <c r="CT62" s="1086"/>
      <c r="CU62" s="1086"/>
      <c r="CV62" s="1086"/>
      <c r="CW62" s="1086"/>
      <c r="CX62" s="1086"/>
      <c r="CY62" s="1086"/>
      <c r="CZ62" s="1086"/>
      <c r="DA62" s="1086"/>
      <c r="DB62" s="1086"/>
      <c r="DC62" s="1086"/>
      <c r="DD62" s="1086"/>
      <c r="DE62" s="90"/>
    </row>
    <row r="63" spans="1:109" ht="16.2" x14ac:dyDescent="0.2">
      <c r="B63" s="88" t="s">
        <v>540</v>
      </c>
    </row>
    <row r="64" spans="1:109" ht="13.2" x14ac:dyDescent="0.2">
      <c r="B64" s="80"/>
      <c r="G64" s="1087"/>
      <c r="N64" s="1119"/>
      <c r="AM64" s="1087"/>
      <c r="AN64" s="1087" t="s">
        <v>533</v>
      </c>
      <c r="AP64" s="1088"/>
      <c r="AQ64" s="1088"/>
      <c r="AR64" s="1088"/>
      <c r="AY64" s="1087"/>
      <c r="BA64" s="1088"/>
      <c r="BB64" s="1088"/>
      <c r="BC64" s="1088"/>
      <c r="BK64" s="1087"/>
      <c r="BM64" s="1088"/>
      <c r="BN64" s="1088"/>
      <c r="BO64" s="1088"/>
      <c r="BW64" s="1087"/>
      <c r="BY64" s="1088"/>
      <c r="BZ64" s="1088"/>
      <c r="CA64" s="1088"/>
      <c r="CI64" s="1087"/>
      <c r="CK64" s="1088"/>
      <c r="CL64" s="1088"/>
      <c r="CM64" s="1088"/>
      <c r="CU64" s="1087"/>
      <c r="CW64" s="1088"/>
      <c r="CX64" s="1088"/>
      <c r="CY64" s="1088"/>
    </row>
    <row r="65" spans="2:107" ht="13.2" x14ac:dyDescent="0.2">
      <c r="B65" s="80"/>
      <c r="AN65" s="1089" t="s">
        <v>541</v>
      </c>
      <c r="AO65" s="1090"/>
      <c r="AP65" s="1090"/>
      <c r="AQ65" s="1090"/>
      <c r="AR65" s="1090"/>
      <c r="AS65" s="1090"/>
      <c r="AT65" s="1090"/>
      <c r="AU65" s="1090"/>
      <c r="AV65" s="1090"/>
      <c r="AW65" s="1090"/>
      <c r="AX65" s="1090"/>
      <c r="AY65" s="1090"/>
      <c r="AZ65" s="1090"/>
      <c r="BA65" s="1090"/>
      <c r="BB65" s="1090"/>
      <c r="BC65" s="1090"/>
      <c r="BD65" s="1090"/>
      <c r="BE65" s="1090"/>
      <c r="BF65" s="1090"/>
      <c r="BG65" s="1090"/>
      <c r="BH65" s="1090"/>
      <c r="BI65" s="1090"/>
      <c r="BJ65" s="1090"/>
      <c r="BK65" s="1090"/>
      <c r="BL65" s="1090"/>
      <c r="BM65" s="1090"/>
      <c r="BN65" s="1090"/>
      <c r="BO65" s="1090"/>
      <c r="BP65" s="1090"/>
      <c r="BQ65" s="1090"/>
      <c r="BR65" s="1090"/>
      <c r="BS65" s="1090"/>
      <c r="BT65" s="1090"/>
      <c r="BU65" s="1090"/>
      <c r="BV65" s="1090"/>
      <c r="BW65" s="1090"/>
      <c r="BX65" s="1090"/>
      <c r="BY65" s="1090"/>
      <c r="BZ65" s="1090"/>
      <c r="CA65" s="1090"/>
      <c r="CB65" s="1090"/>
      <c r="CC65" s="1090"/>
      <c r="CD65" s="1090"/>
      <c r="CE65" s="1090"/>
      <c r="CF65" s="1090"/>
      <c r="CG65" s="1090"/>
      <c r="CH65" s="1090"/>
      <c r="CI65" s="1090"/>
      <c r="CJ65" s="1090"/>
      <c r="CK65" s="1090"/>
      <c r="CL65" s="1090"/>
      <c r="CM65" s="1090"/>
      <c r="CN65" s="1090"/>
      <c r="CO65" s="1090"/>
      <c r="CP65" s="1090"/>
      <c r="CQ65" s="1090"/>
      <c r="CR65" s="1090"/>
      <c r="CS65" s="1090"/>
      <c r="CT65" s="1090"/>
      <c r="CU65" s="1090"/>
      <c r="CV65" s="1090"/>
      <c r="CW65" s="1090"/>
      <c r="CX65" s="1090"/>
      <c r="CY65" s="1090"/>
      <c r="CZ65" s="1090"/>
      <c r="DA65" s="1090"/>
      <c r="DB65" s="1090"/>
      <c r="DC65" s="1091"/>
    </row>
    <row r="66" spans="2:107" ht="13.2" x14ac:dyDescent="0.2">
      <c r="B66" s="80"/>
      <c r="AN66" s="1092"/>
      <c r="AO66" s="1093"/>
      <c r="AP66" s="1093"/>
      <c r="AQ66" s="1093"/>
      <c r="AR66" s="1093"/>
      <c r="AS66" s="1093"/>
      <c r="AT66" s="1093"/>
      <c r="AU66" s="1093"/>
      <c r="AV66" s="1093"/>
      <c r="AW66" s="1093"/>
      <c r="AX66" s="1093"/>
      <c r="AY66" s="1093"/>
      <c r="AZ66" s="1093"/>
      <c r="BA66" s="1093"/>
      <c r="BB66" s="1093"/>
      <c r="BC66" s="1093"/>
      <c r="BD66" s="1093"/>
      <c r="BE66" s="1093"/>
      <c r="BF66" s="1093"/>
      <c r="BG66" s="1093"/>
      <c r="BH66" s="1093"/>
      <c r="BI66" s="1093"/>
      <c r="BJ66" s="1093"/>
      <c r="BK66" s="1093"/>
      <c r="BL66" s="1093"/>
      <c r="BM66" s="1093"/>
      <c r="BN66" s="1093"/>
      <c r="BO66" s="1093"/>
      <c r="BP66" s="1093"/>
      <c r="BQ66" s="1093"/>
      <c r="BR66" s="1093"/>
      <c r="BS66" s="1093"/>
      <c r="BT66" s="1093"/>
      <c r="BU66" s="1093"/>
      <c r="BV66" s="1093"/>
      <c r="BW66" s="1093"/>
      <c r="BX66" s="1093"/>
      <c r="BY66" s="1093"/>
      <c r="BZ66" s="1093"/>
      <c r="CA66" s="1093"/>
      <c r="CB66" s="1093"/>
      <c r="CC66" s="1093"/>
      <c r="CD66" s="1093"/>
      <c r="CE66" s="1093"/>
      <c r="CF66" s="1093"/>
      <c r="CG66" s="1093"/>
      <c r="CH66" s="1093"/>
      <c r="CI66" s="1093"/>
      <c r="CJ66" s="1093"/>
      <c r="CK66" s="1093"/>
      <c r="CL66" s="1093"/>
      <c r="CM66" s="1093"/>
      <c r="CN66" s="1093"/>
      <c r="CO66" s="1093"/>
      <c r="CP66" s="1093"/>
      <c r="CQ66" s="1093"/>
      <c r="CR66" s="1093"/>
      <c r="CS66" s="1093"/>
      <c r="CT66" s="1093"/>
      <c r="CU66" s="1093"/>
      <c r="CV66" s="1093"/>
      <c r="CW66" s="1093"/>
      <c r="CX66" s="1093"/>
      <c r="CY66" s="1093"/>
      <c r="CZ66" s="1093"/>
      <c r="DA66" s="1093"/>
      <c r="DB66" s="1093"/>
      <c r="DC66" s="1094"/>
    </row>
    <row r="67" spans="2:107" ht="13.2" x14ac:dyDescent="0.2">
      <c r="B67" s="80"/>
      <c r="AN67" s="1092"/>
      <c r="AO67" s="1093"/>
      <c r="AP67" s="1093"/>
      <c r="AQ67" s="1093"/>
      <c r="AR67" s="1093"/>
      <c r="AS67" s="1093"/>
      <c r="AT67" s="1093"/>
      <c r="AU67" s="1093"/>
      <c r="AV67" s="1093"/>
      <c r="AW67" s="1093"/>
      <c r="AX67" s="1093"/>
      <c r="AY67" s="1093"/>
      <c r="AZ67" s="1093"/>
      <c r="BA67" s="1093"/>
      <c r="BB67" s="1093"/>
      <c r="BC67" s="1093"/>
      <c r="BD67" s="1093"/>
      <c r="BE67" s="1093"/>
      <c r="BF67" s="1093"/>
      <c r="BG67" s="1093"/>
      <c r="BH67" s="1093"/>
      <c r="BI67" s="1093"/>
      <c r="BJ67" s="1093"/>
      <c r="BK67" s="1093"/>
      <c r="BL67" s="1093"/>
      <c r="BM67" s="1093"/>
      <c r="BN67" s="1093"/>
      <c r="BO67" s="1093"/>
      <c r="BP67" s="1093"/>
      <c r="BQ67" s="1093"/>
      <c r="BR67" s="1093"/>
      <c r="BS67" s="1093"/>
      <c r="BT67" s="1093"/>
      <c r="BU67" s="1093"/>
      <c r="BV67" s="1093"/>
      <c r="BW67" s="1093"/>
      <c r="BX67" s="1093"/>
      <c r="BY67" s="1093"/>
      <c r="BZ67" s="1093"/>
      <c r="CA67" s="1093"/>
      <c r="CB67" s="1093"/>
      <c r="CC67" s="1093"/>
      <c r="CD67" s="1093"/>
      <c r="CE67" s="1093"/>
      <c r="CF67" s="1093"/>
      <c r="CG67" s="1093"/>
      <c r="CH67" s="1093"/>
      <c r="CI67" s="1093"/>
      <c r="CJ67" s="1093"/>
      <c r="CK67" s="1093"/>
      <c r="CL67" s="1093"/>
      <c r="CM67" s="1093"/>
      <c r="CN67" s="1093"/>
      <c r="CO67" s="1093"/>
      <c r="CP67" s="1093"/>
      <c r="CQ67" s="1093"/>
      <c r="CR67" s="1093"/>
      <c r="CS67" s="1093"/>
      <c r="CT67" s="1093"/>
      <c r="CU67" s="1093"/>
      <c r="CV67" s="1093"/>
      <c r="CW67" s="1093"/>
      <c r="CX67" s="1093"/>
      <c r="CY67" s="1093"/>
      <c r="CZ67" s="1093"/>
      <c r="DA67" s="1093"/>
      <c r="DB67" s="1093"/>
      <c r="DC67" s="1094"/>
    </row>
    <row r="68" spans="2:107" ht="13.2" x14ac:dyDescent="0.2">
      <c r="B68" s="80"/>
      <c r="AN68" s="1092"/>
      <c r="AO68" s="1093"/>
      <c r="AP68" s="1093"/>
      <c r="AQ68" s="1093"/>
      <c r="AR68" s="1093"/>
      <c r="AS68" s="1093"/>
      <c r="AT68" s="1093"/>
      <c r="AU68" s="1093"/>
      <c r="AV68" s="1093"/>
      <c r="AW68" s="1093"/>
      <c r="AX68" s="1093"/>
      <c r="AY68" s="1093"/>
      <c r="AZ68" s="1093"/>
      <c r="BA68" s="1093"/>
      <c r="BB68" s="1093"/>
      <c r="BC68" s="1093"/>
      <c r="BD68" s="1093"/>
      <c r="BE68" s="1093"/>
      <c r="BF68" s="1093"/>
      <c r="BG68" s="1093"/>
      <c r="BH68" s="1093"/>
      <c r="BI68" s="1093"/>
      <c r="BJ68" s="1093"/>
      <c r="BK68" s="1093"/>
      <c r="BL68" s="1093"/>
      <c r="BM68" s="1093"/>
      <c r="BN68" s="1093"/>
      <c r="BO68" s="1093"/>
      <c r="BP68" s="1093"/>
      <c r="BQ68" s="1093"/>
      <c r="BR68" s="1093"/>
      <c r="BS68" s="1093"/>
      <c r="BT68" s="1093"/>
      <c r="BU68" s="1093"/>
      <c r="BV68" s="1093"/>
      <c r="BW68" s="1093"/>
      <c r="BX68" s="1093"/>
      <c r="BY68" s="1093"/>
      <c r="BZ68" s="1093"/>
      <c r="CA68" s="1093"/>
      <c r="CB68" s="1093"/>
      <c r="CC68" s="1093"/>
      <c r="CD68" s="1093"/>
      <c r="CE68" s="1093"/>
      <c r="CF68" s="1093"/>
      <c r="CG68" s="1093"/>
      <c r="CH68" s="1093"/>
      <c r="CI68" s="1093"/>
      <c r="CJ68" s="1093"/>
      <c r="CK68" s="1093"/>
      <c r="CL68" s="1093"/>
      <c r="CM68" s="1093"/>
      <c r="CN68" s="1093"/>
      <c r="CO68" s="1093"/>
      <c r="CP68" s="1093"/>
      <c r="CQ68" s="1093"/>
      <c r="CR68" s="1093"/>
      <c r="CS68" s="1093"/>
      <c r="CT68" s="1093"/>
      <c r="CU68" s="1093"/>
      <c r="CV68" s="1093"/>
      <c r="CW68" s="1093"/>
      <c r="CX68" s="1093"/>
      <c r="CY68" s="1093"/>
      <c r="CZ68" s="1093"/>
      <c r="DA68" s="1093"/>
      <c r="DB68" s="1093"/>
      <c r="DC68" s="1094"/>
    </row>
    <row r="69" spans="2:107" ht="13.2" x14ac:dyDescent="0.2">
      <c r="B69" s="80"/>
      <c r="AN69" s="1095"/>
      <c r="AO69" s="1096"/>
      <c r="AP69" s="1096"/>
      <c r="AQ69" s="1096"/>
      <c r="AR69" s="1096"/>
      <c r="AS69" s="1096"/>
      <c r="AT69" s="1096"/>
      <c r="AU69" s="1096"/>
      <c r="AV69" s="1096"/>
      <c r="AW69" s="1096"/>
      <c r="AX69" s="1096"/>
      <c r="AY69" s="1096"/>
      <c r="AZ69" s="1096"/>
      <c r="BA69" s="1096"/>
      <c r="BB69" s="1096"/>
      <c r="BC69" s="1096"/>
      <c r="BD69" s="1096"/>
      <c r="BE69" s="1096"/>
      <c r="BF69" s="1096"/>
      <c r="BG69" s="1096"/>
      <c r="BH69" s="1096"/>
      <c r="BI69" s="1096"/>
      <c r="BJ69" s="1096"/>
      <c r="BK69" s="1096"/>
      <c r="BL69" s="1096"/>
      <c r="BM69" s="1096"/>
      <c r="BN69" s="1096"/>
      <c r="BO69" s="1096"/>
      <c r="BP69" s="1096"/>
      <c r="BQ69" s="1096"/>
      <c r="BR69" s="1096"/>
      <c r="BS69" s="1096"/>
      <c r="BT69" s="1096"/>
      <c r="BU69" s="1096"/>
      <c r="BV69" s="1096"/>
      <c r="BW69" s="1096"/>
      <c r="BX69" s="1096"/>
      <c r="BY69" s="1096"/>
      <c r="BZ69" s="1096"/>
      <c r="CA69" s="1096"/>
      <c r="CB69" s="1096"/>
      <c r="CC69" s="1096"/>
      <c r="CD69" s="1096"/>
      <c r="CE69" s="1096"/>
      <c r="CF69" s="1096"/>
      <c r="CG69" s="1096"/>
      <c r="CH69" s="1096"/>
      <c r="CI69" s="1096"/>
      <c r="CJ69" s="1096"/>
      <c r="CK69" s="1096"/>
      <c r="CL69" s="1096"/>
      <c r="CM69" s="1096"/>
      <c r="CN69" s="1096"/>
      <c r="CO69" s="1096"/>
      <c r="CP69" s="1096"/>
      <c r="CQ69" s="1096"/>
      <c r="CR69" s="1096"/>
      <c r="CS69" s="1096"/>
      <c r="CT69" s="1096"/>
      <c r="CU69" s="1096"/>
      <c r="CV69" s="1096"/>
      <c r="CW69" s="1096"/>
      <c r="CX69" s="1096"/>
      <c r="CY69" s="1096"/>
      <c r="CZ69" s="1096"/>
      <c r="DA69" s="1096"/>
      <c r="DB69" s="1096"/>
      <c r="DC69" s="1097"/>
    </row>
    <row r="70" spans="2:107" ht="13.2" x14ac:dyDescent="0.2">
      <c r="B70" s="80"/>
      <c r="H70" s="1120"/>
      <c r="I70" s="1120"/>
      <c r="J70" s="1121"/>
      <c r="K70" s="1121"/>
      <c r="L70" s="1122"/>
      <c r="M70" s="1121"/>
      <c r="N70" s="1122"/>
      <c r="AN70" s="1098"/>
      <c r="AO70" s="1098"/>
      <c r="AP70" s="1098"/>
      <c r="AZ70" s="1098"/>
      <c r="BA70" s="1098"/>
      <c r="BB70" s="1098"/>
      <c r="BL70" s="1098"/>
      <c r="BM70" s="1098"/>
      <c r="BN70" s="1098"/>
      <c r="BX70" s="1098"/>
      <c r="BY70" s="1098"/>
      <c r="BZ70" s="1098"/>
      <c r="CJ70" s="1098"/>
      <c r="CK70" s="1098"/>
      <c r="CL70" s="1098"/>
      <c r="CV70" s="1098"/>
      <c r="CW70" s="1098"/>
      <c r="CX70" s="1098"/>
    </row>
    <row r="71" spans="2:107" ht="13.2" x14ac:dyDescent="0.2">
      <c r="B71" s="80"/>
      <c r="G71" s="1123"/>
      <c r="I71" s="1124"/>
      <c r="J71" s="1121"/>
      <c r="K71" s="1121"/>
      <c r="L71" s="1122"/>
      <c r="M71" s="1121"/>
      <c r="N71" s="1122"/>
      <c r="AM71" s="1123"/>
      <c r="AN71" s="90" t="s">
        <v>535</v>
      </c>
    </row>
    <row r="72" spans="2:107" ht="13.2" x14ac:dyDescent="0.2">
      <c r="B72" s="80"/>
      <c r="G72" s="1099"/>
      <c r="H72" s="1099"/>
      <c r="I72" s="1099"/>
      <c r="J72" s="1099"/>
      <c r="K72" s="1100"/>
      <c r="L72" s="1100"/>
      <c r="M72" s="1101"/>
      <c r="N72" s="1101"/>
      <c r="AN72" s="1102"/>
      <c r="AO72" s="1103"/>
      <c r="AP72" s="1103"/>
      <c r="AQ72" s="1103"/>
      <c r="AR72" s="1103"/>
      <c r="AS72" s="1103"/>
      <c r="AT72" s="1103"/>
      <c r="AU72" s="1103"/>
      <c r="AV72" s="1103"/>
      <c r="AW72" s="1103"/>
      <c r="AX72" s="1103"/>
      <c r="AY72" s="1103"/>
      <c r="AZ72" s="1103"/>
      <c r="BA72" s="1103"/>
      <c r="BB72" s="1103"/>
      <c r="BC72" s="1103"/>
      <c r="BD72" s="1103"/>
      <c r="BE72" s="1103"/>
      <c r="BF72" s="1103"/>
      <c r="BG72" s="1103"/>
      <c r="BH72" s="1103"/>
      <c r="BI72" s="1103"/>
      <c r="BJ72" s="1103"/>
      <c r="BK72" s="1103"/>
      <c r="BL72" s="1103"/>
      <c r="BM72" s="1103"/>
      <c r="BN72" s="1103"/>
      <c r="BO72" s="1104"/>
      <c r="BP72" s="1105" t="s">
        <v>518</v>
      </c>
      <c r="BQ72" s="1105"/>
      <c r="BR72" s="1105"/>
      <c r="BS72" s="1105"/>
      <c r="BT72" s="1105"/>
      <c r="BU72" s="1105"/>
      <c r="BV72" s="1105"/>
      <c r="BW72" s="1105"/>
      <c r="BX72" s="1105" t="s">
        <v>519</v>
      </c>
      <c r="BY72" s="1105"/>
      <c r="BZ72" s="1105"/>
      <c r="CA72" s="1105"/>
      <c r="CB72" s="1105"/>
      <c r="CC72" s="1105"/>
      <c r="CD72" s="1105"/>
      <c r="CE72" s="1105"/>
      <c r="CF72" s="1105" t="s">
        <v>520</v>
      </c>
      <c r="CG72" s="1105"/>
      <c r="CH72" s="1105"/>
      <c r="CI72" s="1105"/>
      <c r="CJ72" s="1105"/>
      <c r="CK72" s="1105"/>
      <c r="CL72" s="1105"/>
      <c r="CM72" s="1105"/>
      <c r="CN72" s="1105" t="s">
        <v>254</v>
      </c>
      <c r="CO72" s="1105"/>
      <c r="CP72" s="1105"/>
      <c r="CQ72" s="1105"/>
      <c r="CR72" s="1105"/>
      <c r="CS72" s="1105"/>
      <c r="CT72" s="1105"/>
      <c r="CU72" s="1105"/>
      <c r="CV72" s="1105" t="s">
        <v>521</v>
      </c>
      <c r="CW72" s="1105"/>
      <c r="CX72" s="1105"/>
      <c r="CY72" s="1105"/>
      <c r="CZ72" s="1105"/>
      <c r="DA72" s="1105"/>
      <c r="DB72" s="1105"/>
      <c r="DC72" s="1105"/>
    </row>
    <row r="73" spans="2:107" ht="13.2" x14ac:dyDescent="0.2">
      <c r="B73" s="80"/>
      <c r="G73" s="1106"/>
      <c r="H73" s="1106"/>
      <c r="I73" s="1106"/>
      <c r="J73" s="1106"/>
      <c r="K73" s="1125"/>
      <c r="L73" s="1125"/>
      <c r="M73" s="1125"/>
      <c r="N73" s="1125"/>
      <c r="AM73" s="1098"/>
      <c r="AN73" s="1109" t="s">
        <v>536</v>
      </c>
      <c r="AO73" s="1109"/>
      <c r="AP73" s="1109"/>
      <c r="AQ73" s="1109"/>
      <c r="AR73" s="1109"/>
      <c r="AS73" s="1109"/>
      <c r="AT73" s="1109"/>
      <c r="AU73" s="1109"/>
      <c r="AV73" s="1109"/>
      <c r="AW73" s="1109"/>
      <c r="AX73" s="1109"/>
      <c r="AY73" s="1109"/>
      <c r="AZ73" s="1109"/>
      <c r="BA73" s="1109"/>
      <c r="BB73" s="1109" t="s">
        <v>537</v>
      </c>
      <c r="BC73" s="1109"/>
      <c r="BD73" s="1109"/>
      <c r="BE73" s="1109"/>
      <c r="BF73" s="1109"/>
      <c r="BG73" s="1109"/>
      <c r="BH73" s="1109"/>
      <c r="BI73" s="1109"/>
      <c r="BJ73" s="1109"/>
      <c r="BK73" s="1109"/>
      <c r="BL73" s="1109"/>
      <c r="BM73" s="1109"/>
      <c r="BN73" s="1109"/>
      <c r="BO73" s="1109"/>
      <c r="BP73" s="1110">
        <v>109.9</v>
      </c>
      <c r="BQ73" s="1110"/>
      <c r="BR73" s="1110"/>
      <c r="BS73" s="1110"/>
      <c r="BT73" s="1110"/>
      <c r="BU73" s="1110"/>
      <c r="BV73" s="1110"/>
      <c r="BW73" s="1110"/>
      <c r="BX73" s="1110">
        <v>100.9</v>
      </c>
      <c r="BY73" s="1110"/>
      <c r="BZ73" s="1110"/>
      <c r="CA73" s="1110"/>
      <c r="CB73" s="1110"/>
      <c r="CC73" s="1110"/>
      <c r="CD73" s="1110"/>
      <c r="CE73" s="1110"/>
      <c r="CF73" s="1110">
        <v>105.8</v>
      </c>
      <c r="CG73" s="1110"/>
      <c r="CH73" s="1110"/>
      <c r="CI73" s="1110"/>
      <c r="CJ73" s="1110"/>
      <c r="CK73" s="1110"/>
      <c r="CL73" s="1110"/>
      <c r="CM73" s="1110"/>
      <c r="CN73" s="1110">
        <v>107</v>
      </c>
      <c r="CO73" s="1110"/>
      <c r="CP73" s="1110"/>
      <c r="CQ73" s="1110"/>
      <c r="CR73" s="1110"/>
      <c r="CS73" s="1110"/>
      <c r="CT73" s="1110"/>
      <c r="CU73" s="1110"/>
      <c r="CV73" s="1110">
        <v>100.4</v>
      </c>
      <c r="CW73" s="1110"/>
      <c r="CX73" s="1110"/>
      <c r="CY73" s="1110"/>
      <c r="CZ73" s="1110"/>
      <c r="DA73" s="1110"/>
      <c r="DB73" s="1110"/>
      <c r="DC73" s="1110"/>
    </row>
    <row r="74" spans="2:107" ht="13.2" x14ac:dyDescent="0.2">
      <c r="B74" s="80"/>
      <c r="G74" s="1106"/>
      <c r="H74" s="1106"/>
      <c r="I74" s="1106"/>
      <c r="J74" s="1106"/>
      <c r="K74" s="1125"/>
      <c r="L74" s="1125"/>
      <c r="M74" s="1125"/>
      <c r="N74" s="1125"/>
      <c r="AM74" s="1098"/>
      <c r="AN74" s="1109"/>
      <c r="AO74" s="1109"/>
      <c r="AP74" s="1109"/>
      <c r="AQ74" s="1109"/>
      <c r="AR74" s="1109"/>
      <c r="AS74" s="1109"/>
      <c r="AT74" s="1109"/>
      <c r="AU74" s="1109"/>
      <c r="AV74" s="1109"/>
      <c r="AW74" s="1109"/>
      <c r="AX74" s="1109"/>
      <c r="AY74" s="1109"/>
      <c r="AZ74" s="1109"/>
      <c r="BA74" s="1109"/>
      <c r="BB74" s="1109"/>
      <c r="BC74" s="1109"/>
      <c r="BD74" s="1109"/>
      <c r="BE74" s="1109"/>
      <c r="BF74" s="1109"/>
      <c r="BG74" s="1109"/>
      <c r="BH74" s="1109"/>
      <c r="BI74" s="1109"/>
      <c r="BJ74" s="1109"/>
      <c r="BK74" s="1109"/>
      <c r="BL74" s="1109"/>
      <c r="BM74" s="1109"/>
      <c r="BN74" s="1109"/>
      <c r="BO74" s="1109"/>
      <c r="BP74" s="1110"/>
      <c r="BQ74" s="1110"/>
      <c r="BR74" s="1110"/>
      <c r="BS74" s="1110"/>
      <c r="BT74" s="1110"/>
      <c r="BU74" s="1110"/>
      <c r="BV74" s="1110"/>
      <c r="BW74" s="1110"/>
      <c r="BX74" s="1110"/>
      <c r="BY74" s="1110"/>
      <c r="BZ74" s="1110"/>
      <c r="CA74" s="1110"/>
      <c r="CB74" s="1110"/>
      <c r="CC74" s="1110"/>
      <c r="CD74" s="1110"/>
      <c r="CE74" s="1110"/>
      <c r="CF74" s="1110"/>
      <c r="CG74" s="1110"/>
      <c r="CH74" s="1110"/>
      <c r="CI74" s="1110"/>
      <c r="CJ74" s="1110"/>
      <c r="CK74" s="1110"/>
      <c r="CL74" s="1110"/>
      <c r="CM74" s="1110"/>
      <c r="CN74" s="1110"/>
      <c r="CO74" s="1110"/>
      <c r="CP74" s="1110"/>
      <c r="CQ74" s="1110"/>
      <c r="CR74" s="1110"/>
      <c r="CS74" s="1110"/>
      <c r="CT74" s="1110"/>
      <c r="CU74" s="1110"/>
      <c r="CV74" s="1110"/>
      <c r="CW74" s="1110"/>
      <c r="CX74" s="1110"/>
      <c r="CY74" s="1110"/>
      <c r="CZ74" s="1110"/>
      <c r="DA74" s="1110"/>
      <c r="DB74" s="1110"/>
      <c r="DC74" s="1110"/>
    </row>
    <row r="75" spans="2:107" ht="13.2" x14ac:dyDescent="0.2">
      <c r="B75" s="80"/>
      <c r="G75" s="1106"/>
      <c r="H75" s="1106"/>
      <c r="I75" s="1099"/>
      <c r="J75" s="1099"/>
      <c r="K75" s="1108"/>
      <c r="L75" s="1108"/>
      <c r="M75" s="1108"/>
      <c r="N75" s="1108"/>
      <c r="AM75" s="1098"/>
      <c r="AN75" s="1109"/>
      <c r="AO75" s="1109"/>
      <c r="AP75" s="1109"/>
      <c r="AQ75" s="1109"/>
      <c r="AR75" s="1109"/>
      <c r="AS75" s="1109"/>
      <c r="AT75" s="1109"/>
      <c r="AU75" s="1109"/>
      <c r="AV75" s="1109"/>
      <c r="AW75" s="1109"/>
      <c r="AX75" s="1109"/>
      <c r="AY75" s="1109"/>
      <c r="AZ75" s="1109"/>
      <c r="BA75" s="1109"/>
      <c r="BB75" s="1109" t="s">
        <v>542</v>
      </c>
      <c r="BC75" s="1109"/>
      <c r="BD75" s="1109"/>
      <c r="BE75" s="1109"/>
      <c r="BF75" s="1109"/>
      <c r="BG75" s="1109"/>
      <c r="BH75" s="1109"/>
      <c r="BI75" s="1109"/>
      <c r="BJ75" s="1109"/>
      <c r="BK75" s="1109"/>
      <c r="BL75" s="1109"/>
      <c r="BM75" s="1109"/>
      <c r="BN75" s="1109"/>
      <c r="BO75" s="1109"/>
      <c r="BP75" s="1110">
        <v>10.6</v>
      </c>
      <c r="BQ75" s="1110"/>
      <c r="BR75" s="1110"/>
      <c r="BS75" s="1110"/>
      <c r="BT75" s="1110"/>
      <c r="BU75" s="1110"/>
      <c r="BV75" s="1110"/>
      <c r="BW75" s="1110"/>
      <c r="BX75" s="1110">
        <v>10.5</v>
      </c>
      <c r="BY75" s="1110"/>
      <c r="BZ75" s="1110"/>
      <c r="CA75" s="1110"/>
      <c r="CB75" s="1110"/>
      <c r="CC75" s="1110"/>
      <c r="CD75" s="1110"/>
      <c r="CE75" s="1110"/>
      <c r="CF75" s="1110">
        <v>11.1</v>
      </c>
      <c r="CG75" s="1110"/>
      <c r="CH75" s="1110"/>
      <c r="CI75" s="1110"/>
      <c r="CJ75" s="1110"/>
      <c r="CK75" s="1110"/>
      <c r="CL75" s="1110"/>
      <c r="CM75" s="1110"/>
      <c r="CN75" s="1110">
        <v>11.6</v>
      </c>
      <c r="CO75" s="1110"/>
      <c r="CP75" s="1110"/>
      <c r="CQ75" s="1110"/>
      <c r="CR75" s="1110"/>
      <c r="CS75" s="1110"/>
      <c r="CT75" s="1110"/>
      <c r="CU75" s="1110"/>
      <c r="CV75" s="1110">
        <v>11</v>
      </c>
      <c r="CW75" s="1110"/>
      <c r="CX75" s="1110"/>
      <c r="CY75" s="1110"/>
      <c r="CZ75" s="1110"/>
      <c r="DA75" s="1110"/>
      <c r="DB75" s="1110"/>
      <c r="DC75" s="1110"/>
    </row>
    <row r="76" spans="2:107" ht="13.2" x14ac:dyDescent="0.2">
      <c r="B76" s="80"/>
      <c r="G76" s="1106"/>
      <c r="H76" s="1106"/>
      <c r="I76" s="1099"/>
      <c r="J76" s="1099"/>
      <c r="K76" s="1108"/>
      <c r="L76" s="1108"/>
      <c r="M76" s="1108"/>
      <c r="N76" s="1108"/>
      <c r="AM76" s="1098"/>
      <c r="AN76" s="1109"/>
      <c r="AO76" s="1109"/>
      <c r="AP76" s="1109"/>
      <c r="AQ76" s="1109"/>
      <c r="AR76" s="1109"/>
      <c r="AS76" s="1109"/>
      <c r="AT76" s="1109"/>
      <c r="AU76" s="1109"/>
      <c r="AV76" s="1109"/>
      <c r="AW76" s="1109"/>
      <c r="AX76" s="1109"/>
      <c r="AY76" s="1109"/>
      <c r="AZ76" s="1109"/>
      <c r="BA76" s="1109"/>
      <c r="BB76" s="1109"/>
      <c r="BC76" s="1109"/>
      <c r="BD76" s="1109"/>
      <c r="BE76" s="1109"/>
      <c r="BF76" s="1109"/>
      <c r="BG76" s="1109"/>
      <c r="BH76" s="1109"/>
      <c r="BI76" s="1109"/>
      <c r="BJ76" s="1109"/>
      <c r="BK76" s="1109"/>
      <c r="BL76" s="1109"/>
      <c r="BM76" s="1109"/>
      <c r="BN76" s="1109"/>
      <c r="BO76" s="1109"/>
      <c r="BP76" s="1110"/>
      <c r="BQ76" s="1110"/>
      <c r="BR76" s="1110"/>
      <c r="BS76" s="1110"/>
      <c r="BT76" s="1110"/>
      <c r="BU76" s="1110"/>
      <c r="BV76" s="1110"/>
      <c r="BW76" s="1110"/>
      <c r="BX76" s="1110"/>
      <c r="BY76" s="1110"/>
      <c r="BZ76" s="1110"/>
      <c r="CA76" s="1110"/>
      <c r="CB76" s="1110"/>
      <c r="CC76" s="1110"/>
      <c r="CD76" s="1110"/>
      <c r="CE76" s="1110"/>
      <c r="CF76" s="1110"/>
      <c r="CG76" s="1110"/>
      <c r="CH76" s="1110"/>
      <c r="CI76" s="1110"/>
      <c r="CJ76" s="1110"/>
      <c r="CK76" s="1110"/>
      <c r="CL76" s="1110"/>
      <c r="CM76" s="1110"/>
      <c r="CN76" s="1110"/>
      <c r="CO76" s="1110"/>
      <c r="CP76" s="1110"/>
      <c r="CQ76" s="1110"/>
      <c r="CR76" s="1110"/>
      <c r="CS76" s="1110"/>
      <c r="CT76" s="1110"/>
      <c r="CU76" s="1110"/>
      <c r="CV76" s="1110"/>
      <c r="CW76" s="1110"/>
      <c r="CX76" s="1110"/>
      <c r="CY76" s="1110"/>
      <c r="CZ76" s="1110"/>
      <c r="DA76" s="1110"/>
      <c r="DB76" s="1110"/>
      <c r="DC76" s="1110"/>
    </row>
    <row r="77" spans="2:107" ht="13.2" x14ac:dyDescent="0.2">
      <c r="B77" s="80"/>
      <c r="G77" s="1099"/>
      <c r="H77" s="1099"/>
      <c r="I77" s="1099"/>
      <c r="J77" s="1099"/>
      <c r="K77" s="1125"/>
      <c r="L77" s="1125"/>
      <c r="M77" s="1125"/>
      <c r="N77" s="1125"/>
      <c r="AN77" s="1105" t="s">
        <v>539</v>
      </c>
      <c r="AO77" s="1105"/>
      <c r="AP77" s="1105"/>
      <c r="AQ77" s="1105"/>
      <c r="AR77" s="1105"/>
      <c r="AS77" s="1105"/>
      <c r="AT77" s="1105"/>
      <c r="AU77" s="1105"/>
      <c r="AV77" s="1105"/>
      <c r="AW77" s="1105"/>
      <c r="AX77" s="1105"/>
      <c r="AY77" s="1105"/>
      <c r="AZ77" s="1105"/>
      <c r="BA77" s="1105"/>
      <c r="BB77" s="1109" t="s">
        <v>537</v>
      </c>
      <c r="BC77" s="1109"/>
      <c r="BD77" s="1109"/>
      <c r="BE77" s="1109"/>
      <c r="BF77" s="1109"/>
      <c r="BG77" s="1109"/>
      <c r="BH77" s="1109"/>
      <c r="BI77" s="1109"/>
      <c r="BJ77" s="1109"/>
      <c r="BK77" s="1109"/>
      <c r="BL77" s="1109"/>
      <c r="BM77" s="1109"/>
      <c r="BN77" s="1109"/>
      <c r="BO77" s="1109"/>
      <c r="BP77" s="1110">
        <v>13.7</v>
      </c>
      <c r="BQ77" s="1110"/>
      <c r="BR77" s="1110"/>
      <c r="BS77" s="1110"/>
      <c r="BT77" s="1110"/>
      <c r="BU77" s="1110"/>
      <c r="BV77" s="1110"/>
      <c r="BW77" s="1110"/>
      <c r="BX77" s="1110">
        <v>6.9</v>
      </c>
      <c r="BY77" s="1110"/>
      <c r="BZ77" s="1110"/>
      <c r="CA77" s="1110"/>
      <c r="CB77" s="1110"/>
      <c r="CC77" s="1110"/>
      <c r="CD77" s="1110"/>
      <c r="CE77" s="1110"/>
      <c r="CF77" s="1110">
        <v>0</v>
      </c>
      <c r="CG77" s="1110"/>
      <c r="CH77" s="1110"/>
      <c r="CI77" s="1110"/>
      <c r="CJ77" s="1110"/>
      <c r="CK77" s="1110"/>
      <c r="CL77" s="1110"/>
      <c r="CM77" s="1110"/>
      <c r="CN77" s="1110">
        <v>0</v>
      </c>
      <c r="CO77" s="1110"/>
      <c r="CP77" s="1110"/>
      <c r="CQ77" s="1110"/>
      <c r="CR77" s="1110"/>
      <c r="CS77" s="1110"/>
      <c r="CT77" s="1110"/>
      <c r="CU77" s="1110"/>
      <c r="CV77" s="1110">
        <v>0</v>
      </c>
      <c r="CW77" s="1110"/>
      <c r="CX77" s="1110"/>
      <c r="CY77" s="1110"/>
      <c r="CZ77" s="1110"/>
      <c r="DA77" s="1110"/>
      <c r="DB77" s="1110"/>
      <c r="DC77" s="1110"/>
    </row>
    <row r="78" spans="2:107" ht="13.2" x14ac:dyDescent="0.2">
      <c r="B78" s="80"/>
      <c r="G78" s="1099"/>
      <c r="H78" s="1099"/>
      <c r="I78" s="1099"/>
      <c r="J78" s="1099"/>
      <c r="K78" s="1125"/>
      <c r="L78" s="1125"/>
      <c r="M78" s="1125"/>
      <c r="N78" s="1125"/>
      <c r="AN78" s="1105"/>
      <c r="AO78" s="1105"/>
      <c r="AP78" s="1105"/>
      <c r="AQ78" s="1105"/>
      <c r="AR78" s="1105"/>
      <c r="AS78" s="1105"/>
      <c r="AT78" s="1105"/>
      <c r="AU78" s="1105"/>
      <c r="AV78" s="1105"/>
      <c r="AW78" s="1105"/>
      <c r="AX78" s="1105"/>
      <c r="AY78" s="1105"/>
      <c r="AZ78" s="1105"/>
      <c r="BA78" s="1105"/>
      <c r="BB78" s="1109"/>
      <c r="BC78" s="1109"/>
      <c r="BD78" s="1109"/>
      <c r="BE78" s="1109"/>
      <c r="BF78" s="1109"/>
      <c r="BG78" s="1109"/>
      <c r="BH78" s="1109"/>
      <c r="BI78" s="1109"/>
      <c r="BJ78" s="1109"/>
      <c r="BK78" s="1109"/>
      <c r="BL78" s="1109"/>
      <c r="BM78" s="1109"/>
      <c r="BN78" s="1109"/>
      <c r="BO78" s="1109"/>
      <c r="BP78" s="1110"/>
      <c r="BQ78" s="1110"/>
      <c r="BR78" s="1110"/>
      <c r="BS78" s="1110"/>
      <c r="BT78" s="1110"/>
      <c r="BU78" s="1110"/>
      <c r="BV78" s="1110"/>
      <c r="BW78" s="1110"/>
      <c r="BX78" s="1110"/>
      <c r="BY78" s="1110"/>
      <c r="BZ78" s="1110"/>
      <c r="CA78" s="1110"/>
      <c r="CB78" s="1110"/>
      <c r="CC78" s="1110"/>
      <c r="CD78" s="1110"/>
      <c r="CE78" s="1110"/>
      <c r="CF78" s="1110"/>
      <c r="CG78" s="1110"/>
      <c r="CH78" s="1110"/>
      <c r="CI78" s="1110"/>
      <c r="CJ78" s="1110"/>
      <c r="CK78" s="1110"/>
      <c r="CL78" s="1110"/>
      <c r="CM78" s="1110"/>
      <c r="CN78" s="1110"/>
      <c r="CO78" s="1110"/>
      <c r="CP78" s="1110"/>
      <c r="CQ78" s="1110"/>
      <c r="CR78" s="1110"/>
      <c r="CS78" s="1110"/>
      <c r="CT78" s="1110"/>
      <c r="CU78" s="1110"/>
      <c r="CV78" s="1110"/>
      <c r="CW78" s="1110"/>
      <c r="CX78" s="1110"/>
      <c r="CY78" s="1110"/>
      <c r="CZ78" s="1110"/>
      <c r="DA78" s="1110"/>
      <c r="DB78" s="1110"/>
      <c r="DC78" s="1110"/>
    </row>
    <row r="79" spans="2:107" ht="13.2" x14ac:dyDescent="0.2">
      <c r="B79" s="80"/>
      <c r="G79" s="1099"/>
      <c r="H79" s="1099"/>
      <c r="I79" s="1112"/>
      <c r="J79" s="1112"/>
      <c r="K79" s="1126"/>
      <c r="L79" s="1126"/>
      <c r="M79" s="1126"/>
      <c r="N79" s="1126"/>
      <c r="AN79" s="1105"/>
      <c r="AO79" s="1105"/>
      <c r="AP79" s="1105"/>
      <c r="AQ79" s="1105"/>
      <c r="AR79" s="1105"/>
      <c r="AS79" s="1105"/>
      <c r="AT79" s="1105"/>
      <c r="AU79" s="1105"/>
      <c r="AV79" s="1105"/>
      <c r="AW79" s="1105"/>
      <c r="AX79" s="1105"/>
      <c r="AY79" s="1105"/>
      <c r="AZ79" s="1105"/>
      <c r="BA79" s="1105"/>
      <c r="BB79" s="1109" t="s">
        <v>542</v>
      </c>
      <c r="BC79" s="1109"/>
      <c r="BD79" s="1109"/>
      <c r="BE79" s="1109"/>
      <c r="BF79" s="1109"/>
      <c r="BG79" s="1109"/>
      <c r="BH79" s="1109"/>
      <c r="BI79" s="1109"/>
      <c r="BJ79" s="1109"/>
      <c r="BK79" s="1109"/>
      <c r="BL79" s="1109"/>
      <c r="BM79" s="1109"/>
      <c r="BN79" s="1109"/>
      <c r="BO79" s="1109"/>
      <c r="BP79" s="1110">
        <v>7.9</v>
      </c>
      <c r="BQ79" s="1110"/>
      <c r="BR79" s="1110"/>
      <c r="BS79" s="1110"/>
      <c r="BT79" s="1110"/>
      <c r="BU79" s="1110"/>
      <c r="BV79" s="1110"/>
      <c r="BW79" s="1110"/>
      <c r="BX79" s="1110">
        <v>8</v>
      </c>
      <c r="BY79" s="1110"/>
      <c r="BZ79" s="1110"/>
      <c r="CA79" s="1110"/>
      <c r="CB79" s="1110"/>
      <c r="CC79" s="1110"/>
      <c r="CD79" s="1110"/>
      <c r="CE79" s="1110"/>
      <c r="CF79" s="1110">
        <v>8</v>
      </c>
      <c r="CG79" s="1110"/>
      <c r="CH79" s="1110"/>
      <c r="CI79" s="1110"/>
      <c r="CJ79" s="1110"/>
      <c r="CK79" s="1110"/>
      <c r="CL79" s="1110"/>
      <c r="CM79" s="1110"/>
      <c r="CN79" s="1110">
        <v>8.1</v>
      </c>
      <c r="CO79" s="1110"/>
      <c r="CP79" s="1110"/>
      <c r="CQ79" s="1110"/>
      <c r="CR79" s="1110"/>
      <c r="CS79" s="1110"/>
      <c r="CT79" s="1110"/>
      <c r="CU79" s="1110"/>
      <c r="CV79" s="1110">
        <v>8.1</v>
      </c>
      <c r="CW79" s="1110"/>
      <c r="CX79" s="1110"/>
      <c r="CY79" s="1110"/>
      <c r="CZ79" s="1110"/>
      <c r="DA79" s="1110"/>
      <c r="DB79" s="1110"/>
      <c r="DC79" s="1110"/>
    </row>
    <row r="80" spans="2:107" ht="13.2" x14ac:dyDescent="0.2">
      <c r="B80" s="80"/>
      <c r="G80" s="1099"/>
      <c r="H80" s="1099"/>
      <c r="I80" s="1112"/>
      <c r="J80" s="1112"/>
      <c r="K80" s="1126"/>
      <c r="L80" s="1126"/>
      <c r="M80" s="1126"/>
      <c r="N80" s="1126"/>
      <c r="AN80" s="1105"/>
      <c r="AO80" s="1105"/>
      <c r="AP80" s="1105"/>
      <c r="AQ80" s="1105"/>
      <c r="AR80" s="1105"/>
      <c r="AS80" s="1105"/>
      <c r="AT80" s="1105"/>
      <c r="AU80" s="1105"/>
      <c r="AV80" s="1105"/>
      <c r="AW80" s="1105"/>
      <c r="AX80" s="1105"/>
      <c r="AY80" s="1105"/>
      <c r="AZ80" s="1105"/>
      <c r="BA80" s="1105"/>
      <c r="BB80" s="1109"/>
      <c r="BC80" s="1109"/>
      <c r="BD80" s="1109"/>
      <c r="BE80" s="1109"/>
      <c r="BF80" s="1109"/>
      <c r="BG80" s="1109"/>
      <c r="BH80" s="1109"/>
      <c r="BI80" s="1109"/>
      <c r="BJ80" s="1109"/>
      <c r="BK80" s="1109"/>
      <c r="BL80" s="1109"/>
      <c r="BM80" s="1109"/>
      <c r="BN80" s="1109"/>
      <c r="BO80" s="1109"/>
      <c r="BP80" s="1110"/>
      <c r="BQ80" s="1110"/>
      <c r="BR80" s="1110"/>
      <c r="BS80" s="1110"/>
      <c r="BT80" s="1110"/>
      <c r="BU80" s="1110"/>
      <c r="BV80" s="1110"/>
      <c r="BW80" s="1110"/>
      <c r="BX80" s="1110"/>
      <c r="BY80" s="1110"/>
      <c r="BZ80" s="1110"/>
      <c r="CA80" s="1110"/>
      <c r="CB80" s="1110"/>
      <c r="CC80" s="1110"/>
      <c r="CD80" s="1110"/>
      <c r="CE80" s="1110"/>
      <c r="CF80" s="1110"/>
      <c r="CG80" s="1110"/>
      <c r="CH80" s="1110"/>
      <c r="CI80" s="1110"/>
      <c r="CJ80" s="1110"/>
      <c r="CK80" s="1110"/>
      <c r="CL80" s="1110"/>
      <c r="CM80" s="1110"/>
      <c r="CN80" s="1110"/>
      <c r="CO80" s="1110"/>
      <c r="CP80" s="1110"/>
      <c r="CQ80" s="1110"/>
      <c r="CR80" s="1110"/>
      <c r="CS80" s="1110"/>
      <c r="CT80" s="1110"/>
      <c r="CU80" s="1110"/>
      <c r="CV80" s="1110"/>
      <c r="CW80" s="1110"/>
      <c r="CX80" s="1110"/>
      <c r="CY80" s="1110"/>
      <c r="CZ80" s="1110"/>
      <c r="DA80" s="1110"/>
      <c r="DB80" s="1110"/>
      <c r="DC80" s="1110"/>
    </row>
    <row r="81" spans="2:109" ht="13.2" x14ac:dyDescent="0.2">
      <c r="B81" s="80"/>
    </row>
    <row r="82" spans="2:109" ht="16.2" x14ac:dyDescent="0.2">
      <c r="B82" s="80"/>
      <c r="K82" s="1127"/>
      <c r="L82" s="1127"/>
      <c r="M82" s="1127"/>
      <c r="N82" s="1127"/>
      <c r="AQ82" s="1127"/>
      <c r="AR82" s="1127"/>
      <c r="AS82" s="1127"/>
      <c r="AT82" s="1127"/>
      <c r="BC82" s="1127"/>
      <c r="BD82" s="1127"/>
      <c r="BE82" s="1127"/>
      <c r="BF82" s="1127"/>
      <c r="BO82" s="1127"/>
      <c r="BP82" s="1127"/>
      <c r="BQ82" s="1127"/>
      <c r="BR82" s="1127"/>
      <c r="CA82" s="1127"/>
      <c r="CB82" s="1127"/>
      <c r="CC82" s="1127"/>
      <c r="CD82" s="1127"/>
      <c r="CM82" s="1127"/>
      <c r="CN82" s="1127"/>
      <c r="CO82" s="1127"/>
      <c r="CP82" s="1127"/>
      <c r="CY82" s="1127"/>
      <c r="CZ82" s="1127"/>
      <c r="DA82" s="1127"/>
      <c r="DB82" s="1127"/>
      <c r="DC82" s="1127"/>
    </row>
    <row r="83" spans="2:109" ht="13.2"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2" x14ac:dyDescent="0.2">
      <c r="DD84" s="90"/>
      <c r="DE84" s="90"/>
    </row>
    <row r="85" spans="2:109" ht="13.2" x14ac:dyDescent="0.2">
      <c r="DD85" s="90"/>
      <c r="DE85" s="90"/>
    </row>
  </sheetData>
  <sheetProtection algorithmName="SHA-512" hashValue="oo4DfAoW3B1k85iL4Sk5juFp5Hy9QZGoEZ212SbDSEAIVU+I5JQteEjiaQy/svigjWOIZt39/oNAvvCH9IzB9Q==" saltValue="qJ204N2xFW1fgdYLgJphfA==" spinCount="100000" sheet="1" objects="1" scenarios="1" formatCells="0"/>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45"/>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D3A63-DB65-4C4C-B6E1-6051058346CC}">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2" x14ac:dyDescent="0.2">
      <c r="S2" s="78"/>
      <c r="AH2" s="78"/>
    </row>
    <row r="3" spans="1: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2" x14ac:dyDescent="0.2"/>
    <row r="5" spans="1:34" ht="13.2" x14ac:dyDescent="0.2"/>
    <row r="6" spans="1:34" ht="13.2" x14ac:dyDescent="0.2"/>
    <row r="7" spans="1:34" ht="13.2" x14ac:dyDescent="0.2"/>
    <row r="8" spans="1:34" ht="13.2" x14ac:dyDescent="0.2"/>
    <row r="9" spans="1:34" ht="13.2" x14ac:dyDescent="0.2">
      <c r="AH9" s="78"/>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98</v>
      </c>
    </row>
  </sheetData>
  <sheetProtection algorithmName="SHA-512" hashValue="LDDkK6o2Npk25yslbRpnvvaDZVEGQTMsjWd++H1AFDjFOaO9822k41xviVxK4LUXWfEtcWdP9JuxO9+hqa6fTw==" saltValue="E2CcZJmXGaZt5djtg8arqg==" spinCount="100000" sheet="1" objects="1" scenarios="1"/>
  <phoneticPr fontId="45"/>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0BD63-611B-4EBF-B378-DC98A35F6DD3}">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2" x14ac:dyDescent="0.2">
      <c r="S2" s="78"/>
      <c r="AH2" s="78"/>
    </row>
    <row r="3" spans="2: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2" x14ac:dyDescent="0.2"/>
    <row r="5" spans="2:34" ht="13.2" x14ac:dyDescent="0.2"/>
    <row r="6" spans="2:34" ht="13.2" x14ac:dyDescent="0.2"/>
    <row r="7" spans="2:34" ht="13.2" x14ac:dyDescent="0.2"/>
    <row r="8" spans="2:34" ht="13.2" x14ac:dyDescent="0.2"/>
    <row r="9" spans="2:34" ht="13.2" x14ac:dyDescent="0.2">
      <c r="AH9" s="78"/>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c r="AG59" s="78"/>
      <c r="AH59" s="78"/>
    </row>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98</v>
      </c>
    </row>
  </sheetData>
  <sheetProtection algorithmName="SHA-512" hashValue="KdI7ViQ50lrpoBthn8Kv+Ew5xRoouQx7ydkkWFwQCVM2p18Q1H1cppaN5y1Cs/ZN9mjXCQQchDrgaPU1CE7rzQ==" saltValue="rKb+JQsn3jJfJNKbfNb6gg==" spinCount="100000" sheet="1" objects="1" scenarios="1"/>
  <phoneticPr fontId="45"/>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291" customWidth="1"/>
    <col min="2" max="8" width="13.33203125" style="291" customWidth="1"/>
    <col min="9" max="16384" width="11.109375" style="291"/>
  </cols>
  <sheetData>
    <row r="1" spans="1:8" x14ac:dyDescent="0.2">
      <c r="A1" s="96"/>
      <c r="B1" s="102"/>
      <c r="C1" s="106"/>
      <c r="D1" s="112"/>
      <c r="E1" s="122"/>
      <c r="F1" s="122"/>
      <c r="G1" s="122"/>
      <c r="H1" s="156"/>
    </row>
    <row r="2" spans="1:8" x14ac:dyDescent="0.2">
      <c r="A2" s="97"/>
      <c r="B2" s="103"/>
      <c r="C2" s="298"/>
      <c r="D2" s="113" t="s">
        <v>78</v>
      </c>
      <c r="E2" s="123"/>
      <c r="F2" s="306" t="s">
        <v>517</v>
      </c>
      <c r="G2" s="147"/>
      <c r="H2" s="157"/>
    </row>
    <row r="3" spans="1:8" x14ac:dyDescent="0.2">
      <c r="A3" s="113" t="s">
        <v>475</v>
      </c>
      <c r="B3" s="105"/>
      <c r="C3" s="299"/>
      <c r="D3" s="302">
        <v>63463</v>
      </c>
      <c r="E3" s="304"/>
      <c r="F3" s="307">
        <v>117234</v>
      </c>
      <c r="G3" s="309"/>
      <c r="H3" s="312"/>
    </row>
    <row r="4" spans="1:8" x14ac:dyDescent="0.2">
      <c r="A4" s="98"/>
      <c r="B4" s="104"/>
      <c r="C4" s="300"/>
      <c r="D4" s="303">
        <v>25457</v>
      </c>
      <c r="E4" s="305"/>
      <c r="F4" s="308">
        <v>59796</v>
      </c>
      <c r="G4" s="310"/>
      <c r="H4" s="313"/>
    </row>
    <row r="5" spans="1:8" x14ac:dyDescent="0.2">
      <c r="A5" s="113" t="s">
        <v>320</v>
      </c>
      <c r="B5" s="105"/>
      <c r="C5" s="299"/>
      <c r="D5" s="302">
        <v>35138</v>
      </c>
      <c r="E5" s="304"/>
      <c r="F5" s="307">
        <v>97758</v>
      </c>
      <c r="G5" s="309"/>
      <c r="H5" s="312"/>
    </row>
    <row r="6" spans="1:8" x14ac:dyDescent="0.2">
      <c r="A6" s="98"/>
      <c r="B6" s="104"/>
      <c r="C6" s="300"/>
      <c r="D6" s="303">
        <v>22192</v>
      </c>
      <c r="E6" s="305"/>
      <c r="F6" s="308">
        <v>45946</v>
      </c>
      <c r="G6" s="310"/>
      <c r="H6" s="313"/>
    </row>
    <row r="7" spans="1:8" x14ac:dyDescent="0.2">
      <c r="A7" s="113" t="s">
        <v>135</v>
      </c>
      <c r="B7" s="105"/>
      <c r="C7" s="299"/>
      <c r="D7" s="302">
        <v>42552</v>
      </c>
      <c r="E7" s="304"/>
      <c r="F7" s="307">
        <v>91338</v>
      </c>
      <c r="G7" s="309"/>
      <c r="H7" s="312"/>
    </row>
    <row r="8" spans="1:8" x14ac:dyDescent="0.2">
      <c r="A8" s="98"/>
      <c r="B8" s="104"/>
      <c r="C8" s="300"/>
      <c r="D8" s="303">
        <v>13136</v>
      </c>
      <c r="E8" s="305"/>
      <c r="F8" s="308">
        <v>43989</v>
      </c>
      <c r="G8" s="310"/>
      <c r="H8" s="313"/>
    </row>
    <row r="9" spans="1:8" x14ac:dyDescent="0.2">
      <c r="A9" s="113" t="s">
        <v>514</v>
      </c>
      <c r="B9" s="105"/>
      <c r="C9" s="299"/>
      <c r="D9" s="302">
        <v>45552</v>
      </c>
      <c r="E9" s="304"/>
      <c r="F9" s="307">
        <v>103975</v>
      </c>
      <c r="G9" s="309"/>
      <c r="H9" s="312"/>
    </row>
    <row r="10" spans="1:8" x14ac:dyDescent="0.2">
      <c r="A10" s="98"/>
      <c r="B10" s="104"/>
      <c r="C10" s="300"/>
      <c r="D10" s="303">
        <v>14166</v>
      </c>
      <c r="E10" s="305"/>
      <c r="F10" s="308">
        <v>52698</v>
      </c>
      <c r="G10" s="310"/>
      <c r="H10" s="313"/>
    </row>
    <row r="11" spans="1:8" x14ac:dyDescent="0.2">
      <c r="A11" s="113" t="s">
        <v>515</v>
      </c>
      <c r="B11" s="105"/>
      <c r="C11" s="299"/>
      <c r="D11" s="302">
        <v>26805</v>
      </c>
      <c r="E11" s="304"/>
      <c r="F11" s="307">
        <v>112678</v>
      </c>
      <c r="G11" s="309"/>
      <c r="H11" s="312"/>
    </row>
    <row r="12" spans="1:8" x14ac:dyDescent="0.2">
      <c r="A12" s="98"/>
      <c r="B12" s="104"/>
      <c r="C12" s="301"/>
      <c r="D12" s="303">
        <v>10258</v>
      </c>
      <c r="E12" s="305"/>
      <c r="F12" s="308">
        <v>55165</v>
      </c>
      <c r="G12" s="310"/>
      <c r="H12" s="313"/>
    </row>
    <row r="13" spans="1:8" x14ac:dyDescent="0.2">
      <c r="A13" s="113"/>
      <c r="B13" s="105"/>
      <c r="C13" s="299"/>
      <c r="D13" s="302">
        <v>42702</v>
      </c>
      <c r="E13" s="304"/>
      <c r="F13" s="307">
        <v>104597</v>
      </c>
      <c r="G13" s="311"/>
      <c r="H13" s="312"/>
    </row>
    <row r="14" spans="1:8" x14ac:dyDescent="0.2">
      <c r="A14" s="98"/>
      <c r="B14" s="104"/>
      <c r="C14" s="300"/>
      <c r="D14" s="303">
        <v>17042</v>
      </c>
      <c r="E14" s="305"/>
      <c r="F14" s="308">
        <v>51519</v>
      </c>
      <c r="G14" s="310"/>
      <c r="H14" s="313"/>
    </row>
    <row r="17" spans="1:11" x14ac:dyDescent="0.2">
      <c r="A17" s="291" t="s">
        <v>22</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84</v>
      </c>
      <c r="B19" s="292">
        <f>ROUND(VALUE(SUBSTITUTE(実質収支比率等に係る経年分析!F$48,"▲","-")),2)</f>
        <v>1.5</v>
      </c>
      <c r="C19" s="292">
        <f>ROUND(VALUE(SUBSTITUTE(実質収支比率等に係る経年分析!G$48,"▲","-")),2)</f>
        <v>1.53</v>
      </c>
      <c r="D19" s="292">
        <f>ROUND(VALUE(SUBSTITUTE(実質収支比率等に係る経年分析!H$48,"▲","-")),2)</f>
        <v>1.7</v>
      </c>
      <c r="E19" s="292">
        <f>ROUND(VALUE(SUBSTITUTE(実質収支比率等に係る経年分析!I$48,"▲","-")),2)</f>
        <v>1.77</v>
      </c>
      <c r="F19" s="292">
        <f>ROUND(VALUE(SUBSTITUTE(実質収支比率等に係る経年分析!J$48,"▲","-")),2)</f>
        <v>1.84</v>
      </c>
    </row>
    <row r="20" spans="1:11" x14ac:dyDescent="0.2">
      <c r="A20" s="292" t="s">
        <v>38</v>
      </c>
      <c r="B20" s="292">
        <f>ROUND(VALUE(SUBSTITUTE(実質収支比率等に係る経年分析!F$47,"▲","-")),2)</f>
        <v>16.43</v>
      </c>
      <c r="C20" s="292">
        <f>ROUND(VALUE(SUBSTITUTE(実質収支比率等に係る経年分析!G$47,"▲","-")),2)</f>
        <v>17.77</v>
      </c>
      <c r="D20" s="292">
        <f>ROUND(VALUE(SUBSTITUTE(実質収支比率等に係る経年分析!H$47,"▲","-")),2)</f>
        <v>11.52</v>
      </c>
      <c r="E20" s="292">
        <f>ROUND(VALUE(SUBSTITUTE(実質収支比率等に係る経年分析!I$47,"▲","-")),2)</f>
        <v>8.31</v>
      </c>
      <c r="F20" s="292">
        <f>ROUND(VALUE(SUBSTITUTE(実質収支比率等に係る経年分析!J$47,"▲","-")),2)</f>
        <v>10.18</v>
      </c>
    </row>
    <row r="21" spans="1:11" x14ac:dyDescent="0.2">
      <c r="A21" s="292" t="s">
        <v>108</v>
      </c>
      <c r="B21" s="292">
        <f>IF(ISNUMBER(VALUE(SUBSTITUTE(実質収支比率等に係る経年分析!F$49,"▲","-"))),ROUND(VALUE(SUBSTITUTE(実質収支比率等に係る経年分析!F$49,"▲","-")),2),NA())</f>
        <v>1.24</v>
      </c>
      <c r="C21" s="292">
        <f>IF(ISNUMBER(VALUE(SUBSTITUTE(実質収支比率等に係る経年分析!G$49,"▲","-"))),ROUND(VALUE(SUBSTITUTE(実質収支比率等に係る経年分析!G$49,"▲","-")),2),NA())</f>
        <v>2.13</v>
      </c>
      <c r="D21" s="292">
        <f>IF(ISNUMBER(VALUE(SUBSTITUTE(実質収支比率等に係る経年分析!H$49,"▲","-"))),ROUND(VALUE(SUBSTITUTE(実質収支比率等に係る経年分析!H$49,"▲","-")),2),NA())</f>
        <v>-6.89</v>
      </c>
      <c r="E21" s="292">
        <f>IF(ISNUMBER(VALUE(SUBSTITUTE(実質収支比率等に係る経年分析!I$49,"▲","-"))),ROUND(VALUE(SUBSTITUTE(実質収支比率等に係る経年分析!I$49,"▲","-")),2),NA())</f>
        <v>-3.01</v>
      </c>
      <c r="F21" s="292">
        <f>IF(ISNUMBER(VALUE(SUBSTITUTE(実質収支比率等に係る経年分析!J$49,"▲","-"))),ROUND(VALUE(SUBSTITUTE(実質収支比率等に係る経年分析!J$49,"▲","-")),2),NA())</f>
        <v>2</v>
      </c>
    </row>
    <row r="24" spans="1:11" x14ac:dyDescent="0.2">
      <c r="A24" s="291" t="s">
        <v>96</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110</v>
      </c>
      <c r="C26" s="293" t="s">
        <v>64</v>
      </c>
      <c r="D26" s="293" t="s">
        <v>110</v>
      </c>
      <c r="E26" s="293" t="s">
        <v>64</v>
      </c>
      <c r="F26" s="293" t="s">
        <v>110</v>
      </c>
      <c r="G26" s="293" t="s">
        <v>64</v>
      </c>
      <c r="H26" s="293" t="s">
        <v>110</v>
      </c>
      <c r="I26" s="293" t="s">
        <v>64</v>
      </c>
      <c r="J26" s="293" t="s">
        <v>110</v>
      </c>
      <c r="K26" s="293" t="s">
        <v>64</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v>
      </c>
      <c r="H27" s="293" t="e">
        <f>IF(ROUND(VALUE(SUBSTITUTE(連結実質赤字比率に係る赤字・黒字の構成分析!I$43,"▲","-")),2)&lt;0,ABS(ROUND(VALUE(SUBSTITUTE(連結実質赤字比率に係る赤字・黒字の構成分析!I$43,"▲","-")),2)),NA())</f>
        <v>#N/A</v>
      </c>
      <c r="I27" s="293">
        <f>IF(ROUND(VALUE(SUBSTITUTE(連結実質赤字比率に係る赤字・黒字の構成分析!I$43,"▲","-")),2)&gt;=0,ABS(ROUND(VALUE(SUBSTITUTE(連結実質赤字比率に係る赤字・黒字の構成分析!I$43,"▲","-")),2)),NA())</f>
        <v>1.32</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e">
        <f>IF(連結実質赤字比率に係る赤字・黒字の構成分析!C$41="",NA(),連結実質赤字比率に係る赤字・黒字の構成分析!C$41)</f>
        <v>#N/A</v>
      </c>
      <c r="B29" s="293" t="e">
        <f>IF(ROUND(VALUE(SUBSTITUTE(連結実質赤字比率に係る赤字・黒字の構成分析!F$41,"▲","-")),2)&lt;0,ABS(ROUND(VALUE(SUBSTITUTE(連結実質赤字比率に係る赤字・黒字の構成分析!F$41,"▲","-")),2)),NA())</f>
        <v>#VALUE!</v>
      </c>
      <c r="C29" s="293" t="e">
        <f>IF(ROUND(VALUE(SUBSTITUTE(連結実質赤字比率に係る赤字・黒字の構成分析!F$41,"▲","-")),2)&gt;=0,ABS(ROUND(VALUE(SUBSTITUTE(連結実質赤字比率に係る赤字・黒字の構成分析!F$41,"▲","-")),2)),NA())</f>
        <v>#VALUE!</v>
      </c>
      <c r="D29" s="293" t="e">
        <f>IF(ROUND(VALUE(SUBSTITUTE(連結実質赤字比率に係る赤字・黒字の構成分析!G$41,"▲","-")),2)&lt;0,ABS(ROUND(VALUE(SUBSTITUTE(連結実質赤字比率に係る赤字・黒字の構成分析!G$41,"▲","-")),2)),NA())</f>
        <v>#VALUE!</v>
      </c>
      <c r="E29" s="293" t="e">
        <f>IF(ROUND(VALUE(SUBSTITUTE(連結実質赤字比率に係る赤字・黒字の構成分析!G$41,"▲","-")),2)&gt;=0,ABS(ROUND(VALUE(SUBSTITUTE(連結実質赤字比率に係る赤字・黒字の構成分析!G$41,"▲","-")),2)),NA())</f>
        <v>#VALUE!</v>
      </c>
      <c r="F29" s="293" t="e">
        <f>IF(ROUND(VALUE(SUBSTITUTE(連結実質赤字比率に係る赤字・黒字の構成分析!H$41,"▲","-")),2)&lt;0,ABS(ROUND(VALUE(SUBSTITUTE(連結実質赤字比率に係る赤字・黒字の構成分析!H$41,"▲","-")),2)),NA())</f>
        <v>#VALUE!</v>
      </c>
      <c r="G29" s="293" t="e">
        <f>IF(ROUND(VALUE(SUBSTITUTE(連結実質赤字比率に係る赤字・黒字の構成分析!H$41,"▲","-")),2)&gt;=0,ABS(ROUND(VALUE(SUBSTITUTE(連結実質赤字比率に係る赤字・黒字の構成分析!H$41,"▲","-")),2)),NA())</f>
        <v>#VALUE!</v>
      </c>
      <c r="H29" s="293" t="e">
        <f>IF(ROUND(VALUE(SUBSTITUTE(連結実質赤字比率に係る赤字・黒字の構成分析!I$41,"▲","-")),2)&lt;0,ABS(ROUND(VALUE(SUBSTITUTE(連結実質赤字比率に係る赤字・黒字の構成分析!I$41,"▲","-")),2)),NA())</f>
        <v>#VALUE!</v>
      </c>
      <c r="I29" s="293" t="e">
        <f>IF(ROUND(VALUE(SUBSTITUTE(連結実質赤字比率に係る赤字・黒字の構成分析!I$41,"▲","-")),2)&gt;=0,ABS(ROUND(VALUE(SUBSTITUTE(連結実質赤字比率に係る赤字・黒字の構成分析!I$41,"▲","-")),2)),NA())</f>
        <v>#VALUE!</v>
      </c>
      <c r="J29" s="293" t="e">
        <f>IF(ROUND(VALUE(SUBSTITUTE(連結実質赤字比率に係る赤字・黒字の構成分析!J$41,"▲","-")),2)&lt;0,ABS(ROUND(VALUE(SUBSTITUTE(連結実質赤字比率に係る赤字・黒字の構成分析!J$41,"▲","-")),2)),NA())</f>
        <v>#VALUE!</v>
      </c>
      <c r="K29" s="293" t="e">
        <f>IF(ROUND(VALUE(SUBSTITUTE(連結実質赤字比率に係る赤字・黒字の構成分析!J$41,"▲","-")),2)&gt;=0,ABS(ROUND(VALUE(SUBSTITUTE(連結実質赤字比率に係る赤字・黒字の構成分析!J$41,"▲","-")),2)),NA())</f>
        <v>#VALUE!</v>
      </c>
    </row>
    <row r="30" spans="1:11" x14ac:dyDescent="0.2">
      <c r="A30" s="293" t="e">
        <f>IF(連結実質赤字比率に係る赤字・黒字の構成分析!C$40="",NA(),連結実質赤字比率に係る赤字・黒字の構成分析!C$40)</f>
        <v>#N/A</v>
      </c>
      <c r="B30" s="293" t="e">
        <f>IF(ROUND(VALUE(SUBSTITUTE(連結実質赤字比率に係る赤字・黒字の構成分析!F$40,"▲","-")),2)&lt;0,ABS(ROUND(VALUE(SUBSTITUTE(連結実質赤字比率に係る赤字・黒字の構成分析!F$40,"▲","-")),2)),NA())</f>
        <v>#VALUE!</v>
      </c>
      <c r="C30" s="293" t="e">
        <f>IF(ROUND(VALUE(SUBSTITUTE(連結実質赤字比率に係る赤字・黒字の構成分析!F$40,"▲","-")),2)&gt;=0,ABS(ROUND(VALUE(SUBSTITUTE(連結実質赤字比率に係る赤字・黒字の構成分析!F$40,"▲","-")),2)),NA())</f>
        <v>#VALUE!</v>
      </c>
      <c r="D30" s="293" t="e">
        <f>IF(ROUND(VALUE(SUBSTITUTE(連結実質赤字比率に係る赤字・黒字の構成分析!G$40,"▲","-")),2)&lt;0,ABS(ROUND(VALUE(SUBSTITUTE(連結実質赤字比率に係る赤字・黒字の構成分析!G$40,"▲","-")),2)),NA())</f>
        <v>#VALUE!</v>
      </c>
      <c r="E30" s="293" t="e">
        <f>IF(ROUND(VALUE(SUBSTITUTE(連結実質赤字比率に係る赤字・黒字の構成分析!G$40,"▲","-")),2)&gt;=0,ABS(ROUND(VALUE(SUBSTITUTE(連結実質赤字比率に係る赤字・黒字の構成分析!G$40,"▲","-")),2)),NA())</f>
        <v>#VALUE!</v>
      </c>
      <c r="F30" s="293" t="e">
        <f>IF(ROUND(VALUE(SUBSTITUTE(連結実質赤字比率に係る赤字・黒字の構成分析!H$40,"▲","-")),2)&lt;0,ABS(ROUND(VALUE(SUBSTITUTE(連結実質赤字比率に係る赤字・黒字の構成分析!H$40,"▲","-")),2)),NA())</f>
        <v>#VALUE!</v>
      </c>
      <c r="G30" s="293" t="e">
        <f>IF(ROUND(VALUE(SUBSTITUTE(連結実質赤字比率に係る赤字・黒字の構成分析!H$40,"▲","-")),2)&gt;=0,ABS(ROUND(VALUE(SUBSTITUTE(連結実質赤字比率に係る赤字・黒字の構成分析!H$40,"▲","-")),2)),NA())</f>
        <v>#VALUE!</v>
      </c>
      <c r="H30" s="293" t="e">
        <f>IF(ROUND(VALUE(SUBSTITUTE(連結実質赤字比率に係る赤字・黒字の構成分析!I$40,"▲","-")),2)&lt;0,ABS(ROUND(VALUE(SUBSTITUTE(連結実質赤字比率に係る赤字・黒字の構成分析!I$40,"▲","-")),2)),NA())</f>
        <v>#VALUE!</v>
      </c>
      <c r="I30" s="293" t="e">
        <f>IF(ROUND(VALUE(SUBSTITUTE(連結実質赤字比率に係る赤字・黒字の構成分析!I$40,"▲","-")),2)&gt;=0,ABS(ROUND(VALUE(SUBSTITUTE(連結実質赤字比率に係る赤字・黒字の構成分析!I$40,"▲","-")),2)),NA())</f>
        <v>#VALUE!</v>
      </c>
      <c r="J30" s="293" t="e">
        <f>IF(ROUND(VALUE(SUBSTITUTE(連結実質赤字比率に係る赤字・黒字の構成分析!J$40,"▲","-")),2)&lt;0,ABS(ROUND(VALUE(SUBSTITUTE(連結実質赤字比率に係る赤字・黒字の構成分析!J$40,"▲","-")),2)),NA())</f>
        <v>#VALUE!</v>
      </c>
      <c r="K30" s="293" t="e">
        <f>IF(ROUND(VALUE(SUBSTITUTE(連結実質赤字比率に係る赤字・黒字の構成分析!J$40,"▲","-")),2)&gt;=0,ABS(ROUND(VALUE(SUBSTITUTE(連結実質赤字比率に係る赤字・黒字の構成分析!J$40,"▲","-")),2)),NA())</f>
        <v>#VALUE!</v>
      </c>
    </row>
    <row r="31" spans="1:11" x14ac:dyDescent="0.2">
      <c r="A31" s="293" t="e">
        <f>IF(連結実質赤字比率に係る赤字・黒字の構成分析!C$39="",NA(),連結実質赤字比率に係る赤字・黒字の構成分析!C$39)</f>
        <v>#N/A</v>
      </c>
      <c r="B31" s="293" t="e">
        <f>IF(ROUND(VALUE(SUBSTITUTE(連結実質赤字比率に係る赤字・黒字の構成分析!F$39,"▲","-")),2)&lt;0,ABS(ROUND(VALUE(SUBSTITUTE(連結実質赤字比率に係る赤字・黒字の構成分析!F$39,"▲","-")),2)),NA())</f>
        <v>#VALUE!</v>
      </c>
      <c r="C31" s="293" t="e">
        <f>IF(ROUND(VALUE(SUBSTITUTE(連結実質赤字比率に係る赤字・黒字の構成分析!F$39,"▲","-")),2)&gt;=0,ABS(ROUND(VALUE(SUBSTITUTE(連結実質赤字比率に係る赤字・黒字の構成分析!F$39,"▲","-")),2)),NA())</f>
        <v>#VALUE!</v>
      </c>
      <c r="D31" s="293" t="e">
        <f>IF(ROUND(VALUE(SUBSTITUTE(連結実質赤字比率に係る赤字・黒字の構成分析!G$39,"▲","-")),2)&lt;0,ABS(ROUND(VALUE(SUBSTITUTE(連結実質赤字比率に係る赤字・黒字の構成分析!G$39,"▲","-")),2)),NA())</f>
        <v>#VALUE!</v>
      </c>
      <c r="E31" s="293" t="e">
        <f>IF(ROUND(VALUE(SUBSTITUTE(連結実質赤字比率に係る赤字・黒字の構成分析!G$39,"▲","-")),2)&gt;=0,ABS(ROUND(VALUE(SUBSTITUTE(連結実質赤字比率に係る赤字・黒字の構成分析!G$39,"▲","-")),2)),NA())</f>
        <v>#VALUE!</v>
      </c>
      <c r="F31" s="293" t="e">
        <f>IF(ROUND(VALUE(SUBSTITUTE(連結実質赤字比率に係る赤字・黒字の構成分析!H$39,"▲","-")),2)&lt;0,ABS(ROUND(VALUE(SUBSTITUTE(連結実質赤字比率に係る赤字・黒字の構成分析!H$39,"▲","-")),2)),NA())</f>
        <v>#VALUE!</v>
      </c>
      <c r="G31" s="293" t="e">
        <f>IF(ROUND(VALUE(SUBSTITUTE(連結実質赤字比率に係る赤字・黒字の構成分析!H$39,"▲","-")),2)&gt;=0,ABS(ROUND(VALUE(SUBSTITUTE(連結実質赤字比率に係る赤字・黒字の構成分析!H$39,"▲","-")),2)),NA())</f>
        <v>#VALUE!</v>
      </c>
      <c r="H31" s="293" t="e">
        <f>IF(ROUND(VALUE(SUBSTITUTE(連結実質赤字比率に係る赤字・黒字の構成分析!I$39,"▲","-")),2)&lt;0,ABS(ROUND(VALUE(SUBSTITUTE(連結実質赤字比率に係る赤字・黒字の構成分析!I$39,"▲","-")),2)),NA())</f>
        <v>#VALUE!</v>
      </c>
      <c r="I31" s="293" t="e">
        <f>IF(ROUND(VALUE(SUBSTITUTE(連結実質赤字比率に係る赤字・黒字の構成分析!I$39,"▲","-")),2)&gt;=0,ABS(ROUND(VALUE(SUBSTITUTE(連結実質赤字比率に係る赤字・黒字の構成分析!I$39,"▲","-")),2)),NA())</f>
        <v>#VALUE!</v>
      </c>
      <c r="J31" s="293" t="e">
        <f>IF(ROUND(VALUE(SUBSTITUTE(連結実質赤字比率に係る赤字・黒字の構成分析!J$39,"▲","-")),2)&lt;0,ABS(ROUND(VALUE(SUBSTITUTE(連結実質赤字比率に係る赤字・黒字の構成分析!J$39,"▲","-")),2)),NA())</f>
        <v>#VALUE!</v>
      </c>
      <c r="K31" s="293" t="e">
        <f>IF(ROUND(VALUE(SUBSTITUTE(連結実質赤字比率に係る赤字・黒字の構成分析!J$39,"▲","-")),2)&gt;=0,ABS(ROUND(VALUE(SUBSTITUTE(連結実質赤字比率に係る赤字・黒字の構成分析!J$39,"▲","-")),2)),NA())</f>
        <v>#VALUE!</v>
      </c>
    </row>
    <row r="32" spans="1:11" x14ac:dyDescent="0.2">
      <c r="A32" s="293" t="str">
        <f>IF(連結実質赤字比率に係る赤字・黒字の構成分析!C$38="",NA(),連結実質赤字比率に係る赤字・黒字の構成分析!C$38)</f>
        <v>後期高齢者医療特別会計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0.11</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7.0000000000000007E-2</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0.14000000000000001</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0.11</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0.13</v>
      </c>
    </row>
    <row r="33" spans="1:16" x14ac:dyDescent="0.2">
      <c r="A33" s="293" t="str">
        <f>IF(連結実質赤字比率に係る赤字・黒字の構成分析!C$37="",NA(),連結実質赤字比率に係る赤字・黒字の構成分析!C$37)</f>
        <v>下水道事業会計</v>
      </c>
      <c r="B33" s="293" t="e">
        <f>IF(ROUND(VALUE(SUBSTITUTE(連結実質赤字比率に係る赤字・黒字の構成分析!F$37,"▲","-")),2)&lt;0,ABS(ROUND(VALUE(SUBSTITUTE(連結実質赤字比率に係る赤字・黒字の構成分析!F$37,"▲","-")),2)),NA())</f>
        <v>#VALUE!</v>
      </c>
      <c r="C33" s="293" t="e">
        <f>IF(ROUND(VALUE(SUBSTITUTE(連結実質赤字比率に係る赤字・黒字の構成分析!F$37,"▲","-")),2)&gt;=0,ABS(ROUND(VALUE(SUBSTITUTE(連結実質赤字比率に係る赤字・黒字の構成分析!F$37,"▲","-")),2)),NA())</f>
        <v>#VALUE!</v>
      </c>
      <c r="D33" s="293" t="e">
        <f>IF(ROUND(VALUE(SUBSTITUTE(連結実質赤字比率に係る赤字・黒字の構成分析!G$37,"▲","-")),2)&lt;0,ABS(ROUND(VALUE(SUBSTITUTE(連結実質赤字比率に係る赤字・黒字の構成分析!G$37,"▲","-")),2)),NA())</f>
        <v>#VALUE!</v>
      </c>
      <c r="E33" s="293" t="e">
        <f>IF(ROUND(VALUE(SUBSTITUTE(連結実質赤字比率に係る赤字・黒字の構成分析!G$37,"▲","-")),2)&gt;=0,ABS(ROUND(VALUE(SUBSTITUTE(連結実質赤字比率に係る赤字・黒字の構成分析!G$37,"▲","-")),2)),NA())</f>
        <v>#VALUE!</v>
      </c>
      <c r="F33" s="293" t="e">
        <f>IF(ROUND(VALUE(SUBSTITUTE(連結実質赤字比率に係る赤字・黒字の構成分析!H$37,"▲","-")),2)&lt;0,ABS(ROUND(VALUE(SUBSTITUTE(連結実質赤字比率に係る赤字・黒字の構成分析!H$37,"▲","-")),2)),NA())</f>
        <v>#VALUE!</v>
      </c>
      <c r="G33" s="293" t="e">
        <f>IF(ROUND(VALUE(SUBSTITUTE(連結実質赤字比率に係る赤字・黒字の構成分析!H$37,"▲","-")),2)&gt;=0,ABS(ROUND(VALUE(SUBSTITUTE(連結実質赤字比率に係る赤字・黒字の構成分析!H$37,"▲","-")),2)),NA())</f>
        <v>#VALUE!</v>
      </c>
      <c r="H33" s="293" t="e">
        <f>IF(ROUND(VALUE(SUBSTITUTE(連結実質赤字比率に係る赤字・黒字の構成分析!I$37,"▲","-")),2)&lt;0,ABS(ROUND(VALUE(SUBSTITUTE(連結実質赤字比率に係る赤字・黒字の構成分析!I$37,"▲","-")),2)),NA())</f>
        <v>#VALUE!</v>
      </c>
      <c r="I33" s="293" t="e">
        <f>IF(ROUND(VALUE(SUBSTITUTE(連結実質赤字比率に係る赤字・黒字の構成分析!I$37,"▲","-")),2)&gt;=0,ABS(ROUND(VALUE(SUBSTITUTE(連結実質赤字比率に係る赤字・黒字の構成分析!I$37,"▲","-")),2)),NA())</f>
        <v>#VALUE!</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0.31</v>
      </c>
    </row>
    <row r="34" spans="1:16" x14ac:dyDescent="0.2">
      <c r="A34" s="293" t="str">
        <f>IF(連結実質赤字比率に係る赤字・黒字の構成分析!C$36="",NA(),連結実質赤字比率に係る赤字・黒字の構成分析!C$36)</f>
        <v>介護保険特別会計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1.52</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1.91</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1.57</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1.68</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1.6</v>
      </c>
    </row>
    <row r="35" spans="1:16" x14ac:dyDescent="0.2">
      <c r="A35" s="293" t="str">
        <f>IF(連結実質赤字比率に係る赤字・黒字の構成分析!C$35="",NA(),連結実質赤字比率に係る赤字・黒字の構成分析!C$35)</f>
        <v>一般会計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1.49</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1.52</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1.69</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1.76</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1.83</v>
      </c>
    </row>
    <row r="36" spans="1:16" x14ac:dyDescent="0.2">
      <c r="A36" s="293" t="str">
        <f>IF(連結実質赤字比率に係る赤字・黒字の構成分析!C$34="",NA(),連結実質赤字比率に係る赤字・黒字の構成分析!C$34)</f>
        <v>国民健康保険特別会計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0</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0</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0.01</v>
      </c>
      <c r="H36" s="293">
        <f>IF(ROUND(VALUE(SUBSTITUTE(連結実質赤字比率に係る赤字・黒字の構成分析!I$34,"▲","-")),2)&lt;0,ABS(ROUND(VALUE(SUBSTITUTE(連結実質赤字比率に係る赤字・黒字の構成分析!I$34,"▲","-")),2)),NA())</f>
        <v>0.54</v>
      </c>
      <c r="I36" s="293" t="e">
        <f>IF(ROUND(VALUE(SUBSTITUTE(連結実質赤字比率に係る赤字・黒字の構成分析!I$34,"▲","-")),2)&gt;=0,ABS(ROUND(VALUE(SUBSTITUTE(連結実質赤字比率に係る赤字・黒字の構成分析!I$34,"▲","-")),2)),NA())</f>
        <v>#N/A</v>
      </c>
      <c r="J36" s="293">
        <f>IF(ROUND(VALUE(SUBSTITUTE(連結実質赤字比率に係る赤字・黒字の構成分析!J$34,"▲","-")),2)&lt;0,ABS(ROUND(VALUE(SUBSTITUTE(連結実質赤字比率に係る赤字・黒字の構成分析!J$34,"▲","-")),2)),NA())</f>
        <v>0.51</v>
      </c>
      <c r="K36" s="293" t="e">
        <f>IF(ROUND(VALUE(SUBSTITUTE(連結実質赤字比率に係る赤字・黒字の構成分析!J$34,"▲","-")),2)&gt;=0,ABS(ROUND(VALUE(SUBSTITUTE(連結実質赤字比率に係る赤字・黒字の構成分析!J$34,"▲","-")),2)),NA())</f>
        <v>#N/A</v>
      </c>
    </row>
    <row r="39" spans="1:16" x14ac:dyDescent="0.2">
      <c r="A39" s="291" t="s">
        <v>14</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111</v>
      </c>
      <c r="C41" s="294"/>
      <c r="D41" s="294" t="s">
        <v>113</v>
      </c>
      <c r="E41" s="294" t="s">
        <v>111</v>
      </c>
      <c r="F41" s="294"/>
      <c r="G41" s="294" t="s">
        <v>113</v>
      </c>
      <c r="H41" s="294" t="s">
        <v>111</v>
      </c>
      <c r="I41" s="294"/>
      <c r="J41" s="294" t="s">
        <v>113</v>
      </c>
      <c r="K41" s="294" t="s">
        <v>111</v>
      </c>
      <c r="L41" s="294"/>
      <c r="M41" s="294" t="s">
        <v>113</v>
      </c>
      <c r="N41" s="294" t="s">
        <v>111</v>
      </c>
      <c r="O41" s="294"/>
      <c r="P41" s="294" t="s">
        <v>113</v>
      </c>
    </row>
    <row r="42" spans="1:16" x14ac:dyDescent="0.2">
      <c r="A42" s="294" t="s">
        <v>114</v>
      </c>
      <c r="B42" s="294"/>
      <c r="C42" s="294"/>
      <c r="D42" s="294">
        <f>'実質公債費比率（分子）の構造'!K$52</f>
        <v>573</v>
      </c>
      <c r="E42" s="294"/>
      <c r="F42" s="294"/>
      <c r="G42" s="294">
        <f>'実質公債費比率（分子）の構造'!L$52</f>
        <v>714</v>
      </c>
      <c r="H42" s="294"/>
      <c r="I42" s="294"/>
      <c r="J42" s="294">
        <f>'実質公債費比率（分子）の構造'!M$52</f>
        <v>516</v>
      </c>
      <c r="K42" s="294"/>
      <c r="L42" s="294"/>
      <c r="M42" s="294">
        <f>'実質公債費比率（分子）の構造'!N$52</f>
        <v>514</v>
      </c>
      <c r="N42" s="294"/>
      <c r="O42" s="294"/>
      <c r="P42" s="294">
        <f>'実質公債費比率（分子）の構造'!O$52</f>
        <v>463</v>
      </c>
    </row>
    <row r="43" spans="1:16" x14ac:dyDescent="0.2">
      <c r="A43" s="294" t="s">
        <v>42</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40</v>
      </c>
      <c r="B44" s="294" t="str">
        <f>'実質公債費比率（分子）の構造'!K$50</f>
        <v>-</v>
      </c>
      <c r="C44" s="294"/>
      <c r="D44" s="294"/>
      <c r="E44" s="294" t="str">
        <f>'実質公債費比率（分子）の構造'!L$50</f>
        <v>-</v>
      </c>
      <c r="F44" s="294"/>
      <c r="G44" s="294"/>
      <c r="H44" s="294" t="str">
        <f>'実質公債費比率（分子）の構造'!M$50</f>
        <v>-</v>
      </c>
      <c r="I44" s="294"/>
      <c r="J44" s="294"/>
      <c r="K44" s="294" t="str">
        <f>'実質公債費比率（分子）の構造'!N$50</f>
        <v>-</v>
      </c>
      <c r="L44" s="294"/>
      <c r="M44" s="294"/>
      <c r="N44" s="294" t="str">
        <f>'実質公債費比率（分子）の構造'!O$50</f>
        <v>-</v>
      </c>
      <c r="O44" s="294"/>
      <c r="P44" s="294"/>
    </row>
    <row r="45" spans="1:16" x14ac:dyDescent="0.2">
      <c r="A45" s="294" t="s">
        <v>0</v>
      </c>
      <c r="B45" s="294">
        <f>'実質公債費比率（分子）の構造'!K$49</f>
        <v>23</v>
      </c>
      <c r="C45" s="294"/>
      <c r="D45" s="294"/>
      <c r="E45" s="294">
        <f>'実質公債費比率（分子）の構造'!L$49</f>
        <v>24</v>
      </c>
      <c r="F45" s="294"/>
      <c r="G45" s="294"/>
      <c r="H45" s="294">
        <f>'実質公債費比率（分子）の構造'!M$49</f>
        <v>20</v>
      </c>
      <c r="I45" s="294"/>
      <c r="J45" s="294"/>
      <c r="K45" s="294">
        <f>'実質公債費比率（分子）の構造'!N$49</f>
        <v>20</v>
      </c>
      <c r="L45" s="294"/>
      <c r="M45" s="294"/>
      <c r="N45" s="294">
        <f>'実質公債費比率（分子）の構造'!O$49</f>
        <v>20</v>
      </c>
      <c r="O45" s="294"/>
      <c r="P45" s="294"/>
    </row>
    <row r="46" spans="1:16" x14ac:dyDescent="0.2">
      <c r="A46" s="294" t="s">
        <v>35</v>
      </c>
      <c r="B46" s="294">
        <f>'実質公債費比率（分子）の構造'!K$48</f>
        <v>259</v>
      </c>
      <c r="C46" s="294"/>
      <c r="D46" s="294"/>
      <c r="E46" s="294">
        <f>'実質公債費比率（分子）の構造'!L$48</f>
        <v>270</v>
      </c>
      <c r="F46" s="294"/>
      <c r="G46" s="294"/>
      <c r="H46" s="294">
        <f>'実質公債費比率（分子）の構造'!M$48</f>
        <v>273</v>
      </c>
      <c r="I46" s="294"/>
      <c r="J46" s="294"/>
      <c r="K46" s="294">
        <f>'実質公債費比率（分子）の構造'!N$48</f>
        <v>265</v>
      </c>
      <c r="L46" s="294"/>
      <c r="M46" s="294"/>
      <c r="N46" s="294">
        <f>'実質公債費比率（分子）の構造'!O$48</f>
        <v>143</v>
      </c>
      <c r="O46" s="294"/>
      <c r="P46" s="294"/>
    </row>
    <row r="47" spans="1:16" x14ac:dyDescent="0.2">
      <c r="A47" s="294" t="s">
        <v>32</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30</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21</v>
      </c>
      <c r="B49" s="294">
        <f>'実質公債費比率（分子）の構造'!K$45</f>
        <v>697</v>
      </c>
      <c r="C49" s="294"/>
      <c r="D49" s="294"/>
      <c r="E49" s="294">
        <f>'実質公債費比率（分子）の構造'!L$45</f>
        <v>887</v>
      </c>
      <c r="F49" s="294"/>
      <c r="G49" s="294"/>
      <c r="H49" s="294">
        <f>'実質公債費比率（分子）の構造'!M$45</f>
        <v>695</v>
      </c>
      <c r="I49" s="294"/>
      <c r="J49" s="294"/>
      <c r="K49" s="294">
        <f>'実質公債費比率（分子）の構造'!N$45</f>
        <v>705</v>
      </c>
      <c r="L49" s="294"/>
      <c r="M49" s="294"/>
      <c r="N49" s="294">
        <f>'実質公債費比率（分子）の構造'!O$45</f>
        <v>694</v>
      </c>
      <c r="O49" s="294"/>
      <c r="P49" s="294"/>
    </row>
    <row r="50" spans="1:16" x14ac:dyDescent="0.2">
      <c r="A50" s="294" t="s">
        <v>53</v>
      </c>
      <c r="B50" s="294" t="e">
        <f>NA()</f>
        <v>#N/A</v>
      </c>
      <c r="C50" s="294">
        <f>IF(ISNUMBER('実質公債費比率（分子）の構造'!K$53),'実質公債費比率（分子）の構造'!K$53,NA())</f>
        <v>406</v>
      </c>
      <c r="D50" s="294" t="e">
        <f>NA()</f>
        <v>#N/A</v>
      </c>
      <c r="E50" s="294" t="e">
        <f>NA()</f>
        <v>#N/A</v>
      </c>
      <c r="F50" s="294">
        <f>IF(ISNUMBER('実質公債費比率（分子）の構造'!L$53),'実質公債費比率（分子）の構造'!L$53,NA())</f>
        <v>467</v>
      </c>
      <c r="G50" s="294" t="e">
        <f>NA()</f>
        <v>#N/A</v>
      </c>
      <c r="H50" s="294" t="e">
        <f>NA()</f>
        <v>#N/A</v>
      </c>
      <c r="I50" s="294">
        <f>IF(ISNUMBER('実質公債費比率（分子）の構造'!M$53),'実質公債費比率（分子）の構造'!M$53,NA())</f>
        <v>472</v>
      </c>
      <c r="J50" s="294" t="e">
        <f>NA()</f>
        <v>#N/A</v>
      </c>
      <c r="K50" s="294" t="e">
        <f>NA()</f>
        <v>#N/A</v>
      </c>
      <c r="L50" s="294">
        <f>IF(ISNUMBER('実質公債費比率（分子）の構造'!N$53),'実質公債費比率（分子）の構造'!N$53,NA())</f>
        <v>476</v>
      </c>
      <c r="M50" s="294" t="e">
        <f>NA()</f>
        <v>#N/A</v>
      </c>
      <c r="N50" s="294" t="e">
        <f>NA()</f>
        <v>#N/A</v>
      </c>
      <c r="O50" s="294">
        <f>IF(ISNUMBER('実質公債費比率（分子）の構造'!O$53),'実質公債費比率（分子）の構造'!O$53,NA())</f>
        <v>394</v>
      </c>
      <c r="P50" s="294" t="e">
        <f>NA()</f>
        <v>#N/A</v>
      </c>
    </row>
    <row r="53" spans="1:16" x14ac:dyDescent="0.2">
      <c r="A53" s="291" t="s">
        <v>117</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120</v>
      </c>
      <c r="C55" s="293"/>
      <c r="D55" s="293" t="s">
        <v>123</v>
      </c>
      <c r="E55" s="293" t="s">
        <v>120</v>
      </c>
      <c r="F55" s="293"/>
      <c r="G55" s="293" t="s">
        <v>123</v>
      </c>
      <c r="H55" s="293" t="s">
        <v>120</v>
      </c>
      <c r="I55" s="293"/>
      <c r="J55" s="293" t="s">
        <v>123</v>
      </c>
      <c r="K55" s="293" t="s">
        <v>120</v>
      </c>
      <c r="L55" s="293"/>
      <c r="M55" s="293" t="s">
        <v>123</v>
      </c>
      <c r="N55" s="293" t="s">
        <v>120</v>
      </c>
      <c r="O55" s="293"/>
      <c r="P55" s="293" t="s">
        <v>123</v>
      </c>
    </row>
    <row r="56" spans="1:16" x14ac:dyDescent="0.2">
      <c r="A56" s="293" t="s">
        <v>44</v>
      </c>
      <c r="B56" s="293"/>
      <c r="C56" s="293"/>
      <c r="D56" s="293">
        <f>'将来負担比率（分子）の構造'!I$52</f>
        <v>6267</v>
      </c>
      <c r="E56" s="293"/>
      <c r="F56" s="293"/>
      <c r="G56" s="293">
        <f>'将来負担比率（分子）の構造'!J$52</f>
        <v>6067</v>
      </c>
      <c r="H56" s="293"/>
      <c r="I56" s="293"/>
      <c r="J56" s="293">
        <f>'将来負担比率（分子）の構造'!K$52</f>
        <v>5899</v>
      </c>
      <c r="K56" s="293"/>
      <c r="L56" s="293"/>
      <c r="M56" s="293">
        <f>'将来負担比率（分子）の構造'!L$52</f>
        <v>5685</v>
      </c>
      <c r="N56" s="293"/>
      <c r="O56" s="293"/>
      <c r="P56" s="293">
        <f>'将来負担比率（分子）の構造'!M$52</f>
        <v>5377</v>
      </c>
    </row>
    <row r="57" spans="1:16" x14ac:dyDescent="0.2">
      <c r="A57" s="293" t="s">
        <v>91</v>
      </c>
      <c r="B57" s="293"/>
      <c r="C57" s="293"/>
      <c r="D57" s="293">
        <f>'将来負担比率（分子）の構造'!I$51</f>
        <v>165</v>
      </c>
      <c r="E57" s="293"/>
      <c r="F57" s="293"/>
      <c r="G57" s="293" t="str">
        <f>'将来負担比率（分子）の構造'!J$51</f>
        <v>-</v>
      </c>
      <c r="H57" s="293"/>
      <c r="I57" s="293"/>
      <c r="J57" s="293" t="str">
        <f>'将来負担比率（分子）の構造'!K$51</f>
        <v>-</v>
      </c>
      <c r="K57" s="293"/>
      <c r="L57" s="293"/>
      <c r="M57" s="293" t="str">
        <f>'将来負担比率（分子）の構造'!L$51</f>
        <v>-</v>
      </c>
      <c r="N57" s="293"/>
      <c r="O57" s="293"/>
      <c r="P57" s="293" t="str">
        <f>'将来負担比率（分子）の構造'!M$51</f>
        <v>-</v>
      </c>
    </row>
    <row r="58" spans="1:16" x14ac:dyDescent="0.2">
      <c r="A58" s="293" t="s">
        <v>89</v>
      </c>
      <c r="B58" s="293"/>
      <c r="C58" s="293"/>
      <c r="D58" s="293">
        <f>'将来負担比率（分子）の構造'!I$50</f>
        <v>1616</v>
      </c>
      <c r="E58" s="293"/>
      <c r="F58" s="293"/>
      <c r="G58" s="293">
        <f>'将来負担比率（分子）の構造'!J$50</f>
        <v>1610</v>
      </c>
      <c r="H58" s="293"/>
      <c r="I58" s="293"/>
      <c r="J58" s="293">
        <f>'将来負担比率（分子）の構造'!K$50</f>
        <v>1261</v>
      </c>
      <c r="K58" s="293"/>
      <c r="L58" s="293"/>
      <c r="M58" s="293">
        <f>'将来負担比率（分子）の構造'!L$50</f>
        <v>1063</v>
      </c>
      <c r="N58" s="293"/>
      <c r="O58" s="293"/>
      <c r="P58" s="293">
        <f>'将来負担比率（分子）の構造'!M$50</f>
        <v>1131</v>
      </c>
    </row>
    <row r="59" spans="1:16" x14ac:dyDescent="0.2">
      <c r="A59" s="293" t="s">
        <v>86</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82</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73</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74</v>
      </c>
      <c r="B62" s="293">
        <f>'将来負担比率（分子）の構造'!I$45</f>
        <v>980</v>
      </c>
      <c r="C62" s="293"/>
      <c r="D62" s="293"/>
      <c r="E62" s="293">
        <f>'将来負担比率（分子）の構造'!J$45</f>
        <v>926</v>
      </c>
      <c r="F62" s="293"/>
      <c r="G62" s="293"/>
      <c r="H62" s="293">
        <f>'将来負担比率（分子）の構造'!K$45</f>
        <v>853</v>
      </c>
      <c r="I62" s="293"/>
      <c r="J62" s="293"/>
      <c r="K62" s="293">
        <f>'将来負担比率（分子）の構造'!L$45</f>
        <v>912</v>
      </c>
      <c r="L62" s="293"/>
      <c r="M62" s="293"/>
      <c r="N62" s="293">
        <f>'将来負担比率（分子）の構造'!M$45</f>
        <v>898</v>
      </c>
      <c r="O62" s="293"/>
      <c r="P62" s="293"/>
    </row>
    <row r="63" spans="1:16" x14ac:dyDescent="0.2">
      <c r="A63" s="293" t="s">
        <v>72</v>
      </c>
      <c r="B63" s="293">
        <f>'将来負担比率（分子）の構造'!I$44</f>
        <v>168</v>
      </c>
      <c r="C63" s="293"/>
      <c r="D63" s="293"/>
      <c r="E63" s="293">
        <f>'将来負担比率（分子）の構造'!J$44</f>
        <v>140</v>
      </c>
      <c r="F63" s="293"/>
      <c r="G63" s="293"/>
      <c r="H63" s="293">
        <f>'将来負担比率（分子）の構造'!K$44</f>
        <v>109</v>
      </c>
      <c r="I63" s="293"/>
      <c r="J63" s="293"/>
      <c r="K63" s="293">
        <f>'将来負担比率（分子）の構造'!L$44</f>
        <v>93</v>
      </c>
      <c r="L63" s="293"/>
      <c r="M63" s="293"/>
      <c r="N63" s="293">
        <f>'将来負担比率（分子）の構造'!M$44</f>
        <v>91</v>
      </c>
      <c r="O63" s="293"/>
      <c r="P63" s="293"/>
    </row>
    <row r="64" spans="1:16" x14ac:dyDescent="0.2">
      <c r="A64" s="293" t="s">
        <v>70</v>
      </c>
      <c r="B64" s="293">
        <f>'将来負担比率（分子）の構造'!I$43</f>
        <v>3051</v>
      </c>
      <c r="C64" s="293"/>
      <c r="D64" s="293"/>
      <c r="E64" s="293">
        <f>'将来負担比率（分子）の構造'!J$43</f>
        <v>2936</v>
      </c>
      <c r="F64" s="293"/>
      <c r="G64" s="293"/>
      <c r="H64" s="293">
        <f>'将来負担比率（分子）の構造'!K$43</f>
        <v>2844</v>
      </c>
      <c r="I64" s="293"/>
      <c r="J64" s="293"/>
      <c r="K64" s="293">
        <f>'将来負担比率（分子）の構造'!L$43</f>
        <v>2791</v>
      </c>
      <c r="L64" s="293"/>
      <c r="M64" s="293"/>
      <c r="N64" s="293">
        <f>'将来負担比率（分子）の構造'!M$43</f>
        <v>2783</v>
      </c>
      <c r="O64" s="293"/>
      <c r="P64" s="293"/>
    </row>
    <row r="65" spans="1:16" x14ac:dyDescent="0.2">
      <c r="A65" s="293" t="s">
        <v>68</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2">
      <c r="A66" s="293" t="s">
        <v>57</v>
      </c>
      <c r="B66" s="293">
        <f>'将来負担比率（分子）の構造'!I$41</f>
        <v>8171</v>
      </c>
      <c r="C66" s="293"/>
      <c r="D66" s="293"/>
      <c r="E66" s="293">
        <f>'将来負担比率（分子）の構造'!J$41</f>
        <v>7871</v>
      </c>
      <c r="F66" s="293"/>
      <c r="G66" s="293"/>
      <c r="H66" s="293">
        <f>'将来負担比率（分子）の構造'!K$41</f>
        <v>7586</v>
      </c>
      <c r="I66" s="293"/>
      <c r="J66" s="293"/>
      <c r="K66" s="293">
        <f>'将来負担比率（分子）の構造'!L$41</f>
        <v>7284</v>
      </c>
      <c r="L66" s="293"/>
      <c r="M66" s="293"/>
      <c r="N66" s="293">
        <f>'将来負担比率（分子）の構造'!M$41</f>
        <v>6878</v>
      </c>
      <c r="O66" s="293"/>
      <c r="P66" s="293"/>
    </row>
    <row r="67" spans="1:16" x14ac:dyDescent="0.2">
      <c r="A67" s="293" t="s">
        <v>95</v>
      </c>
      <c r="B67" s="293" t="e">
        <f>NA()</f>
        <v>#N/A</v>
      </c>
      <c r="C67" s="293">
        <f>IF(ISNUMBER('将来負担比率（分子）の構造'!I$53),IF('将来負担比率（分子）の構造'!I$53&lt;0,0,'将来負担比率（分子）の構造'!I$53),NA())</f>
        <v>4323</v>
      </c>
      <c r="D67" s="293" t="e">
        <f>NA()</f>
        <v>#N/A</v>
      </c>
      <c r="E67" s="293" t="e">
        <f>NA()</f>
        <v>#N/A</v>
      </c>
      <c r="F67" s="293">
        <f>IF(ISNUMBER('将来負担比率（分子）の構造'!J$53),IF('将来負担比率（分子）の構造'!J$53&lt;0,0,'将来負担比率（分子）の構造'!J$53),NA())</f>
        <v>4195</v>
      </c>
      <c r="G67" s="293" t="e">
        <f>NA()</f>
        <v>#N/A</v>
      </c>
      <c r="H67" s="293" t="e">
        <f>NA()</f>
        <v>#N/A</v>
      </c>
      <c r="I67" s="293">
        <f>IF(ISNUMBER('将来負担比率（分子）の構造'!K$53),IF('将来負担比率（分子）の構造'!K$53&lt;0,0,'将来負担比率（分子）の構造'!K$53),NA())</f>
        <v>4232</v>
      </c>
      <c r="J67" s="293" t="e">
        <f>NA()</f>
        <v>#N/A</v>
      </c>
      <c r="K67" s="293" t="e">
        <f>NA()</f>
        <v>#N/A</v>
      </c>
      <c r="L67" s="293">
        <f>IF(ISNUMBER('将来負担比率（分子）の構造'!L$53),IF('将来負担比率（分子）の構造'!L$53&lt;0,0,'将来負担比率（分子）の構造'!L$53),NA())</f>
        <v>4332</v>
      </c>
      <c r="M67" s="293" t="e">
        <f>NA()</f>
        <v>#N/A</v>
      </c>
      <c r="N67" s="293" t="e">
        <f>NA()</f>
        <v>#N/A</v>
      </c>
      <c r="O67" s="293">
        <f>IF(ISNUMBER('将来負担比率（分子）の構造'!M$53),IF('将来負担比率（分子）の構造'!M$53&lt;0,0,'将来負担比率（分子）の構造'!M$53),NA())</f>
        <v>4142</v>
      </c>
      <c r="P67" s="293" t="e">
        <f>NA()</f>
        <v>#N/A</v>
      </c>
    </row>
    <row r="70" spans="1:16" x14ac:dyDescent="0.2">
      <c r="A70" s="296" t="s">
        <v>124</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125</v>
      </c>
      <c r="B72" s="297">
        <f>基金残高に係る経年分析!F55</f>
        <v>520</v>
      </c>
      <c r="C72" s="297">
        <f>基金残高に係る経年分析!G55</f>
        <v>379</v>
      </c>
      <c r="D72" s="297">
        <f>基金残高に係る経年分析!H55</f>
        <v>467</v>
      </c>
    </row>
    <row r="73" spans="1:16" x14ac:dyDescent="0.2">
      <c r="A73" s="295" t="s">
        <v>126</v>
      </c>
      <c r="B73" s="297">
        <f>基金残高に係る経年分析!F56</f>
        <v>38</v>
      </c>
      <c r="C73" s="297">
        <f>基金残高に係る経年分析!G56</f>
        <v>38</v>
      </c>
      <c r="D73" s="297">
        <f>基金残高に係る経年分析!H56</f>
        <v>38</v>
      </c>
    </row>
    <row r="74" spans="1:16" x14ac:dyDescent="0.2">
      <c r="A74" s="295" t="s">
        <v>128</v>
      </c>
      <c r="B74" s="297">
        <f>基金残高に係る経年分析!F57</f>
        <v>514</v>
      </c>
      <c r="C74" s="297">
        <f>基金残高に係る経年分析!G57</f>
        <v>456</v>
      </c>
      <c r="D74" s="297">
        <f>基金残高に係る経年分析!H57</f>
        <v>446</v>
      </c>
    </row>
  </sheetData>
  <sheetProtection algorithmName="SHA-512" hashValue="a3mOqQkjiLdCCphRFfpYAiJlV7ZkaBtSscEVvtvxTu1siLpVjWj1oHmHXli4JnT/YJk4dDBH88lETXTwwcQvHA==" saltValue="58Vo6jRE3RVdfrlMXHXmBA=="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竹中　治良</cp:lastModifiedBy>
  <cp:lastPrinted>2026-03-15T23:52:01Z</cp:lastPrinted>
  <dcterms:created xsi:type="dcterms:W3CDTF">2026-02-23T07:45:04Z</dcterms:created>
  <dcterms:modified xsi:type="dcterms:W3CDTF">2026-09-25T08:32:13Z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2026-03-13T01:11:08Z</vt:filetime>
  </property>
</Properties>
</file>